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75" windowWidth="16155" windowHeight="9465" tabRatio="856"/>
  </bookViews>
  <sheets>
    <sheet name="Australia series" sheetId="10" r:id="rId1"/>
    <sheet name="Victoria series" sheetId="12" r:id="rId2"/>
    <sheet name="monthly 1976-92" sheetId="11" r:id="rId3"/>
    <sheet name="source book revised" sheetId="8" r:id="rId4"/>
    <sheet name="source book prisoners" sheetId="6" r:id="rId5"/>
    <sheet name="capital territory 1977-88" sheetId="7" r:id="rId6"/>
    <sheet name="Australia ABS" sheetId="3" r:id="rId7"/>
    <sheet name="Victoria ABS" sheetId="1" r:id="rId8"/>
    <sheet name="Victoria alt stats" sheetId="9" r:id="rId9"/>
  </sheets>
  <calcPr calcId="145621"/>
</workbook>
</file>

<file path=xl/calcChain.xml><?xml version="1.0" encoding="utf-8"?>
<calcChain xmlns="http://schemas.openxmlformats.org/spreadsheetml/2006/main">
  <c r="E166" i="10" l="1"/>
  <c r="L163" i="10"/>
  <c r="B139" i="12"/>
  <c r="C139" i="12"/>
  <c r="E139" i="12"/>
  <c r="B140" i="12"/>
  <c r="C140" i="12"/>
  <c r="E140" i="12"/>
  <c r="B141" i="12"/>
  <c r="C141" i="12"/>
  <c r="E141" i="12"/>
  <c r="B142" i="12"/>
  <c r="C142" i="12"/>
  <c r="E142" i="12"/>
  <c r="D143" i="12"/>
  <c r="C143" i="12"/>
  <c r="B143" i="12"/>
  <c r="E143" i="12"/>
  <c r="D140" i="12"/>
  <c r="D141" i="12"/>
  <c r="D142" i="12"/>
  <c r="D139" i="12"/>
  <c r="B150" i="12"/>
  <c r="E150" i="12"/>
  <c r="C150" i="12"/>
  <c r="B151" i="12"/>
  <c r="E151" i="12"/>
  <c r="C151" i="12"/>
  <c r="B152" i="12"/>
  <c r="E152" i="12"/>
  <c r="C152" i="12"/>
  <c r="B153" i="12"/>
  <c r="E153" i="12"/>
  <c r="C153" i="12"/>
  <c r="B154" i="12"/>
  <c r="E154" i="12"/>
  <c r="C154" i="12"/>
  <c r="B155" i="12"/>
  <c r="E155" i="12"/>
  <c r="C155" i="12"/>
  <c r="B156" i="12"/>
  <c r="E156" i="12"/>
  <c r="C156" i="12"/>
  <c r="B157" i="12"/>
  <c r="E157" i="12"/>
  <c r="C157" i="12"/>
  <c r="B158" i="12"/>
  <c r="E158" i="12"/>
  <c r="C158" i="12"/>
  <c r="B159" i="12"/>
  <c r="E159" i="12"/>
  <c r="C159" i="12"/>
  <c r="B160" i="12"/>
  <c r="E160" i="12"/>
  <c r="C160" i="12"/>
  <c r="B161" i="12"/>
  <c r="E161" i="12"/>
  <c r="C161" i="12"/>
  <c r="B162" i="12"/>
  <c r="E162" i="12"/>
  <c r="C162" i="12"/>
  <c r="C149" i="12"/>
  <c r="B149" i="12"/>
  <c r="E149" i="12"/>
  <c r="D144" i="12"/>
  <c r="C144" i="12"/>
  <c r="B144" i="12"/>
  <c r="E144" i="12"/>
  <c r="D145" i="12"/>
  <c r="C145" i="12"/>
  <c r="B145" i="12"/>
  <c r="E145" i="12"/>
  <c r="D146" i="12"/>
  <c r="C146" i="12"/>
  <c r="B146" i="12"/>
  <c r="E146" i="12"/>
  <c r="D147" i="12"/>
  <c r="C147" i="12"/>
  <c r="B147" i="12"/>
  <c r="E147" i="12"/>
  <c r="D148" i="12"/>
  <c r="C148" i="12"/>
  <c r="B148" i="12"/>
  <c r="E148" i="12"/>
  <c r="L7" i="12"/>
  <c r="L8" i="12"/>
  <c r="K7" i="12"/>
  <c r="K8" i="12"/>
  <c r="L9" i="12"/>
  <c r="K9" i="12"/>
  <c r="L10" i="12"/>
  <c r="K10" i="12"/>
  <c r="L11" i="12"/>
  <c r="K11" i="12"/>
  <c r="L12" i="12"/>
  <c r="K12" i="12"/>
  <c r="L13" i="12"/>
  <c r="K13" i="12"/>
  <c r="L14" i="12"/>
  <c r="K14" i="12"/>
  <c r="L15" i="12"/>
  <c r="K15" i="12"/>
  <c r="L16" i="12"/>
  <c r="K16" i="12"/>
  <c r="L17" i="12"/>
  <c r="K17" i="12"/>
  <c r="L18" i="12"/>
  <c r="K18" i="12"/>
  <c r="L19" i="12"/>
  <c r="K19" i="12"/>
  <c r="L20" i="12"/>
  <c r="K20" i="12"/>
  <c r="L21" i="12"/>
  <c r="K21" i="12"/>
  <c r="L22" i="12"/>
  <c r="K22" i="12"/>
  <c r="L23" i="12"/>
  <c r="K23" i="12"/>
  <c r="L24" i="12"/>
  <c r="K24" i="12"/>
  <c r="L25" i="12"/>
  <c r="K25" i="12"/>
  <c r="L26" i="12"/>
  <c r="K26" i="12"/>
  <c r="L27" i="12"/>
  <c r="K27" i="12"/>
  <c r="L28" i="12"/>
  <c r="K28" i="12"/>
  <c r="L29" i="12"/>
  <c r="K29" i="12"/>
  <c r="L30" i="12"/>
  <c r="K30" i="12"/>
  <c r="L31" i="12"/>
  <c r="K31" i="12"/>
  <c r="L32" i="12"/>
  <c r="K32" i="12"/>
  <c r="L33" i="12"/>
  <c r="K33" i="12"/>
  <c r="L34" i="12"/>
  <c r="K34" i="12"/>
  <c r="L35" i="12"/>
  <c r="K35" i="12"/>
  <c r="L36" i="12"/>
  <c r="K36" i="12"/>
  <c r="L37" i="12"/>
  <c r="K37" i="12"/>
  <c r="L38" i="12"/>
  <c r="K38" i="12"/>
  <c r="L39" i="12"/>
  <c r="K39" i="12"/>
  <c r="L40" i="12"/>
  <c r="K40" i="12"/>
  <c r="L41" i="12"/>
  <c r="K41" i="12"/>
  <c r="L42" i="12"/>
  <c r="K42" i="12"/>
  <c r="L43" i="12"/>
  <c r="K43" i="12"/>
  <c r="L44" i="12"/>
  <c r="K44" i="12"/>
  <c r="L45" i="12"/>
  <c r="K45" i="12"/>
  <c r="L46" i="12"/>
  <c r="K46" i="12"/>
  <c r="L47" i="12"/>
  <c r="K47" i="12"/>
  <c r="L48" i="12"/>
  <c r="K48" i="12"/>
  <c r="L49" i="12"/>
  <c r="K49" i="12"/>
  <c r="L50" i="12"/>
  <c r="K50" i="12"/>
  <c r="L51" i="12"/>
  <c r="K51" i="12"/>
  <c r="L52" i="12"/>
  <c r="K52" i="12"/>
  <c r="L53" i="12"/>
  <c r="K53" i="12"/>
  <c r="L54" i="12"/>
  <c r="K54" i="12"/>
  <c r="L55" i="12"/>
  <c r="K55" i="12"/>
  <c r="L56" i="12"/>
  <c r="K56" i="12"/>
  <c r="L57" i="12"/>
  <c r="K57" i="12"/>
  <c r="L58" i="12"/>
  <c r="K58" i="12"/>
  <c r="L59" i="12"/>
  <c r="K59" i="12"/>
  <c r="L60" i="12"/>
  <c r="K60" i="12"/>
  <c r="L61" i="12"/>
  <c r="K61" i="12"/>
  <c r="L62" i="12"/>
  <c r="K62" i="12"/>
  <c r="L63" i="12"/>
  <c r="K63" i="12"/>
  <c r="L64" i="12"/>
  <c r="K64" i="12"/>
  <c r="L65" i="12"/>
  <c r="K65" i="12"/>
  <c r="L66" i="12"/>
  <c r="K66" i="12"/>
  <c r="L67" i="12"/>
  <c r="K67" i="12"/>
  <c r="L68" i="12"/>
  <c r="K68" i="12"/>
  <c r="L69" i="12"/>
  <c r="K69" i="12"/>
  <c r="L70" i="12"/>
  <c r="K70" i="12"/>
  <c r="L71" i="12"/>
  <c r="K71" i="12"/>
  <c r="L72" i="12"/>
  <c r="K72" i="12"/>
  <c r="L73" i="12"/>
  <c r="K73" i="12"/>
  <c r="L74" i="12"/>
  <c r="K74" i="12"/>
  <c r="L75" i="12"/>
  <c r="K75" i="12"/>
  <c r="L76" i="12"/>
  <c r="K76" i="12"/>
  <c r="L77" i="12"/>
  <c r="K77" i="12"/>
  <c r="L78" i="12"/>
  <c r="K78" i="12"/>
  <c r="L79" i="12"/>
  <c r="K79" i="12"/>
  <c r="L80" i="12"/>
  <c r="K80" i="12"/>
  <c r="L81" i="12"/>
  <c r="K81" i="12"/>
  <c r="L82" i="12"/>
  <c r="K82" i="12"/>
  <c r="L83" i="12"/>
  <c r="K83" i="12"/>
  <c r="L84" i="12"/>
  <c r="K84" i="12"/>
  <c r="L85" i="12"/>
  <c r="K85" i="12"/>
  <c r="L86" i="12"/>
  <c r="K86" i="12"/>
  <c r="L87" i="12"/>
  <c r="K87" i="12"/>
  <c r="L88" i="12"/>
  <c r="K88" i="12"/>
  <c r="L89" i="12"/>
  <c r="K89" i="12"/>
  <c r="L90" i="12"/>
  <c r="K90" i="12"/>
  <c r="L91" i="12"/>
  <c r="K91" i="12"/>
  <c r="L92" i="12"/>
  <c r="K92" i="12"/>
  <c r="L93" i="12"/>
  <c r="K93" i="12"/>
  <c r="L94" i="12"/>
  <c r="K94" i="12"/>
  <c r="L95" i="12"/>
  <c r="K95" i="12"/>
  <c r="L96" i="12"/>
  <c r="K96" i="12"/>
  <c r="L97" i="12"/>
  <c r="K97" i="12"/>
  <c r="L98" i="12"/>
  <c r="K98" i="12"/>
  <c r="L99" i="12"/>
  <c r="K99" i="12"/>
  <c r="L100" i="12"/>
  <c r="K100" i="12"/>
  <c r="L101" i="12"/>
  <c r="K101" i="12"/>
  <c r="L102" i="12"/>
  <c r="K102" i="12"/>
  <c r="L103" i="12"/>
  <c r="K103" i="12"/>
  <c r="L104" i="12"/>
  <c r="K104" i="12"/>
  <c r="L105" i="12"/>
  <c r="K105" i="12"/>
  <c r="L106" i="12"/>
  <c r="K106" i="12"/>
  <c r="L107" i="12"/>
  <c r="K107" i="12"/>
  <c r="L108" i="12"/>
  <c r="K108" i="12"/>
  <c r="L109" i="12"/>
  <c r="K109" i="12"/>
  <c r="L110" i="12"/>
  <c r="K110" i="12"/>
  <c r="L111" i="12"/>
  <c r="K111" i="12"/>
  <c r="L112" i="12"/>
  <c r="K112" i="12"/>
  <c r="L113" i="12"/>
  <c r="K113" i="12"/>
  <c r="L114" i="12"/>
  <c r="K114" i="12"/>
  <c r="L115" i="12"/>
  <c r="K115" i="12"/>
  <c r="L116" i="12"/>
  <c r="K116" i="12"/>
  <c r="L117" i="12"/>
  <c r="K117" i="12"/>
  <c r="L118" i="12"/>
  <c r="K118" i="12"/>
  <c r="L119" i="12"/>
  <c r="K119" i="12"/>
  <c r="L120" i="12"/>
  <c r="K120" i="12"/>
  <c r="L121" i="12"/>
  <c r="K121" i="12"/>
  <c r="L122" i="12"/>
  <c r="K122" i="12"/>
  <c r="L123" i="12"/>
  <c r="K123" i="12"/>
  <c r="L124" i="12"/>
  <c r="K124" i="12"/>
  <c r="L125" i="12"/>
  <c r="K125" i="12"/>
  <c r="L126" i="12"/>
  <c r="K126" i="12"/>
  <c r="L127" i="12"/>
  <c r="K127" i="12"/>
  <c r="L128" i="12"/>
  <c r="K128" i="12"/>
  <c r="L129" i="12"/>
  <c r="K129" i="12"/>
  <c r="L130" i="12"/>
  <c r="K130" i="12"/>
  <c r="L131" i="12"/>
  <c r="K131" i="12"/>
  <c r="L132" i="12"/>
  <c r="K132" i="12"/>
  <c r="L133" i="12"/>
  <c r="K133" i="12"/>
  <c r="L134" i="12"/>
  <c r="K134" i="12"/>
  <c r="L135" i="12"/>
  <c r="K135" i="12"/>
  <c r="L136" i="12"/>
  <c r="K136" i="12"/>
  <c r="L137" i="12"/>
  <c r="K137" i="12"/>
  <c r="L138" i="12"/>
  <c r="K138" i="12"/>
  <c r="L139" i="12"/>
  <c r="K139" i="12"/>
  <c r="G139" i="12"/>
  <c r="L140" i="12"/>
  <c r="F140" i="12"/>
  <c r="K140" i="12"/>
  <c r="G140" i="12"/>
  <c r="L141" i="12"/>
  <c r="K141" i="12"/>
  <c r="G141" i="12"/>
  <c r="L142" i="12"/>
  <c r="F142" i="12"/>
  <c r="K142" i="12"/>
  <c r="G142" i="12"/>
  <c r="L143" i="12"/>
  <c r="F143" i="12"/>
  <c r="K143" i="12"/>
  <c r="G143" i="12"/>
  <c r="L144" i="12"/>
  <c r="F144" i="12"/>
  <c r="K144" i="12"/>
  <c r="G144" i="12"/>
  <c r="L145" i="12"/>
  <c r="F145" i="12"/>
  <c r="K145" i="12"/>
  <c r="G145" i="12"/>
  <c r="L146" i="12"/>
  <c r="F146" i="12"/>
  <c r="K146" i="12"/>
  <c r="G146" i="12"/>
  <c r="L147" i="12"/>
  <c r="F147" i="12"/>
  <c r="K147" i="12"/>
  <c r="G147" i="12"/>
  <c r="L148" i="12"/>
  <c r="F148" i="12"/>
  <c r="K148" i="12"/>
  <c r="G148" i="12"/>
  <c r="L149" i="12"/>
  <c r="F149" i="12"/>
  <c r="K149" i="12"/>
  <c r="L150" i="12"/>
  <c r="F150" i="12"/>
  <c r="K150" i="12"/>
  <c r="L151" i="12"/>
  <c r="F151" i="12"/>
  <c r="K151" i="12"/>
  <c r="L152" i="12"/>
  <c r="F152" i="12"/>
  <c r="K152" i="12"/>
  <c r="L153" i="12"/>
  <c r="F153" i="12"/>
  <c r="K153" i="12"/>
  <c r="L154" i="12"/>
  <c r="F154" i="12"/>
  <c r="K154" i="12"/>
  <c r="L155" i="12"/>
  <c r="F155" i="12"/>
  <c r="K155" i="12"/>
  <c r="L156" i="12"/>
  <c r="F156" i="12"/>
  <c r="K156" i="12"/>
  <c r="L157" i="12"/>
  <c r="F157" i="12"/>
  <c r="K157" i="12"/>
  <c r="L158" i="12"/>
  <c r="F158" i="12"/>
  <c r="K158" i="12"/>
  <c r="L159" i="12"/>
  <c r="F159" i="12"/>
  <c r="K159" i="12"/>
  <c r="L160" i="12"/>
  <c r="F160" i="12"/>
  <c r="K160" i="12"/>
  <c r="L161" i="12"/>
  <c r="F161" i="12"/>
  <c r="K161" i="12"/>
  <c r="B133" i="10"/>
  <c r="C133" i="10"/>
  <c r="E133" i="10"/>
  <c r="D133" i="10"/>
  <c r="B134" i="10"/>
  <c r="C134" i="10"/>
  <c r="E134" i="10"/>
  <c r="D134" i="10"/>
  <c r="B135" i="10"/>
  <c r="C135" i="10"/>
  <c r="E135" i="10"/>
  <c r="D135" i="10"/>
  <c r="B136" i="10"/>
  <c r="C136" i="10"/>
  <c r="E136" i="10"/>
  <c r="D136" i="10"/>
  <c r="B137" i="10"/>
  <c r="C137" i="10"/>
  <c r="E137" i="10"/>
  <c r="D137" i="10"/>
  <c r="B138" i="10"/>
  <c r="C138" i="10"/>
  <c r="E138" i="10"/>
  <c r="D138" i="10"/>
  <c r="B139" i="10"/>
  <c r="C139" i="10"/>
  <c r="E139" i="10"/>
  <c r="D139" i="10"/>
  <c r="B140" i="10"/>
  <c r="C140" i="10"/>
  <c r="E140" i="10"/>
  <c r="D140" i="10"/>
  <c r="C141" i="10"/>
  <c r="D141" i="10"/>
  <c r="B141" i="10"/>
  <c r="E141" i="10"/>
  <c r="D142" i="10"/>
  <c r="C142" i="10"/>
  <c r="B142" i="10"/>
  <c r="E142" i="10"/>
  <c r="D143" i="10"/>
  <c r="G143" i="10"/>
  <c r="C143" i="10"/>
  <c r="B143" i="10"/>
  <c r="E143" i="10"/>
  <c r="D144" i="10"/>
  <c r="C144" i="10"/>
  <c r="B144" i="10"/>
  <c r="E144" i="10"/>
  <c r="D145" i="10"/>
  <c r="G145" i="10"/>
  <c r="C145" i="10"/>
  <c r="B145" i="10"/>
  <c r="E145" i="10"/>
  <c r="D146" i="10"/>
  <c r="C146" i="10"/>
  <c r="B146" i="10"/>
  <c r="E146" i="10"/>
  <c r="D147" i="10"/>
  <c r="G147" i="10"/>
  <c r="C147" i="10"/>
  <c r="B147" i="10"/>
  <c r="E147" i="10"/>
  <c r="D148" i="10"/>
  <c r="C148" i="10"/>
  <c r="B148" i="10"/>
  <c r="E148" i="10"/>
  <c r="D149" i="10"/>
  <c r="G149" i="10"/>
  <c r="C149" i="10"/>
  <c r="B149" i="10"/>
  <c r="E149" i="10"/>
  <c r="B150" i="10"/>
  <c r="C150" i="10"/>
  <c r="E150" i="10"/>
  <c r="D150" i="10"/>
  <c r="B151" i="10"/>
  <c r="C151" i="10"/>
  <c r="E151" i="10"/>
  <c r="D151" i="10"/>
  <c r="G151" i="10"/>
  <c r="B152" i="10"/>
  <c r="C152" i="10"/>
  <c r="E152" i="10"/>
  <c r="D152" i="10"/>
  <c r="B153" i="10"/>
  <c r="C153" i="10"/>
  <c r="E153" i="10"/>
  <c r="D153" i="10"/>
  <c r="G153" i="10"/>
  <c r="B154" i="10"/>
  <c r="C154" i="10"/>
  <c r="E154" i="10"/>
  <c r="D154" i="10"/>
  <c r="B155" i="10"/>
  <c r="C155" i="10"/>
  <c r="E155" i="10"/>
  <c r="D155" i="10"/>
  <c r="G155" i="10"/>
  <c r="B156" i="10"/>
  <c r="C156" i="10"/>
  <c r="E156" i="10"/>
  <c r="D156" i="10"/>
  <c r="B157" i="10"/>
  <c r="C157" i="10"/>
  <c r="E157" i="10"/>
  <c r="D157" i="10"/>
  <c r="G157" i="10"/>
  <c r="B158" i="10"/>
  <c r="C158" i="10"/>
  <c r="E158" i="10"/>
  <c r="D158" i="10"/>
  <c r="B159" i="10"/>
  <c r="C159" i="10"/>
  <c r="E159" i="10"/>
  <c r="D159" i="10"/>
  <c r="G159" i="10"/>
  <c r="B160" i="10"/>
  <c r="D160" i="10"/>
  <c r="C160" i="10"/>
  <c r="E160" i="10"/>
  <c r="A83" i="11"/>
  <c r="S83" i="11"/>
  <c r="S85" i="11"/>
  <c r="R83" i="11"/>
  <c r="R85" i="11"/>
  <c r="Q83" i="11"/>
  <c r="Q85" i="11"/>
  <c r="P83" i="11"/>
  <c r="P85" i="11"/>
  <c r="O83" i="11"/>
  <c r="O85" i="11"/>
  <c r="N83" i="11"/>
  <c r="N85" i="11"/>
  <c r="M83" i="11"/>
  <c r="M85" i="11"/>
  <c r="L83" i="11"/>
  <c r="L85" i="11"/>
  <c r="K83" i="11"/>
  <c r="K85" i="11"/>
  <c r="J83" i="11"/>
  <c r="J85" i="11"/>
  <c r="I83" i="11"/>
  <c r="I85" i="11"/>
  <c r="H83" i="11"/>
  <c r="H85" i="11"/>
  <c r="G83" i="11"/>
  <c r="G85" i="11"/>
  <c r="F83" i="11"/>
  <c r="F85" i="11"/>
  <c r="E83" i="11"/>
  <c r="E85" i="11"/>
  <c r="D83" i="11"/>
  <c r="D85" i="11"/>
  <c r="S84" i="11"/>
  <c r="Q84" i="11"/>
  <c r="O84" i="11"/>
  <c r="M84" i="11"/>
  <c r="K84" i="11"/>
  <c r="I84" i="11"/>
  <c r="G84" i="11"/>
  <c r="E84" i="11"/>
  <c r="C83" i="11"/>
  <c r="D84" i="11"/>
  <c r="A62" i="11"/>
  <c r="H62" i="11"/>
  <c r="R62" i="11"/>
  <c r="R64" i="11"/>
  <c r="P62" i="11"/>
  <c r="P64" i="11"/>
  <c r="N62" i="11"/>
  <c r="N64" i="11"/>
  <c r="I62" i="11"/>
  <c r="I64" i="11"/>
  <c r="G62" i="11"/>
  <c r="G64" i="11"/>
  <c r="E62" i="11"/>
  <c r="E64" i="11"/>
  <c r="C62" i="11"/>
  <c r="A41" i="11"/>
  <c r="S41" i="11"/>
  <c r="S43" i="11"/>
  <c r="R41" i="11"/>
  <c r="S42" i="11"/>
  <c r="Q41" i="11"/>
  <c r="Q43" i="11"/>
  <c r="P41" i="11"/>
  <c r="O41" i="11"/>
  <c r="O43" i="11"/>
  <c r="N41" i="11"/>
  <c r="O42" i="11"/>
  <c r="M41" i="11"/>
  <c r="M43" i="11"/>
  <c r="L41" i="11"/>
  <c r="K41" i="11"/>
  <c r="K43" i="11"/>
  <c r="J41" i="11"/>
  <c r="K42" i="11"/>
  <c r="I41" i="11"/>
  <c r="I43" i="11"/>
  <c r="H41" i="11"/>
  <c r="G41" i="11"/>
  <c r="G43" i="11"/>
  <c r="F41" i="11"/>
  <c r="G42" i="11"/>
  <c r="E41" i="11"/>
  <c r="E43" i="11"/>
  <c r="D41" i="11"/>
  <c r="D43" i="11"/>
  <c r="Q42" i="11"/>
  <c r="M42" i="11"/>
  <c r="I42" i="11"/>
  <c r="E42" i="11"/>
  <c r="C41" i="11"/>
  <c r="D42" i="11"/>
  <c r="A20" i="11"/>
  <c r="E20" i="11"/>
  <c r="E22" i="11"/>
  <c r="F20" i="11"/>
  <c r="G20" i="11"/>
  <c r="G22" i="11"/>
  <c r="H20" i="11"/>
  <c r="I20" i="11"/>
  <c r="I22" i="11"/>
  <c r="J20" i="11"/>
  <c r="K20" i="11"/>
  <c r="K22" i="11"/>
  <c r="L20" i="11"/>
  <c r="M20" i="11"/>
  <c r="M22" i="11"/>
  <c r="N20" i="11"/>
  <c r="O20" i="11"/>
  <c r="O22" i="11"/>
  <c r="P20" i="11"/>
  <c r="Q20" i="11"/>
  <c r="Q22" i="11"/>
  <c r="R20" i="11"/>
  <c r="S20" i="11"/>
  <c r="S22" i="11"/>
  <c r="D20" i="11"/>
  <c r="D22" i="11"/>
  <c r="E21" i="11"/>
  <c r="I21" i="11"/>
  <c r="M21" i="11"/>
  <c r="Q21" i="11"/>
  <c r="C20" i="11"/>
  <c r="D21" i="11"/>
  <c r="P9" i="8"/>
  <c r="Q9" i="8"/>
  <c r="T9" i="8"/>
  <c r="U9" i="8"/>
  <c r="C10" i="12"/>
  <c r="V9" i="8"/>
  <c r="D10" i="12"/>
  <c r="G10" i="12"/>
  <c r="X9" i="8"/>
  <c r="Y9" i="8"/>
  <c r="Z9" i="8"/>
  <c r="AC9" i="8"/>
  <c r="AF9" i="8"/>
  <c r="K8" i="10"/>
  <c r="P10" i="8"/>
  <c r="Q10" i="8"/>
  <c r="R10" i="8"/>
  <c r="J10" i="8"/>
  <c r="D10" i="8"/>
  <c r="D9" i="10"/>
  <c r="G9" i="10"/>
  <c r="T10" i="8"/>
  <c r="U10" i="8"/>
  <c r="C11" i="12"/>
  <c r="V10" i="8"/>
  <c r="D11" i="12"/>
  <c r="G11" i="12"/>
  <c r="X10" i="8"/>
  <c r="Y10" i="8"/>
  <c r="Z10" i="8"/>
  <c r="AC10" i="8"/>
  <c r="AD10" i="8"/>
  <c r="AE10" i="8"/>
  <c r="AF10" i="8"/>
  <c r="K9" i="10"/>
  <c r="P11" i="8"/>
  <c r="Q11" i="8"/>
  <c r="T11" i="8"/>
  <c r="B12" i="12"/>
  <c r="E12" i="12"/>
  <c r="F12" i="12"/>
  <c r="U11" i="8"/>
  <c r="C12" i="12"/>
  <c r="V11" i="8"/>
  <c r="D12" i="12"/>
  <c r="G12" i="12"/>
  <c r="X11" i="8"/>
  <c r="Y11" i="8"/>
  <c r="Z11" i="8"/>
  <c r="AC11" i="8"/>
  <c r="AD11" i="8"/>
  <c r="AE11" i="8"/>
  <c r="AF11" i="8"/>
  <c r="K10" i="10"/>
  <c r="P12" i="8"/>
  <c r="Q12" i="8"/>
  <c r="R12" i="8"/>
  <c r="J12" i="8"/>
  <c r="D12" i="8"/>
  <c r="D11" i="10"/>
  <c r="G11" i="10"/>
  <c r="T12" i="8"/>
  <c r="U12" i="8"/>
  <c r="C13" i="12"/>
  <c r="V12" i="8"/>
  <c r="D13" i="12"/>
  <c r="G13" i="12"/>
  <c r="X12" i="8"/>
  <c r="Y12" i="8"/>
  <c r="Z12" i="8"/>
  <c r="AC12" i="8"/>
  <c r="AD12" i="8"/>
  <c r="AE12" i="8"/>
  <c r="AF12" i="8"/>
  <c r="K11" i="10"/>
  <c r="P13" i="8"/>
  <c r="Q13" i="8"/>
  <c r="T13" i="8"/>
  <c r="B14" i="12"/>
  <c r="E14" i="12"/>
  <c r="F14" i="12"/>
  <c r="U13" i="8"/>
  <c r="C14" i="12"/>
  <c r="V13" i="8"/>
  <c r="D14" i="12"/>
  <c r="G14" i="12"/>
  <c r="X13" i="8"/>
  <c r="Y13" i="8"/>
  <c r="Z13" i="8"/>
  <c r="AC13" i="8"/>
  <c r="AD13" i="8"/>
  <c r="AE13" i="8"/>
  <c r="AF13" i="8"/>
  <c r="K12" i="10"/>
  <c r="P14" i="8"/>
  <c r="Q14" i="8"/>
  <c r="R14" i="8"/>
  <c r="J14" i="8"/>
  <c r="D14" i="8"/>
  <c r="D13" i="10"/>
  <c r="G13" i="10"/>
  <c r="T14" i="8"/>
  <c r="U14" i="8"/>
  <c r="C15" i="12"/>
  <c r="V14" i="8"/>
  <c r="D15" i="12"/>
  <c r="G15" i="12"/>
  <c r="X14" i="8"/>
  <c r="Y14" i="8"/>
  <c r="Z14" i="8"/>
  <c r="AC14" i="8"/>
  <c r="AD14" i="8"/>
  <c r="AE14" i="8"/>
  <c r="AF14" i="8"/>
  <c r="K13" i="10"/>
  <c r="P15" i="8"/>
  <c r="Q15" i="8"/>
  <c r="T15" i="8"/>
  <c r="B16" i="12"/>
  <c r="E16" i="12"/>
  <c r="F16" i="12"/>
  <c r="U15" i="8"/>
  <c r="C16" i="12"/>
  <c r="V15" i="8"/>
  <c r="D16" i="12"/>
  <c r="G16" i="12"/>
  <c r="X15" i="8"/>
  <c r="Y15" i="8"/>
  <c r="Z15" i="8"/>
  <c r="AC15" i="8"/>
  <c r="AD15" i="8"/>
  <c r="AE15" i="8"/>
  <c r="AF15" i="8"/>
  <c r="K14" i="10"/>
  <c r="P16" i="8"/>
  <c r="Q16" i="8"/>
  <c r="R16" i="8"/>
  <c r="T16" i="8"/>
  <c r="U16" i="8"/>
  <c r="C17" i="12"/>
  <c r="V16" i="8"/>
  <c r="D17" i="12"/>
  <c r="G17" i="12"/>
  <c r="X17" i="8"/>
  <c r="X16" i="8"/>
  <c r="Y17" i="8"/>
  <c r="Y16" i="8"/>
  <c r="AC16" i="8"/>
  <c r="AD16" i="8"/>
  <c r="AE16" i="8"/>
  <c r="AF16" i="8"/>
  <c r="K15" i="10"/>
  <c r="P17" i="8"/>
  <c r="Q17" i="8"/>
  <c r="T17" i="8"/>
  <c r="B18" i="12"/>
  <c r="E18" i="12"/>
  <c r="F18" i="12"/>
  <c r="U17" i="8"/>
  <c r="C18" i="12"/>
  <c r="V17" i="8"/>
  <c r="D18" i="12"/>
  <c r="G18" i="12"/>
  <c r="Z17" i="8"/>
  <c r="AC17" i="8"/>
  <c r="AD17" i="8"/>
  <c r="AE17" i="8"/>
  <c r="AF17" i="8"/>
  <c r="K16" i="10"/>
  <c r="P18" i="8"/>
  <c r="Q18" i="8"/>
  <c r="R18" i="8"/>
  <c r="T18" i="8"/>
  <c r="B19" i="12"/>
  <c r="E19" i="12"/>
  <c r="F19" i="12"/>
  <c r="U18" i="8"/>
  <c r="C19" i="12"/>
  <c r="V18" i="8"/>
  <c r="D19" i="12"/>
  <c r="G19" i="12"/>
  <c r="X18" i="8"/>
  <c r="Y18" i="8"/>
  <c r="Z18" i="8"/>
  <c r="AC18" i="8"/>
  <c r="AD18" i="8"/>
  <c r="AE18" i="8"/>
  <c r="AF18" i="8"/>
  <c r="AG18" i="8"/>
  <c r="AH18" i="8"/>
  <c r="AI18" i="8"/>
  <c r="K17" i="10"/>
  <c r="P19" i="8"/>
  <c r="Q19" i="8"/>
  <c r="R19" i="8"/>
  <c r="T19" i="8"/>
  <c r="B20" i="12"/>
  <c r="U19" i="8"/>
  <c r="X19" i="8"/>
  <c r="Y19" i="8"/>
  <c r="Z19" i="8"/>
  <c r="AC19" i="8"/>
  <c r="AD19" i="8"/>
  <c r="AE19" i="8"/>
  <c r="AF19" i="8"/>
  <c r="AG19" i="8"/>
  <c r="AH19" i="8"/>
  <c r="AI19" i="8"/>
  <c r="K18" i="10"/>
  <c r="P20" i="8"/>
  <c r="Q20" i="8"/>
  <c r="R20" i="8"/>
  <c r="T20" i="8"/>
  <c r="B21" i="12"/>
  <c r="E21" i="12"/>
  <c r="F21" i="12"/>
  <c r="U20" i="8"/>
  <c r="C21" i="12"/>
  <c r="V20" i="8"/>
  <c r="D21" i="12"/>
  <c r="G21" i="12"/>
  <c r="X20" i="8"/>
  <c r="Y20" i="8"/>
  <c r="Z20" i="8"/>
  <c r="AC20" i="8"/>
  <c r="AD20" i="8"/>
  <c r="AE20" i="8"/>
  <c r="AF20" i="8"/>
  <c r="AG20" i="8"/>
  <c r="AH20" i="8"/>
  <c r="AI20" i="8"/>
  <c r="K19" i="10"/>
  <c r="P21" i="8"/>
  <c r="Q21" i="8"/>
  <c r="R21" i="8"/>
  <c r="T21" i="8"/>
  <c r="B22" i="12"/>
  <c r="U21" i="8"/>
  <c r="X21" i="8"/>
  <c r="Y21" i="8"/>
  <c r="Z21" i="8"/>
  <c r="AC21" i="8"/>
  <c r="AD21" i="8"/>
  <c r="AE21" i="8"/>
  <c r="AF21" i="8"/>
  <c r="AG21" i="8"/>
  <c r="AH21" i="8"/>
  <c r="AI21" i="8"/>
  <c r="K20" i="10"/>
  <c r="P22" i="8"/>
  <c r="Q22" i="8"/>
  <c r="R22" i="8"/>
  <c r="T22" i="8"/>
  <c r="B23" i="12"/>
  <c r="E23" i="12"/>
  <c r="F23" i="12"/>
  <c r="U22" i="8"/>
  <c r="C23" i="12"/>
  <c r="V22" i="8"/>
  <c r="D23" i="12"/>
  <c r="G23" i="12"/>
  <c r="X22" i="8"/>
  <c r="Y22" i="8"/>
  <c r="Z22" i="8"/>
  <c r="AC22" i="8"/>
  <c r="AD22" i="8"/>
  <c r="AE22" i="8"/>
  <c r="AF22" i="8"/>
  <c r="AG22" i="8"/>
  <c r="AH22" i="8"/>
  <c r="AI22" i="8"/>
  <c r="K21" i="10"/>
  <c r="P23" i="8"/>
  <c r="Q23" i="8"/>
  <c r="R23" i="8"/>
  <c r="T23" i="8"/>
  <c r="B24" i="12"/>
  <c r="U23" i="8"/>
  <c r="X23" i="8"/>
  <c r="Y23" i="8"/>
  <c r="Z23" i="8"/>
  <c r="AC23" i="8"/>
  <c r="AD23" i="8"/>
  <c r="AE23" i="8"/>
  <c r="AF23" i="8"/>
  <c r="AG23" i="8"/>
  <c r="AH23" i="8"/>
  <c r="AI23" i="8"/>
  <c r="K22" i="10"/>
  <c r="P24" i="8"/>
  <c r="Q24" i="8"/>
  <c r="R24" i="8"/>
  <c r="T24" i="8"/>
  <c r="B25" i="12"/>
  <c r="E25" i="12"/>
  <c r="F25" i="12"/>
  <c r="U24" i="8"/>
  <c r="C25" i="12"/>
  <c r="V24" i="8"/>
  <c r="D25" i="12"/>
  <c r="G25" i="12"/>
  <c r="X24" i="8"/>
  <c r="Y24" i="8"/>
  <c r="Z24" i="8"/>
  <c r="AC24" i="8"/>
  <c r="AD24" i="8"/>
  <c r="AE24" i="8"/>
  <c r="AF24" i="8"/>
  <c r="AG24" i="8"/>
  <c r="AH24" i="8"/>
  <c r="AI24" i="8"/>
  <c r="K23" i="10"/>
  <c r="P25" i="8"/>
  <c r="Q25" i="8"/>
  <c r="R25" i="8"/>
  <c r="T25" i="8"/>
  <c r="B26" i="12"/>
  <c r="U25" i="8"/>
  <c r="X25" i="8"/>
  <c r="Y25" i="8"/>
  <c r="Z25" i="8"/>
  <c r="AC25" i="8"/>
  <c r="AD25" i="8"/>
  <c r="AE25" i="8"/>
  <c r="AF25" i="8"/>
  <c r="AG25" i="8"/>
  <c r="AH25" i="8"/>
  <c r="AI25" i="8"/>
  <c r="K24" i="10"/>
  <c r="P26" i="8"/>
  <c r="Q26" i="8"/>
  <c r="R26" i="8"/>
  <c r="T26" i="8"/>
  <c r="B27" i="12"/>
  <c r="E27" i="12"/>
  <c r="F27" i="12"/>
  <c r="U26" i="8"/>
  <c r="C27" i="12"/>
  <c r="V26" i="8"/>
  <c r="D27" i="12"/>
  <c r="G27" i="12"/>
  <c r="X26" i="8"/>
  <c r="Y26" i="8"/>
  <c r="Z26" i="8"/>
  <c r="AC26" i="8"/>
  <c r="AD26" i="8"/>
  <c r="AE26" i="8"/>
  <c r="AF26" i="8"/>
  <c r="AG26" i="8"/>
  <c r="AH26" i="8"/>
  <c r="AI26" i="8"/>
  <c r="K25" i="10"/>
  <c r="P27" i="8"/>
  <c r="Q27" i="8"/>
  <c r="R27" i="8"/>
  <c r="T28" i="8"/>
  <c r="B29" i="12"/>
  <c r="U27" i="8"/>
  <c r="C28" i="12"/>
  <c r="X27" i="8"/>
  <c r="Y27" i="8"/>
  <c r="Z27" i="8"/>
  <c r="AC27" i="8"/>
  <c r="AD27" i="8"/>
  <c r="AE27" i="8"/>
  <c r="AF27" i="8"/>
  <c r="AG27" i="8"/>
  <c r="AH27" i="8"/>
  <c r="AI27" i="8"/>
  <c r="K26" i="10"/>
  <c r="P28" i="8"/>
  <c r="F28" i="8"/>
  <c r="Q28" i="8"/>
  <c r="R28" i="8"/>
  <c r="U28" i="8"/>
  <c r="C29" i="12"/>
  <c r="V28" i="8"/>
  <c r="D29" i="12"/>
  <c r="G29" i="12"/>
  <c r="X28" i="8"/>
  <c r="Y28" i="8"/>
  <c r="Z28" i="8"/>
  <c r="AC28" i="8"/>
  <c r="AD28" i="8"/>
  <c r="AE28" i="8"/>
  <c r="AF28" i="8"/>
  <c r="AG28" i="8"/>
  <c r="AH28" i="8"/>
  <c r="AI28" i="8"/>
  <c r="K27" i="10"/>
  <c r="P29" i="8"/>
  <c r="Q29" i="8"/>
  <c r="R29" i="8"/>
  <c r="T30" i="8"/>
  <c r="B31" i="12"/>
  <c r="T29" i="8"/>
  <c r="B30" i="12"/>
  <c r="E30" i="12"/>
  <c r="F30" i="12"/>
  <c r="U29" i="8"/>
  <c r="C30" i="12"/>
  <c r="V29" i="8"/>
  <c r="D30" i="12"/>
  <c r="G30" i="12"/>
  <c r="X29" i="8"/>
  <c r="Y29" i="8"/>
  <c r="AA29" i="8"/>
  <c r="AB29" i="8"/>
  <c r="AC29" i="8"/>
  <c r="AD29" i="8"/>
  <c r="AE29" i="8"/>
  <c r="AF29" i="8"/>
  <c r="AG29" i="8"/>
  <c r="AH29" i="8"/>
  <c r="AI29" i="8"/>
  <c r="K28" i="10"/>
  <c r="P30" i="8"/>
  <c r="Q30" i="8"/>
  <c r="R30" i="8"/>
  <c r="U30" i="8"/>
  <c r="C31" i="12"/>
  <c r="V30" i="8"/>
  <c r="D31" i="12"/>
  <c r="G31" i="12"/>
  <c r="X30" i="8"/>
  <c r="Y30" i="8"/>
  <c r="Z30" i="8"/>
  <c r="AA30" i="8"/>
  <c r="AB30" i="8"/>
  <c r="AC30" i="8"/>
  <c r="AD30" i="8"/>
  <c r="AE30" i="8"/>
  <c r="AF30" i="8"/>
  <c r="AG30" i="8"/>
  <c r="AH30" i="8"/>
  <c r="AI30" i="8"/>
  <c r="AL30" i="8"/>
  <c r="AO30" i="8"/>
  <c r="K29" i="10"/>
  <c r="P31" i="8"/>
  <c r="Q31" i="8"/>
  <c r="R31" i="8"/>
  <c r="T31" i="8"/>
  <c r="B32" i="12"/>
  <c r="U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L31" i="8"/>
  <c r="AO31" i="8"/>
  <c r="K30" i="10"/>
  <c r="P32" i="8"/>
  <c r="Q32" i="8"/>
  <c r="R32" i="8"/>
  <c r="T32" i="8"/>
  <c r="U32" i="8"/>
  <c r="C33" i="12"/>
  <c r="V32" i="8"/>
  <c r="D33" i="12"/>
  <c r="G33" i="12"/>
  <c r="X32" i="8"/>
  <c r="Y32" i="8"/>
  <c r="Z32" i="8"/>
  <c r="AA32" i="8"/>
  <c r="AB32" i="8"/>
  <c r="AC32" i="8"/>
  <c r="AD32" i="8"/>
  <c r="AE32" i="8"/>
  <c r="AF32" i="8"/>
  <c r="AG32" i="8"/>
  <c r="AH32" i="8"/>
  <c r="AI32" i="8"/>
  <c r="AL32" i="8"/>
  <c r="AO32" i="8"/>
  <c r="K31" i="10"/>
  <c r="P33" i="8"/>
  <c r="Q33" i="8"/>
  <c r="R33" i="8"/>
  <c r="T33" i="8"/>
  <c r="B34" i="12"/>
  <c r="U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L33" i="8"/>
  <c r="AO33" i="8"/>
  <c r="K32" i="10"/>
  <c r="P34" i="8"/>
  <c r="Q34" i="8"/>
  <c r="R34" i="8"/>
  <c r="T34" i="8"/>
  <c r="U34" i="8"/>
  <c r="C35" i="12"/>
  <c r="V34" i="8"/>
  <c r="D35" i="12"/>
  <c r="G35" i="12"/>
  <c r="X34" i="8"/>
  <c r="Y34" i="8"/>
  <c r="Z34" i="8"/>
  <c r="AA34" i="8"/>
  <c r="AB34" i="8"/>
  <c r="AC34" i="8"/>
  <c r="AD34" i="8"/>
  <c r="AE34" i="8"/>
  <c r="AF34" i="8"/>
  <c r="AG34" i="8"/>
  <c r="AH34" i="8"/>
  <c r="AI34" i="8"/>
  <c r="AL34" i="8"/>
  <c r="AO34" i="8"/>
  <c r="K33" i="10"/>
  <c r="P35" i="8"/>
  <c r="Q35" i="8"/>
  <c r="R35" i="8"/>
  <c r="T35" i="8"/>
  <c r="B36" i="12"/>
  <c r="U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L35" i="8"/>
  <c r="AO35" i="8"/>
  <c r="K34" i="10"/>
  <c r="P36" i="8"/>
  <c r="Q36" i="8"/>
  <c r="R36" i="8"/>
  <c r="T36" i="8"/>
  <c r="U36" i="8"/>
  <c r="C37" i="12"/>
  <c r="V36" i="8"/>
  <c r="D37" i="12"/>
  <c r="G37" i="12"/>
  <c r="X36" i="8"/>
  <c r="Y36" i="8"/>
  <c r="Z36" i="8"/>
  <c r="AA36" i="8"/>
  <c r="AB36" i="8"/>
  <c r="AC36" i="8"/>
  <c r="AD36" i="8"/>
  <c r="AE36" i="8"/>
  <c r="AF36" i="8"/>
  <c r="AG36" i="8"/>
  <c r="AH36" i="8"/>
  <c r="AI36" i="8"/>
  <c r="AL36" i="8"/>
  <c r="AO36" i="8"/>
  <c r="K35" i="10"/>
  <c r="P37" i="8"/>
  <c r="Q37" i="8"/>
  <c r="R37" i="8"/>
  <c r="T37" i="8"/>
  <c r="B38" i="12"/>
  <c r="U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L37" i="8"/>
  <c r="AO37" i="8"/>
  <c r="K36" i="10"/>
  <c r="P38" i="8"/>
  <c r="Q38" i="8"/>
  <c r="R38" i="8"/>
  <c r="T38" i="8"/>
  <c r="U38" i="8"/>
  <c r="C39" i="12"/>
  <c r="V38" i="8"/>
  <c r="D39" i="12"/>
  <c r="G39" i="12"/>
  <c r="X38" i="8"/>
  <c r="Y38" i="8"/>
  <c r="Z38" i="8"/>
  <c r="AA38" i="8"/>
  <c r="AB38" i="8"/>
  <c r="AC38" i="8"/>
  <c r="AD38" i="8"/>
  <c r="AE38" i="8"/>
  <c r="AF38" i="8"/>
  <c r="AG38" i="8"/>
  <c r="AH38" i="8"/>
  <c r="AI38" i="8"/>
  <c r="AL38" i="8"/>
  <c r="AO38" i="8"/>
  <c r="K37" i="10"/>
  <c r="P39" i="8"/>
  <c r="Q39" i="8"/>
  <c r="R39" i="8"/>
  <c r="T39" i="8"/>
  <c r="B40" i="12"/>
  <c r="U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L39" i="8"/>
  <c r="AO39" i="8"/>
  <c r="K38" i="10"/>
  <c r="P40" i="8"/>
  <c r="Q40" i="8"/>
  <c r="R40" i="8"/>
  <c r="T40" i="8"/>
  <c r="U40" i="8"/>
  <c r="C41" i="12"/>
  <c r="V40" i="8"/>
  <c r="D41" i="12"/>
  <c r="G41" i="12"/>
  <c r="X40" i="8"/>
  <c r="Y40" i="8"/>
  <c r="Z40" i="8"/>
  <c r="AA40" i="8"/>
  <c r="AB40" i="8"/>
  <c r="AC40" i="8"/>
  <c r="AD40" i="8"/>
  <c r="AE40" i="8"/>
  <c r="AF40" i="8"/>
  <c r="AG40" i="8"/>
  <c r="AH40" i="8"/>
  <c r="AI40" i="8"/>
  <c r="AL40" i="8"/>
  <c r="AO40" i="8"/>
  <c r="K39" i="10"/>
  <c r="P41" i="8"/>
  <c r="Q41" i="8"/>
  <c r="R41" i="8"/>
  <c r="T41" i="8"/>
  <c r="B42" i="12"/>
  <c r="U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L41" i="8"/>
  <c r="AO41" i="8"/>
  <c r="K40" i="10"/>
  <c r="P42" i="8"/>
  <c r="Q42" i="8"/>
  <c r="R42" i="8"/>
  <c r="T42" i="8"/>
  <c r="U42" i="8"/>
  <c r="C43" i="12"/>
  <c r="V42" i="8"/>
  <c r="D43" i="12"/>
  <c r="G43" i="12"/>
  <c r="X42" i="8"/>
  <c r="Y42" i="8"/>
  <c r="Z42" i="8"/>
  <c r="AA42" i="8"/>
  <c r="AB42" i="8"/>
  <c r="AC42" i="8"/>
  <c r="AD42" i="8"/>
  <c r="AE42" i="8"/>
  <c r="AF42" i="8"/>
  <c r="AG42" i="8"/>
  <c r="AH42" i="8"/>
  <c r="AI42" i="8"/>
  <c r="AL42" i="8"/>
  <c r="AO42" i="8"/>
  <c r="K41" i="10"/>
  <c r="P43" i="8"/>
  <c r="Q43" i="8"/>
  <c r="R43" i="8"/>
  <c r="T43" i="8"/>
  <c r="B44" i="12"/>
  <c r="U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L43" i="8"/>
  <c r="AO43" i="8"/>
  <c r="K42" i="10"/>
  <c r="P44" i="8"/>
  <c r="Q44" i="8"/>
  <c r="R44" i="8"/>
  <c r="T44" i="8"/>
  <c r="U44" i="8"/>
  <c r="C45" i="12"/>
  <c r="V44" i="8"/>
  <c r="D45" i="12"/>
  <c r="G45" i="12"/>
  <c r="X44" i="8"/>
  <c r="Y44" i="8"/>
  <c r="Z44" i="8"/>
  <c r="AA44" i="8"/>
  <c r="AB44" i="8"/>
  <c r="AC44" i="8"/>
  <c r="AD44" i="8"/>
  <c r="AE44" i="8"/>
  <c r="AF44" i="8"/>
  <c r="AG44" i="8"/>
  <c r="AH44" i="8"/>
  <c r="AI44" i="8"/>
  <c r="AL44" i="8"/>
  <c r="AO44" i="8"/>
  <c r="K43" i="10"/>
  <c r="P45" i="8"/>
  <c r="Q45" i="8"/>
  <c r="R45" i="8"/>
  <c r="T45" i="8"/>
  <c r="B46" i="12"/>
  <c r="U45" i="8"/>
  <c r="X45" i="8"/>
  <c r="Y45" i="8"/>
  <c r="Z45" i="8"/>
  <c r="AC45" i="8"/>
  <c r="AD45" i="8"/>
  <c r="AE45" i="8"/>
  <c r="AF45" i="8"/>
  <c r="AG45" i="8"/>
  <c r="AH45" i="8"/>
  <c r="AI45" i="8"/>
  <c r="AL45" i="8"/>
  <c r="AO45" i="8"/>
  <c r="K44" i="10"/>
  <c r="P46" i="8"/>
  <c r="Q46" i="8"/>
  <c r="R46" i="8"/>
  <c r="T46" i="8"/>
  <c r="B47" i="12"/>
  <c r="E47" i="12"/>
  <c r="F47" i="12"/>
  <c r="U46" i="8"/>
  <c r="C47" i="12"/>
  <c r="V46" i="8"/>
  <c r="D47" i="12"/>
  <c r="G47" i="12"/>
  <c r="X46" i="8"/>
  <c r="Y46" i="8"/>
  <c r="Z46" i="8"/>
  <c r="AC46" i="8"/>
  <c r="F46" i="8"/>
  <c r="AD46" i="8"/>
  <c r="AE46" i="8"/>
  <c r="AF46" i="8"/>
  <c r="AG46" i="8"/>
  <c r="AH46" i="8"/>
  <c r="AI46" i="8"/>
  <c r="AL46" i="8"/>
  <c r="AO46" i="8"/>
  <c r="K45" i="10"/>
  <c r="P47" i="8"/>
  <c r="S47" i="8"/>
  <c r="Q47" i="8"/>
  <c r="R47" i="8"/>
  <c r="T47" i="8"/>
  <c r="B48" i="12"/>
  <c r="U47" i="8"/>
  <c r="X47" i="8"/>
  <c r="Y47" i="8"/>
  <c r="Z47" i="8"/>
  <c r="AC47" i="8"/>
  <c r="AD47" i="8"/>
  <c r="AE47" i="8"/>
  <c r="AF47" i="8"/>
  <c r="AG47" i="8"/>
  <c r="AH47" i="8"/>
  <c r="AI47" i="8"/>
  <c r="AL47" i="8"/>
  <c r="AO47" i="8"/>
  <c r="K46" i="10"/>
  <c r="P48" i="8"/>
  <c r="Q48" i="8"/>
  <c r="R48" i="8"/>
  <c r="T48" i="8"/>
  <c r="B49" i="12"/>
  <c r="E49" i="12"/>
  <c r="F49" i="12"/>
  <c r="U48" i="8"/>
  <c r="C49" i="12"/>
  <c r="V48" i="8"/>
  <c r="D49" i="12"/>
  <c r="G49" i="12"/>
  <c r="X48" i="8"/>
  <c r="Y48" i="8"/>
  <c r="Z48" i="8"/>
  <c r="AC48" i="8"/>
  <c r="AD48" i="8"/>
  <c r="AE48" i="8"/>
  <c r="AF48" i="8"/>
  <c r="AG48" i="8"/>
  <c r="AH48" i="8"/>
  <c r="AI48" i="8"/>
  <c r="AL48" i="8"/>
  <c r="AO48" i="8"/>
  <c r="K47" i="10"/>
  <c r="P49" i="8"/>
  <c r="Q49" i="8"/>
  <c r="R49" i="8"/>
  <c r="T49" i="8"/>
  <c r="B50" i="12"/>
  <c r="U49" i="8"/>
  <c r="X49" i="8"/>
  <c r="Y49" i="8"/>
  <c r="Z49" i="8"/>
  <c r="AC49" i="8"/>
  <c r="AD49" i="8"/>
  <c r="AE49" i="8"/>
  <c r="AF49" i="8"/>
  <c r="AF51" i="8"/>
  <c r="AG49" i="8"/>
  <c r="AH49" i="8"/>
  <c r="AI49" i="8"/>
  <c r="AL49" i="8"/>
  <c r="AO49" i="8"/>
  <c r="K48" i="10"/>
  <c r="O50" i="8"/>
  <c r="D50" i="8"/>
  <c r="D49" i="10"/>
  <c r="G49" i="10"/>
  <c r="K49" i="10"/>
  <c r="O51" i="8"/>
  <c r="D51" i="8"/>
  <c r="D50" i="10"/>
  <c r="G50" i="10"/>
  <c r="K50" i="10"/>
  <c r="O52" i="8"/>
  <c r="D52" i="8"/>
  <c r="D51" i="10"/>
  <c r="K51" i="10"/>
  <c r="O53" i="8"/>
  <c r="D53" i="8"/>
  <c r="D52" i="10"/>
  <c r="K52" i="10"/>
  <c r="G52" i="10"/>
  <c r="O54" i="8"/>
  <c r="D54" i="8"/>
  <c r="D53" i="10"/>
  <c r="G53" i="10"/>
  <c r="K53" i="10"/>
  <c r="O55" i="8"/>
  <c r="D55" i="8"/>
  <c r="D54" i="10"/>
  <c r="G54" i="10"/>
  <c r="K54" i="10"/>
  <c r="O56" i="8"/>
  <c r="D56" i="8"/>
  <c r="D55" i="10"/>
  <c r="K55" i="10"/>
  <c r="O57" i="8"/>
  <c r="D57" i="8"/>
  <c r="D56" i="10"/>
  <c r="K56" i="10"/>
  <c r="G56" i="10"/>
  <c r="O58" i="8"/>
  <c r="D58" i="8"/>
  <c r="D57" i="10"/>
  <c r="G57" i="10"/>
  <c r="K57" i="10"/>
  <c r="O59" i="8"/>
  <c r="D59" i="8"/>
  <c r="D58" i="10"/>
  <c r="G58" i="10"/>
  <c r="K58" i="10"/>
  <c r="O60" i="8"/>
  <c r="D60" i="8"/>
  <c r="D59" i="10"/>
  <c r="K59" i="10"/>
  <c r="O61" i="8"/>
  <c r="D61" i="8"/>
  <c r="D60" i="10"/>
  <c r="K60" i="10"/>
  <c r="G60" i="10"/>
  <c r="O62" i="8"/>
  <c r="D62" i="8"/>
  <c r="D61" i="10"/>
  <c r="G61" i="10"/>
  <c r="K61" i="10"/>
  <c r="O63" i="8"/>
  <c r="D63" i="8"/>
  <c r="D62" i="10"/>
  <c r="G62" i="10"/>
  <c r="K62" i="10"/>
  <c r="O64" i="8"/>
  <c r="D64" i="8"/>
  <c r="D63" i="10"/>
  <c r="K63" i="10"/>
  <c r="O65" i="8"/>
  <c r="D65" i="8"/>
  <c r="D64" i="10"/>
  <c r="K64" i="10"/>
  <c r="G64" i="10"/>
  <c r="O66" i="8"/>
  <c r="D66" i="8"/>
  <c r="D65" i="10"/>
  <c r="G65" i="10"/>
  <c r="K65" i="10"/>
  <c r="O67" i="8"/>
  <c r="D67" i="8"/>
  <c r="D66" i="10"/>
  <c r="G66" i="10"/>
  <c r="K66" i="10"/>
  <c r="O68" i="8"/>
  <c r="D68" i="8"/>
  <c r="D67" i="10"/>
  <c r="K67" i="10"/>
  <c r="O69" i="8"/>
  <c r="D69" i="8"/>
  <c r="D68" i="10"/>
  <c r="K68" i="10"/>
  <c r="G68" i="10"/>
  <c r="O70" i="8"/>
  <c r="D70" i="8"/>
  <c r="D69" i="10"/>
  <c r="G69" i="10"/>
  <c r="K69" i="10"/>
  <c r="O71" i="8"/>
  <c r="D71" i="8"/>
  <c r="D70" i="10"/>
  <c r="G70" i="10"/>
  <c r="K70" i="10"/>
  <c r="O72" i="8"/>
  <c r="D72" i="8"/>
  <c r="D71" i="10"/>
  <c r="K71" i="10"/>
  <c r="O73" i="8"/>
  <c r="D73" i="8"/>
  <c r="D72" i="10"/>
  <c r="K72" i="10"/>
  <c r="G72" i="10"/>
  <c r="O74" i="8"/>
  <c r="D74" i="8"/>
  <c r="D73" i="10"/>
  <c r="G73" i="10"/>
  <c r="K73" i="10"/>
  <c r="O75" i="8"/>
  <c r="D75" i="8"/>
  <c r="D74" i="10"/>
  <c r="G74" i="10"/>
  <c r="K74" i="10"/>
  <c r="O76" i="8"/>
  <c r="D76" i="8"/>
  <c r="D75" i="10"/>
  <c r="K75" i="10"/>
  <c r="O77" i="8"/>
  <c r="D77" i="8"/>
  <c r="D76" i="10"/>
  <c r="K76" i="10"/>
  <c r="G76" i="10"/>
  <c r="O78" i="8"/>
  <c r="D78" i="8"/>
  <c r="D77" i="10"/>
  <c r="G77" i="10"/>
  <c r="K77" i="10"/>
  <c r="O79" i="8"/>
  <c r="D79" i="8"/>
  <c r="D78" i="10"/>
  <c r="G78" i="10"/>
  <c r="K78" i="10"/>
  <c r="O80" i="8"/>
  <c r="D80" i="8"/>
  <c r="D79" i="10"/>
  <c r="K79" i="10"/>
  <c r="O81" i="8"/>
  <c r="D81" i="8"/>
  <c r="D80" i="10"/>
  <c r="K80" i="10"/>
  <c r="G80" i="10"/>
  <c r="O82" i="8"/>
  <c r="D82" i="8"/>
  <c r="D81" i="10"/>
  <c r="G81" i="10"/>
  <c r="K81" i="10"/>
  <c r="O83" i="8"/>
  <c r="D83" i="8"/>
  <c r="D82" i="10"/>
  <c r="G82" i="10"/>
  <c r="K82" i="10"/>
  <c r="O84" i="8"/>
  <c r="D84" i="8"/>
  <c r="D83" i="10"/>
  <c r="K83" i="10"/>
  <c r="O85" i="8"/>
  <c r="D85" i="8"/>
  <c r="D84" i="10"/>
  <c r="K84" i="10"/>
  <c r="G84" i="10"/>
  <c r="O86" i="8"/>
  <c r="D86" i="8"/>
  <c r="D85" i="10"/>
  <c r="G85" i="10"/>
  <c r="K85" i="10"/>
  <c r="O87" i="8"/>
  <c r="D87" i="8"/>
  <c r="D86" i="10"/>
  <c r="G86" i="10"/>
  <c r="K86" i="10"/>
  <c r="O88" i="8"/>
  <c r="D88" i="8"/>
  <c r="D87" i="10"/>
  <c r="K87" i="10"/>
  <c r="O89" i="8"/>
  <c r="D89" i="8"/>
  <c r="D88" i="10"/>
  <c r="K88" i="10"/>
  <c r="G88" i="10"/>
  <c r="O90" i="8"/>
  <c r="D90" i="8"/>
  <c r="D89" i="10"/>
  <c r="G89" i="10"/>
  <c r="K89" i="10"/>
  <c r="O91" i="8"/>
  <c r="D91" i="8"/>
  <c r="D90" i="10"/>
  <c r="G90" i="10"/>
  <c r="K90" i="10"/>
  <c r="O92" i="8"/>
  <c r="D92" i="8"/>
  <c r="D91" i="10"/>
  <c r="K91" i="10"/>
  <c r="O93" i="8"/>
  <c r="D93" i="8"/>
  <c r="D92" i="10"/>
  <c r="K92" i="10"/>
  <c r="G92" i="10"/>
  <c r="O94" i="8"/>
  <c r="D94" i="8"/>
  <c r="D93" i="10"/>
  <c r="G93" i="10"/>
  <c r="K93" i="10"/>
  <c r="O95" i="8"/>
  <c r="D95" i="8"/>
  <c r="D94" i="10"/>
  <c r="G94" i="10"/>
  <c r="K94" i="10"/>
  <c r="O96" i="8"/>
  <c r="D96" i="8"/>
  <c r="D95" i="10"/>
  <c r="K95" i="10"/>
  <c r="O97" i="8"/>
  <c r="D97" i="8"/>
  <c r="D96" i="10"/>
  <c r="K96" i="10"/>
  <c r="G96" i="10"/>
  <c r="O98" i="8"/>
  <c r="D98" i="8"/>
  <c r="D97" i="10"/>
  <c r="G97" i="10"/>
  <c r="K97" i="10"/>
  <c r="O99" i="8"/>
  <c r="D99" i="8"/>
  <c r="D98" i="10"/>
  <c r="G98" i="10"/>
  <c r="K98" i="10"/>
  <c r="O100" i="8"/>
  <c r="D100" i="8"/>
  <c r="D99" i="10"/>
  <c r="K99" i="10"/>
  <c r="O101" i="8"/>
  <c r="D101" i="8"/>
  <c r="D100" i="10"/>
  <c r="K100" i="10"/>
  <c r="G100" i="10"/>
  <c r="O102" i="8"/>
  <c r="D102" i="8"/>
  <c r="D101" i="10"/>
  <c r="G101" i="10"/>
  <c r="K101" i="10"/>
  <c r="O103" i="8"/>
  <c r="D103" i="8"/>
  <c r="D102" i="10"/>
  <c r="G102" i="10"/>
  <c r="K102" i="10"/>
  <c r="O104" i="8"/>
  <c r="D104" i="8"/>
  <c r="D103" i="10"/>
  <c r="K103" i="10"/>
  <c r="O105" i="8"/>
  <c r="D105" i="8"/>
  <c r="D104" i="10"/>
  <c r="K104" i="10"/>
  <c r="G104" i="10"/>
  <c r="O106" i="8"/>
  <c r="D106" i="8"/>
  <c r="D105" i="10"/>
  <c r="G105" i="10"/>
  <c r="K105" i="10"/>
  <c r="O107" i="8"/>
  <c r="D107" i="8"/>
  <c r="D106" i="10"/>
  <c r="G106" i="10"/>
  <c r="K106" i="10"/>
  <c r="O108" i="8"/>
  <c r="D108" i="8"/>
  <c r="D107" i="10"/>
  <c r="K107" i="10"/>
  <c r="O109" i="8"/>
  <c r="D109" i="8"/>
  <c r="D108" i="10"/>
  <c r="K108" i="10"/>
  <c r="G108" i="10"/>
  <c r="O110" i="8"/>
  <c r="D110" i="8"/>
  <c r="D109" i="10"/>
  <c r="G109" i="10"/>
  <c r="K109" i="10"/>
  <c r="O111" i="8"/>
  <c r="D111" i="8"/>
  <c r="D110" i="10"/>
  <c r="G110" i="10"/>
  <c r="K110" i="10"/>
  <c r="O112" i="8"/>
  <c r="D112" i="8"/>
  <c r="D111" i="10"/>
  <c r="K111" i="10"/>
  <c r="O113" i="8"/>
  <c r="D113" i="8"/>
  <c r="D112" i="10"/>
  <c r="K112" i="10"/>
  <c r="G112" i="10"/>
  <c r="O114" i="8"/>
  <c r="D114" i="8"/>
  <c r="D113" i="10"/>
  <c r="G113" i="10"/>
  <c r="K113" i="10"/>
  <c r="O115" i="8"/>
  <c r="D115" i="8"/>
  <c r="D114" i="10"/>
  <c r="G114" i="10"/>
  <c r="K114" i="10"/>
  <c r="O116" i="8"/>
  <c r="D116" i="8"/>
  <c r="D115" i="10"/>
  <c r="K115" i="10"/>
  <c r="O117" i="8"/>
  <c r="D117" i="8"/>
  <c r="D116" i="10"/>
  <c r="K116" i="10"/>
  <c r="G116" i="10"/>
  <c r="O118" i="8"/>
  <c r="D118" i="8"/>
  <c r="D117" i="10"/>
  <c r="G117" i="10"/>
  <c r="K117" i="10"/>
  <c r="O119" i="8"/>
  <c r="D119" i="8"/>
  <c r="D118" i="10"/>
  <c r="G118" i="10"/>
  <c r="K118" i="10"/>
  <c r="O120" i="8"/>
  <c r="D120" i="8"/>
  <c r="D119" i="10"/>
  <c r="K119" i="10"/>
  <c r="O121" i="8"/>
  <c r="D121" i="8"/>
  <c r="D120" i="10"/>
  <c r="K120" i="10"/>
  <c r="G120" i="10"/>
  <c r="O122" i="8"/>
  <c r="D122" i="8"/>
  <c r="D121" i="10"/>
  <c r="G121" i="10"/>
  <c r="K121" i="10"/>
  <c r="O123" i="8"/>
  <c r="D123" i="8"/>
  <c r="D122" i="10"/>
  <c r="G122" i="10"/>
  <c r="K122" i="10"/>
  <c r="O124" i="8"/>
  <c r="D124" i="8"/>
  <c r="D123" i="10"/>
  <c r="K123" i="10"/>
  <c r="O125" i="8"/>
  <c r="D125" i="8"/>
  <c r="D124" i="10"/>
  <c r="K124" i="10"/>
  <c r="G124" i="10"/>
  <c r="O126" i="8"/>
  <c r="D126" i="8"/>
  <c r="D125" i="10"/>
  <c r="G125" i="10"/>
  <c r="K125" i="10"/>
  <c r="O127" i="8"/>
  <c r="D127" i="8"/>
  <c r="D126" i="10"/>
  <c r="G126" i="10"/>
  <c r="K126" i="10"/>
  <c r="O128" i="8"/>
  <c r="D128" i="8"/>
  <c r="D127" i="10"/>
  <c r="K127" i="10"/>
  <c r="O129" i="8"/>
  <c r="D129" i="8"/>
  <c r="D128" i="10"/>
  <c r="K128" i="10"/>
  <c r="G128" i="10"/>
  <c r="O130" i="8"/>
  <c r="D130" i="8"/>
  <c r="D129" i="10"/>
  <c r="G129" i="10"/>
  <c r="K129" i="10"/>
  <c r="O131" i="8"/>
  <c r="D131" i="8"/>
  <c r="D130" i="10"/>
  <c r="G130" i="10"/>
  <c r="K130" i="10"/>
  <c r="O132" i="8"/>
  <c r="D132" i="8"/>
  <c r="D131" i="10"/>
  <c r="K131" i="10"/>
  <c r="O133" i="8"/>
  <c r="D133" i="8"/>
  <c r="D132" i="10"/>
  <c r="K132" i="10"/>
  <c r="G132" i="10"/>
  <c r="K141" i="10"/>
  <c r="G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P8" i="8"/>
  <c r="Q8" i="8"/>
  <c r="R8" i="8"/>
  <c r="T8" i="8"/>
  <c r="B9" i="12"/>
  <c r="U8" i="8"/>
  <c r="Z8" i="8"/>
  <c r="AC8" i="8"/>
  <c r="AF8" i="8"/>
  <c r="K7" i="10"/>
  <c r="AA9" i="8"/>
  <c r="AD9" i="8"/>
  <c r="AG9" i="8"/>
  <c r="AB9" i="8"/>
  <c r="AE9" i="8"/>
  <c r="AH9" i="8"/>
  <c r="L8" i="10"/>
  <c r="AA10" i="8"/>
  <c r="AG10" i="8"/>
  <c r="AB10" i="8"/>
  <c r="AH10" i="8"/>
  <c r="G10" i="8"/>
  <c r="C10" i="8"/>
  <c r="L9" i="10"/>
  <c r="AA11" i="8"/>
  <c r="AG11" i="8"/>
  <c r="F11" i="8"/>
  <c r="AB11" i="8"/>
  <c r="AH11" i="8"/>
  <c r="L10" i="10"/>
  <c r="AA12" i="8"/>
  <c r="AG12" i="8"/>
  <c r="AB12" i="8"/>
  <c r="AH12" i="8"/>
  <c r="G12" i="8"/>
  <c r="C12" i="8"/>
  <c r="L11" i="10"/>
  <c r="AA13" i="8"/>
  <c r="AG13" i="8"/>
  <c r="F13" i="8"/>
  <c r="AB13" i="8"/>
  <c r="AH13" i="8"/>
  <c r="L12" i="10"/>
  <c r="AA14" i="8"/>
  <c r="AG14" i="8"/>
  <c r="AB14" i="8"/>
  <c r="AH14" i="8"/>
  <c r="G14" i="8"/>
  <c r="C14" i="8"/>
  <c r="L13" i="10"/>
  <c r="AA15" i="8"/>
  <c r="AG15" i="8"/>
  <c r="F15" i="8"/>
  <c r="AB15" i="8"/>
  <c r="AH15" i="8"/>
  <c r="L14" i="10"/>
  <c r="AA16" i="8"/>
  <c r="AG16" i="8"/>
  <c r="AB16" i="8"/>
  <c r="AH16" i="8"/>
  <c r="G16" i="8"/>
  <c r="C16" i="8"/>
  <c r="L15" i="10"/>
  <c r="AA17" i="8"/>
  <c r="AG17" i="8"/>
  <c r="F17" i="8"/>
  <c r="AB17" i="8"/>
  <c r="AH17" i="8"/>
  <c r="L16" i="10"/>
  <c r="AA18" i="8"/>
  <c r="AB18" i="8"/>
  <c r="L17" i="10"/>
  <c r="AA19" i="8"/>
  <c r="AB19" i="8"/>
  <c r="L18" i="10"/>
  <c r="AA20" i="8"/>
  <c r="F20" i="8"/>
  <c r="AB20" i="8"/>
  <c r="L19" i="10"/>
  <c r="AA21" i="8"/>
  <c r="AB21" i="8"/>
  <c r="L20" i="10"/>
  <c r="AA22" i="8"/>
  <c r="AB22" i="8"/>
  <c r="L21" i="10"/>
  <c r="AA23" i="8"/>
  <c r="AB23" i="8"/>
  <c r="L22" i="10"/>
  <c r="AA24" i="8"/>
  <c r="F24" i="8"/>
  <c r="AB24" i="8"/>
  <c r="L23" i="10"/>
  <c r="F25" i="8"/>
  <c r="B25" i="8"/>
  <c r="AB25" i="8"/>
  <c r="G25" i="8"/>
  <c r="C25" i="8"/>
  <c r="C24" i="10"/>
  <c r="L24" i="10"/>
  <c r="AB26" i="8"/>
  <c r="L25" i="10"/>
  <c r="AB27" i="8"/>
  <c r="G27" i="8"/>
  <c r="C27" i="8"/>
  <c r="L26" i="10"/>
  <c r="AB28" i="8"/>
  <c r="L27" i="10"/>
  <c r="F29" i="8"/>
  <c r="L28" i="10"/>
  <c r="AJ30" i="8"/>
  <c r="AM30" i="8"/>
  <c r="AK30" i="8"/>
  <c r="AN30" i="8"/>
  <c r="L29" i="10"/>
  <c r="AJ31" i="8"/>
  <c r="AM31" i="8"/>
  <c r="F31" i="8"/>
  <c r="AK31" i="8"/>
  <c r="AN31" i="8"/>
  <c r="L30" i="10"/>
  <c r="AJ32" i="8"/>
  <c r="AM32" i="8"/>
  <c r="AK32" i="8"/>
  <c r="AN32" i="8"/>
  <c r="L31" i="10"/>
  <c r="AJ33" i="8"/>
  <c r="AM33" i="8"/>
  <c r="F33" i="8"/>
  <c r="AK33" i="8"/>
  <c r="AN33" i="8"/>
  <c r="L32" i="10"/>
  <c r="AJ34" i="8"/>
  <c r="AM34" i="8"/>
  <c r="AK34" i="8"/>
  <c r="AN34" i="8"/>
  <c r="L33" i="10"/>
  <c r="AJ35" i="8"/>
  <c r="AM35" i="8"/>
  <c r="F35" i="8"/>
  <c r="AK35" i="8"/>
  <c r="AN35" i="8"/>
  <c r="L34" i="10"/>
  <c r="AJ36" i="8"/>
  <c r="AM36" i="8"/>
  <c r="AK36" i="8"/>
  <c r="AN36" i="8"/>
  <c r="L35" i="10"/>
  <c r="AJ37" i="8"/>
  <c r="AM37" i="8"/>
  <c r="F37" i="8"/>
  <c r="AK37" i="8"/>
  <c r="AN37" i="8"/>
  <c r="L36" i="10"/>
  <c r="AJ38" i="8"/>
  <c r="AM38" i="8"/>
  <c r="AK38" i="8"/>
  <c r="AN38" i="8"/>
  <c r="L37" i="10"/>
  <c r="AJ39" i="8"/>
  <c r="AM39" i="8"/>
  <c r="F39" i="8"/>
  <c r="AK39" i="8"/>
  <c r="AN39" i="8"/>
  <c r="L38" i="10"/>
  <c r="AJ40" i="8"/>
  <c r="AM40" i="8"/>
  <c r="AK40" i="8"/>
  <c r="AN40" i="8"/>
  <c r="L39" i="10"/>
  <c r="AJ41" i="8"/>
  <c r="AM41" i="8"/>
  <c r="F41" i="8"/>
  <c r="AK41" i="8"/>
  <c r="AN41" i="8"/>
  <c r="L40" i="10"/>
  <c r="AJ42" i="8"/>
  <c r="AM42" i="8"/>
  <c r="AK42" i="8"/>
  <c r="AN42" i="8"/>
  <c r="L41" i="10"/>
  <c r="AJ43" i="8"/>
  <c r="AM43" i="8"/>
  <c r="F43" i="8"/>
  <c r="AK43" i="8"/>
  <c r="AN43" i="8"/>
  <c r="L42" i="10"/>
  <c r="AJ44" i="8"/>
  <c r="AM44" i="8"/>
  <c r="AK44" i="8"/>
  <c r="AN44" i="8"/>
  <c r="L43" i="10"/>
  <c r="AJ45" i="8"/>
  <c r="AM45" i="8"/>
  <c r="F45" i="8"/>
  <c r="B45" i="8"/>
  <c r="AB45" i="8"/>
  <c r="AK45" i="8"/>
  <c r="AN45" i="8"/>
  <c r="G45" i="8"/>
  <c r="C45" i="8"/>
  <c r="L44" i="10"/>
  <c r="AJ46" i="8"/>
  <c r="AM46" i="8"/>
  <c r="AB46" i="8"/>
  <c r="AK46" i="8"/>
  <c r="AN46" i="8"/>
  <c r="L45" i="10"/>
  <c r="AJ47" i="8"/>
  <c r="AM47" i="8"/>
  <c r="F47" i="8"/>
  <c r="B47" i="8"/>
  <c r="AB47" i="8"/>
  <c r="AK47" i="8"/>
  <c r="AN47" i="8"/>
  <c r="G47" i="8"/>
  <c r="C47" i="8"/>
  <c r="L46" i="10"/>
  <c r="AJ48" i="8"/>
  <c r="AM48" i="8"/>
  <c r="AB48" i="8"/>
  <c r="AK48" i="8"/>
  <c r="AN48" i="8"/>
  <c r="L47" i="10"/>
  <c r="AJ49" i="8"/>
  <c r="AM49" i="8"/>
  <c r="F49" i="8"/>
  <c r="B49" i="8"/>
  <c r="AB49" i="8"/>
  <c r="AK49" i="8"/>
  <c r="AN49" i="8"/>
  <c r="G49" i="8"/>
  <c r="C49" i="8"/>
  <c r="L48" i="10"/>
  <c r="P50" i="8"/>
  <c r="T50" i="8"/>
  <c r="B51" i="12"/>
  <c r="X50" i="8"/>
  <c r="AC50" i="8"/>
  <c r="AD50" i="8"/>
  <c r="AI50" i="8"/>
  <c r="AJ50" i="8"/>
  <c r="AM50" i="8"/>
  <c r="F50" i="8"/>
  <c r="Q50" i="8"/>
  <c r="U50" i="8"/>
  <c r="Y50" i="8"/>
  <c r="AB50" i="8"/>
  <c r="AE50" i="8"/>
  <c r="AH50" i="8"/>
  <c r="AK50" i="8"/>
  <c r="AN50" i="8"/>
  <c r="L49" i="10"/>
  <c r="P51" i="8"/>
  <c r="T51" i="8"/>
  <c r="X51" i="8"/>
  <c r="AC51" i="8"/>
  <c r="AD51" i="8"/>
  <c r="AI51" i="8"/>
  <c r="AJ51" i="8"/>
  <c r="AM51" i="8"/>
  <c r="Q51" i="8"/>
  <c r="S51" i="8"/>
  <c r="U51" i="8"/>
  <c r="C52" i="12"/>
  <c r="Y51" i="8"/>
  <c r="Z51" i="8"/>
  <c r="AB51" i="8"/>
  <c r="AE51" i="8"/>
  <c r="AH51" i="8"/>
  <c r="AK51" i="8"/>
  <c r="AN51" i="8"/>
  <c r="G51" i="8"/>
  <c r="L50" i="10"/>
  <c r="P52" i="8"/>
  <c r="T52" i="8"/>
  <c r="B53" i="12"/>
  <c r="X52" i="8"/>
  <c r="AC52" i="8"/>
  <c r="AD52" i="8"/>
  <c r="AI52" i="8"/>
  <c r="AJ52" i="8"/>
  <c r="AM52" i="8"/>
  <c r="F52" i="8"/>
  <c r="Q52" i="8"/>
  <c r="U52" i="8"/>
  <c r="Y52" i="8"/>
  <c r="AB52" i="8"/>
  <c r="AE52" i="8"/>
  <c r="AH52" i="8"/>
  <c r="AK52" i="8"/>
  <c r="AN52" i="8"/>
  <c r="L51" i="10"/>
  <c r="P53" i="8"/>
  <c r="T53" i="8"/>
  <c r="X53" i="8"/>
  <c r="AC53" i="8"/>
  <c r="AD53" i="8"/>
  <c r="AI53" i="8"/>
  <c r="AJ53" i="8"/>
  <c r="AM53" i="8"/>
  <c r="Q53" i="8"/>
  <c r="S53" i="8"/>
  <c r="U53" i="8"/>
  <c r="C54" i="12"/>
  <c r="Y53" i="8"/>
  <c r="Z53" i="8"/>
  <c r="AB53" i="8"/>
  <c r="AE53" i="8"/>
  <c r="AH53" i="8"/>
  <c r="AK53" i="8"/>
  <c r="AN53" i="8"/>
  <c r="G53" i="8"/>
  <c r="L52" i="10"/>
  <c r="P54" i="8"/>
  <c r="T54" i="8"/>
  <c r="B55" i="12"/>
  <c r="X54" i="8"/>
  <c r="AC54" i="8"/>
  <c r="AD54" i="8"/>
  <c r="AI54" i="8"/>
  <c r="AJ54" i="8"/>
  <c r="AM54" i="8"/>
  <c r="F54" i="8"/>
  <c r="Q54" i="8"/>
  <c r="U54" i="8"/>
  <c r="Y54" i="8"/>
  <c r="AB54" i="8"/>
  <c r="AE54" i="8"/>
  <c r="AH54" i="8"/>
  <c r="AK54" i="8"/>
  <c r="AN54" i="8"/>
  <c r="L53" i="10"/>
  <c r="P55" i="8"/>
  <c r="T55" i="8"/>
  <c r="X55" i="8"/>
  <c r="AC55" i="8"/>
  <c r="AD55" i="8"/>
  <c r="AI55" i="8"/>
  <c r="AJ55" i="8"/>
  <c r="AM55" i="8"/>
  <c r="Q55" i="8"/>
  <c r="S55" i="8"/>
  <c r="U55" i="8"/>
  <c r="C56" i="12"/>
  <c r="Y55" i="8"/>
  <c r="Z55" i="8"/>
  <c r="AB55" i="8"/>
  <c r="AE55" i="8"/>
  <c r="AH55" i="8"/>
  <c r="AK55" i="8"/>
  <c r="AN55" i="8"/>
  <c r="G55" i="8"/>
  <c r="L54" i="10"/>
  <c r="P56" i="8"/>
  <c r="T56" i="8"/>
  <c r="B57" i="12"/>
  <c r="X56" i="8"/>
  <c r="AC56" i="8"/>
  <c r="AD56" i="8"/>
  <c r="AI56" i="8"/>
  <c r="AJ56" i="8"/>
  <c r="AM56" i="8"/>
  <c r="F56" i="8"/>
  <c r="Q56" i="8"/>
  <c r="U56" i="8"/>
  <c r="Y56" i="8"/>
  <c r="AB56" i="8"/>
  <c r="AE56" i="8"/>
  <c r="AH56" i="8"/>
  <c r="AK56" i="8"/>
  <c r="AN56" i="8"/>
  <c r="L55" i="10"/>
  <c r="P57" i="8"/>
  <c r="T57" i="8"/>
  <c r="X57" i="8"/>
  <c r="AC57" i="8"/>
  <c r="AD57" i="8"/>
  <c r="AI57" i="8"/>
  <c r="AJ57" i="8"/>
  <c r="AM57" i="8"/>
  <c r="Q57" i="8"/>
  <c r="S57" i="8"/>
  <c r="U57" i="8"/>
  <c r="C58" i="12"/>
  <c r="Y57" i="8"/>
  <c r="Z57" i="8"/>
  <c r="AB57" i="8"/>
  <c r="AE57" i="8"/>
  <c r="AH57" i="8"/>
  <c r="AK57" i="8"/>
  <c r="AN57" i="8"/>
  <c r="G57" i="8"/>
  <c r="L56" i="10"/>
  <c r="P58" i="8"/>
  <c r="T58" i="8"/>
  <c r="B59" i="12"/>
  <c r="X58" i="8"/>
  <c r="AC58" i="8"/>
  <c r="AD58" i="8"/>
  <c r="AI58" i="8"/>
  <c r="AJ58" i="8"/>
  <c r="AM58" i="8"/>
  <c r="F58" i="8"/>
  <c r="Q58" i="8"/>
  <c r="U58" i="8"/>
  <c r="Y58" i="8"/>
  <c r="AB58" i="8"/>
  <c r="AE58" i="8"/>
  <c r="AH58" i="8"/>
  <c r="AK58" i="8"/>
  <c r="AN58" i="8"/>
  <c r="L57" i="10"/>
  <c r="P59" i="8"/>
  <c r="T59" i="8"/>
  <c r="X59" i="8"/>
  <c r="AC59" i="8"/>
  <c r="AD59" i="8"/>
  <c r="AI59" i="8"/>
  <c r="AJ59" i="8"/>
  <c r="AM59" i="8"/>
  <c r="Q59" i="8"/>
  <c r="S59" i="8"/>
  <c r="U59" i="8"/>
  <c r="C60" i="12"/>
  <c r="Y59" i="8"/>
  <c r="AB59" i="8"/>
  <c r="AE59" i="8"/>
  <c r="AF59" i="8"/>
  <c r="AH59" i="8"/>
  <c r="AK59" i="8"/>
  <c r="AN59" i="8"/>
  <c r="G59" i="8"/>
  <c r="L58" i="10"/>
  <c r="P60" i="8"/>
  <c r="T60" i="8"/>
  <c r="B61" i="12"/>
  <c r="X60" i="8"/>
  <c r="AC60" i="8"/>
  <c r="AD60" i="8"/>
  <c r="AI60" i="8"/>
  <c r="AJ60" i="8"/>
  <c r="AM60" i="8"/>
  <c r="F60" i="8"/>
  <c r="Q60" i="8"/>
  <c r="U60" i="8"/>
  <c r="Y60" i="8"/>
  <c r="AB60" i="8"/>
  <c r="AE60" i="8"/>
  <c r="AH60" i="8"/>
  <c r="AK60" i="8"/>
  <c r="AN60" i="8"/>
  <c r="L59" i="10"/>
  <c r="P61" i="8"/>
  <c r="T61" i="8"/>
  <c r="X61" i="8"/>
  <c r="AC61" i="8"/>
  <c r="AD61" i="8"/>
  <c r="AI61" i="8"/>
  <c r="AJ61" i="8"/>
  <c r="AM61" i="8"/>
  <c r="Q61" i="8"/>
  <c r="S61" i="8"/>
  <c r="U61" i="8"/>
  <c r="C62" i="12"/>
  <c r="Y61" i="8"/>
  <c r="AB61" i="8"/>
  <c r="AE61" i="8"/>
  <c r="AF61" i="8"/>
  <c r="AH61" i="8"/>
  <c r="AK61" i="8"/>
  <c r="AN61" i="8"/>
  <c r="G61" i="8"/>
  <c r="L60" i="10"/>
  <c r="P62" i="8"/>
  <c r="T62" i="8"/>
  <c r="B63" i="12"/>
  <c r="X62" i="8"/>
  <c r="AC62" i="8"/>
  <c r="AD62" i="8"/>
  <c r="AI62" i="8"/>
  <c r="AJ62" i="8"/>
  <c r="AM62" i="8"/>
  <c r="F62" i="8"/>
  <c r="Q62" i="8"/>
  <c r="U62" i="8"/>
  <c r="Y62" i="8"/>
  <c r="AB62" i="8"/>
  <c r="AE62" i="8"/>
  <c r="AH62" i="8"/>
  <c r="AK62" i="8"/>
  <c r="AN62" i="8"/>
  <c r="L61" i="10"/>
  <c r="P63" i="8"/>
  <c r="T63" i="8"/>
  <c r="X63" i="8"/>
  <c r="AC63" i="8"/>
  <c r="AD63" i="8"/>
  <c r="AI63" i="8"/>
  <c r="AJ63" i="8"/>
  <c r="AM63" i="8"/>
  <c r="Q63" i="8"/>
  <c r="S63" i="8"/>
  <c r="U63" i="8"/>
  <c r="C64" i="12"/>
  <c r="Y63" i="8"/>
  <c r="AB63" i="8"/>
  <c r="AE63" i="8"/>
  <c r="AF63" i="8"/>
  <c r="AH63" i="8"/>
  <c r="AK63" i="8"/>
  <c r="AN63" i="8"/>
  <c r="G63" i="8"/>
  <c r="L62" i="10"/>
  <c r="P64" i="8"/>
  <c r="T64" i="8"/>
  <c r="B65" i="12"/>
  <c r="X64" i="8"/>
  <c r="AC64" i="8"/>
  <c r="AD64" i="8"/>
  <c r="AI64" i="8"/>
  <c r="AJ64" i="8"/>
  <c r="AM64" i="8"/>
  <c r="F64" i="8"/>
  <c r="Q64" i="8"/>
  <c r="U64" i="8"/>
  <c r="Y64" i="8"/>
  <c r="AB64" i="8"/>
  <c r="AE64" i="8"/>
  <c r="AH64" i="8"/>
  <c r="AK64" i="8"/>
  <c r="AN64" i="8"/>
  <c r="L63" i="10"/>
  <c r="P65" i="8"/>
  <c r="T65" i="8"/>
  <c r="X65" i="8"/>
  <c r="AC65" i="8"/>
  <c r="AD65" i="8"/>
  <c r="AI65" i="8"/>
  <c r="AJ65" i="8"/>
  <c r="AM65" i="8"/>
  <c r="Q65" i="8"/>
  <c r="S65" i="8"/>
  <c r="U65" i="8"/>
  <c r="C66" i="12"/>
  <c r="Y65" i="8"/>
  <c r="AB65" i="8"/>
  <c r="AE65" i="8"/>
  <c r="AF65" i="8"/>
  <c r="AH65" i="8"/>
  <c r="AK65" i="8"/>
  <c r="AN65" i="8"/>
  <c r="G65" i="8"/>
  <c r="L64" i="10"/>
  <c r="P66" i="8"/>
  <c r="T66" i="8"/>
  <c r="B67" i="12"/>
  <c r="X66" i="8"/>
  <c r="AC66" i="8"/>
  <c r="AD66" i="8"/>
  <c r="AI66" i="8"/>
  <c r="AJ66" i="8"/>
  <c r="AM66" i="8"/>
  <c r="F66" i="8"/>
  <c r="Q66" i="8"/>
  <c r="U66" i="8"/>
  <c r="Y66" i="8"/>
  <c r="AB66" i="8"/>
  <c r="AE66" i="8"/>
  <c r="AH66" i="8"/>
  <c r="AK66" i="8"/>
  <c r="AN66" i="8"/>
  <c r="L65" i="10"/>
  <c r="P67" i="8"/>
  <c r="T67" i="8"/>
  <c r="X67" i="8"/>
  <c r="AC67" i="8"/>
  <c r="AD67" i="8"/>
  <c r="AI67" i="8"/>
  <c r="AJ67" i="8"/>
  <c r="AM67" i="8"/>
  <c r="Q67" i="8"/>
  <c r="S67" i="8"/>
  <c r="U67" i="8"/>
  <c r="C68" i="12"/>
  <c r="Y67" i="8"/>
  <c r="AB67" i="8"/>
  <c r="AE67" i="8"/>
  <c r="AF67" i="8"/>
  <c r="AH67" i="8"/>
  <c r="AK67" i="8"/>
  <c r="AN67" i="8"/>
  <c r="G67" i="8"/>
  <c r="L66" i="10"/>
  <c r="P68" i="8"/>
  <c r="T68" i="8"/>
  <c r="B69" i="12"/>
  <c r="X68" i="8"/>
  <c r="AC68" i="8"/>
  <c r="AD68" i="8"/>
  <c r="AI68" i="8"/>
  <c r="AJ68" i="8"/>
  <c r="AM68" i="8"/>
  <c r="F68" i="8"/>
  <c r="Q68" i="8"/>
  <c r="U68" i="8"/>
  <c r="Y68" i="8"/>
  <c r="AB68" i="8"/>
  <c r="AE68" i="8"/>
  <c r="AH68" i="8"/>
  <c r="AK68" i="8"/>
  <c r="AN68" i="8"/>
  <c r="L67" i="10"/>
  <c r="P69" i="8"/>
  <c r="T69" i="8"/>
  <c r="X69" i="8"/>
  <c r="AC69" i="8"/>
  <c r="AD69" i="8"/>
  <c r="AI69" i="8"/>
  <c r="AJ69" i="8"/>
  <c r="AM69" i="8"/>
  <c r="Q69" i="8"/>
  <c r="S69" i="8"/>
  <c r="U69" i="8"/>
  <c r="C70" i="12"/>
  <c r="Y69" i="8"/>
  <c r="AB69" i="8"/>
  <c r="AE69" i="8"/>
  <c r="AF69" i="8"/>
  <c r="AH69" i="8"/>
  <c r="AK69" i="8"/>
  <c r="AN69" i="8"/>
  <c r="G69" i="8"/>
  <c r="L68" i="10"/>
  <c r="P70" i="8"/>
  <c r="T70" i="8"/>
  <c r="B71" i="12"/>
  <c r="X70" i="8"/>
  <c r="AC70" i="8"/>
  <c r="AD70" i="8"/>
  <c r="AI70" i="8"/>
  <c r="AJ70" i="8"/>
  <c r="AM70" i="8"/>
  <c r="F70" i="8"/>
  <c r="Q70" i="8"/>
  <c r="U70" i="8"/>
  <c r="Y70" i="8"/>
  <c r="AB70" i="8"/>
  <c r="AE70" i="8"/>
  <c r="AH70" i="8"/>
  <c r="AK70" i="8"/>
  <c r="AN70" i="8"/>
  <c r="L69" i="10"/>
  <c r="P71" i="8"/>
  <c r="T71" i="8"/>
  <c r="X71" i="8"/>
  <c r="AC71" i="8"/>
  <c r="AD71" i="8"/>
  <c r="AI71" i="8"/>
  <c r="AJ71" i="8"/>
  <c r="AM71" i="8"/>
  <c r="Q71" i="8"/>
  <c r="S71" i="8"/>
  <c r="U71" i="8"/>
  <c r="C72" i="12"/>
  <c r="Y71" i="8"/>
  <c r="AB71" i="8"/>
  <c r="AE71" i="8"/>
  <c r="AF71" i="8"/>
  <c r="AH71" i="8"/>
  <c r="AK71" i="8"/>
  <c r="AN71" i="8"/>
  <c r="G71" i="8"/>
  <c r="L70" i="10"/>
  <c r="P72" i="8"/>
  <c r="T72" i="8"/>
  <c r="B73" i="12"/>
  <c r="X72" i="8"/>
  <c r="AC72" i="8"/>
  <c r="AD72" i="8"/>
  <c r="AI72" i="8"/>
  <c r="AJ72" i="8"/>
  <c r="AM72" i="8"/>
  <c r="F72" i="8"/>
  <c r="Q72" i="8"/>
  <c r="U72" i="8"/>
  <c r="Y72" i="8"/>
  <c r="AB72" i="8"/>
  <c r="AE72" i="8"/>
  <c r="AH72" i="8"/>
  <c r="AK72" i="8"/>
  <c r="AN72" i="8"/>
  <c r="L71" i="10"/>
  <c r="P73" i="8"/>
  <c r="T73" i="8"/>
  <c r="X73" i="8"/>
  <c r="AC73" i="8"/>
  <c r="AD73" i="8"/>
  <c r="AI73" i="8"/>
  <c r="AJ73" i="8"/>
  <c r="AM73" i="8"/>
  <c r="Q73" i="8"/>
  <c r="U73" i="8"/>
  <c r="C74" i="12"/>
  <c r="Y73" i="8"/>
  <c r="AB73" i="8"/>
  <c r="AE73" i="8"/>
  <c r="AF73" i="8"/>
  <c r="AH73" i="8"/>
  <c r="AK73" i="8"/>
  <c r="AN73" i="8"/>
  <c r="G73" i="8"/>
  <c r="L72" i="10"/>
  <c r="P74" i="8"/>
  <c r="T74" i="8"/>
  <c r="B75" i="12"/>
  <c r="X74" i="8"/>
  <c r="AC74" i="8"/>
  <c r="AD74" i="8"/>
  <c r="AI74" i="8"/>
  <c r="AJ74" i="8"/>
  <c r="AM74" i="8"/>
  <c r="F74" i="8"/>
  <c r="Q74" i="8"/>
  <c r="U74" i="8"/>
  <c r="Y74" i="8"/>
  <c r="AB74" i="8"/>
  <c r="AE74" i="8"/>
  <c r="AH74" i="8"/>
  <c r="AK74" i="8"/>
  <c r="AN74" i="8"/>
  <c r="L73" i="10"/>
  <c r="P75" i="8"/>
  <c r="T75" i="8"/>
  <c r="X75" i="8"/>
  <c r="AC75" i="8"/>
  <c r="AD75" i="8"/>
  <c r="AI75" i="8"/>
  <c r="AJ75" i="8"/>
  <c r="AM75" i="8"/>
  <c r="Q75" i="8"/>
  <c r="U75" i="8"/>
  <c r="C76" i="12"/>
  <c r="Y75" i="8"/>
  <c r="AB75" i="8"/>
  <c r="AE75" i="8"/>
  <c r="AF75" i="8"/>
  <c r="AH75" i="8"/>
  <c r="AK75" i="8"/>
  <c r="AN75" i="8"/>
  <c r="G75" i="8"/>
  <c r="L74" i="10"/>
  <c r="P76" i="8"/>
  <c r="T76" i="8"/>
  <c r="B77" i="12"/>
  <c r="X76" i="8"/>
  <c r="AC76" i="8"/>
  <c r="AD76" i="8"/>
  <c r="AI76" i="8"/>
  <c r="AJ76" i="8"/>
  <c r="AM76" i="8"/>
  <c r="F76" i="8"/>
  <c r="Q76" i="8"/>
  <c r="U76" i="8"/>
  <c r="Y76" i="8"/>
  <c r="AB76" i="8"/>
  <c r="AE76" i="8"/>
  <c r="AH76" i="8"/>
  <c r="AK76" i="8"/>
  <c r="AN76" i="8"/>
  <c r="L75" i="10"/>
  <c r="P77" i="8"/>
  <c r="T77" i="8"/>
  <c r="X77" i="8"/>
  <c r="AC77" i="8"/>
  <c r="AD77" i="8"/>
  <c r="AI77" i="8"/>
  <c r="AJ77" i="8"/>
  <c r="AM77" i="8"/>
  <c r="Q77" i="8"/>
  <c r="U77" i="8"/>
  <c r="C78" i="12"/>
  <c r="Y77" i="8"/>
  <c r="AB77" i="8"/>
  <c r="AE77" i="8"/>
  <c r="AF77" i="8"/>
  <c r="AH77" i="8"/>
  <c r="AK77" i="8"/>
  <c r="AN77" i="8"/>
  <c r="G77" i="8"/>
  <c r="L76" i="10"/>
  <c r="P78" i="8"/>
  <c r="T78" i="8"/>
  <c r="B79" i="12"/>
  <c r="X78" i="8"/>
  <c r="AC78" i="8"/>
  <c r="AD78" i="8"/>
  <c r="AI78" i="8"/>
  <c r="AJ78" i="8"/>
  <c r="AM78" i="8"/>
  <c r="F78" i="8"/>
  <c r="Q78" i="8"/>
  <c r="U78" i="8"/>
  <c r="Y78" i="8"/>
  <c r="AB78" i="8"/>
  <c r="AE78" i="8"/>
  <c r="AH78" i="8"/>
  <c r="AK78" i="8"/>
  <c r="AN78" i="8"/>
  <c r="L77" i="10"/>
  <c r="P79" i="8"/>
  <c r="T79" i="8"/>
  <c r="X79" i="8"/>
  <c r="AC79" i="8"/>
  <c r="AD79" i="8"/>
  <c r="AI79" i="8"/>
  <c r="AJ79" i="8"/>
  <c r="AM79" i="8"/>
  <c r="Q79" i="8"/>
  <c r="Q80" i="8"/>
  <c r="S80" i="8"/>
  <c r="U79" i="8"/>
  <c r="C80" i="12"/>
  <c r="Y79" i="8"/>
  <c r="AB79" i="8"/>
  <c r="AE79" i="8"/>
  <c r="AF79" i="8"/>
  <c r="AH79" i="8"/>
  <c r="AK79" i="8"/>
  <c r="AN79" i="8"/>
  <c r="G79" i="8"/>
  <c r="L78" i="10"/>
  <c r="P81" i="8"/>
  <c r="P80" i="8"/>
  <c r="T80" i="8"/>
  <c r="B81" i="12"/>
  <c r="X80" i="8"/>
  <c r="AC80" i="8"/>
  <c r="AD80" i="8"/>
  <c r="AI80" i="8"/>
  <c r="AJ80" i="8"/>
  <c r="AM80" i="8"/>
  <c r="Q81" i="8"/>
  <c r="U80" i="8"/>
  <c r="C81" i="12"/>
  <c r="Y80" i="8"/>
  <c r="AB80" i="8"/>
  <c r="AE80" i="8"/>
  <c r="AH80" i="8"/>
  <c r="AK80" i="8"/>
  <c r="AN80" i="8"/>
  <c r="L79" i="10"/>
  <c r="T81" i="8"/>
  <c r="B82" i="12"/>
  <c r="X81" i="8"/>
  <c r="AC81" i="8"/>
  <c r="AD81" i="8"/>
  <c r="AF81" i="8"/>
  <c r="AI81" i="8"/>
  <c r="AJ81" i="8"/>
  <c r="AM81" i="8"/>
  <c r="F81" i="8"/>
  <c r="H81" i="8"/>
  <c r="U81" i="8"/>
  <c r="C82" i="12"/>
  <c r="Y81" i="8"/>
  <c r="AB81" i="8"/>
  <c r="AE81" i="8"/>
  <c r="AH81" i="8"/>
  <c r="AK81" i="8"/>
  <c r="AN81" i="8"/>
  <c r="G81" i="8"/>
  <c r="L80" i="10"/>
  <c r="P82" i="8"/>
  <c r="T82" i="8"/>
  <c r="B83" i="12"/>
  <c r="X82" i="8"/>
  <c r="AC82" i="8"/>
  <c r="AD82" i="8"/>
  <c r="AI82" i="8"/>
  <c r="AJ82" i="8"/>
  <c r="AM82" i="8"/>
  <c r="F82" i="8"/>
  <c r="Q82" i="8"/>
  <c r="U82" i="8"/>
  <c r="Y82" i="8"/>
  <c r="AB82" i="8"/>
  <c r="AE82" i="8"/>
  <c r="AH82" i="8"/>
  <c r="AK82" i="8"/>
  <c r="AN82" i="8"/>
  <c r="L81" i="10"/>
  <c r="P83" i="8"/>
  <c r="T83" i="8"/>
  <c r="X83" i="8"/>
  <c r="AC83" i="8"/>
  <c r="AD83" i="8"/>
  <c r="AI83" i="8"/>
  <c r="AJ83" i="8"/>
  <c r="AM83" i="8"/>
  <c r="Q83" i="8"/>
  <c r="U83" i="8"/>
  <c r="C84" i="12"/>
  <c r="Y83" i="8"/>
  <c r="AB83" i="8"/>
  <c r="AE83" i="8"/>
  <c r="AF83" i="8"/>
  <c r="AH83" i="8"/>
  <c r="AK83" i="8"/>
  <c r="AN83" i="8"/>
  <c r="G83" i="8"/>
  <c r="L82" i="10"/>
  <c r="P84" i="8"/>
  <c r="T84" i="8"/>
  <c r="B85" i="12"/>
  <c r="X84" i="8"/>
  <c r="AC84" i="8"/>
  <c r="AD84" i="8"/>
  <c r="AI84" i="8"/>
  <c r="AJ84" i="8"/>
  <c r="AM84" i="8"/>
  <c r="F84" i="8"/>
  <c r="Q84" i="8"/>
  <c r="U84" i="8"/>
  <c r="Y84" i="8"/>
  <c r="AB84" i="8"/>
  <c r="AE84" i="8"/>
  <c r="AH84" i="8"/>
  <c r="AK84" i="8"/>
  <c r="AN84" i="8"/>
  <c r="L83" i="10"/>
  <c r="P85" i="8"/>
  <c r="T85" i="8"/>
  <c r="X85" i="8"/>
  <c r="AC85" i="8"/>
  <c r="AD85" i="8"/>
  <c r="AI85" i="8"/>
  <c r="AJ85" i="8"/>
  <c r="AM85" i="8"/>
  <c r="Q85" i="8"/>
  <c r="U85" i="8"/>
  <c r="C86" i="12"/>
  <c r="Y85" i="8"/>
  <c r="AB85" i="8"/>
  <c r="AE85" i="8"/>
  <c r="AF85" i="8"/>
  <c r="AH85" i="8"/>
  <c r="AK85" i="8"/>
  <c r="AN85" i="8"/>
  <c r="G85" i="8"/>
  <c r="L84" i="10"/>
  <c r="P86" i="8"/>
  <c r="T86" i="8"/>
  <c r="B87" i="12"/>
  <c r="X86" i="8"/>
  <c r="AC86" i="8"/>
  <c r="AD86" i="8"/>
  <c r="AI86" i="8"/>
  <c r="AJ86" i="8"/>
  <c r="AM86" i="8"/>
  <c r="F86" i="8"/>
  <c r="Q86" i="8"/>
  <c r="U86" i="8"/>
  <c r="Y86" i="8"/>
  <c r="AB86" i="8"/>
  <c r="AE86" i="8"/>
  <c r="AH86" i="8"/>
  <c r="AK86" i="8"/>
  <c r="AN86" i="8"/>
  <c r="L85" i="10"/>
  <c r="P87" i="8"/>
  <c r="T87" i="8"/>
  <c r="X87" i="8"/>
  <c r="AC87" i="8"/>
  <c r="AD87" i="8"/>
  <c r="AI87" i="8"/>
  <c r="AJ87" i="8"/>
  <c r="AM87" i="8"/>
  <c r="Q87" i="8"/>
  <c r="U87" i="8"/>
  <c r="C88" i="12"/>
  <c r="Y87" i="8"/>
  <c r="AB87" i="8"/>
  <c r="AE87" i="8"/>
  <c r="AF87" i="8"/>
  <c r="AH87" i="8"/>
  <c r="AK87" i="8"/>
  <c r="AN87" i="8"/>
  <c r="G87" i="8"/>
  <c r="L86" i="10"/>
  <c r="P88" i="8"/>
  <c r="T88" i="8"/>
  <c r="B89" i="12"/>
  <c r="X88" i="8"/>
  <c r="AC88" i="8"/>
  <c r="F88" i="8"/>
  <c r="I88" i="8"/>
  <c r="E88" i="8"/>
  <c r="AD88" i="8"/>
  <c r="AI88" i="8"/>
  <c r="AJ88" i="8"/>
  <c r="AM88" i="8"/>
  <c r="Q88" i="8"/>
  <c r="S88" i="8"/>
  <c r="U88" i="8"/>
  <c r="C89" i="12"/>
  <c r="Y88" i="8"/>
  <c r="AB88" i="8"/>
  <c r="AE88" i="8"/>
  <c r="AF88" i="8"/>
  <c r="AH88" i="8"/>
  <c r="AK88" i="8"/>
  <c r="AN88" i="8"/>
  <c r="G88" i="8"/>
  <c r="L87" i="10"/>
  <c r="P89" i="8"/>
  <c r="T89" i="8"/>
  <c r="B90" i="12"/>
  <c r="X89" i="8"/>
  <c r="AC89" i="8"/>
  <c r="AD89" i="8"/>
  <c r="AF89" i="8"/>
  <c r="AI89" i="8"/>
  <c r="AJ89" i="8"/>
  <c r="AM89" i="8"/>
  <c r="F89" i="8"/>
  <c r="Q89" i="8"/>
  <c r="U89" i="8"/>
  <c r="C90" i="12"/>
  <c r="Y89" i="8"/>
  <c r="AB89" i="8"/>
  <c r="AE89" i="8"/>
  <c r="AH89" i="8"/>
  <c r="AK89" i="8"/>
  <c r="AN89" i="8"/>
  <c r="L88" i="10"/>
  <c r="P90" i="8"/>
  <c r="T90" i="8"/>
  <c r="B91" i="12"/>
  <c r="E91" i="12"/>
  <c r="F91" i="12"/>
  <c r="X90" i="8"/>
  <c r="AC90" i="8"/>
  <c r="AD90" i="8"/>
  <c r="AI90" i="8"/>
  <c r="AJ90" i="8"/>
  <c r="AM90" i="8"/>
  <c r="Q90" i="8"/>
  <c r="S90" i="8"/>
  <c r="U90" i="8"/>
  <c r="C91" i="12"/>
  <c r="Y90" i="8"/>
  <c r="AB90" i="8"/>
  <c r="AE90" i="8"/>
  <c r="AF90" i="8"/>
  <c r="AH90" i="8"/>
  <c r="AK90" i="8"/>
  <c r="AN90" i="8"/>
  <c r="G90" i="8"/>
  <c r="L89" i="10"/>
  <c r="P91" i="8"/>
  <c r="T91" i="8"/>
  <c r="B92" i="12"/>
  <c r="X91" i="8"/>
  <c r="AC91" i="8"/>
  <c r="AD91" i="8"/>
  <c r="AF91" i="8"/>
  <c r="AI91" i="8"/>
  <c r="AJ91" i="8"/>
  <c r="AM91" i="8"/>
  <c r="F91" i="8"/>
  <c r="Q91" i="8"/>
  <c r="U91" i="8"/>
  <c r="C92" i="12"/>
  <c r="Y91" i="8"/>
  <c r="AB91" i="8"/>
  <c r="AE91" i="8"/>
  <c r="AH91" i="8"/>
  <c r="AK91" i="8"/>
  <c r="AN91" i="8"/>
  <c r="L90" i="10"/>
  <c r="P93" i="8"/>
  <c r="P92" i="8"/>
  <c r="S92" i="8"/>
  <c r="T92" i="8"/>
  <c r="B93" i="12"/>
  <c r="X92" i="8"/>
  <c r="AC92" i="8"/>
  <c r="AD92" i="8"/>
  <c r="AF92" i="8"/>
  <c r="AG92" i="8"/>
  <c r="AJ92" i="8"/>
  <c r="AM92" i="8"/>
  <c r="F92" i="8"/>
  <c r="I92" i="8"/>
  <c r="E92" i="8"/>
  <c r="Q93" i="8"/>
  <c r="Q92" i="8"/>
  <c r="U92" i="8"/>
  <c r="C93" i="12"/>
  <c r="Y92" i="8"/>
  <c r="AB92" i="8"/>
  <c r="AE92" i="8"/>
  <c r="AH92" i="8"/>
  <c r="AK92" i="8"/>
  <c r="AN92" i="8"/>
  <c r="G92" i="8"/>
  <c r="L91" i="10"/>
  <c r="T93" i="8"/>
  <c r="B94" i="12"/>
  <c r="X93" i="8"/>
  <c r="AC93" i="8"/>
  <c r="AD93" i="8"/>
  <c r="AG93" i="8"/>
  <c r="AJ93" i="8"/>
  <c r="AM93" i="8"/>
  <c r="U93" i="8"/>
  <c r="C94" i="12"/>
  <c r="Y93" i="8"/>
  <c r="AB93" i="8"/>
  <c r="AE93" i="8"/>
  <c r="AH93" i="8"/>
  <c r="AK93" i="8"/>
  <c r="AN93" i="8"/>
  <c r="L92" i="10"/>
  <c r="S94" i="8"/>
  <c r="Q94" i="8"/>
  <c r="P94" i="8"/>
  <c r="F94" i="8"/>
  <c r="T94" i="8"/>
  <c r="B95" i="12"/>
  <c r="X94" i="8"/>
  <c r="AC94" i="8"/>
  <c r="AD94" i="8"/>
  <c r="AG94" i="8"/>
  <c r="AJ94" i="8"/>
  <c r="AM94" i="8"/>
  <c r="U94" i="8"/>
  <c r="C95" i="12"/>
  <c r="Y94" i="8"/>
  <c r="AB94" i="8"/>
  <c r="AE94" i="8"/>
  <c r="AH94" i="8"/>
  <c r="AK94" i="8"/>
  <c r="AN94" i="8"/>
  <c r="L93" i="10"/>
  <c r="T95" i="8"/>
  <c r="B96" i="12"/>
  <c r="X95" i="8"/>
  <c r="Z95" i="8"/>
  <c r="AC95" i="8"/>
  <c r="AD95" i="8"/>
  <c r="AG95" i="8"/>
  <c r="AJ95" i="8"/>
  <c r="AM95" i="8"/>
  <c r="S95" i="8"/>
  <c r="Q95" i="8"/>
  <c r="U95" i="8"/>
  <c r="C96" i="12"/>
  <c r="Y95" i="8"/>
  <c r="AB95" i="8"/>
  <c r="AE95" i="8"/>
  <c r="AH95" i="8"/>
  <c r="AK95" i="8"/>
  <c r="AN95" i="8"/>
  <c r="L94" i="10"/>
  <c r="T96" i="8"/>
  <c r="B97" i="12"/>
  <c r="X96" i="8"/>
  <c r="Z96" i="8"/>
  <c r="AC96" i="8"/>
  <c r="AD96" i="8"/>
  <c r="AG96" i="8"/>
  <c r="AJ96" i="8"/>
  <c r="AM96" i="8"/>
  <c r="S96" i="8"/>
  <c r="Q96" i="8"/>
  <c r="U96" i="8"/>
  <c r="Y96" i="8"/>
  <c r="AB96" i="8"/>
  <c r="AE96" i="8"/>
  <c r="AH96" i="8"/>
  <c r="AK96" i="8"/>
  <c r="AN96" i="8"/>
  <c r="L95" i="10"/>
  <c r="T97" i="8"/>
  <c r="B98" i="12"/>
  <c r="X97" i="8"/>
  <c r="Z97" i="8"/>
  <c r="AC97" i="8"/>
  <c r="AD97" i="8"/>
  <c r="AF97" i="8"/>
  <c r="AG97" i="8"/>
  <c r="AL97" i="8"/>
  <c r="AM97" i="8"/>
  <c r="S97" i="8"/>
  <c r="Q97" i="8"/>
  <c r="U97" i="8"/>
  <c r="Y97" i="8"/>
  <c r="AB97" i="8"/>
  <c r="AE97" i="8"/>
  <c r="AH97" i="8"/>
  <c r="AI97" i="8"/>
  <c r="AK97" i="8"/>
  <c r="AN97" i="8"/>
  <c r="L96" i="10"/>
  <c r="T98" i="8"/>
  <c r="B99" i="12"/>
  <c r="X98" i="8"/>
  <c r="Z98" i="8"/>
  <c r="AC98" i="8"/>
  <c r="AD98" i="8"/>
  <c r="AF98" i="8"/>
  <c r="AG98" i="8"/>
  <c r="AL98" i="8"/>
  <c r="AM98" i="8"/>
  <c r="S98" i="8"/>
  <c r="Q98" i="8"/>
  <c r="U98" i="8"/>
  <c r="Y98" i="8"/>
  <c r="AB98" i="8"/>
  <c r="AE98" i="8"/>
  <c r="AH98" i="8"/>
  <c r="AK98" i="8"/>
  <c r="AN98" i="8"/>
  <c r="L97" i="10"/>
  <c r="T99" i="8"/>
  <c r="B100" i="12"/>
  <c r="X99" i="8"/>
  <c r="Z99" i="8"/>
  <c r="AC99" i="8"/>
  <c r="AD99" i="8"/>
  <c r="AF99" i="8"/>
  <c r="AG99" i="8"/>
  <c r="AL99" i="8"/>
  <c r="AM99" i="8"/>
  <c r="S99" i="8"/>
  <c r="Q99" i="8"/>
  <c r="U99" i="8"/>
  <c r="Y99" i="8"/>
  <c r="AB99" i="8"/>
  <c r="AE99" i="8"/>
  <c r="AH99" i="8"/>
  <c r="AI99" i="8"/>
  <c r="AK99" i="8"/>
  <c r="AN99" i="8"/>
  <c r="L98" i="10"/>
  <c r="T100" i="8"/>
  <c r="B101" i="12"/>
  <c r="X100" i="8"/>
  <c r="Z100" i="8"/>
  <c r="AA100" i="8"/>
  <c r="AD100" i="8"/>
  <c r="AG100" i="8"/>
  <c r="AL100" i="8"/>
  <c r="AM100" i="8"/>
  <c r="S100" i="8"/>
  <c r="Q100" i="8"/>
  <c r="U100" i="8"/>
  <c r="Y100" i="8"/>
  <c r="AB100" i="8"/>
  <c r="AC100" i="8"/>
  <c r="AE100" i="8"/>
  <c r="AH100" i="8"/>
  <c r="AI100" i="8"/>
  <c r="AK100" i="8"/>
  <c r="AN100" i="8"/>
  <c r="L99" i="10"/>
  <c r="T101" i="8"/>
  <c r="B102" i="12"/>
  <c r="X101" i="8"/>
  <c r="Z101" i="8"/>
  <c r="AA101" i="8"/>
  <c r="AD101" i="8"/>
  <c r="AF101" i="8"/>
  <c r="AG101" i="8"/>
  <c r="AL101" i="8"/>
  <c r="AM101" i="8"/>
  <c r="S101" i="8"/>
  <c r="Q101" i="8"/>
  <c r="U101" i="8"/>
  <c r="Y101" i="8"/>
  <c r="AB101" i="8"/>
  <c r="AC101" i="8"/>
  <c r="AE101" i="8"/>
  <c r="AH101" i="8"/>
  <c r="AI101" i="8"/>
  <c r="AK101" i="8"/>
  <c r="AN101" i="8"/>
  <c r="L100" i="10"/>
  <c r="T102" i="8"/>
  <c r="B103" i="12"/>
  <c r="X102" i="8"/>
  <c r="Z102" i="8"/>
  <c r="AA102" i="8"/>
  <c r="AD102" i="8"/>
  <c r="AG102" i="8"/>
  <c r="AL102" i="8"/>
  <c r="AM102" i="8"/>
  <c r="S102" i="8"/>
  <c r="Q102" i="8"/>
  <c r="U102" i="8"/>
  <c r="Y102" i="8"/>
  <c r="AB102" i="8"/>
  <c r="AC102" i="8"/>
  <c r="AE102" i="8"/>
  <c r="AH102" i="8"/>
  <c r="AI102" i="8"/>
  <c r="AK102" i="8"/>
  <c r="AN102" i="8"/>
  <c r="L101" i="10"/>
  <c r="T103" i="8"/>
  <c r="B104" i="12"/>
  <c r="X103" i="8"/>
  <c r="Z103" i="8"/>
  <c r="AA103" i="8"/>
  <c r="AD103" i="8"/>
  <c r="AF103" i="8"/>
  <c r="AG103" i="8"/>
  <c r="AL103" i="8"/>
  <c r="AM103" i="8"/>
  <c r="S103" i="8"/>
  <c r="Q103" i="8"/>
  <c r="U103" i="8"/>
  <c r="Y103" i="8"/>
  <c r="AB103" i="8"/>
  <c r="AC103" i="8"/>
  <c r="AE103" i="8"/>
  <c r="AH103" i="8"/>
  <c r="AI103" i="8"/>
  <c r="AK103" i="8"/>
  <c r="AN103" i="8"/>
  <c r="L102" i="10"/>
  <c r="T104" i="8"/>
  <c r="B105" i="12"/>
  <c r="X104" i="8"/>
  <c r="Z104" i="8"/>
  <c r="AA104" i="8"/>
  <c r="AD104" i="8"/>
  <c r="AG104" i="8"/>
  <c r="AL104" i="8"/>
  <c r="AM104" i="8"/>
  <c r="S104" i="8"/>
  <c r="Q104" i="8"/>
  <c r="U104" i="8"/>
  <c r="Y104" i="8"/>
  <c r="AB104" i="8"/>
  <c r="AC104" i="8"/>
  <c r="AE104" i="8"/>
  <c r="AH104" i="8"/>
  <c r="AI104" i="8"/>
  <c r="AK104" i="8"/>
  <c r="AN104" i="8"/>
  <c r="L103" i="10"/>
  <c r="T105" i="8"/>
  <c r="B106" i="12"/>
  <c r="X105" i="8"/>
  <c r="Z105" i="8"/>
  <c r="AA105" i="8"/>
  <c r="AD105" i="8"/>
  <c r="AF105" i="8"/>
  <c r="AG105" i="8"/>
  <c r="AL105" i="8"/>
  <c r="AM105" i="8"/>
  <c r="S105" i="8"/>
  <c r="Q105" i="8"/>
  <c r="U105" i="8"/>
  <c r="Y105" i="8"/>
  <c r="AB105" i="8"/>
  <c r="AC105" i="8"/>
  <c r="AE105" i="8"/>
  <c r="AH105" i="8"/>
  <c r="AI105" i="8"/>
  <c r="AK105" i="8"/>
  <c r="AN105" i="8"/>
  <c r="L104" i="10"/>
  <c r="T106" i="8"/>
  <c r="B107" i="12"/>
  <c r="X106" i="8"/>
  <c r="Z106" i="8"/>
  <c r="AA106" i="8"/>
  <c r="AD106" i="8"/>
  <c r="AG106" i="8"/>
  <c r="AL106" i="8"/>
  <c r="AM106" i="8"/>
  <c r="S106" i="8"/>
  <c r="Q106" i="8"/>
  <c r="U106" i="8"/>
  <c r="Y106" i="8"/>
  <c r="AB106" i="8"/>
  <c r="AE106" i="8"/>
  <c r="AH106" i="8"/>
  <c r="AI106" i="8"/>
  <c r="AK106" i="8"/>
  <c r="AN106" i="8"/>
  <c r="L105" i="10"/>
  <c r="T107" i="8"/>
  <c r="B108" i="12"/>
  <c r="X107" i="8"/>
  <c r="Z107" i="8"/>
  <c r="AA107" i="8"/>
  <c r="AD107" i="8"/>
  <c r="AF107" i="8"/>
  <c r="AG107" i="8"/>
  <c r="AL107" i="8"/>
  <c r="AM107" i="8"/>
  <c r="S107" i="8"/>
  <c r="Q107" i="8"/>
  <c r="U107" i="8"/>
  <c r="Y107" i="8"/>
  <c r="AB108" i="8"/>
  <c r="AE107" i="8"/>
  <c r="AH107" i="8"/>
  <c r="AK107" i="8"/>
  <c r="AN107" i="8"/>
  <c r="L106" i="10"/>
  <c r="T108" i="8"/>
  <c r="X108" i="8"/>
  <c r="AA108" i="8"/>
  <c r="AC108" i="8"/>
  <c r="AD108" i="8"/>
  <c r="AG108" i="8"/>
  <c r="AI108" i="8"/>
  <c r="AL108" i="8"/>
  <c r="AM108" i="8"/>
  <c r="S108" i="8"/>
  <c r="Q108" i="8"/>
  <c r="U108" i="8"/>
  <c r="C109" i="12"/>
  <c r="Y108" i="8"/>
  <c r="AE108" i="8"/>
  <c r="AH108" i="8"/>
  <c r="AK108" i="8"/>
  <c r="AN108" i="8"/>
  <c r="L107" i="10"/>
  <c r="T109" i="8"/>
  <c r="B110" i="12"/>
  <c r="X109" i="8"/>
  <c r="AA109" i="8"/>
  <c r="AD109" i="8"/>
  <c r="AG109" i="8"/>
  <c r="AL110" i="8"/>
  <c r="AL109" i="8"/>
  <c r="AM109" i="8"/>
  <c r="S109" i="8"/>
  <c r="Q109" i="8"/>
  <c r="U109" i="8"/>
  <c r="C110" i="12"/>
  <c r="Y109" i="8"/>
  <c r="AB109" i="8"/>
  <c r="AE109" i="8"/>
  <c r="AH109" i="8"/>
  <c r="AK109" i="8"/>
  <c r="AN109" i="8"/>
  <c r="L108" i="10"/>
  <c r="P110" i="8"/>
  <c r="T110" i="8"/>
  <c r="B111" i="12"/>
  <c r="X110" i="8"/>
  <c r="Z110" i="8"/>
  <c r="AA110" i="8"/>
  <c r="AD110" i="8"/>
  <c r="AF110" i="8"/>
  <c r="AG110" i="8"/>
  <c r="AM110" i="8"/>
  <c r="Q110" i="8"/>
  <c r="U110" i="8"/>
  <c r="C111" i="12"/>
  <c r="Y110" i="8"/>
  <c r="AB110" i="8"/>
  <c r="AE110" i="8"/>
  <c r="AH110" i="8"/>
  <c r="AK110" i="8"/>
  <c r="AN110" i="8"/>
  <c r="G110" i="8"/>
  <c r="L109" i="10"/>
  <c r="P111" i="8"/>
  <c r="S111" i="8"/>
  <c r="T111" i="8"/>
  <c r="B112" i="12"/>
  <c r="X111" i="8"/>
  <c r="Z111" i="8"/>
  <c r="AA111" i="8"/>
  <c r="AD111" i="8"/>
  <c r="AG111" i="8"/>
  <c r="AL111" i="8"/>
  <c r="AM111" i="8"/>
  <c r="F111" i="8"/>
  <c r="Q111" i="8"/>
  <c r="U111" i="8"/>
  <c r="Y111" i="8"/>
  <c r="AB111" i="8"/>
  <c r="AC111" i="8"/>
  <c r="AE111" i="8"/>
  <c r="AH111" i="8"/>
  <c r="AI111" i="8"/>
  <c r="AK111" i="8"/>
  <c r="AN111" i="8"/>
  <c r="L110" i="10"/>
  <c r="P112" i="8"/>
  <c r="T112" i="8"/>
  <c r="X112" i="8"/>
  <c r="AA112" i="8"/>
  <c r="AD112" i="8"/>
  <c r="AG112" i="8"/>
  <c r="AI112" i="8"/>
  <c r="AL112" i="8"/>
  <c r="AM112" i="8"/>
  <c r="Q112" i="8"/>
  <c r="U112" i="8"/>
  <c r="C113" i="12"/>
  <c r="Y112" i="8"/>
  <c r="Z112" i="8"/>
  <c r="AB112" i="8"/>
  <c r="AE112" i="8"/>
  <c r="AF112" i="8"/>
  <c r="AH112" i="8"/>
  <c r="AK112" i="8"/>
  <c r="AN112" i="8"/>
  <c r="G112" i="8"/>
  <c r="L111" i="10"/>
  <c r="P113" i="8"/>
  <c r="S113" i="8"/>
  <c r="T113" i="8"/>
  <c r="B114" i="12"/>
  <c r="X113" i="8"/>
  <c r="Z113" i="8"/>
  <c r="AA113" i="8"/>
  <c r="AD113" i="8"/>
  <c r="AF113" i="8"/>
  <c r="AG113" i="8"/>
  <c r="AJ113" i="8"/>
  <c r="AL113" i="8"/>
  <c r="AM113" i="8"/>
  <c r="F113" i="8"/>
  <c r="Q113" i="8"/>
  <c r="U113" i="8"/>
  <c r="Y113" i="8"/>
  <c r="AB113" i="8"/>
  <c r="AC113" i="8"/>
  <c r="AE113" i="8"/>
  <c r="AH113" i="8"/>
  <c r="AI113" i="8"/>
  <c r="AK113" i="8"/>
  <c r="AN113" i="8"/>
  <c r="L112" i="10"/>
  <c r="P114" i="8"/>
  <c r="T114" i="8"/>
  <c r="X114" i="8"/>
  <c r="AA114" i="8"/>
  <c r="AC114" i="8"/>
  <c r="AD114" i="8"/>
  <c r="AG114" i="8"/>
  <c r="AI114" i="8"/>
  <c r="AJ114" i="8"/>
  <c r="AM114" i="8"/>
  <c r="Q114" i="8"/>
  <c r="S114" i="8"/>
  <c r="U114" i="8"/>
  <c r="C115" i="12"/>
  <c r="Y114" i="8"/>
  <c r="AB114" i="8"/>
  <c r="AE114" i="8"/>
  <c r="AH114" i="8"/>
  <c r="AK114" i="8"/>
  <c r="AN114" i="8"/>
  <c r="G114" i="8"/>
  <c r="L113" i="10"/>
  <c r="P115" i="8"/>
  <c r="S115" i="8"/>
  <c r="T115" i="8"/>
  <c r="B116" i="12"/>
  <c r="X115" i="8"/>
  <c r="Z115" i="8"/>
  <c r="AA115" i="8"/>
  <c r="AD115" i="8"/>
  <c r="AG115" i="8"/>
  <c r="AJ115" i="8"/>
  <c r="AL115" i="8"/>
  <c r="AM115" i="8"/>
  <c r="F115" i="8"/>
  <c r="Q115" i="8"/>
  <c r="U115" i="8"/>
  <c r="Y115" i="8"/>
  <c r="AB115" i="8"/>
  <c r="AC115" i="8"/>
  <c r="AE115" i="8"/>
  <c r="AH115" i="8"/>
  <c r="AI115" i="8"/>
  <c r="AK115" i="8"/>
  <c r="AN115" i="8"/>
  <c r="L114" i="10"/>
  <c r="P116" i="8"/>
  <c r="T116" i="8"/>
  <c r="X116" i="8"/>
  <c r="AA116" i="8"/>
  <c r="AC116" i="8"/>
  <c r="AD116" i="8"/>
  <c r="AG116" i="8"/>
  <c r="AI116" i="8"/>
  <c r="AJ116" i="8"/>
  <c r="AM116" i="8"/>
  <c r="Q116" i="8"/>
  <c r="S116" i="8"/>
  <c r="U116" i="8"/>
  <c r="C117" i="12"/>
  <c r="Y116" i="8"/>
  <c r="AB116" i="8"/>
  <c r="AE116" i="8"/>
  <c r="AH116" i="8"/>
  <c r="AK116" i="8"/>
  <c r="AN116" i="8"/>
  <c r="G116" i="8"/>
  <c r="L115" i="10"/>
  <c r="P117" i="8"/>
  <c r="T117" i="8"/>
  <c r="B118" i="12"/>
  <c r="X117" i="8"/>
  <c r="Z117" i="8"/>
  <c r="AA117" i="8"/>
  <c r="AD117" i="8"/>
  <c r="AF117" i="8"/>
  <c r="AG117" i="8"/>
  <c r="AJ117" i="8"/>
  <c r="AL117" i="8"/>
  <c r="AM117" i="8"/>
  <c r="F117" i="8"/>
  <c r="Q117" i="8"/>
  <c r="U117" i="8"/>
  <c r="Y117" i="8"/>
  <c r="AB117" i="8"/>
  <c r="AC117" i="8"/>
  <c r="AE117" i="8"/>
  <c r="AH117" i="8"/>
  <c r="AI117" i="8"/>
  <c r="AK117" i="8"/>
  <c r="AN117" i="8"/>
  <c r="L116" i="10"/>
  <c r="P118" i="8"/>
  <c r="T118" i="8"/>
  <c r="X118" i="8"/>
  <c r="AA118" i="8"/>
  <c r="AC118" i="8"/>
  <c r="AD118" i="8"/>
  <c r="AG118" i="8"/>
  <c r="AI118" i="8"/>
  <c r="AL118" i="8"/>
  <c r="AM118" i="8"/>
  <c r="Q118" i="8"/>
  <c r="S118" i="8"/>
  <c r="U118" i="8"/>
  <c r="C119" i="12"/>
  <c r="Y118" i="8"/>
  <c r="AB118" i="8"/>
  <c r="AE118" i="8"/>
  <c r="AH118" i="8"/>
  <c r="AK118" i="8"/>
  <c r="AN118" i="8"/>
  <c r="G118" i="8"/>
  <c r="L117" i="10"/>
  <c r="P119" i="8"/>
  <c r="T119" i="8"/>
  <c r="B120" i="12"/>
  <c r="X119" i="8"/>
  <c r="Z119" i="8"/>
  <c r="AA119" i="8"/>
  <c r="AD119" i="8"/>
  <c r="AF119" i="8"/>
  <c r="AG119" i="8"/>
  <c r="AJ119" i="8"/>
  <c r="AM119" i="8"/>
  <c r="F119" i="8"/>
  <c r="Q119" i="8"/>
  <c r="U119" i="8"/>
  <c r="Y119" i="8"/>
  <c r="AB119" i="8"/>
  <c r="AE119" i="8"/>
  <c r="AH119" i="8"/>
  <c r="AI119" i="8"/>
  <c r="AK119" i="8"/>
  <c r="AN119" i="8"/>
  <c r="L118" i="10"/>
  <c r="P120" i="8"/>
  <c r="T120" i="8"/>
  <c r="X120" i="8"/>
  <c r="AA120" i="8"/>
  <c r="AD120" i="8"/>
  <c r="AG120" i="8"/>
  <c r="AI120" i="8"/>
  <c r="AJ120" i="8"/>
  <c r="AM120" i="8"/>
  <c r="Q120" i="8"/>
  <c r="U120" i="8"/>
  <c r="C121" i="12"/>
  <c r="Y120" i="8"/>
  <c r="Z120" i="8"/>
  <c r="AB120" i="8"/>
  <c r="AE120" i="8"/>
  <c r="AF120" i="8"/>
  <c r="AH120" i="8"/>
  <c r="AK120" i="8"/>
  <c r="AN120" i="8"/>
  <c r="G120" i="8"/>
  <c r="L119" i="10"/>
  <c r="P121" i="8"/>
  <c r="R121" i="8"/>
  <c r="T121" i="8"/>
  <c r="B122" i="12"/>
  <c r="X121" i="8"/>
  <c r="Z121" i="8"/>
  <c r="AA121" i="8"/>
  <c r="AD121" i="8"/>
  <c r="AF121" i="8"/>
  <c r="AG121" i="8"/>
  <c r="AJ121" i="8"/>
  <c r="AM121" i="8"/>
  <c r="F121" i="8"/>
  <c r="Q121" i="8"/>
  <c r="U121" i="8"/>
  <c r="Y121" i="8"/>
  <c r="AB121" i="8"/>
  <c r="AE121" i="8"/>
  <c r="AH121" i="8"/>
  <c r="AI121" i="8"/>
  <c r="AK121" i="8"/>
  <c r="AN121" i="8"/>
  <c r="L120" i="10"/>
  <c r="P122" i="8"/>
  <c r="T122" i="8"/>
  <c r="X122" i="8"/>
  <c r="AA122" i="8"/>
  <c r="AD122" i="8"/>
  <c r="AG122" i="8"/>
  <c r="AI122" i="8"/>
  <c r="AJ122" i="8"/>
  <c r="AM122" i="8"/>
  <c r="Q122" i="8"/>
  <c r="R122" i="8"/>
  <c r="U122" i="8"/>
  <c r="C123" i="12"/>
  <c r="Y122" i="8"/>
  <c r="Z122" i="8"/>
  <c r="AB122" i="8"/>
  <c r="AE122" i="8"/>
  <c r="AF122" i="8"/>
  <c r="AH122" i="8"/>
  <c r="AK122" i="8"/>
  <c r="AN122" i="8"/>
  <c r="G122" i="8"/>
  <c r="L121" i="10"/>
  <c r="P123" i="8"/>
  <c r="T123" i="8"/>
  <c r="B124" i="12"/>
  <c r="X123" i="8"/>
  <c r="Z123" i="8"/>
  <c r="AA123" i="8"/>
  <c r="AD123" i="8"/>
  <c r="AF123" i="8"/>
  <c r="AG123" i="8"/>
  <c r="AJ123" i="8"/>
  <c r="AM123" i="8"/>
  <c r="F123" i="8"/>
  <c r="Q123" i="8"/>
  <c r="U123" i="8"/>
  <c r="Y123" i="8"/>
  <c r="AB123" i="8"/>
  <c r="AE123" i="8"/>
  <c r="AH123" i="8"/>
  <c r="AI123" i="8"/>
  <c r="AK123" i="8"/>
  <c r="AN123" i="8"/>
  <c r="L122" i="10"/>
  <c r="P124" i="8"/>
  <c r="T124" i="8"/>
  <c r="X124" i="8"/>
  <c r="AA124" i="8"/>
  <c r="AD124" i="8"/>
  <c r="AG124" i="8"/>
  <c r="AI124" i="8"/>
  <c r="AJ124" i="8"/>
  <c r="AM124" i="8"/>
  <c r="Q124" i="8"/>
  <c r="R124" i="8"/>
  <c r="U124" i="8"/>
  <c r="C125" i="12"/>
  <c r="Y124" i="8"/>
  <c r="Z124" i="8"/>
  <c r="AB124" i="8"/>
  <c r="AE124" i="8"/>
  <c r="AF124" i="8"/>
  <c r="AH124" i="8"/>
  <c r="AK124" i="8"/>
  <c r="AN124" i="8"/>
  <c r="G124" i="8"/>
  <c r="L123" i="10"/>
  <c r="P125" i="8"/>
  <c r="T125" i="8"/>
  <c r="B126" i="12"/>
  <c r="X125" i="8"/>
  <c r="Z125" i="8"/>
  <c r="AA125" i="8"/>
  <c r="AD125" i="8"/>
  <c r="AF125" i="8"/>
  <c r="AG125" i="8"/>
  <c r="AJ125" i="8"/>
  <c r="AM125" i="8"/>
  <c r="F125" i="8"/>
  <c r="Q125" i="8"/>
  <c r="U125" i="8"/>
  <c r="Y125" i="8"/>
  <c r="AB125" i="8"/>
  <c r="AE125" i="8"/>
  <c r="AH125" i="8"/>
  <c r="AI125" i="8"/>
  <c r="AK125" i="8"/>
  <c r="AN125" i="8"/>
  <c r="L124" i="10"/>
  <c r="P126" i="8"/>
  <c r="T126" i="8"/>
  <c r="X126" i="8"/>
  <c r="AA126" i="8"/>
  <c r="AD126" i="8"/>
  <c r="AG126" i="8"/>
  <c r="AI126" i="8"/>
  <c r="AJ126" i="8"/>
  <c r="AM126" i="8"/>
  <c r="Q126" i="8"/>
  <c r="R126" i="8"/>
  <c r="U126" i="8"/>
  <c r="C127" i="12"/>
  <c r="Y126" i="8"/>
  <c r="Z126" i="8"/>
  <c r="AB126" i="8"/>
  <c r="AE126" i="8"/>
  <c r="AF126" i="8"/>
  <c r="AH126" i="8"/>
  <c r="AK126" i="8"/>
  <c r="AL126" i="8"/>
  <c r="AN126" i="8"/>
  <c r="G126" i="8"/>
  <c r="L125" i="10"/>
  <c r="Z127" i="6"/>
  <c r="AM127" i="8"/>
  <c r="P127" i="8"/>
  <c r="T127" i="8"/>
  <c r="B128" i="12"/>
  <c r="X127" i="8"/>
  <c r="AA127" i="8"/>
  <c r="AD127" i="8"/>
  <c r="AG127" i="8"/>
  <c r="AJ127" i="8"/>
  <c r="AA127" i="6"/>
  <c r="AN127" i="8"/>
  <c r="Q127" i="8"/>
  <c r="U127" i="8"/>
  <c r="C128" i="12"/>
  <c r="Y127" i="8"/>
  <c r="AB127" i="8"/>
  <c r="AE127" i="8"/>
  <c r="AH127" i="8"/>
  <c r="AK127" i="8"/>
  <c r="L126" i="10"/>
  <c r="Z128" i="6"/>
  <c r="AM128" i="8"/>
  <c r="P128" i="8"/>
  <c r="T128" i="8"/>
  <c r="X128" i="8"/>
  <c r="AA128" i="8"/>
  <c r="AD128" i="8"/>
  <c r="AG128" i="8"/>
  <c r="AJ128" i="8"/>
  <c r="F128" i="8"/>
  <c r="AA128" i="6"/>
  <c r="AN128" i="8"/>
  <c r="Q128" i="8"/>
  <c r="U128" i="8"/>
  <c r="C129" i="12"/>
  <c r="Y128" i="8"/>
  <c r="AB128" i="8"/>
  <c r="AE128" i="8"/>
  <c r="AH128" i="8"/>
  <c r="AK128" i="8"/>
  <c r="G128" i="8"/>
  <c r="L127" i="10"/>
  <c r="Z129" i="6"/>
  <c r="AM129" i="8"/>
  <c r="P129" i="8"/>
  <c r="T129" i="8"/>
  <c r="B130" i="12"/>
  <c r="X129" i="8"/>
  <c r="AA129" i="8"/>
  <c r="AD129" i="8"/>
  <c r="AG129" i="8"/>
  <c r="AJ129" i="8"/>
  <c r="AA129" i="6"/>
  <c r="AN129" i="8"/>
  <c r="Q129" i="8"/>
  <c r="U129" i="8"/>
  <c r="C130" i="12"/>
  <c r="Y129" i="8"/>
  <c r="AB129" i="8"/>
  <c r="AE129" i="8"/>
  <c r="AH129" i="8"/>
  <c r="AK129" i="8"/>
  <c r="L128" i="10"/>
  <c r="Z130" i="6"/>
  <c r="AM130" i="8"/>
  <c r="P130" i="8"/>
  <c r="T130" i="8"/>
  <c r="X130" i="8"/>
  <c r="AA130" i="8"/>
  <c r="AD130" i="8"/>
  <c r="AG130" i="8"/>
  <c r="AJ130" i="8"/>
  <c r="F130" i="8"/>
  <c r="AA130" i="6"/>
  <c r="AN130" i="8"/>
  <c r="Q130" i="8"/>
  <c r="U130" i="8"/>
  <c r="C131" i="12"/>
  <c r="Y130" i="8"/>
  <c r="AB130" i="8"/>
  <c r="AE130" i="8"/>
  <c r="AH130" i="8"/>
  <c r="AK130" i="8"/>
  <c r="G130" i="8"/>
  <c r="L129" i="10"/>
  <c r="Z131" i="6"/>
  <c r="AM131" i="8"/>
  <c r="P131" i="8"/>
  <c r="T131" i="8"/>
  <c r="B132" i="12"/>
  <c r="X131" i="8"/>
  <c r="AA131" i="8"/>
  <c r="AD131" i="8"/>
  <c r="AG131" i="8"/>
  <c r="AJ131" i="8"/>
  <c r="AA131" i="6"/>
  <c r="AN131" i="8"/>
  <c r="Q131" i="8"/>
  <c r="U131" i="8"/>
  <c r="C132" i="12"/>
  <c r="Y131" i="8"/>
  <c r="AB131" i="8"/>
  <c r="AE131" i="8"/>
  <c r="AH131" i="8"/>
  <c r="AK131" i="8"/>
  <c r="L130" i="10"/>
  <c r="Z132" i="6"/>
  <c r="AM132" i="8"/>
  <c r="P132" i="8"/>
  <c r="T132" i="8"/>
  <c r="X132" i="8"/>
  <c r="AA132" i="8"/>
  <c r="AD132" i="8"/>
  <c r="AG132" i="8"/>
  <c r="AJ132" i="8"/>
  <c r="F132" i="8"/>
  <c r="AA132" i="6"/>
  <c r="AN132" i="8"/>
  <c r="Q132" i="8"/>
  <c r="U132" i="8"/>
  <c r="C133" i="12"/>
  <c r="Y132" i="8"/>
  <c r="AB132" i="8"/>
  <c r="AE132" i="8"/>
  <c r="AH132" i="8"/>
  <c r="AK132" i="8"/>
  <c r="G132" i="8"/>
  <c r="L131" i="10"/>
  <c r="Z133" i="6"/>
  <c r="AM133" i="8"/>
  <c r="P133" i="8"/>
  <c r="T133" i="8"/>
  <c r="B134" i="12"/>
  <c r="X133" i="8"/>
  <c r="AA133" i="8"/>
  <c r="AD133" i="8"/>
  <c r="AG133" i="8"/>
  <c r="AJ133" i="8"/>
  <c r="AA133" i="6"/>
  <c r="AN133" i="8"/>
  <c r="Q133" i="8"/>
  <c r="U133" i="8"/>
  <c r="C134" i="12"/>
  <c r="Y133" i="8"/>
  <c r="AB133" i="8"/>
  <c r="AE133" i="8"/>
  <c r="AH133" i="8"/>
  <c r="AK133" i="8"/>
  <c r="L132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X8" i="8"/>
  <c r="AA8" i="8"/>
  <c r="AD8" i="8"/>
  <c r="AG8" i="8"/>
  <c r="F8" i="8"/>
  <c r="B8" i="8"/>
  <c r="Y8" i="8"/>
  <c r="AB8" i="8"/>
  <c r="AE8" i="8"/>
  <c r="AH8" i="8"/>
  <c r="L7" i="10"/>
  <c r="L133" i="10"/>
  <c r="L134" i="10"/>
  <c r="L135" i="10"/>
  <c r="L136" i="10"/>
  <c r="L137" i="10"/>
  <c r="L138" i="10"/>
  <c r="L139" i="10"/>
  <c r="L140" i="10"/>
  <c r="K133" i="10"/>
  <c r="K134" i="10"/>
  <c r="K135" i="10"/>
  <c r="K136" i="10"/>
  <c r="K137" i="10"/>
  <c r="K138" i="10"/>
  <c r="K139" i="10"/>
  <c r="K140" i="10"/>
  <c r="C9" i="10"/>
  <c r="B11" i="8"/>
  <c r="B10" i="10"/>
  <c r="C11" i="10"/>
  <c r="B13" i="8"/>
  <c r="B12" i="10"/>
  <c r="C13" i="10"/>
  <c r="B15" i="8"/>
  <c r="B14" i="10"/>
  <c r="C15" i="10"/>
  <c r="B17" i="8"/>
  <c r="B16" i="10"/>
  <c r="B20" i="8"/>
  <c r="B19" i="10"/>
  <c r="B24" i="8"/>
  <c r="B23" i="10"/>
  <c r="B24" i="10"/>
  <c r="C26" i="10"/>
  <c r="B44" i="10"/>
  <c r="C44" i="10"/>
  <c r="B46" i="10"/>
  <c r="C46" i="10"/>
  <c r="B48" i="10"/>
  <c r="C48" i="10"/>
  <c r="B7" i="10"/>
  <c r="P7" i="8"/>
  <c r="T7" i="8"/>
  <c r="X7" i="8"/>
  <c r="AA7" i="8"/>
  <c r="AD7" i="8"/>
  <c r="AG7" i="8"/>
  <c r="Q7" i="8"/>
  <c r="U7" i="8"/>
  <c r="C8" i="12"/>
  <c r="Y7" i="8"/>
  <c r="AB7" i="8"/>
  <c r="AE7" i="8"/>
  <c r="AH7" i="8"/>
  <c r="G7" i="8"/>
  <c r="H88" i="8"/>
  <c r="H92" i="8"/>
  <c r="H128" i="8"/>
  <c r="H130" i="8"/>
  <c r="H132" i="8"/>
  <c r="P134" i="8"/>
  <c r="T134" i="8"/>
  <c r="B135" i="12"/>
  <c r="X134" i="8"/>
  <c r="AA134" i="8"/>
  <c r="AD134" i="8"/>
  <c r="AF134" i="8"/>
  <c r="AG134" i="8"/>
  <c r="Z134" i="6"/>
  <c r="AM134" i="8"/>
  <c r="F134" i="8"/>
  <c r="Q134" i="8"/>
  <c r="U134" i="8"/>
  <c r="Y134" i="8"/>
  <c r="AB134" i="8"/>
  <c r="AE134" i="8"/>
  <c r="AH134" i="8"/>
  <c r="AI134" i="8"/>
  <c r="AK134" i="8"/>
  <c r="AA134" i="6"/>
  <c r="AN134" i="8"/>
  <c r="AO134" i="8"/>
  <c r="P6" i="8"/>
  <c r="T6" i="8"/>
  <c r="B7" i="12"/>
  <c r="X6" i="8"/>
  <c r="AA6" i="8"/>
  <c r="AD6" i="8"/>
  <c r="AG6" i="8"/>
  <c r="F6" i="8"/>
  <c r="Q6" i="8"/>
  <c r="U6" i="8"/>
  <c r="Y6" i="8"/>
  <c r="AB6" i="8"/>
  <c r="AE6" i="8"/>
  <c r="AH6" i="8"/>
  <c r="R6" i="8"/>
  <c r="Z6" i="8"/>
  <c r="AC6" i="8"/>
  <c r="AF6" i="8"/>
  <c r="M6" i="8"/>
  <c r="N6" i="8"/>
  <c r="O6" i="8"/>
  <c r="R7" i="8"/>
  <c r="Z7" i="8"/>
  <c r="AC7" i="8"/>
  <c r="AF7" i="8"/>
  <c r="M7" i="8"/>
  <c r="N7" i="8"/>
  <c r="O7" i="8"/>
  <c r="R134" i="8"/>
  <c r="V134" i="8"/>
  <c r="Z134" i="8"/>
  <c r="AC134" i="8"/>
  <c r="AL134" i="8"/>
  <c r="O134" i="8"/>
  <c r="O135" i="8"/>
  <c r="O136" i="8"/>
  <c r="O137" i="8"/>
  <c r="O138" i="8"/>
  <c r="S122" i="8"/>
  <c r="S124" i="8"/>
  <c r="S126" i="8"/>
  <c r="S128" i="8"/>
  <c r="S130" i="8"/>
  <c r="S132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8" i="8"/>
  <c r="S49" i="8"/>
  <c r="S50" i="8"/>
  <c r="S52" i="8"/>
  <c r="S54" i="8"/>
  <c r="S56" i="8"/>
  <c r="S58" i="8"/>
  <c r="S60" i="8"/>
  <c r="S62" i="8"/>
  <c r="S64" i="8"/>
  <c r="S66" i="8"/>
  <c r="S68" i="8"/>
  <c r="S70" i="8"/>
  <c r="S72" i="8"/>
  <c r="S73" i="8"/>
  <c r="S74" i="8"/>
  <c r="S75" i="8"/>
  <c r="S76" i="8"/>
  <c r="S77" i="8"/>
  <c r="S78" i="8"/>
  <c r="S79" i="8"/>
  <c r="S81" i="8"/>
  <c r="S82" i="8"/>
  <c r="S83" i="8"/>
  <c r="S84" i="8"/>
  <c r="S85" i="8"/>
  <c r="S86" i="8"/>
  <c r="S87" i="8"/>
  <c r="S89" i="8"/>
  <c r="S91" i="8"/>
  <c r="S93" i="8"/>
  <c r="S117" i="8"/>
  <c r="AF57" i="8"/>
  <c r="AF52" i="8"/>
  <c r="AF54" i="8"/>
  <c r="AF56" i="8"/>
  <c r="M9" i="8"/>
  <c r="N9" i="8"/>
  <c r="O9" i="8"/>
  <c r="M10" i="8"/>
  <c r="N10" i="8"/>
  <c r="O10" i="8"/>
  <c r="K10" i="8"/>
  <c r="M11" i="8"/>
  <c r="N11" i="8"/>
  <c r="O11" i="8"/>
  <c r="M12" i="8"/>
  <c r="N12" i="8"/>
  <c r="O12" i="8"/>
  <c r="K12" i="8"/>
  <c r="M13" i="8"/>
  <c r="N13" i="8"/>
  <c r="O13" i="8"/>
  <c r="M14" i="8"/>
  <c r="N14" i="8"/>
  <c r="O14" i="8"/>
  <c r="K14" i="8"/>
  <c r="M15" i="8"/>
  <c r="N15" i="8"/>
  <c r="O15" i="8"/>
  <c r="M16" i="8"/>
  <c r="N16" i="8"/>
  <c r="O16" i="8"/>
  <c r="M17" i="8"/>
  <c r="N17" i="8"/>
  <c r="O17" i="8"/>
  <c r="M18" i="8"/>
  <c r="N18" i="8"/>
  <c r="O18" i="8"/>
  <c r="M19" i="8"/>
  <c r="N19" i="8"/>
  <c r="O19" i="8"/>
  <c r="M20" i="8"/>
  <c r="N20" i="8"/>
  <c r="O20" i="8"/>
  <c r="M21" i="8"/>
  <c r="N21" i="8"/>
  <c r="O21" i="8"/>
  <c r="M22" i="8"/>
  <c r="N22" i="8"/>
  <c r="O22" i="8"/>
  <c r="M23" i="8"/>
  <c r="N23" i="8"/>
  <c r="O23" i="8"/>
  <c r="M24" i="8"/>
  <c r="N24" i="8"/>
  <c r="O24" i="8"/>
  <c r="M25" i="8"/>
  <c r="N25" i="8"/>
  <c r="O25" i="8"/>
  <c r="M26" i="8"/>
  <c r="N26" i="8"/>
  <c r="O26" i="8"/>
  <c r="M27" i="8"/>
  <c r="N27" i="8"/>
  <c r="O27" i="8"/>
  <c r="M28" i="8"/>
  <c r="N28" i="8"/>
  <c r="O28" i="8"/>
  <c r="M29" i="8"/>
  <c r="N29" i="8"/>
  <c r="O29" i="8"/>
  <c r="M30" i="8"/>
  <c r="N30" i="8"/>
  <c r="O30" i="8"/>
  <c r="M31" i="8"/>
  <c r="N31" i="8"/>
  <c r="O31" i="8"/>
  <c r="M32" i="8"/>
  <c r="N32" i="8"/>
  <c r="O32" i="8"/>
  <c r="M33" i="8"/>
  <c r="N33" i="8"/>
  <c r="O33" i="8"/>
  <c r="M34" i="8"/>
  <c r="N34" i="8"/>
  <c r="O34" i="8"/>
  <c r="M35" i="8"/>
  <c r="N35" i="8"/>
  <c r="O35" i="8"/>
  <c r="M36" i="8"/>
  <c r="N36" i="8"/>
  <c r="O36" i="8"/>
  <c r="M37" i="8"/>
  <c r="N37" i="8"/>
  <c r="O37" i="8"/>
  <c r="M38" i="8"/>
  <c r="N38" i="8"/>
  <c r="O38" i="8"/>
  <c r="M39" i="8"/>
  <c r="N39" i="8"/>
  <c r="O39" i="8"/>
  <c r="M40" i="8"/>
  <c r="N40" i="8"/>
  <c r="O40" i="8"/>
  <c r="M41" i="8"/>
  <c r="N41" i="8"/>
  <c r="O41" i="8"/>
  <c r="M42" i="8"/>
  <c r="N42" i="8"/>
  <c r="O42" i="8"/>
  <c r="M43" i="8"/>
  <c r="N43" i="8"/>
  <c r="O43" i="8"/>
  <c r="M44" i="8"/>
  <c r="N44" i="8"/>
  <c r="O44" i="8"/>
  <c r="M45" i="8"/>
  <c r="N45" i="8"/>
  <c r="O45" i="8"/>
  <c r="M46" i="8"/>
  <c r="N46" i="8"/>
  <c r="O46" i="8"/>
  <c r="M47" i="8"/>
  <c r="N47" i="8"/>
  <c r="O47" i="8"/>
  <c r="M48" i="8"/>
  <c r="N48" i="8"/>
  <c r="O48" i="8"/>
  <c r="M49" i="8"/>
  <c r="N49" i="8"/>
  <c r="O49" i="8"/>
  <c r="R50" i="8"/>
  <c r="V50" i="8"/>
  <c r="D51" i="12"/>
  <c r="G51" i="12"/>
  <c r="Z50" i="8"/>
  <c r="AL50" i="8"/>
  <c r="AO50" i="8"/>
  <c r="V51" i="8"/>
  <c r="D52" i="12"/>
  <c r="G52" i="12"/>
  <c r="AL51" i="8"/>
  <c r="AO51" i="8"/>
  <c r="R52" i="8"/>
  <c r="V52" i="8"/>
  <c r="D53" i="12"/>
  <c r="G53" i="12"/>
  <c r="Z52" i="8"/>
  <c r="AL52" i="8"/>
  <c r="AO52" i="8"/>
  <c r="V53" i="8"/>
  <c r="D54" i="12"/>
  <c r="G54" i="12"/>
  <c r="AL53" i="8"/>
  <c r="AO53" i="8"/>
  <c r="R54" i="8"/>
  <c r="V54" i="8"/>
  <c r="D55" i="12"/>
  <c r="G55" i="12"/>
  <c r="Z54" i="8"/>
  <c r="AL54" i="8"/>
  <c r="AO54" i="8"/>
  <c r="V55" i="8"/>
  <c r="D56" i="12"/>
  <c r="G56" i="12"/>
  <c r="AL55" i="8"/>
  <c r="AO55" i="8"/>
  <c r="R56" i="8"/>
  <c r="V56" i="8"/>
  <c r="D57" i="12"/>
  <c r="G57" i="12"/>
  <c r="Z56" i="8"/>
  <c r="AL56" i="8"/>
  <c r="AO56" i="8"/>
  <c r="V57" i="8"/>
  <c r="D58" i="12"/>
  <c r="G58" i="12"/>
  <c r="AL57" i="8"/>
  <c r="AO57" i="8"/>
  <c r="R58" i="8"/>
  <c r="V58" i="8"/>
  <c r="D59" i="12"/>
  <c r="G59" i="12"/>
  <c r="Z58" i="8"/>
  <c r="AF58" i="8"/>
  <c r="AL58" i="8"/>
  <c r="AO58" i="8"/>
  <c r="J58" i="8"/>
  <c r="K58" i="8"/>
  <c r="R59" i="8"/>
  <c r="V59" i="8"/>
  <c r="D60" i="12"/>
  <c r="G60" i="12"/>
  <c r="Z59" i="8"/>
  <c r="AL59" i="8"/>
  <c r="AO59" i="8"/>
  <c r="J59" i="8"/>
  <c r="R60" i="8"/>
  <c r="V60" i="8"/>
  <c r="D61" i="12"/>
  <c r="G61" i="12"/>
  <c r="Z60" i="8"/>
  <c r="AF60" i="8"/>
  <c r="AL60" i="8"/>
  <c r="AO60" i="8"/>
  <c r="J60" i="8"/>
  <c r="K60" i="8"/>
  <c r="R61" i="8"/>
  <c r="V61" i="8"/>
  <c r="D62" i="12"/>
  <c r="G62" i="12"/>
  <c r="Z61" i="8"/>
  <c r="AL61" i="8"/>
  <c r="AO61" i="8"/>
  <c r="R62" i="8"/>
  <c r="V62" i="8"/>
  <c r="D63" i="12"/>
  <c r="G63" i="12"/>
  <c r="Z62" i="8"/>
  <c r="AF62" i="8"/>
  <c r="AL62" i="8"/>
  <c r="AO62" i="8"/>
  <c r="J62" i="8"/>
  <c r="K62" i="8"/>
  <c r="R63" i="8"/>
  <c r="V63" i="8"/>
  <c r="D64" i="12"/>
  <c r="G64" i="12"/>
  <c r="Z63" i="8"/>
  <c r="AL63" i="8"/>
  <c r="AO63" i="8"/>
  <c r="J63" i="8"/>
  <c r="R64" i="8"/>
  <c r="V64" i="8"/>
  <c r="D65" i="12"/>
  <c r="G65" i="12"/>
  <c r="Z64" i="8"/>
  <c r="AF64" i="8"/>
  <c r="AL64" i="8"/>
  <c r="AO64" i="8"/>
  <c r="J64" i="8"/>
  <c r="K64" i="8"/>
  <c r="R65" i="8"/>
  <c r="V65" i="8"/>
  <c r="D66" i="12"/>
  <c r="G66" i="12"/>
  <c r="Z65" i="8"/>
  <c r="AL65" i="8"/>
  <c r="AO65" i="8"/>
  <c r="R66" i="8"/>
  <c r="V66" i="8"/>
  <c r="D67" i="12"/>
  <c r="G67" i="12"/>
  <c r="Z66" i="8"/>
  <c r="AF66" i="8"/>
  <c r="AL66" i="8"/>
  <c r="AO66" i="8"/>
  <c r="J66" i="8"/>
  <c r="K66" i="8"/>
  <c r="R67" i="8"/>
  <c r="V67" i="8"/>
  <c r="D68" i="12"/>
  <c r="G68" i="12"/>
  <c r="Z67" i="8"/>
  <c r="AL67" i="8"/>
  <c r="AO67" i="8"/>
  <c r="J67" i="8"/>
  <c r="R68" i="8"/>
  <c r="V68" i="8"/>
  <c r="D69" i="12"/>
  <c r="G69" i="12"/>
  <c r="Z68" i="8"/>
  <c r="AF68" i="8"/>
  <c r="AL68" i="8"/>
  <c r="AO68" i="8"/>
  <c r="J68" i="8"/>
  <c r="K68" i="8"/>
  <c r="R69" i="8"/>
  <c r="V69" i="8"/>
  <c r="D70" i="12"/>
  <c r="G70" i="12"/>
  <c r="Z69" i="8"/>
  <c r="AL69" i="8"/>
  <c r="AO69" i="8"/>
  <c r="R70" i="8"/>
  <c r="V70" i="8"/>
  <c r="D71" i="12"/>
  <c r="G71" i="12"/>
  <c r="Z70" i="8"/>
  <c r="AF70" i="8"/>
  <c r="AL70" i="8"/>
  <c r="AO70" i="8"/>
  <c r="J70" i="8"/>
  <c r="K70" i="8"/>
  <c r="R71" i="8"/>
  <c r="V71" i="8"/>
  <c r="D72" i="12"/>
  <c r="G72" i="12"/>
  <c r="Z71" i="8"/>
  <c r="AL71" i="8"/>
  <c r="AO71" i="8"/>
  <c r="J71" i="8"/>
  <c r="K71" i="8"/>
  <c r="R72" i="8"/>
  <c r="V72" i="8"/>
  <c r="D73" i="12"/>
  <c r="G73" i="12"/>
  <c r="Z72" i="8"/>
  <c r="AF72" i="8"/>
  <c r="AL72" i="8"/>
  <c r="AO72" i="8"/>
  <c r="J72" i="8"/>
  <c r="K72" i="8"/>
  <c r="R73" i="8"/>
  <c r="V73" i="8"/>
  <c r="D74" i="12"/>
  <c r="G74" i="12"/>
  <c r="Z73" i="8"/>
  <c r="AL73" i="8"/>
  <c r="AO73" i="8"/>
  <c r="R74" i="8"/>
  <c r="V74" i="8"/>
  <c r="D75" i="12"/>
  <c r="G75" i="12"/>
  <c r="Z74" i="8"/>
  <c r="AF74" i="8"/>
  <c r="AL74" i="8"/>
  <c r="AO74" i="8"/>
  <c r="J74" i="8"/>
  <c r="K74" i="8"/>
  <c r="R75" i="8"/>
  <c r="V75" i="8"/>
  <c r="D76" i="12"/>
  <c r="G76" i="12"/>
  <c r="Z75" i="8"/>
  <c r="AL75" i="8"/>
  <c r="AO75" i="8"/>
  <c r="J75" i="8"/>
  <c r="K75" i="8"/>
  <c r="R76" i="8"/>
  <c r="V76" i="8"/>
  <c r="D77" i="12"/>
  <c r="G77" i="12"/>
  <c r="Z76" i="8"/>
  <c r="AF76" i="8"/>
  <c r="AL76" i="8"/>
  <c r="AO76" i="8"/>
  <c r="J76" i="8"/>
  <c r="K76" i="8"/>
  <c r="R77" i="8"/>
  <c r="V77" i="8"/>
  <c r="D78" i="12"/>
  <c r="G78" i="12"/>
  <c r="Z77" i="8"/>
  <c r="AL77" i="8"/>
  <c r="AO77" i="8"/>
  <c r="R78" i="8"/>
  <c r="V78" i="8"/>
  <c r="D79" i="12"/>
  <c r="G79" i="12"/>
  <c r="Z78" i="8"/>
  <c r="AF78" i="8"/>
  <c r="AL78" i="8"/>
  <c r="AO78" i="8"/>
  <c r="J78" i="8"/>
  <c r="K78" i="8"/>
  <c r="R79" i="8"/>
  <c r="V79" i="8"/>
  <c r="D80" i="12"/>
  <c r="G80" i="12"/>
  <c r="Z79" i="8"/>
  <c r="AL79" i="8"/>
  <c r="AO79" i="8"/>
  <c r="J79" i="8"/>
  <c r="K79" i="8"/>
  <c r="R80" i="8"/>
  <c r="Z80" i="8"/>
  <c r="AF80" i="8"/>
  <c r="AL80" i="8"/>
  <c r="AO80" i="8"/>
  <c r="R81" i="8"/>
  <c r="V81" i="8"/>
  <c r="D82" i="12"/>
  <c r="G82" i="12"/>
  <c r="Z81" i="8"/>
  <c r="AL81" i="8"/>
  <c r="AO81" i="8"/>
  <c r="J81" i="8"/>
  <c r="K81" i="8"/>
  <c r="R82" i="8"/>
  <c r="V82" i="8"/>
  <c r="D83" i="12"/>
  <c r="G83" i="12"/>
  <c r="Z82" i="8"/>
  <c r="AF82" i="8"/>
  <c r="AL82" i="8"/>
  <c r="AO82" i="8"/>
  <c r="J82" i="8"/>
  <c r="K82" i="8"/>
  <c r="R83" i="8"/>
  <c r="V83" i="8"/>
  <c r="D84" i="12"/>
  <c r="G84" i="12"/>
  <c r="Z83" i="8"/>
  <c r="AL83" i="8"/>
  <c r="AO83" i="8"/>
  <c r="R84" i="8"/>
  <c r="V84" i="8"/>
  <c r="D85" i="12"/>
  <c r="G85" i="12"/>
  <c r="Z84" i="8"/>
  <c r="AF84" i="8"/>
  <c r="AL84" i="8"/>
  <c r="AO84" i="8"/>
  <c r="J84" i="8"/>
  <c r="K84" i="8"/>
  <c r="R85" i="8"/>
  <c r="V85" i="8"/>
  <c r="D86" i="12"/>
  <c r="G86" i="12"/>
  <c r="Z85" i="8"/>
  <c r="AL85" i="8"/>
  <c r="AO85" i="8"/>
  <c r="J85" i="8"/>
  <c r="K85" i="8"/>
  <c r="R86" i="8"/>
  <c r="V86" i="8"/>
  <c r="D87" i="12"/>
  <c r="G87" i="12"/>
  <c r="Z86" i="8"/>
  <c r="AF86" i="8"/>
  <c r="AL86" i="8"/>
  <c r="AO86" i="8"/>
  <c r="J86" i="8"/>
  <c r="K86" i="8"/>
  <c r="R87" i="8"/>
  <c r="V87" i="8"/>
  <c r="D88" i="12"/>
  <c r="G88" i="12"/>
  <c r="Z87" i="8"/>
  <c r="AL87" i="8"/>
  <c r="AO87" i="8"/>
  <c r="R88" i="8"/>
  <c r="V88" i="8"/>
  <c r="D89" i="12"/>
  <c r="G89" i="12"/>
  <c r="Z88" i="8"/>
  <c r="AL88" i="8"/>
  <c r="AO88" i="8"/>
  <c r="R89" i="8"/>
  <c r="Z89" i="8"/>
  <c r="AL89" i="8"/>
  <c r="AO89" i="8"/>
  <c r="R90" i="8"/>
  <c r="Z90" i="8"/>
  <c r="AL90" i="8"/>
  <c r="AO90" i="8"/>
  <c r="R91" i="8"/>
  <c r="Z91" i="8"/>
  <c r="AL91" i="8"/>
  <c r="AO91" i="8"/>
  <c r="R92" i="8"/>
  <c r="V92" i="8"/>
  <c r="D93" i="12"/>
  <c r="G93" i="12"/>
  <c r="Z92" i="8"/>
  <c r="AI92" i="8"/>
  <c r="AL92" i="8"/>
  <c r="AO92" i="8"/>
  <c r="R93" i="8"/>
  <c r="V93" i="8"/>
  <c r="D94" i="12"/>
  <c r="G94" i="12"/>
  <c r="Z93" i="8"/>
  <c r="AF93" i="8"/>
  <c r="AI93" i="8"/>
  <c r="AL93" i="8"/>
  <c r="AO93" i="8"/>
  <c r="J93" i="8"/>
  <c r="K93" i="8"/>
  <c r="V94" i="8"/>
  <c r="D95" i="12"/>
  <c r="G95" i="12"/>
  <c r="Z94" i="8"/>
  <c r="AF94" i="8"/>
  <c r="AI94" i="8"/>
  <c r="AL94" i="8"/>
  <c r="AO94" i="8"/>
  <c r="J94" i="8"/>
  <c r="K94" i="8"/>
  <c r="V95" i="8"/>
  <c r="D96" i="12"/>
  <c r="G96" i="12"/>
  <c r="AF95" i="8"/>
  <c r="AI95" i="8"/>
  <c r="AL95" i="8"/>
  <c r="AO95" i="8"/>
  <c r="J95" i="8"/>
  <c r="K95" i="8"/>
  <c r="AF96" i="8"/>
  <c r="AI96" i="8"/>
  <c r="AL96" i="8"/>
  <c r="AO96" i="8"/>
  <c r="AO97" i="8"/>
  <c r="AI98" i="8"/>
  <c r="AO98" i="8"/>
  <c r="AO99" i="8"/>
  <c r="AF100" i="8"/>
  <c r="AO100" i="8"/>
  <c r="AO101" i="8"/>
  <c r="AF102" i="8"/>
  <c r="AO102" i="8"/>
  <c r="AO103" i="8"/>
  <c r="AF104" i="8"/>
  <c r="AO104" i="8"/>
  <c r="AO105" i="8"/>
  <c r="AF106" i="8"/>
  <c r="AO106" i="8"/>
  <c r="AI107" i="8"/>
  <c r="AO107" i="8"/>
  <c r="Z108" i="8"/>
  <c r="AF108" i="8"/>
  <c r="AO108" i="8"/>
  <c r="V109" i="8"/>
  <c r="D110" i="12"/>
  <c r="G110" i="12"/>
  <c r="Z109" i="8"/>
  <c r="AC109" i="8"/>
  <c r="AF109" i="8"/>
  <c r="AI109" i="8"/>
  <c r="AO109" i="8"/>
  <c r="V110" i="8"/>
  <c r="D111" i="12"/>
  <c r="G111" i="12"/>
  <c r="AC110" i="8"/>
  <c r="AI110" i="8"/>
  <c r="AO110" i="8"/>
  <c r="R111" i="8"/>
  <c r="AF111" i="8"/>
  <c r="AO111" i="8"/>
  <c r="AC112" i="8"/>
  <c r="AO112" i="8"/>
  <c r="R113" i="8"/>
  <c r="AO113" i="8"/>
  <c r="R114" i="8"/>
  <c r="Z114" i="8"/>
  <c r="AF114" i="8"/>
  <c r="AL114" i="8"/>
  <c r="AO114" i="8"/>
  <c r="R115" i="8"/>
  <c r="AF115" i="8"/>
  <c r="AO115" i="8"/>
  <c r="R116" i="8"/>
  <c r="Z116" i="8"/>
  <c r="AF116" i="8"/>
  <c r="AL116" i="8"/>
  <c r="AO116" i="8"/>
  <c r="R117" i="8"/>
  <c r="AO117" i="8"/>
  <c r="R118" i="8"/>
  <c r="Z118" i="8"/>
  <c r="AF118" i="8"/>
  <c r="AO118" i="8"/>
  <c r="AC119" i="8"/>
  <c r="AL119" i="8"/>
  <c r="AO119" i="8"/>
  <c r="AC120" i="8"/>
  <c r="AL120" i="8"/>
  <c r="AO120" i="8"/>
  <c r="AC121" i="8"/>
  <c r="AL121" i="8"/>
  <c r="AO121" i="8"/>
  <c r="AC122" i="8"/>
  <c r="AL122" i="8"/>
  <c r="AO122" i="8"/>
  <c r="AC123" i="8"/>
  <c r="AL123" i="8"/>
  <c r="AO123" i="8"/>
  <c r="AC124" i="8"/>
  <c r="AL124" i="8"/>
  <c r="AO124" i="8"/>
  <c r="AC125" i="8"/>
  <c r="AL125" i="8"/>
  <c r="AO125" i="8"/>
  <c r="AC126" i="8"/>
  <c r="AO126" i="8"/>
  <c r="V127" i="8"/>
  <c r="D128" i="12"/>
  <c r="G128" i="12"/>
  <c r="AC127" i="8"/>
  <c r="AI127" i="8"/>
  <c r="R128" i="8"/>
  <c r="V128" i="8"/>
  <c r="Z128" i="8"/>
  <c r="AC128" i="8"/>
  <c r="AF128" i="8"/>
  <c r="AI128" i="8"/>
  <c r="AL128" i="8"/>
  <c r="AO128" i="8"/>
  <c r="V129" i="8"/>
  <c r="D130" i="12"/>
  <c r="G130" i="12"/>
  <c r="AC129" i="8"/>
  <c r="AI129" i="8"/>
  <c r="R130" i="8"/>
  <c r="V130" i="8"/>
  <c r="Z130" i="8"/>
  <c r="AC130" i="8"/>
  <c r="AF130" i="8"/>
  <c r="AI130" i="8"/>
  <c r="AL130" i="8"/>
  <c r="AO130" i="8"/>
  <c r="V131" i="8"/>
  <c r="D132" i="12"/>
  <c r="G132" i="12"/>
  <c r="AC131" i="8"/>
  <c r="AI131" i="8"/>
  <c r="R132" i="8"/>
  <c r="V132" i="8"/>
  <c r="Z132" i="8"/>
  <c r="AC132" i="8"/>
  <c r="AF132" i="8"/>
  <c r="AI132" i="8"/>
  <c r="AL132" i="8"/>
  <c r="AO132" i="8"/>
  <c r="V133" i="8"/>
  <c r="D134" i="12"/>
  <c r="G134" i="12"/>
  <c r="Z133" i="8"/>
  <c r="AC133" i="8"/>
  <c r="AI133" i="8"/>
  <c r="AO133" i="8"/>
  <c r="M8" i="8"/>
  <c r="N8" i="8"/>
  <c r="O8" i="8"/>
  <c r="Z135" i="6"/>
  <c r="AM135" i="8"/>
  <c r="AA135" i="6"/>
  <c r="AN135" i="8"/>
  <c r="Z136" i="6"/>
  <c r="AM136" i="8"/>
  <c r="AA136" i="6"/>
  <c r="AN136" i="8"/>
  <c r="AO136" i="8"/>
  <c r="Z137" i="6"/>
  <c r="AM137" i="8"/>
  <c r="AA137" i="6"/>
  <c r="AN137" i="8"/>
  <c r="Z138" i="6"/>
  <c r="AM138" i="8"/>
  <c r="AA138" i="6"/>
  <c r="AN138" i="8"/>
  <c r="AO138" i="8"/>
  <c r="AJ138" i="8"/>
  <c r="AK138" i="8"/>
  <c r="AJ137" i="8"/>
  <c r="AK137" i="8"/>
  <c r="AL136" i="8"/>
  <c r="AK136" i="8"/>
  <c r="AL135" i="8"/>
  <c r="AK135" i="8"/>
  <c r="AG135" i="8"/>
  <c r="AH135" i="8"/>
  <c r="AI135" i="8"/>
  <c r="AG136" i="8"/>
  <c r="AH136" i="8"/>
  <c r="AI136" i="8"/>
  <c r="AG137" i="8"/>
  <c r="AH137" i="8"/>
  <c r="AI137" i="8"/>
  <c r="AG138" i="8"/>
  <c r="AH138" i="8"/>
  <c r="AD136" i="8"/>
  <c r="AE136" i="8"/>
  <c r="AF136" i="8"/>
  <c r="AD135" i="8"/>
  <c r="AE135" i="8"/>
  <c r="AF135" i="8"/>
  <c r="AD138" i="8"/>
  <c r="AE138" i="8"/>
  <c r="AD137" i="8"/>
  <c r="AE137" i="8"/>
  <c r="AA135" i="8"/>
  <c r="AB135" i="8"/>
  <c r="AC135" i="8"/>
  <c r="AA136" i="8"/>
  <c r="AB136" i="8"/>
  <c r="AC136" i="8"/>
  <c r="T137" i="8"/>
  <c r="B138" i="12"/>
  <c r="E138" i="12"/>
  <c r="F138" i="12"/>
  <c r="U137" i="8"/>
  <c r="C138" i="12"/>
  <c r="V137" i="8"/>
  <c r="D138" i="12"/>
  <c r="G138" i="12"/>
  <c r="T135" i="8"/>
  <c r="B136" i="12"/>
  <c r="U135" i="8"/>
  <c r="T136" i="8"/>
  <c r="U136" i="8"/>
  <c r="C137" i="12"/>
  <c r="V136" i="8"/>
  <c r="D137" i="12"/>
  <c r="G137" i="12"/>
  <c r="AA138" i="8"/>
  <c r="AB138" i="8"/>
  <c r="AA137" i="8"/>
  <c r="AB137" i="8"/>
  <c r="X138" i="8"/>
  <c r="Y138" i="8"/>
  <c r="X137" i="8"/>
  <c r="Y137" i="8"/>
  <c r="X136" i="8"/>
  <c r="Y136" i="8"/>
  <c r="X135" i="8"/>
  <c r="Y135" i="8"/>
  <c r="T138" i="8"/>
  <c r="U138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8" i="8"/>
  <c r="W29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1" i="8"/>
  <c r="W82" i="8"/>
  <c r="W83" i="8"/>
  <c r="W84" i="8"/>
  <c r="W85" i="8"/>
  <c r="W86" i="8"/>
  <c r="W87" i="8"/>
  <c r="W88" i="8"/>
  <c r="W89" i="8"/>
  <c r="W91" i="8"/>
  <c r="W92" i="8"/>
  <c r="W93" i="8"/>
  <c r="W95" i="8"/>
  <c r="W99" i="8"/>
  <c r="W103" i="8"/>
  <c r="W107" i="8"/>
  <c r="W109" i="8"/>
  <c r="W110" i="8"/>
  <c r="W113" i="8"/>
  <c r="W121" i="8"/>
  <c r="W127" i="8"/>
  <c r="W129" i="8"/>
  <c r="W131" i="8"/>
  <c r="W133" i="8"/>
  <c r="W137" i="8"/>
  <c r="W30" i="8"/>
  <c r="E27" i="9"/>
  <c r="D27" i="9"/>
  <c r="E25" i="9"/>
  <c r="D25" i="9"/>
  <c r="E22" i="9"/>
  <c r="D22" i="9"/>
  <c r="E18" i="9"/>
  <c r="D18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AL137" i="8"/>
  <c r="AF137" i="8"/>
  <c r="AC137" i="8"/>
  <c r="Z137" i="8"/>
  <c r="R137" i="8"/>
  <c r="Q137" i="8"/>
  <c r="P137" i="8"/>
  <c r="N137" i="8"/>
  <c r="M137" i="8"/>
  <c r="N127" i="8"/>
  <c r="M127" i="8"/>
  <c r="N117" i="8"/>
  <c r="M117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87" i="8"/>
  <c r="M87" i="8"/>
  <c r="N77" i="8"/>
  <c r="M77" i="8"/>
  <c r="N67" i="8"/>
  <c r="M67" i="8"/>
  <c r="N57" i="8"/>
  <c r="M57" i="8"/>
  <c r="M138" i="8"/>
  <c r="N138" i="8"/>
  <c r="P138" i="8"/>
  <c r="Q138" i="8"/>
  <c r="R138" i="8"/>
  <c r="V138" i="8"/>
  <c r="Z138" i="8"/>
  <c r="AC138" i="8"/>
  <c r="AF138" i="8"/>
  <c r="AI138" i="8"/>
  <c r="AL138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8" i="8"/>
  <c r="N118" i="8"/>
  <c r="M119" i="8"/>
  <c r="N119" i="8"/>
  <c r="M120" i="8"/>
  <c r="N120" i="8"/>
  <c r="M121" i="8"/>
  <c r="N121" i="8"/>
  <c r="M122" i="8"/>
  <c r="N122" i="8"/>
  <c r="M123" i="8"/>
  <c r="N123" i="8"/>
  <c r="M124" i="8"/>
  <c r="N124" i="8"/>
  <c r="M125" i="8"/>
  <c r="N125" i="8"/>
  <c r="M126" i="8"/>
  <c r="N126" i="8"/>
  <c r="M128" i="8"/>
  <c r="N128" i="8"/>
  <c r="M129" i="8"/>
  <c r="N129" i="8"/>
  <c r="M130" i="8"/>
  <c r="N130" i="8"/>
  <c r="M131" i="8"/>
  <c r="N131" i="8"/>
  <c r="M132" i="8"/>
  <c r="N132" i="8"/>
  <c r="M133" i="8"/>
  <c r="N133" i="8"/>
  <c r="M134" i="8"/>
  <c r="N134" i="8"/>
  <c r="M135" i="8"/>
  <c r="N135" i="8"/>
  <c r="P135" i="8"/>
  <c r="Q135" i="8"/>
  <c r="R135" i="8"/>
  <c r="Z135" i="8"/>
  <c r="M136" i="8"/>
  <c r="N136" i="8"/>
  <c r="P136" i="8"/>
  <c r="Q136" i="8"/>
  <c r="R136" i="8"/>
  <c r="Z136" i="8"/>
  <c r="M5" i="8"/>
  <c r="N5" i="8"/>
  <c r="O5" i="8"/>
  <c r="P5" i="8"/>
  <c r="Q5" i="8"/>
  <c r="R5" i="8"/>
  <c r="T5" i="8"/>
  <c r="U5" i="8"/>
  <c r="V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N4" i="8"/>
  <c r="O4" i="8"/>
  <c r="P4" i="8"/>
  <c r="T4" i="8"/>
  <c r="U4" i="8"/>
  <c r="V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M4" i="8"/>
  <c r="C35" i="7"/>
  <c r="C18" i="7"/>
  <c r="N18" i="7"/>
  <c r="N35" i="7"/>
  <c r="A35" i="7"/>
  <c r="M35" i="7"/>
  <c r="K35" i="7"/>
  <c r="I35" i="7"/>
  <c r="G35" i="7"/>
  <c r="E35" i="7"/>
  <c r="A18" i="7"/>
  <c r="F18" i="7"/>
  <c r="B33" i="1"/>
  <c r="D150" i="12"/>
  <c r="G150" i="12"/>
  <c r="C33" i="1"/>
  <c r="B34" i="1"/>
  <c r="D151" i="12"/>
  <c r="G151" i="12"/>
  <c r="C34" i="1"/>
  <c r="B35" i="1"/>
  <c r="D152" i="12"/>
  <c r="G152" i="12"/>
  <c r="C35" i="1"/>
  <c r="B36" i="1"/>
  <c r="D153" i="12"/>
  <c r="G153" i="12"/>
  <c r="C36" i="1"/>
  <c r="B37" i="1"/>
  <c r="D154" i="12"/>
  <c r="G154" i="12"/>
  <c r="C37" i="1"/>
  <c r="B38" i="1"/>
  <c r="D155" i="12"/>
  <c r="G155" i="12"/>
  <c r="C38" i="1"/>
  <c r="B39" i="1"/>
  <c r="D156" i="12"/>
  <c r="G156" i="12"/>
  <c r="C39" i="1"/>
  <c r="B40" i="1"/>
  <c r="D157" i="12"/>
  <c r="G157" i="12"/>
  <c r="C40" i="1"/>
  <c r="B41" i="1"/>
  <c r="D158" i="12"/>
  <c r="G158" i="12"/>
  <c r="C41" i="1"/>
  <c r="B42" i="1"/>
  <c r="D159" i="12"/>
  <c r="G159" i="12"/>
  <c r="C42" i="1"/>
  <c r="B43" i="1"/>
  <c r="D160" i="12"/>
  <c r="G160" i="12"/>
  <c r="C43" i="1"/>
  <c r="B44" i="1"/>
  <c r="D161" i="12"/>
  <c r="G161" i="12"/>
  <c r="C44" i="1"/>
  <c r="B45" i="1"/>
  <c r="D162" i="12"/>
  <c r="C45" i="1"/>
  <c r="C32" i="1"/>
  <c r="B32" i="1"/>
  <c r="D149" i="12"/>
  <c r="G149" i="12"/>
  <c r="M18" i="7"/>
  <c r="K18" i="7"/>
  <c r="I18" i="7"/>
  <c r="G18" i="7"/>
  <c r="E18" i="7"/>
  <c r="C136" i="12"/>
  <c r="V135" i="8"/>
  <c r="D136" i="12"/>
  <c r="G136" i="12"/>
  <c r="W135" i="8"/>
  <c r="J117" i="8"/>
  <c r="K117" i="8"/>
  <c r="J88" i="8"/>
  <c r="K88" i="8"/>
  <c r="J83" i="8"/>
  <c r="K83" i="8"/>
  <c r="J73" i="8"/>
  <c r="K73" i="8"/>
  <c r="J65" i="8"/>
  <c r="K65" i="8"/>
  <c r="D135" i="12"/>
  <c r="G135" i="12"/>
  <c r="J134" i="8"/>
  <c r="K134" i="8"/>
  <c r="C7" i="12"/>
  <c r="E7" i="12"/>
  <c r="F7" i="12"/>
  <c r="G6" i="8"/>
  <c r="W6" i="8"/>
  <c r="V6" i="8"/>
  <c r="J6" i="8"/>
  <c r="I6" i="8"/>
  <c r="H6" i="8"/>
  <c r="C126" i="12"/>
  <c r="E126" i="12"/>
  <c r="F126" i="12"/>
  <c r="G125" i="8"/>
  <c r="V125" i="8"/>
  <c r="D126" i="12"/>
  <c r="G126" i="12"/>
  <c r="H125" i="8"/>
  <c r="I125" i="8"/>
  <c r="E125" i="8"/>
  <c r="S125" i="8"/>
  <c r="R125" i="8"/>
  <c r="J125" i="8"/>
  <c r="K125" i="8"/>
  <c r="B125" i="12"/>
  <c r="E125" i="12"/>
  <c r="F125" i="12"/>
  <c r="F124" i="8"/>
  <c r="W124" i="8"/>
  <c r="V124" i="8"/>
  <c r="D125" i="12"/>
  <c r="G125" i="12"/>
  <c r="C122" i="12"/>
  <c r="G121" i="8"/>
  <c r="I121" i="8"/>
  <c r="E121" i="8"/>
  <c r="V121" i="8"/>
  <c r="D122" i="12"/>
  <c r="G122" i="12"/>
  <c r="H121" i="8"/>
  <c r="J121" i="8"/>
  <c r="K121" i="8"/>
  <c r="B121" i="12"/>
  <c r="E121" i="12"/>
  <c r="F121" i="12"/>
  <c r="F120" i="8"/>
  <c r="W120" i="8"/>
  <c r="V120" i="8"/>
  <c r="D121" i="12"/>
  <c r="G121" i="12"/>
  <c r="C118" i="12"/>
  <c r="G117" i="8"/>
  <c r="I117" i="8"/>
  <c r="E117" i="8"/>
  <c r="V117" i="8"/>
  <c r="D118" i="12"/>
  <c r="G118" i="12"/>
  <c r="H117" i="8"/>
  <c r="B117" i="12"/>
  <c r="E117" i="12"/>
  <c r="F117" i="12"/>
  <c r="F116" i="8"/>
  <c r="V116" i="8"/>
  <c r="D117" i="12"/>
  <c r="G117" i="12"/>
  <c r="W116" i="8"/>
  <c r="C114" i="12"/>
  <c r="E114" i="12"/>
  <c r="F114" i="12"/>
  <c r="G113" i="8"/>
  <c r="V113" i="8"/>
  <c r="D114" i="12"/>
  <c r="G114" i="12"/>
  <c r="H113" i="8"/>
  <c r="I113" i="8"/>
  <c r="E113" i="8"/>
  <c r="B113" i="12"/>
  <c r="E113" i="12"/>
  <c r="F113" i="12"/>
  <c r="F112" i="8"/>
  <c r="W112" i="8"/>
  <c r="V112" i="8"/>
  <c r="D113" i="12"/>
  <c r="G113" i="12"/>
  <c r="P108" i="8"/>
  <c r="F108" i="8"/>
  <c r="G108" i="8"/>
  <c r="B109" i="12"/>
  <c r="E109" i="12"/>
  <c r="F109" i="12"/>
  <c r="V108" i="8"/>
  <c r="W108" i="8"/>
  <c r="P107" i="8"/>
  <c r="F107" i="8"/>
  <c r="G106" i="8"/>
  <c r="P106" i="8"/>
  <c r="F106" i="8"/>
  <c r="G105" i="8"/>
  <c r="P105" i="8"/>
  <c r="F105" i="8"/>
  <c r="G104" i="8"/>
  <c r="P104" i="8"/>
  <c r="F104" i="8"/>
  <c r="G103" i="8"/>
  <c r="P103" i="8"/>
  <c r="F103" i="8"/>
  <c r="G102" i="8"/>
  <c r="P102" i="8"/>
  <c r="F102" i="8"/>
  <c r="G101" i="8"/>
  <c r="P101" i="8"/>
  <c r="F101" i="8"/>
  <c r="G100" i="8"/>
  <c r="P100" i="8"/>
  <c r="F100" i="8"/>
  <c r="G99" i="8"/>
  <c r="P99" i="8"/>
  <c r="F99" i="8"/>
  <c r="G98" i="8"/>
  <c r="P98" i="8"/>
  <c r="F98" i="8"/>
  <c r="G97" i="8"/>
  <c r="P97" i="8"/>
  <c r="F97" i="8"/>
  <c r="D18" i="7"/>
  <c r="L18" i="7"/>
  <c r="J18" i="7"/>
  <c r="H18" i="7"/>
  <c r="D35" i="7"/>
  <c r="F35" i="7"/>
  <c r="H35" i="7"/>
  <c r="J35" i="7"/>
  <c r="L35" i="7"/>
  <c r="W125" i="8"/>
  <c r="W117" i="8"/>
  <c r="AO135" i="8"/>
  <c r="D133" i="12"/>
  <c r="G133" i="12"/>
  <c r="J132" i="8"/>
  <c r="K132" i="8"/>
  <c r="D131" i="12"/>
  <c r="G131" i="12"/>
  <c r="J130" i="8"/>
  <c r="K130" i="8"/>
  <c r="D129" i="12"/>
  <c r="G129" i="12"/>
  <c r="J128" i="8"/>
  <c r="K128" i="8"/>
  <c r="J87" i="8"/>
  <c r="K87" i="8"/>
  <c r="J77" i="8"/>
  <c r="K77" i="8"/>
  <c r="J69" i="8"/>
  <c r="K69" i="8"/>
  <c r="J61" i="8"/>
  <c r="K61" i="8"/>
  <c r="J56" i="8"/>
  <c r="K56" i="8"/>
  <c r="J54" i="8"/>
  <c r="K54" i="8"/>
  <c r="J52" i="8"/>
  <c r="K52" i="8"/>
  <c r="J50" i="8"/>
  <c r="K50" i="8"/>
  <c r="K46" i="8"/>
  <c r="K26" i="8"/>
  <c r="K18" i="8"/>
  <c r="S121" i="8"/>
  <c r="K6" i="8"/>
  <c r="C135" i="12"/>
  <c r="W134" i="8"/>
  <c r="G134" i="8"/>
  <c r="I134" i="8"/>
  <c r="B8" i="12"/>
  <c r="E8" i="12"/>
  <c r="F8" i="12"/>
  <c r="F7" i="8"/>
  <c r="V7" i="8"/>
  <c r="D8" i="12"/>
  <c r="G8" i="12"/>
  <c r="W7" i="8"/>
  <c r="AO131" i="8"/>
  <c r="AO129" i="8"/>
  <c r="AO127" i="8"/>
  <c r="B127" i="12"/>
  <c r="E127" i="12"/>
  <c r="F127" i="12"/>
  <c r="F126" i="8"/>
  <c r="W126" i="8"/>
  <c r="V126" i="8"/>
  <c r="D127" i="12"/>
  <c r="G127" i="12"/>
  <c r="C124" i="12"/>
  <c r="G123" i="8"/>
  <c r="V123" i="8"/>
  <c r="D124" i="12"/>
  <c r="G124" i="12"/>
  <c r="W123" i="8"/>
  <c r="H123" i="8"/>
  <c r="I123" i="8"/>
  <c r="E123" i="8"/>
  <c r="E122" i="10"/>
  <c r="F122" i="10"/>
  <c r="S123" i="8"/>
  <c r="R123" i="8"/>
  <c r="B123" i="12"/>
  <c r="E123" i="12"/>
  <c r="F123" i="12"/>
  <c r="F122" i="8"/>
  <c r="W122" i="8"/>
  <c r="V122" i="8"/>
  <c r="D123" i="12"/>
  <c r="G123" i="12"/>
  <c r="C120" i="12"/>
  <c r="G119" i="8"/>
  <c r="V119" i="8"/>
  <c r="D120" i="12"/>
  <c r="G120" i="12"/>
  <c r="W119" i="8"/>
  <c r="H119" i="8"/>
  <c r="I119" i="8"/>
  <c r="E119" i="8"/>
  <c r="E118" i="10"/>
  <c r="F118" i="10"/>
  <c r="R119" i="8"/>
  <c r="J119" i="8"/>
  <c r="K119" i="8"/>
  <c r="S119" i="8"/>
  <c r="B119" i="12"/>
  <c r="E119" i="12"/>
  <c r="F119" i="12"/>
  <c r="F118" i="8"/>
  <c r="V118" i="8"/>
  <c r="D119" i="12"/>
  <c r="G119" i="12"/>
  <c r="W118" i="8"/>
  <c r="C116" i="12"/>
  <c r="G115" i="8"/>
  <c r="V115" i="8"/>
  <c r="D116" i="12"/>
  <c r="G116" i="12"/>
  <c r="W115" i="8"/>
  <c r="H115" i="8"/>
  <c r="I115" i="8"/>
  <c r="E115" i="8"/>
  <c r="E114" i="10"/>
  <c r="F114" i="10"/>
  <c r="B115" i="12"/>
  <c r="E115" i="12"/>
  <c r="F115" i="12"/>
  <c r="F114" i="8"/>
  <c r="V114" i="8"/>
  <c r="D115" i="12"/>
  <c r="G115" i="12"/>
  <c r="W114" i="8"/>
  <c r="C112" i="12"/>
  <c r="G111" i="8"/>
  <c r="V111" i="8"/>
  <c r="D112" i="12"/>
  <c r="G112" i="12"/>
  <c r="W111" i="8"/>
  <c r="H111" i="8"/>
  <c r="I111" i="8"/>
  <c r="E111" i="8"/>
  <c r="E110" i="10"/>
  <c r="F110" i="10"/>
  <c r="F110" i="8"/>
  <c r="S110" i="8"/>
  <c r="R110" i="8"/>
  <c r="J110" i="8"/>
  <c r="K110" i="8"/>
  <c r="P109" i="8"/>
  <c r="F109" i="8"/>
  <c r="G109" i="8"/>
  <c r="C108" i="12"/>
  <c r="V107" i="8"/>
  <c r="AB107" i="8"/>
  <c r="AC107" i="8"/>
  <c r="AC106" i="8"/>
  <c r="C107" i="12"/>
  <c r="V106" i="8"/>
  <c r="W106" i="8"/>
  <c r="C106" i="12"/>
  <c r="E106" i="12"/>
  <c r="F106" i="12"/>
  <c r="V105" i="8"/>
  <c r="W105" i="8"/>
  <c r="C105" i="12"/>
  <c r="V104" i="8"/>
  <c r="W104" i="8"/>
  <c r="C104" i="12"/>
  <c r="E104" i="12"/>
  <c r="F104" i="12"/>
  <c r="V103" i="8"/>
  <c r="C103" i="12"/>
  <c r="V102" i="8"/>
  <c r="W102" i="8"/>
  <c r="C102" i="12"/>
  <c r="V101" i="8"/>
  <c r="W101" i="8"/>
  <c r="C101" i="12"/>
  <c r="V100" i="8"/>
  <c r="W100" i="8"/>
  <c r="C100" i="12"/>
  <c r="V99" i="8"/>
  <c r="C99" i="12"/>
  <c r="V98" i="8"/>
  <c r="W98" i="8"/>
  <c r="C98" i="12"/>
  <c r="E98" i="12"/>
  <c r="F98" i="12"/>
  <c r="V97" i="8"/>
  <c r="W97" i="8"/>
  <c r="C97" i="12"/>
  <c r="W96" i="8"/>
  <c r="V96" i="8"/>
  <c r="E91" i="10"/>
  <c r="F91" i="10"/>
  <c r="C92" i="8"/>
  <c r="E87" i="10"/>
  <c r="F87" i="10"/>
  <c r="C88" i="8"/>
  <c r="I43" i="8"/>
  <c r="E43" i="8"/>
  <c r="E42" i="10"/>
  <c r="F42" i="10"/>
  <c r="I35" i="8"/>
  <c r="E35" i="8"/>
  <c r="E34" i="10"/>
  <c r="F34" i="10"/>
  <c r="B137" i="12"/>
  <c r="E137" i="12"/>
  <c r="F137" i="12"/>
  <c r="W136" i="8"/>
  <c r="AO137" i="8"/>
  <c r="J109" i="8"/>
  <c r="K109" i="8"/>
  <c r="J92" i="8"/>
  <c r="K92" i="8"/>
  <c r="K15" i="8"/>
  <c r="K11" i="8"/>
  <c r="J7" i="8"/>
  <c r="K7" i="8"/>
  <c r="G133" i="8"/>
  <c r="AL133" i="8"/>
  <c r="AF133" i="8"/>
  <c r="F133" i="8"/>
  <c r="S133" i="8"/>
  <c r="R133" i="8"/>
  <c r="J133" i="8"/>
  <c r="K133" i="8"/>
  <c r="I132" i="8"/>
  <c r="E132" i="8"/>
  <c r="B133" i="12"/>
  <c r="E133" i="12"/>
  <c r="F133" i="12"/>
  <c r="W132" i="8"/>
  <c r="G131" i="8"/>
  <c r="AL131" i="8"/>
  <c r="AF131" i="8"/>
  <c r="Z131" i="8"/>
  <c r="F131" i="8"/>
  <c r="S131" i="8"/>
  <c r="R131" i="8"/>
  <c r="J131" i="8"/>
  <c r="K131" i="8"/>
  <c r="I130" i="8"/>
  <c r="E130" i="8"/>
  <c r="E129" i="10"/>
  <c r="F129" i="10"/>
  <c r="B131" i="12"/>
  <c r="E131" i="12"/>
  <c r="F131" i="12"/>
  <c r="W130" i="8"/>
  <c r="G129" i="8"/>
  <c r="AL129" i="8"/>
  <c r="AF129" i="8"/>
  <c r="Z129" i="8"/>
  <c r="F129" i="8"/>
  <c r="S129" i="8"/>
  <c r="R129" i="8"/>
  <c r="J129" i="8"/>
  <c r="K129" i="8"/>
  <c r="I128" i="8"/>
  <c r="E128" i="8"/>
  <c r="B129" i="12"/>
  <c r="E129" i="12"/>
  <c r="F129" i="12"/>
  <c r="W128" i="8"/>
  <c r="G127" i="8"/>
  <c r="AL127" i="8"/>
  <c r="AF127" i="8"/>
  <c r="Z127" i="8"/>
  <c r="F127" i="8"/>
  <c r="S127" i="8"/>
  <c r="R127" i="8"/>
  <c r="J127" i="8"/>
  <c r="K127" i="8"/>
  <c r="J126" i="8"/>
  <c r="K126" i="8"/>
  <c r="J124" i="8"/>
  <c r="K124" i="8"/>
  <c r="J122" i="8"/>
  <c r="K122" i="8"/>
  <c r="S120" i="8"/>
  <c r="R120" i="8"/>
  <c r="S112" i="8"/>
  <c r="R112" i="8"/>
  <c r="P96" i="8"/>
  <c r="F96" i="8"/>
  <c r="G96" i="8"/>
  <c r="P95" i="8"/>
  <c r="F95" i="8"/>
  <c r="G95" i="8"/>
  <c r="I41" i="8"/>
  <c r="E41" i="8"/>
  <c r="E40" i="10"/>
  <c r="F40" i="10"/>
  <c r="I33" i="8"/>
  <c r="E33" i="8"/>
  <c r="E32" i="10"/>
  <c r="F32" i="10"/>
  <c r="G8" i="8"/>
  <c r="B46" i="8"/>
  <c r="B45" i="10"/>
  <c r="B28" i="8"/>
  <c r="B27" i="10"/>
  <c r="H64" i="11"/>
  <c r="H63" i="11"/>
  <c r="W94" i="8"/>
  <c r="W90" i="8"/>
  <c r="W80" i="8"/>
  <c r="E136" i="12"/>
  <c r="F136" i="12"/>
  <c r="V91" i="8"/>
  <c r="V90" i="8"/>
  <c r="V89" i="8"/>
  <c r="V80" i="8"/>
  <c r="K67" i="8"/>
  <c r="K63" i="8"/>
  <c r="K59" i="8"/>
  <c r="R57" i="8"/>
  <c r="J57" i="8"/>
  <c r="K57" i="8"/>
  <c r="R55" i="8"/>
  <c r="R53" i="8"/>
  <c r="J53" i="8"/>
  <c r="K53" i="8"/>
  <c r="R51" i="8"/>
  <c r="J51" i="8"/>
  <c r="K51" i="8"/>
  <c r="AF50" i="8"/>
  <c r="AF55" i="8"/>
  <c r="AF53" i="8"/>
  <c r="D7" i="12"/>
  <c r="G7" i="12"/>
  <c r="E135" i="12"/>
  <c r="F135" i="12"/>
  <c r="H49" i="8"/>
  <c r="H47" i="8"/>
  <c r="H45" i="8"/>
  <c r="H43" i="8"/>
  <c r="H39" i="8"/>
  <c r="H35" i="8"/>
  <c r="H31" i="8"/>
  <c r="H25" i="8"/>
  <c r="C130" i="8"/>
  <c r="C123" i="8"/>
  <c r="C119" i="8"/>
  <c r="C115" i="8"/>
  <c r="C111" i="8"/>
  <c r="B43" i="8"/>
  <c r="B42" i="10"/>
  <c r="B41" i="8"/>
  <c r="B40" i="10"/>
  <c r="B39" i="8"/>
  <c r="B38" i="10"/>
  <c r="B37" i="8"/>
  <c r="B36" i="10"/>
  <c r="B35" i="8"/>
  <c r="B34" i="10"/>
  <c r="B33" i="8"/>
  <c r="B32" i="10"/>
  <c r="B31" i="8"/>
  <c r="B30" i="10"/>
  <c r="B29" i="8"/>
  <c r="B28" i="10"/>
  <c r="E134" i="12"/>
  <c r="F134" i="12"/>
  <c r="E132" i="12"/>
  <c r="F132" i="12"/>
  <c r="E130" i="12"/>
  <c r="F130" i="12"/>
  <c r="E128" i="12"/>
  <c r="F128" i="12"/>
  <c r="E124" i="12"/>
  <c r="F124" i="12"/>
  <c r="E122" i="12"/>
  <c r="F122" i="12"/>
  <c r="E120" i="12"/>
  <c r="F120" i="12"/>
  <c r="E118" i="12"/>
  <c r="F118" i="12"/>
  <c r="E116" i="12"/>
  <c r="F116" i="12"/>
  <c r="E112" i="12"/>
  <c r="F112" i="12"/>
  <c r="E111" i="12"/>
  <c r="F111" i="12"/>
  <c r="E110" i="12"/>
  <c r="F110" i="12"/>
  <c r="E108" i="12"/>
  <c r="F108" i="12"/>
  <c r="E107" i="12"/>
  <c r="F107" i="12"/>
  <c r="E105" i="12"/>
  <c r="F105" i="12"/>
  <c r="E103" i="12"/>
  <c r="F103" i="12"/>
  <c r="E102" i="12"/>
  <c r="F102" i="12"/>
  <c r="E101" i="12"/>
  <c r="F101" i="12"/>
  <c r="E100" i="12"/>
  <c r="F100" i="12"/>
  <c r="E99" i="12"/>
  <c r="F99" i="12"/>
  <c r="E97" i="12"/>
  <c r="F97" i="12"/>
  <c r="E96" i="12"/>
  <c r="F96" i="12"/>
  <c r="G94" i="8"/>
  <c r="H94" i="8"/>
  <c r="G93" i="8"/>
  <c r="F93" i="8"/>
  <c r="E93" i="12"/>
  <c r="F93" i="12"/>
  <c r="G91" i="8"/>
  <c r="I91" i="8"/>
  <c r="E91" i="8"/>
  <c r="E90" i="10"/>
  <c r="F90" i="10"/>
  <c r="E92" i="12"/>
  <c r="F92" i="12"/>
  <c r="F90" i="8"/>
  <c r="G89" i="8"/>
  <c r="I89" i="8"/>
  <c r="E89" i="8"/>
  <c r="E90" i="12"/>
  <c r="F90" i="12"/>
  <c r="B88" i="12"/>
  <c r="E88" i="12"/>
  <c r="F88" i="12"/>
  <c r="F87" i="8"/>
  <c r="C87" i="12"/>
  <c r="G86" i="8"/>
  <c r="B86" i="12"/>
  <c r="E86" i="12"/>
  <c r="F86" i="12"/>
  <c r="F85" i="8"/>
  <c r="C85" i="12"/>
  <c r="G84" i="8"/>
  <c r="B84" i="12"/>
  <c r="E84" i="12"/>
  <c r="F84" i="12"/>
  <c r="F83" i="8"/>
  <c r="C83" i="12"/>
  <c r="G82" i="8"/>
  <c r="F80" i="8"/>
  <c r="B80" i="12"/>
  <c r="E80" i="12"/>
  <c r="F80" i="12"/>
  <c r="F79" i="8"/>
  <c r="C79" i="12"/>
  <c r="E79" i="12"/>
  <c r="F79" i="12"/>
  <c r="G78" i="8"/>
  <c r="B78" i="12"/>
  <c r="E78" i="12"/>
  <c r="F78" i="12"/>
  <c r="F77" i="8"/>
  <c r="C77" i="12"/>
  <c r="G76" i="8"/>
  <c r="B76" i="12"/>
  <c r="E76" i="12"/>
  <c r="F76" i="12"/>
  <c r="F75" i="8"/>
  <c r="C75" i="12"/>
  <c r="E75" i="12"/>
  <c r="F75" i="12"/>
  <c r="G74" i="8"/>
  <c r="B74" i="12"/>
  <c r="E74" i="12"/>
  <c r="F74" i="12"/>
  <c r="F73" i="8"/>
  <c r="C73" i="12"/>
  <c r="G72" i="8"/>
  <c r="B72" i="12"/>
  <c r="E72" i="12"/>
  <c r="F72" i="12"/>
  <c r="F71" i="8"/>
  <c r="C71" i="12"/>
  <c r="E71" i="12"/>
  <c r="F71" i="12"/>
  <c r="G70" i="8"/>
  <c r="B70" i="12"/>
  <c r="E70" i="12"/>
  <c r="F70" i="12"/>
  <c r="F69" i="8"/>
  <c r="C69" i="12"/>
  <c r="G68" i="8"/>
  <c r="B68" i="12"/>
  <c r="E68" i="12"/>
  <c r="F68" i="12"/>
  <c r="F67" i="8"/>
  <c r="C67" i="12"/>
  <c r="E67" i="12"/>
  <c r="F67" i="12"/>
  <c r="G66" i="8"/>
  <c r="B66" i="12"/>
  <c r="E66" i="12"/>
  <c r="F66" i="12"/>
  <c r="F65" i="8"/>
  <c r="C65" i="12"/>
  <c r="G64" i="8"/>
  <c r="B64" i="12"/>
  <c r="E64" i="12"/>
  <c r="F64" i="12"/>
  <c r="F63" i="8"/>
  <c r="C63" i="12"/>
  <c r="E63" i="12"/>
  <c r="F63" i="12"/>
  <c r="G62" i="8"/>
  <c r="B62" i="12"/>
  <c r="E62" i="12"/>
  <c r="F62" i="12"/>
  <c r="F61" i="8"/>
  <c r="C61" i="12"/>
  <c r="G60" i="8"/>
  <c r="B60" i="12"/>
  <c r="E60" i="12"/>
  <c r="F60" i="12"/>
  <c r="F59" i="8"/>
  <c r="C59" i="12"/>
  <c r="E59" i="12"/>
  <c r="F59" i="12"/>
  <c r="G58" i="8"/>
  <c r="B58" i="12"/>
  <c r="E58" i="12"/>
  <c r="F58" i="12"/>
  <c r="F57" i="8"/>
  <c r="C57" i="12"/>
  <c r="G56" i="8"/>
  <c r="B56" i="12"/>
  <c r="E56" i="12"/>
  <c r="F56" i="12"/>
  <c r="F55" i="8"/>
  <c r="C55" i="12"/>
  <c r="E55" i="12"/>
  <c r="F55" i="12"/>
  <c r="G54" i="8"/>
  <c r="B54" i="12"/>
  <c r="E54" i="12"/>
  <c r="F54" i="12"/>
  <c r="F53" i="8"/>
  <c r="C53" i="12"/>
  <c r="G52" i="8"/>
  <c r="B52" i="12"/>
  <c r="E52" i="12"/>
  <c r="F52" i="12"/>
  <c r="F51" i="8"/>
  <c r="C51" i="12"/>
  <c r="E51" i="12"/>
  <c r="F51" i="12"/>
  <c r="G50" i="8"/>
  <c r="G48" i="8"/>
  <c r="C48" i="8"/>
  <c r="C47" i="10"/>
  <c r="F48" i="8"/>
  <c r="G46" i="8"/>
  <c r="G44" i="8"/>
  <c r="C44" i="8"/>
  <c r="C43" i="10"/>
  <c r="G42" i="8"/>
  <c r="C42" i="8"/>
  <c r="C41" i="10"/>
  <c r="G40" i="8"/>
  <c r="C40" i="8"/>
  <c r="C39" i="10"/>
  <c r="G38" i="8"/>
  <c r="C38" i="8"/>
  <c r="C37" i="10"/>
  <c r="G36" i="8"/>
  <c r="C36" i="8"/>
  <c r="C35" i="10"/>
  <c r="G34" i="8"/>
  <c r="C34" i="8"/>
  <c r="C33" i="10"/>
  <c r="G32" i="8"/>
  <c r="C32" i="8"/>
  <c r="C31" i="10"/>
  <c r="G30" i="8"/>
  <c r="C30" i="8"/>
  <c r="C29" i="10"/>
  <c r="G28" i="8"/>
  <c r="G26" i="8"/>
  <c r="C26" i="8"/>
  <c r="C25" i="10"/>
  <c r="F26" i="8"/>
  <c r="G24" i="8"/>
  <c r="G22" i="8"/>
  <c r="C22" i="8"/>
  <c r="C21" i="10"/>
  <c r="F22" i="8"/>
  <c r="G20" i="8"/>
  <c r="G18" i="8"/>
  <c r="C18" i="8"/>
  <c r="C17" i="10"/>
  <c r="F18" i="8"/>
  <c r="G131" i="10"/>
  <c r="G127" i="10"/>
  <c r="G123" i="10"/>
  <c r="G119" i="10"/>
  <c r="G115" i="10"/>
  <c r="G111" i="10"/>
  <c r="G107" i="10"/>
  <c r="G103" i="10"/>
  <c r="G99" i="10"/>
  <c r="G95" i="10"/>
  <c r="G91" i="10"/>
  <c r="G87" i="10"/>
  <c r="G83" i="10"/>
  <c r="G79" i="10"/>
  <c r="G75" i="10"/>
  <c r="G71" i="10"/>
  <c r="G67" i="10"/>
  <c r="G63" i="10"/>
  <c r="G59" i="10"/>
  <c r="G55" i="10"/>
  <c r="G51" i="10"/>
  <c r="C50" i="12"/>
  <c r="V49" i="8"/>
  <c r="J48" i="8"/>
  <c r="D48" i="8"/>
  <c r="D47" i="10"/>
  <c r="G47" i="10"/>
  <c r="C46" i="12"/>
  <c r="E46" i="12"/>
  <c r="F46" i="12"/>
  <c r="V45" i="8"/>
  <c r="J44" i="8"/>
  <c r="D44" i="8"/>
  <c r="D43" i="10"/>
  <c r="G43" i="10"/>
  <c r="C44" i="12"/>
  <c r="V43" i="8"/>
  <c r="G43" i="8"/>
  <c r="C43" i="8"/>
  <c r="C42" i="10"/>
  <c r="J42" i="8"/>
  <c r="D42" i="8"/>
  <c r="D41" i="10"/>
  <c r="G41" i="10"/>
  <c r="C42" i="12"/>
  <c r="V41" i="8"/>
  <c r="G41" i="8"/>
  <c r="C41" i="8"/>
  <c r="C40" i="10"/>
  <c r="J40" i="8"/>
  <c r="D40" i="8"/>
  <c r="D39" i="10"/>
  <c r="G39" i="10"/>
  <c r="C40" i="12"/>
  <c r="V39" i="8"/>
  <c r="G39" i="8"/>
  <c r="C39" i="8"/>
  <c r="C38" i="10"/>
  <c r="J38" i="8"/>
  <c r="D38" i="8"/>
  <c r="D37" i="10"/>
  <c r="G37" i="10"/>
  <c r="C38" i="12"/>
  <c r="V37" i="8"/>
  <c r="G37" i="8"/>
  <c r="C37" i="8"/>
  <c r="C36" i="10"/>
  <c r="J36" i="8"/>
  <c r="D36" i="8"/>
  <c r="D35" i="10"/>
  <c r="G35" i="10"/>
  <c r="C36" i="12"/>
  <c r="V35" i="8"/>
  <c r="G35" i="8"/>
  <c r="C35" i="8"/>
  <c r="C34" i="10"/>
  <c r="J34" i="8"/>
  <c r="D34" i="8"/>
  <c r="D33" i="10"/>
  <c r="G33" i="10"/>
  <c r="C34" i="12"/>
  <c r="V33" i="8"/>
  <c r="G33" i="8"/>
  <c r="C33" i="8"/>
  <c r="C32" i="10"/>
  <c r="J32" i="8"/>
  <c r="D32" i="8"/>
  <c r="D31" i="10"/>
  <c r="G31" i="10"/>
  <c r="C32" i="12"/>
  <c r="V31" i="8"/>
  <c r="G31" i="8"/>
  <c r="C31" i="8"/>
  <c r="C30" i="10"/>
  <c r="Z29" i="8"/>
  <c r="G29" i="8"/>
  <c r="C29" i="8"/>
  <c r="C28" i="10"/>
  <c r="J29" i="8"/>
  <c r="D29" i="8"/>
  <c r="D28" i="10"/>
  <c r="G28" i="10"/>
  <c r="T27" i="8"/>
  <c r="J26" i="8"/>
  <c r="D26" i="8"/>
  <c r="D25" i="10"/>
  <c r="G25" i="10"/>
  <c r="C24" i="12"/>
  <c r="V23" i="8"/>
  <c r="G23" i="8"/>
  <c r="C23" i="8"/>
  <c r="C22" i="10"/>
  <c r="F23" i="8"/>
  <c r="J22" i="8"/>
  <c r="D22" i="8"/>
  <c r="D21" i="10"/>
  <c r="G21" i="10"/>
  <c r="C20" i="12"/>
  <c r="V19" i="8"/>
  <c r="G19" i="8"/>
  <c r="C19" i="8"/>
  <c r="C18" i="10"/>
  <c r="F19" i="8"/>
  <c r="J18" i="8"/>
  <c r="D18" i="8"/>
  <c r="D17" i="10"/>
  <c r="G17" i="10"/>
  <c r="Z16" i="8"/>
  <c r="J16" i="8"/>
  <c r="B17" i="12"/>
  <c r="E17" i="12"/>
  <c r="F17" i="12"/>
  <c r="F16" i="8"/>
  <c r="B15" i="12"/>
  <c r="E15" i="12"/>
  <c r="F15" i="12"/>
  <c r="F14" i="8"/>
  <c r="B13" i="12"/>
  <c r="E13" i="12"/>
  <c r="F13" i="12"/>
  <c r="F12" i="8"/>
  <c r="B11" i="12"/>
  <c r="E11" i="12"/>
  <c r="F11" i="12"/>
  <c r="F10" i="8"/>
  <c r="R9" i="8"/>
  <c r="J9" i="8"/>
  <c r="D9" i="8"/>
  <c r="D8" i="10"/>
  <c r="G8" i="10"/>
  <c r="G9" i="8"/>
  <c r="C9" i="8"/>
  <c r="C8" i="10"/>
  <c r="S21" i="11"/>
  <c r="O21" i="11"/>
  <c r="K21" i="11"/>
  <c r="G21" i="11"/>
  <c r="R22" i="11"/>
  <c r="R21" i="11"/>
  <c r="P22" i="11"/>
  <c r="P21" i="11"/>
  <c r="N22" i="11"/>
  <c r="N21" i="11"/>
  <c r="L22" i="11"/>
  <c r="L21" i="11"/>
  <c r="J22" i="11"/>
  <c r="J21" i="11"/>
  <c r="H22" i="11"/>
  <c r="H21" i="11"/>
  <c r="F22" i="11"/>
  <c r="F21" i="11"/>
  <c r="I63" i="11"/>
  <c r="D62" i="11"/>
  <c r="F62" i="11"/>
  <c r="E95" i="12"/>
  <c r="F95" i="12"/>
  <c r="E94" i="12"/>
  <c r="F94" i="12"/>
  <c r="I81" i="8"/>
  <c r="E81" i="8"/>
  <c r="E81" i="12"/>
  <c r="F81" i="12"/>
  <c r="G80" i="8"/>
  <c r="I49" i="8"/>
  <c r="E49" i="8"/>
  <c r="E48" i="10"/>
  <c r="F48" i="10"/>
  <c r="I47" i="8"/>
  <c r="E47" i="8"/>
  <c r="E46" i="10"/>
  <c r="F46" i="10"/>
  <c r="I45" i="8"/>
  <c r="E45" i="8"/>
  <c r="E44" i="10"/>
  <c r="F44" i="10"/>
  <c r="I25" i="8"/>
  <c r="E25" i="8"/>
  <c r="E24" i="10"/>
  <c r="F24" i="10"/>
  <c r="C9" i="12"/>
  <c r="V8" i="8"/>
  <c r="D9" i="12"/>
  <c r="G9" i="12"/>
  <c r="J8" i="8"/>
  <c r="C48" i="12"/>
  <c r="V47" i="8"/>
  <c r="J46" i="8"/>
  <c r="D46" i="8"/>
  <c r="D45" i="10"/>
  <c r="G45" i="10"/>
  <c r="B45" i="12"/>
  <c r="E45" i="12"/>
  <c r="F45" i="12"/>
  <c r="F44" i="8"/>
  <c r="B43" i="12"/>
  <c r="E43" i="12"/>
  <c r="F43" i="12"/>
  <c r="F42" i="8"/>
  <c r="B41" i="12"/>
  <c r="E41" i="12"/>
  <c r="F41" i="12"/>
  <c r="F40" i="8"/>
  <c r="B39" i="12"/>
  <c r="E39" i="12"/>
  <c r="F39" i="12"/>
  <c r="F38" i="8"/>
  <c r="B37" i="12"/>
  <c r="E37" i="12"/>
  <c r="F37" i="12"/>
  <c r="F36" i="8"/>
  <c r="B35" i="12"/>
  <c r="E35" i="12"/>
  <c r="F35" i="12"/>
  <c r="F34" i="8"/>
  <c r="B33" i="12"/>
  <c r="E33" i="12"/>
  <c r="F33" i="12"/>
  <c r="F32" i="8"/>
  <c r="J30" i="8"/>
  <c r="D30" i="8"/>
  <c r="D29" i="10"/>
  <c r="G29" i="10"/>
  <c r="F30" i="8"/>
  <c r="J28" i="8"/>
  <c r="D28" i="8"/>
  <c r="D27" i="10"/>
  <c r="G27" i="10"/>
  <c r="C26" i="12"/>
  <c r="V25" i="8"/>
  <c r="J24" i="8"/>
  <c r="D24" i="8"/>
  <c r="D23" i="10"/>
  <c r="G23" i="10"/>
  <c r="C22" i="12"/>
  <c r="E22" i="12"/>
  <c r="F22" i="12"/>
  <c r="V21" i="8"/>
  <c r="G21" i="8"/>
  <c r="C21" i="8"/>
  <c r="C20" i="10"/>
  <c r="F21" i="8"/>
  <c r="J20" i="8"/>
  <c r="D20" i="8"/>
  <c r="D19" i="10"/>
  <c r="G19" i="10"/>
  <c r="R17" i="8"/>
  <c r="J17" i="8"/>
  <c r="D17" i="8"/>
  <c r="D16" i="10"/>
  <c r="G16" i="10"/>
  <c r="G17" i="8"/>
  <c r="R15" i="8"/>
  <c r="J15" i="8"/>
  <c r="D15" i="8"/>
  <c r="D14" i="10"/>
  <c r="G14" i="10"/>
  <c r="G15" i="8"/>
  <c r="R13" i="8"/>
  <c r="J13" i="8"/>
  <c r="D13" i="8"/>
  <c r="D12" i="10"/>
  <c r="G12" i="10"/>
  <c r="G13" i="8"/>
  <c r="R11" i="8"/>
  <c r="J11" i="8"/>
  <c r="D11" i="8"/>
  <c r="D10" i="10"/>
  <c r="G10" i="10"/>
  <c r="G11" i="8"/>
  <c r="B10" i="12"/>
  <c r="E10" i="12"/>
  <c r="F10" i="12"/>
  <c r="F9" i="8"/>
  <c r="F43" i="11"/>
  <c r="F42" i="11"/>
  <c r="H43" i="11"/>
  <c r="H42" i="11"/>
  <c r="J43" i="11"/>
  <c r="J42" i="11"/>
  <c r="L43" i="11"/>
  <c r="L42" i="11"/>
  <c r="N43" i="11"/>
  <c r="N42" i="11"/>
  <c r="P43" i="11"/>
  <c r="P42" i="11"/>
  <c r="R43" i="11"/>
  <c r="R42" i="11"/>
  <c r="S62" i="11"/>
  <c r="Q62" i="11"/>
  <c r="O62" i="11"/>
  <c r="M62" i="11"/>
  <c r="L62" i="11"/>
  <c r="K62" i="11"/>
  <c r="J62" i="11"/>
  <c r="G158" i="10"/>
  <c r="G156" i="10"/>
  <c r="G154" i="10"/>
  <c r="G152" i="10"/>
  <c r="G150" i="10"/>
  <c r="F149" i="10"/>
  <c r="F147" i="10"/>
  <c r="F145" i="10"/>
  <c r="F143" i="10"/>
  <c r="F141" i="10"/>
  <c r="F140" i="10"/>
  <c r="F139" i="10"/>
  <c r="F138" i="10"/>
  <c r="F137" i="10"/>
  <c r="F136" i="10"/>
  <c r="F135" i="10"/>
  <c r="F134" i="10"/>
  <c r="F133" i="10"/>
  <c r="E89" i="12"/>
  <c r="F89" i="12"/>
  <c r="E87" i="12"/>
  <c r="F87" i="12"/>
  <c r="E85" i="12"/>
  <c r="F85" i="12"/>
  <c r="E83" i="12"/>
  <c r="F83" i="12"/>
  <c r="E82" i="12"/>
  <c r="F82" i="12"/>
  <c r="E77" i="12"/>
  <c r="F77" i="12"/>
  <c r="E73" i="12"/>
  <c r="F73" i="12"/>
  <c r="E69" i="12"/>
  <c r="F69" i="12"/>
  <c r="E65" i="12"/>
  <c r="F65" i="12"/>
  <c r="E61" i="12"/>
  <c r="F61" i="12"/>
  <c r="E57" i="12"/>
  <c r="F57" i="12"/>
  <c r="E53" i="12"/>
  <c r="F53" i="12"/>
  <c r="E9" i="12"/>
  <c r="F9" i="12"/>
  <c r="E50" i="12"/>
  <c r="F50" i="12"/>
  <c r="E48" i="12"/>
  <c r="F48" i="12"/>
  <c r="E44" i="12"/>
  <c r="F44" i="12"/>
  <c r="E42" i="12"/>
  <c r="F42" i="12"/>
  <c r="E40" i="12"/>
  <c r="F40" i="12"/>
  <c r="E38" i="12"/>
  <c r="F38" i="12"/>
  <c r="E36" i="12"/>
  <c r="F36" i="12"/>
  <c r="E34" i="12"/>
  <c r="F34" i="12"/>
  <c r="E32" i="12"/>
  <c r="F32" i="12"/>
  <c r="E31" i="12"/>
  <c r="F31" i="12"/>
  <c r="E29" i="12"/>
  <c r="F29" i="12"/>
  <c r="E26" i="12"/>
  <c r="F26" i="12"/>
  <c r="E24" i="12"/>
  <c r="F24" i="12"/>
  <c r="E20" i="12"/>
  <c r="F20" i="12"/>
  <c r="F159" i="10"/>
  <c r="F158" i="10"/>
  <c r="F157" i="10"/>
  <c r="F156" i="10"/>
  <c r="F155" i="10"/>
  <c r="F154" i="10"/>
  <c r="F153" i="10"/>
  <c r="F152" i="10"/>
  <c r="F151" i="10"/>
  <c r="F150" i="10"/>
  <c r="F148" i="10"/>
  <c r="G148" i="10"/>
  <c r="F146" i="10"/>
  <c r="G146" i="10"/>
  <c r="F144" i="10"/>
  <c r="G144" i="10"/>
  <c r="F142" i="10"/>
  <c r="G142" i="10"/>
  <c r="G140" i="10"/>
  <c r="G139" i="10"/>
  <c r="G138" i="10"/>
  <c r="G137" i="10"/>
  <c r="G136" i="10"/>
  <c r="G135" i="10"/>
  <c r="G134" i="10"/>
  <c r="G133" i="10"/>
  <c r="F84" i="11"/>
  <c r="H84" i="11"/>
  <c r="J84" i="11"/>
  <c r="L84" i="11"/>
  <c r="N84" i="11"/>
  <c r="P84" i="11"/>
  <c r="R84" i="11"/>
  <c r="F139" i="12"/>
  <c r="F141" i="12"/>
  <c r="D16" i="8"/>
  <c r="D15" i="10"/>
  <c r="G15" i="10"/>
  <c r="K16" i="8"/>
  <c r="C121" i="8"/>
  <c r="E120" i="10"/>
  <c r="F120" i="10"/>
  <c r="C117" i="8"/>
  <c r="E116" i="10"/>
  <c r="F116" i="10"/>
  <c r="K63" i="11"/>
  <c r="K64" i="11"/>
  <c r="N63" i="11"/>
  <c r="M64" i="11"/>
  <c r="M63" i="11"/>
  <c r="R63" i="11"/>
  <c r="Q64" i="11"/>
  <c r="Q63" i="11"/>
  <c r="I9" i="8"/>
  <c r="E9" i="8"/>
  <c r="E8" i="10"/>
  <c r="F8" i="10"/>
  <c r="B9" i="8"/>
  <c r="B8" i="10"/>
  <c r="H9" i="8"/>
  <c r="I11" i="8"/>
  <c r="E11" i="8"/>
  <c r="E10" i="10"/>
  <c r="F10" i="10"/>
  <c r="C11" i="8"/>
  <c r="C10" i="10"/>
  <c r="H11" i="8"/>
  <c r="I13" i="8"/>
  <c r="E13" i="8"/>
  <c r="E12" i="10"/>
  <c r="F12" i="10"/>
  <c r="C13" i="8"/>
  <c r="C12" i="10"/>
  <c r="H13" i="8"/>
  <c r="I15" i="8"/>
  <c r="E15" i="8"/>
  <c r="E14" i="10"/>
  <c r="F14" i="10"/>
  <c r="C15" i="8"/>
  <c r="C14" i="10"/>
  <c r="H15" i="8"/>
  <c r="I17" i="8"/>
  <c r="E17" i="8"/>
  <c r="E16" i="10"/>
  <c r="F16" i="10"/>
  <c r="C17" i="8"/>
  <c r="C16" i="10"/>
  <c r="H17" i="8"/>
  <c r="D26" i="12"/>
  <c r="G26" i="12"/>
  <c r="J25" i="8"/>
  <c r="D48" i="12"/>
  <c r="G48" i="12"/>
  <c r="J47" i="8"/>
  <c r="D8" i="8"/>
  <c r="D7" i="10"/>
  <c r="G7" i="10"/>
  <c r="K8" i="8"/>
  <c r="F64" i="11"/>
  <c r="F63" i="11"/>
  <c r="G63" i="11"/>
  <c r="I10" i="8"/>
  <c r="E10" i="8"/>
  <c r="E9" i="10"/>
  <c r="F9" i="10"/>
  <c r="B10" i="8"/>
  <c r="B9" i="10"/>
  <c r="H10" i="8"/>
  <c r="I12" i="8"/>
  <c r="E12" i="8"/>
  <c r="E11" i="10"/>
  <c r="F11" i="10"/>
  <c r="B12" i="8"/>
  <c r="B11" i="10"/>
  <c r="H12" i="8"/>
  <c r="I14" i="8"/>
  <c r="E14" i="8"/>
  <c r="E13" i="10"/>
  <c r="F13" i="10"/>
  <c r="B14" i="8"/>
  <c r="B13" i="10"/>
  <c r="H14" i="8"/>
  <c r="I16" i="8"/>
  <c r="E16" i="8"/>
  <c r="E15" i="10"/>
  <c r="F15" i="10"/>
  <c r="B16" i="8"/>
  <c r="B15" i="10"/>
  <c r="H16" i="8"/>
  <c r="I19" i="8"/>
  <c r="E19" i="8"/>
  <c r="E18" i="10"/>
  <c r="F18" i="10"/>
  <c r="B19" i="8"/>
  <c r="B18" i="10"/>
  <c r="H19" i="8"/>
  <c r="D20" i="12"/>
  <c r="G20" i="12"/>
  <c r="J19" i="8"/>
  <c r="D32" i="12"/>
  <c r="G32" i="12"/>
  <c r="J31" i="8"/>
  <c r="D34" i="12"/>
  <c r="G34" i="12"/>
  <c r="J33" i="8"/>
  <c r="D36" i="12"/>
  <c r="G36" i="12"/>
  <c r="J35" i="8"/>
  <c r="D38" i="12"/>
  <c r="G38" i="12"/>
  <c r="J37" i="8"/>
  <c r="D40" i="12"/>
  <c r="G40" i="12"/>
  <c r="J39" i="8"/>
  <c r="D42" i="12"/>
  <c r="G42" i="12"/>
  <c r="J41" i="8"/>
  <c r="D44" i="12"/>
  <c r="G44" i="12"/>
  <c r="J43" i="8"/>
  <c r="D50" i="12"/>
  <c r="G50" i="12"/>
  <c r="J49" i="8"/>
  <c r="C20" i="8"/>
  <c r="C19" i="10"/>
  <c r="H20" i="8"/>
  <c r="C24" i="8"/>
  <c r="C23" i="10"/>
  <c r="H24" i="8"/>
  <c r="C46" i="8"/>
  <c r="C45" i="10"/>
  <c r="H46" i="8"/>
  <c r="I82" i="8"/>
  <c r="E82" i="8"/>
  <c r="H82" i="8"/>
  <c r="I83" i="8"/>
  <c r="E83" i="8"/>
  <c r="H83" i="8"/>
  <c r="I84" i="8"/>
  <c r="E84" i="8"/>
  <c r="H84" i="8"/>
  <c r="I85" i="8"/>
  <c r="E85" i="8"/>
  <c r="H85" i="8"/>
  <c r="I86" i="8"/>
  <c r="E86" i="8"/>
  <c r="H86" i="8"/>
  <c r="I87" i="8"/>
  <c r="E87" i="8"/>
  <c r="H87" i="8"/>
  <c r="I90" i="8"/>
  <c r="E90" i="8"/>
  <c r="H90" i="8"/>
  <c r="I93" i="8"/>
  <c r="E93" i="8"/>
  <c r="H93" i="8"/>
  <c r="B130" i="8"/>
  <c r="B129" i="10"/>
  <c r="C129" i="10"/>
  <c r="D90" i="12"/>
  <c r="G90" i="12"/>
  <c r="J89" i="8"/>
  <c r="K89" i="8"/>
  <c r="D92" i="12"/>
  <c r="G92" i="12"/>
  <c r="J91" i="8"/>
  <c r="K91" i="8"/>
  <c r="C8" i="8"/>
  <c r="C7" i="10"/>
  <c r="I8" i="8"/>
  <c r="E8" i="8"/>
  <c r="E7" i="10"/>
  <c r="F7" i="10"/>
  <c r="H8" i="8"/>
  <c r="H91" i="8"/>
  <c r="I95" i="8"/>
  <c r="E95" i="8"/>
  <c r="H95" i="8"/>
  <c r="I96" i="8"/>
  <c r="E96" i="8"/>
  <c r="H96" i="8"/>
  <c r="H127" i="8"/>
  <c r="I127" i="8"/>
  <c r="E127" i="8"/>
  <c r="H129" i="8"/>
  <c r="I129" i="8"/>
  <c r="E129" i="8"/>
  <c r="H131" i="8"/>
  <c r="I131" i="8"/>
  <c r="E131" i="8"/>
  <c r="H133" i="8"/>
  <c r="I133" i="8"/>
  <c r="E133" i="8"/>
  <c r="I94" i="8"/>
  <c r="E94" i="8"/>
  <c r="D99" i="12"/>
  <c r="G99" i="12"/>
  <c r="J98" i="8"/>
  <c r="K98" i="8"/>
  <c r="D100" i="12"/>
  <c r="G100" i="12"/>
  <c r="J99" i="8"/>
  <c r="K99" i="8"/>
  <c r="D102" i="12"/>
  <c r="G102" i="12"/>
  <c r="J101" i="8"/>
  <c r="K101" i="8"/>
  <c r="D105" i="12"/>
  <c r="G105" i="12"/>
  <c r="J104" i="8"/>
  <c r="K104" i="8"/>
  <c r="D107" i="12"/>
  <c r="G107" i="12"/>
  <c r="J106" i="8"/>
  <c r="K106" i="8"/>
  <c r="D108" i="12"/>
  <c r="G108" i="12"/>
  <c r="J107" i="8"/>
  <c r="K107" i="8"/>
  <c r="I110" i="8"/>
  <c r="E110" i="8"/>
  <c r="H110" i="8"/>
  <c r="K22" i="8"/>
  <c r="K30" i="8"/>
  <c r="K34" i="8"/>
  <c r="K38" i="8"/>
  <c r="K42" i="8"/>
  <c r="J114" i="8"/>
  <c r="K114" i="8"/>
  <c r="J118" i="8"/>
  <c r="K118" i="8"/>
  <c r="D109" i="12"/>
  <c r="G109" i="12"/>
  <c r="J108" i="8"/>
  <c r="K108" i="8"/>
  <c r="I112" i="8"/>
  <c r="E112" i="8"/>
  <c r="H112" i="8"/>
  <c r="C113" i="8"/>
  <c r="E112" i="10"/>
  <c r="F112" i="10"/>
  <c r="I120" i="8"/>
  <c r="E120" i="8"/>
  <c r="H120" i="8"/>
  <c r="I124" i="8"/>
  <c r="E124" i="8"/>
  <c r="H124" i="8"/>
  <c r="C125" i="8"/>
  <c r="E124" i="10"/>
  <c r="F124" i="10"/>
  <c r="J113" i="8"/>
  <c r="K113" i="8"/>
  <c r="J64" i="11"/>
  <c r="J63" i="11"/>
  <c r="L64" i="11"/>
  <c r="L63" i="11"/>
  <c r="O64" i="11"/>
  <c r="P63" i="11"/>
  <c r="O63" i="11"/>
  <c r="S64" i="11"/>
  <c r="S63" i="11"/>
  <c r="I21" i="8"/>
  <c r="E21" i="8"/>
  <c r="E20" i="10"/>
  <c r="F20" i="10"/>
  <c r="B21" i="8"/>
  <c r="B20" i="10"/>
  <c r="H21" i="8"/>
  <c r="D22" i="12"/>
  <c r="G22" i="12"/>
  <c r="J21" i="8"/>
  <c r="I30" i="8"/>
  <c r="E30" i="8"/>
  <c r="E29" i="10"/>
  <c r="F29" i="10"/>
  <c r="B30" i="8"/>
  <c r="B29" i="10"/>
  <c r="H30" i="8"/>
  <c r="I32" i="8"/>
  <c r="E32" i="8"/>
  <c r="E31" i="10"/>
  <c r="F31" i="10"/>
  <c r="B32" i="8"/>
  <c r="B31" i="10"/>
  <c r="H32" i="8"/>
  <c r="I34" i="8"/>
  <c r="E34" i="8"/>
  <c r="E33" i="10"/>
  <c r="F33" i="10"/>
  <c r="B34" i="8"/>
  <c r="B33" i="10"/>
  <c r="H34" i="8"/>
  <c r="I36" i="8"/>
  <c r="E36" i="8"/>
  <c r="E35" i="10"/>
  <c r="F35" i="10"/>
  <c r="B36" i="8"/>
  <c r="B35" i="10"/>
  <c r="H36" i="8"/>
  <c r="I38" i="8"/>
  <c r="E38" i="8"/>
  <c r="E37" i="10"/>
  <c r="F37" i="10"/>
  <c r="B38" i="8"/>
  <c r="B37" i="10"/>
  <c r="H38" i="8"/>
  <c r="I40" i="8"/>
  <c r="E40" i="8"/>
  <c r="E39" i="10"/>
  <c r="F39" i="10"/>
  <c r="B40" i="8"/>
  <c r="B39" i="10"/>
  <c r="H40" i="8"/>
  <c r="I42" i="8"/>
  <c r="E42" i="8"/>
  <c r="E41" i="10"/>
  <c r="F41" i="10"/>
  <c r="B42" i="8"/>
  <c r="B41" i="10"/>
  <c r="H42" i="8"/>
  <c r="I44" i="8"/>
  <c r="E44" i="8"/>
  <c r="E43" i="10"/>
  <c r="F43" i="10"/>
  <c r="B44" i="8"/>
  <c r="B43" i="10"/>
  <c r="H44" i="8"/>
  <c r="E80" i="10"/>
  <c r="F80" i="10"/>
  <c r="C81" i="8"/>
  <c r="D64" i="11"/>
  <c r="D63" i="11"/>
  <c r="E63" i="11"/>
  <c r="I23" i="8"/>
  <c r="E23" i="8"/>
  <c r="E22" i="10"/>
  <c r="F22" i="10"/>
  <c r="B23" i="8"/>
  <c r="B22" i="10"/>
  <c r="H23" i="8"/>
  <c r="D24" i="12"/>
  <c r="G24" i="12"/>
  <c r="J23" i="8"/>
  <c r="B28" i="12"/>
  <c r="E28" i="12"/>
  <c r="F28" i="12"/>
  <c r="F27" i="8"/>
  <c r="V27" i="8"/>
  <c r="W27" i="8"/>
  <c r="D46" i="12"/>
  <c r="G46" i="12"/>
  <c r="J45" i="8"/>
  <c r="I18" i="8"/>
  <c r="E18" i="8"/>
  <c r="E17" i="10"/>
  <c r="F17" i="10"/>
  <c r="B18" i="8"/>
  <c r="B17" i="10"/>
  <c r="H18" i="8"/>
  <c r="I20" i="8"/>
  <c r="E20" i="8"/>
  <c r="E19" i="10"/>
  <c r="F19" i="10"/>
  <c r="I22" i="8"/>
  <c r="E22" i="8"/>
  <c r="E21" i="10"/>
  <c r="F21" i="10"/>
  <c r="B22" i="8"/>
  <c r="B21" i="10"/>
  <c r="H22" i="8"/>
  <c r="I24" i="8"/>
  <c r="E24" i="8"/>
  <c r="E23" i="10"/>
  <c r="F23" i="10"/>
  <c r="I26" i="8"/>
  <c r="E26" i="8"/>
  <c r="E25" i="10"/>
  <c r="F25" i="10"/>
  <c r="B26" i="8"/>
  <c r="B25" i="10"/>
  <c r="H26" i="8"/>
  <c r="C28" i="8"/>
  <c r="C27" i="10"/>
  <c r="H28" i="8"/>
  <c r="I48" i="8"/>
  <c r="E48" i="8"/>
  <c r="E47" i="10"/>
  <c r="F47" i="10"/>
  <c r="B48" i="8"/>
  <c r="B47" i="10"/>
  <c r="H48" i="8"/>
  <c r="I50" i="8"/>
  <c r="E50" i="8"/>
  <c r="H50" i="8"/>
  <c r="I51" i="8"/>
  <c r="E51" i="8"/>
  <c r="H51" i="8"/>
  <c r="I52" i="8"/>
  <c r="E52" i="8"/>
  <c r="H52" i="8"/>
  <c r="I53" i="8"/>
  <c r="E53" i="8"/>
  <c r="H53" i="8"/>
  <c r="I54" i="8"/>
  <c r="E54" i="8"/>
  <c r="H54" i="8"/>
  <c r="I55" i="8"/>
  <c r="E55" i="8"/>
  <c r="H55" i="8"/>
  <c r="I56" i="8"/>
  <c r="E56" i="8"/>
  <c r="H56" i="8"/>
  <c r="I57" i="8"/>
  <c r="E57" i="8"/>
  <c r="H57" i="8"/>
  <c r="I58" i="8"/>
  <c r="E58" i="8"/>
  <c r="H58" i="8"/>
  <c r="I59" i="8"/>
  <c r="E59" i="8"/>
  <c r="H59" i="8"/>
  <c r="I60" i="8"/>
  <c r="E60" i="8"/>
  <c r="H60" i="8"/>
  <c r="I61" i="8"/>
  <c r="E61" i="8"/>
  <c r="H61" i="8"/>
  <c r="I62" i="8"/>
  <c r="E62" i="8"/>
  <c r="H62" i="8"/>
  <c r="I63" i="8"/>
  <c r="E63" i="8"/>
  <c r="H63" i="8"/>
  <c r="I64" i="8"/>
  <c r="E64" i="8"/>
  <c r="H64" i="8"/>
  <c r="I65" i="8"/>
  <c r="E65" i="8"/>
  <c r="H65" i="8"/>
  <c r="I66" i="8"/>
  <c r="E66" i="8"/>
  <c r="H66" i="8"/>
  <c r="I67" i="8"/>
  <c r="E67" i="8"/>
  <c r="H67" i="8"/>
  <c r="I68" i="8"/>
  <c r="E68" i="8"/>
  <c r="H68" i="8"/>
  <c r="I69" i="8"/>
  <c r="E69" i="8"/>
  <c r="H69" i="8"/>
  <c r="I70" i="8"/>
  <c r="E70" i="8"/>
  <c r="H70" i="8"/>
  <c r="I71" i="8"/>
  <c r="E71" i="8"/>
  <c r="H71" i="8"/>
  <c r="I72" i="8"/>
  <c r="E72" i="8"/>
  <c r="H72" i="8"/>
  <c r="I73" i="8"/>
  <c r="E73" i="8"/>
  <c r="H73" i="8"/>
  <c r="I74" i="8"/>
  <c r="E74" i="8"/>
  <c r="H74" i="8"/>
  <c r="I75" i="8"/>
  <c r="E75" i="8"/>
  <c r="H75" i="8"/>
  <c r="I76" i="8"/>
  <c r="E76" i="8"/>
  <c r="H76" i="8"/>
  <c r="I77" i="8"/>
  <c r="E77" i="8"/>
  <c r="H77" i="8"/>
  <c r="I78" i="8"/>
  <c r="E78" i="8"/>
  <c r="H78" i="8"/>
  <c r="I79" i="8"/>
  <c r="E79" i="8"/>
  <c r="H79" i="8"/>
  <c r="I80" i="8"/>
  <c r="E80" i="8"/>
  <c r="H80" i="8"/>
  <c r="E88" i="10"/>
  <c r="F88" i="10"/>
  <c r="C89" i="8"/>
  <c r="C91" i="8"/>
  <c r="C110" i="10"/>
  <c r="B111" i="8"/>
  <c r="B110" i="10"/>
  <c r="C114" i="10"/>
  <c r="B115" i="8"/>
  <c r="B114" i="10"/>
  <c r="C118" i="10"/>
  <c r="B119" i="8"/>
  <c r="B118" i="10"/>
  <c r="C122" i="10"/>
  <c r="B123" i="8"/>
  <c r="B122" i="10"/>
  <c r="H29" i="8"/>
  <c r="H33" i="8"/>
  <c r="H37" i="8"/>
  <c r="H41" i="8"/>
  <c r="J55" i="8"/>
  <c r="K55" i="8"/>
  <c r="D81" i="12"/>
  <c r="G81" i="12"/>
  <c r="J80" i="8"/>
  <c r="K80" i="8"/>
  <c r="D91" i="12"/>
  <c r="G91" i="12"/>
  <c r="J90" i="8"/>
  <c r="K90" i="8"/>
  <c r="I28" i="8"/>
  <c r="E28" i="8"/>
  <c r="E27" i="10"/>
  <c r="F27" i="10"/>
  <c r="I46" i="8"/>
  <c r="E46" i="8"/>
  <c r="E45" i="10"/>
  <c r="F45" i="10"/>
  <c r="I29" i="8"/>
  <c r="E29" i="8"/>
  <c r="E28" i="10"/>
  <c r="F28" i="10"/>
  <c r="I37" i="8"/>
  <c r="E37" i="8"/>
  <c r="E36" i="10"/>
  <c r="F36" i="10"/>
  <c r="H89" i="8"/>
  <c r="J112" i="8"/>
  <c r="K112" i="8"/>
  <c r="J120" i="8"/>
  <c r="K120" i="8"/>
  <c r="E127" i="10"/>
  <c r="F127" i="10"/>
  <c r="C128" i="8"/>
  <c r="E131" i="10"/>
  <c r="F131" i="10"/>
  <c r="C132" i="8"/>
  <c r="K9" i="8"/>
  <c r="K13" i="8"/>
  <c r="K17" i="8"/>
  <c r="K29" i="8"/>
  <c r="I31" i="8"/>
  <c r="E31" i="8"/>
  <c r="E30" i="10"/>
  <c r="F30" i="10"/>
  <c r="I39" i="8"/>
  <c r="E39" i="8"/>
  <c r="E38" i="10"/>
  <c r="F38" i="10"/>
  <c r="C87" i="10"/>
  <c r="B88" i="8"/>
  <c r="B87" i="10"/>
  <c r="C91" i="10"/>
  <c r="B92" i="8"/>
  <c r="B91" i="10"/>
  <c r="D97" i="12"/>
  <c r="G97" i="12"/>
  <c r="J96" i="8"/>
  <c r="K96" i="8"/>
  <c r="D98" i="12"/>
  <c r="G98" i="12"/>
  <c r="J97" i="8"/>
  <c r="K97" i="8"/>
  <c r="D101" i="12"/>
  <c r="G101" i="12"/>
  <c r="J100" i="8"/>
  <c r="K100" i="8"/>
  <c r="D103" i="12"/>
  <c r="G103" i="12"/>
  <c r="J102" i="8"/>
  <c r="K102" i="8"/>
  <c r="D104" i="12"/>
  <c r="G104" i="12"/>
  <c r="J103" i="8"/>
  <c r="K103" i="8"/>
  <c r="D106" i="12"/>
  <c r="G106" i="12"/>
  <c r="J105" i="8"/>
  <c r="K105" i="8"/>
  <c r="I109" i="8"/>
  <c r="E109" i="8"/>
  <c r="H109" i="8"/>
  <c r="I114" i="8"/>
  <c r="E114" i="8"/>
  <c r="H114" i="8"/>
  <c r="I118" i="8"/>
  <c r="E118" i="8"/>
  <c r="H118" i="8"/>
  <c r="I122" i="8"/>
  <c r="E122" i="8"/>
  <c r="H122" i="8"/>
  <c r="J123" i="8"/>
  <c r="K123" i="8"/>
  <c r="I126" i="8"/>
  <c r="E126" i="8"/>
  <c r="H126" i="8"/>
  <c r="H7" i="8"/>
  <c r="I7" i="8"/>
  <c r="H134" i="8"/>
  <c r="K20" i="8"/>
  <c r="K24" i="8"/>
  <c r="K28" i="8"/>
  <c r="K32" i="8"/>
  <c r="K36" i="8"/>
  <c r="K40" i="8"/>
  <c r="K44" i="8"/>
  <c r="K48" i="8"/>
  <c r="J116" i="8"/>
  <c r="K116" i="8"/>
  <c r="H97" i="8"/>
  <c r="I97" i="8"/>
  <c r="E97" i="8"/>
  <c r="I98" i="8"/>
  <c r="E98" i="8"/>
  <c r="H98" i="8"/>
  <c r="H99" i="8"/>
  <c r="I99" i="8"/>
  <c r="E99" i="8"/>
  <c r="I100" i="8"/>
  <c r="E100" i="8"/>
  <c r="H100" i="8"/>
  <c r="H101" i="8"/>
  <c r="I101" i="8"/>
  <c r="E101" i="8"/>
  <c r="I102" i="8"/>
  <c r="E102" i="8"/>
  <c r="H102" i="8"/>
  <c r="H103" i="8"/>
  <c r="I103" i="8"/>
  <c r="E103" i="8"/>
  <c r="I104" i="8"/>
  <c r="E104" i="8"/>
  <c r="H104" i="8"/>
  <c r="H105" i="8"/>
  <c r="I105" i="8"/>
  <c r="E105" i="8"/>
  <c r="I106" i="8"/>
  <c r="E106" i="8"/>
  <c r="H106" i="8"/>
  <c r="G107" i="8"/>
  <c r="H107" i="8"/>
  <c r="I108" i="8"/>
  <c r="E108" i="8"/>
  <c r="H108" i="8"/>
  <c r="I116" i="8"/>
  <c r="E116" i="8"/>
  <c r="H116" i="8"/>
  <c r="J111" i="8"/>
  <c r="K111" i="8"/>
  <c r="J115" i="8"/>
  <c r="K115" i="8"/>
  <c r="C104" i="8"/>
  <c r="E103" i="10"/>
  <c r="F103" i="10"/>
  <c r="C100" i="8"/>
  <c r="E99" i="10"/>
  <c r="F99" i="10"/>
  <c r="B132" i="8"/>
  <c r="B131" i="10"/>
  <c r="C131" i="10"/>
  <c r="C127" i="10"/>
  <c r="B128" i="8"/>
  <c r="B127" i="10"/>
  <c r="C90" i="10"/>
  <c r="B91" i="8"/>
  <c r="B90" i="10"/>
  <c r="E79" i="10"/>
  <c r="F79" i="10"/>
  <c r="C80" i="8"/>
  <c r="E77" i="10"/>
  <c r="F77" i="10"/>
  <c r="C78" i="8"/>
  <c r="E74" i="10"/>
  <c r="F74" i="10"/>
  <c r="C75" i="8"/>
  <c r="E115" i="10"/>
  <c r="F115" i="10"/>
  <c r="C116" i="8"/>
  <c r="C108" i="8"/>
  <c r="E107" i="10"/>
  <c r="F107" i="10"/>
  <c r="C105" i="8"/>
  <c r="E104" i="10"/>
  <c r="F104" i="10"/>
  <c r="E102" i="10"/>
  <c r="F102" i="10"/>
  <c r="C103" i="8"/>
  <c r="C101" i="8"/>
  <c r="E100" i="10"/>
  <c r="F100" i="10"/>
  <c r="E98" i="10"/>
  <c r="F98" i="10"/>
  <c r="C99" i="8"/>
  <c r="C97" i="8"/>
  <c r="E96" i="10"/>
  <c r="F96" i="10"/>
  <c r="E121" i="10"/>
  <c r="F121" i="10"/>
  <c r="C122" i="8"/>
  <c r="E117" i="10"/>
  <c r="F117" i="10"/>
  <c r="C118" i="8"/>
  <c r="E113" i="10"/>
  <c r="F113" i="10"/>
  <c r="C114" i="8"/>
  <c r="E108" i="10"/>
  <c r="F108" i="10"/>
  <c r="C109" i="8"/>
  <c r="C88" i="10"/>
  <c r="B89" i="8"/>
  <c r="B88" i="10"/>
  <c r="D45" i="8"/>
  <c r="D44" i="10"/>
  <c r="G44" i="10"/>
  <c r="K45" i="8"/>
  <c r="I27" i="8"/>
  <c r="E27" i="8"/>
  <c r="E26" i="10"/>
  <c r="F26" i="10"/>
  <c r="B27" i="8"/>
  <c r="B26" i="10"/>
  <c r="H27" i="8"/>
  <c r="D23" i="8"/>
  <c r="D22" i="10"/>
  <c r="G22" i="10"/>
  <c r="K23" i="8"/>
  <c r="C80" i="10"/>
  <c r="B81" i="8"/>
  <c r="B80" i="10"/>
  <c r="D21" i="8"/>
  <c r="D20" i="10"/>
  <c r="G20" i="10"/>
  <c r="K21" i="8"/>
  <c r="C124" i="10"/>
  <c r="B125" i="8"/>
  <c r="B124" i="10"/>
  <c r="E123" i="10"/>
  <c r="F123" i="10"/>
  <c r="C124" i="8"/>
  <c r="E119" i="10"/>
  <c r="F119" i="10"/>
  <c r="C120" i="8"/>
  <c r="C112" i="10"/>
  <c r="B113" i="8"/>
  <c r="B112" i="10"/>
  <c r="E111" i="10"/>
  <c r="F111" i="10"/>
  <c r="C112" i="8"/>
  <c r="I107" i="8"/>
  <c r="E107" i="8"/>
  <c r="E93" i="10"/>
  <c r="F93" i="10"/>
  <c r="C94" i="8"/>
  <c r="C96" i="8"/>
  <c r="E95" i="10"/>
  <c r="F95" i="10"/>
  <c r="E94" i="10"/>
  <c r="F94" i="10"/>
  <c r="C95" i="8"/>
  <c r="E92" i="10"/>
  <c r="F92" i="10"/>
  <c r="C93" i="8"/>
  <c r="E89" i="10"/>
  <c r="F89" i="10"/>
  <c r="C90" i="8"/>
  <c r="E86" i="10"/>
  <c r="F86" i="10"/>
  <c r="C87" i="8"/>
  <c r="E85" i="10"/>
  <c r="F85" i="10"/>
  <c r="C86" i="8"/>
  <c r="E84" i="10"/>
  <c r="F84" i="10"/>
  <c r="C85" i="8"/>
  <c r="E83" i="10"/>
  <c r="F83" i="10"/>
  <c r="C84" i="8"/>
  <c r="E82" i="10"/>
  <c r="F82" i="10"/>
  <c r="C83" i="8"/>
  <c r="E81" i="10"/>
  <c r="F81" i="10"/>
  <c r="C82" i="8"/>
  <c r="E163" i="10"/>
  <c r="F163" i="10"/>
  <c r="E105" i="10"/>
  <c r="F105" i="10"/>
  <c r="C106" i="8"/>
  <c r="E101" i="10"/>
  <c r="F101" i="10"/>
  <c r="C102" i="8"/>
  <c r="E97" i="10"/>
  <c r="F97" i="10"/>
  <c r="C98" i="8"/>
  <c r="E125" i="10"/>
  <c r="F125" i="10"/>
  <c r="C126" i="8"/>
  <c r="E78" i="10"/>
  <c r="F78" i="10"/>
  <c r="C79" i="8"/>
  <c r="E76" i="10"/>
  <c r="F76" i="10"/>
  <c r="C77" i="8"/>
  <c r="E75" i="10"/>
  <c r="F75" i="10"/>
  <c r="C76" i="8"/>
  <c r="E73" i="10"/>
  <c r="F73" i="10"/>
  <c r="C74" i="8"/>
  <c r="E72" i="10"/>
  <c r="F72" i="10"/>
  <c r="C73" i="8"/>
  <c r="E71" i="10"/>
  <c r="F71" i="10"/>
  <c r="C72" i="8"/>
  <c r="E70" i="10"/>
  <c r="F70" i="10"/>
  <c r="C71" i="8"/>
  <c r="E69" i="10"/>
  <c r="F69" i="10"/>
  <c r="C70" i="8"/>
  <c r="E68" i="10"/>
  <c r="F68" i="10"/>
  <c r="C69" i="8"/>
  <c r="E67" i="10"/>
  <c r="F67" i="10"/>
  <c r="C68" i="8"/>
  <c r="E66" i="10"/>
  <c r="F66" i="10"/>
  <c r="C67" i="8"/>
  <c r="E65" i="10"/>
  <c r="F65" i="10"/>
  <c r="C66" i="8"/>
  <c r="E64" i="10"/>
  <c r="F64" i="10"/>
  <c r="C65" i="8"/>
  <c r="E63" i="10"/>
  <c r="F63" i="10"/>
  <c r="C64" i="8"/>
  <c r="E62" i="10"/>
  <c r="F62" i="10"/>
  <c r="C63" i="8"/>
  <c r="E61" i="10"/>
  <c r="F61" i="10"/>
  <c r="C62" i="8"/>
  <c r="E60" i="10"/>
  <c r="F60" i="10"/>
  <c r="C61" i="8"/>
  <c r="E59" i="10"/>
  <c r="F59" i="10"/>
  <c r="C60" i="8"/>
  <c r="E58" i="10"/>
  <c r="F58" i="10"/>
  <c r="C59" i="8"/>
  <c r="E57" i="10"/>
  <c r="F57" i="10"/>
  <c r="C58" i="8"/>
  <c r="E56" i="10"/>
  <c r="F56" i="10"/>
  <c r="C57" i="8"/>
  <c r="E55" i="10"/>
  <c r="F55" i="10"/>
  <c r="C56" i="8"/>
  <c r="E54" i="10"/>
  <c r="F54" i="10"/>
  <c r="C55" i="8"/>
  <c r="E53" i="10"/>
  <c r="F53" i="10"/>
  <c r="C54" i="8"/>
  <c r="E52" i="10"/>
  <c r="F52" i="10"/>
  <c r="C53" i="8"/>
  <c r="E51" i="10"/>
  <c r="F51" i="10"/>
  <c r="C52" i="8"/>
  <c r="E50" i="10"/>
  <c r="F50" i="10"/>
  <c r="C51" i="8"/>
  <c r="E49" i="10"/>
  <c r="F49" i="10"/>
  <c r="C50" i="8"/>
  <c r="D28" i="12"/>
  <c r="G28" i="12"/>
  <c r="J27" i="8"/>
  <c r="E109" i="10"/>
  <c r="F109" i="10"/>
  <c r="C110" i="8"/>
  <c r="C133" i="8"/>
  <c r="E132" i="10"/>
  <c r="F132" i="10"/>
  <c r="E130" i="10"/>
  <c r="F130" i="10"/>
  <c r="C131" i="8"/>
  <c r="C129" i="8"/>
  <c r="E128" i="10"/>
  <c r="F128" i="10"/>
  <c r="E126" i="10"/>
  <c r="F126" i="10"/>
  <c r="C127" i="8"/>
  <c r="D49" i="8"/>
  <c r="D48" i="10"/>
  <c r="G48" i="10"/>
  <c r="K49" i="8"/>
  <c r="D43" i="8"/>
  <c r="D42" i="10"/>
  <c r="G42" i="10"/>
  <c r="K43" i="8"/>
  <c r="D41" i="8"/>
  <c r="D40" i="10"/>
  <c r="G40" i="10"/>
  <c r="K41" i="8"/>
  <c r="D39" i="8"/>
  <c r="D38" i="10"/>
  <c r="G38" i="10"/>
  <c r="K39" i="8"/>
  <c r="D37" i="8"/>
  <c r="D36" i="10"/>
  <c r="G36" i="10"/>
  <c r="K37" i="8"/>
  <c r="D35" i="8"/>
  <c r="D34" i="10"/>
  <c r="G34" i="10"/>
  <c r="K35" i="8"/>
  <c r="D33" i="8"/>
  <c r="D32" i="10"/>
  <c r="G32" i="10"/>
  <c r="K33" i="8"/>
  <c r="D31" i="8"/>
  <c r="D30" i="10"/>
  <c r="G30" i="10"/>
  <c r="K31" i="8"/>
  <c r="D19" i="8"/>
  <c r="D18" i="10"/>
  <c r="G18" i="10"/>
  <c r="K19" i="8"/>
  <c r="D47" i="8"/>
  <c r="D46" i="10"/>
  <c r="G46" i="10"/>
  <c r="K47" i="8"/>
  <c r="D25" i="8"/>
  <c r="D24" i="10"/>
  <c r="G24" i="10"/>
  <c r="K25" i="8"/>
  <c r="C116" i="10"/>
  <c r="B117" i="8"/>
  <c r="B116" i="10"/>
  <c r="C120" i="10"/>
  <c r="B121" i="8"/>
  <c r="B120" i="10"/>
  <c r="B131" i="8"/>
  <c r="B130" i="10"/>
  <c r="C130" i="10"/>
  <c r="C109" i="10"/>
  <c r="B110" i="8"/>
  <c r="B109" i="10"/>
  <c r="C49" i="10"/>
  <c r="B50" i="8"/>
  <c r="B49" i="10"/>
  <c r="C51" i="10"/>
  <c r="B52" i="8"/>
  <c r="B51" i="10"/>
  <c r="C53" i="10"/>
  <c r="B54" i="8"/>
  <c r="B53" i="10"/>
  <c r="C55" i="10"/>
  <c r="B56" i="8"/>
  <c r="B55" i="10"/>
  <c r="B129" i="8"/>
  <c r="B128" i="10"/>
  <c r="C128" i="10"/>
  <c r="B133" i="8"/>
  <c r="B132" i="10"/>
  <c r="C132" i="10"/>
  <c r="C81" i="10"/>
  <c r="B82" i="8"/>
  <c r="B81" i="10"/>
  <c r="C82" i="10"/>
  <c r="B83" i="8"/>
  <c r="B82" i="10"/>
  <c r="C83" i="10"/>
  <c r="B84" i="8"/>
  <c r="B83" i="10"/>
  <c r="C84" i="10"/>
  <c r="B85" i="8"/>
  <c r="B84" i="10"/>
  <c r="C85" i="10"/>
  <c r="B86" i="8"/>
  <c r="B85" i="10"/>
  <c r="C86" i="10"/>
  <c r="B87" i="8"/>
  <c r="B86" i="10"/>
  <c r="C89" i="10"/>
  <c r="B90" i="8"/>
  <c r="B89" i="10"/>
  <c r="C92" i="10"/>
  <c r="B93" i="8"/>
  <c r="B92" i="10"/>
  <c r="C94" i="10"/>
  <c r="B95" i="8"/>
  <c r="B94" i="10"/>
  <c r="C93" i="10"/>
  <c r="B94" i="8"/>
  <c r="B93" i="10"/>
  <c r="E106" i="10"/>
  <c r="F106" i="10"/>
  <c r="C107" i="8"/>
  <c r="C108" i="10"/>
  <c r="B109" i="8"/>
  <c r="B108" i="10"/>
  <c r="C113" i="10"/>
  <c r="B114" i="8"/>
  <c r="B113" i="10"/>
  <c r="C117" i="10"/>
  <c r="B118" i="8"/>
  <c r="B117" i="10"/>
  <c r="C121" i="10"/>
  <c r="B122" i="8"/>
  <c r="B121" i="10"/>
  <c r="C98" i="10"/>
  <c r="B99" i="8"/>
  <c r="B98" i="10"/>
  <c r="C102" i="10"/>
  <c r="B103" i="8"/>
  <c r="B102" i="10"/>
  <c r="C115" i="10"/>
  <c r="B116" i="8"/>
  <c r="B115" i="10"/>
  <c r="C74" i="10"/>
  <c r="B75" i="8"/>
  <c r="B74" i="10"/>
  <c r="C77" i="10"/>
  <c r="B78" i="8"/>
  <c r="B77" i="10"/>
  <c r="C79" i="10"/>
  <c r="B80" i="8"/>
  <c r="B79" i="10"/>
  <c r="C126" i="10"/>
  <c r="B127" i="8"/>
  <c r="B126" i="10"/>
  <c r="D27" i="8"/>
  <c r="D26" i="10"/>
  <c r="G26" i="10"/>
  <c r="K27" i="8"/>
  <c r="C50" i="10"/>
  <c r="B51" i="8"/>
  <c r="B50" i="10"/>
  <c r="C52" i="10"/>
  <c r="B53" i="8"/>
  <c r="B52" i="10"/>
  <c r="C54" i="10"/>
  <c r="B55" i="8"/>
  <c r="B54" i="10"/>
  <c r="C56" i="10"/>
  <c r="B57" i="8"/>
  <c r="B56" i="10"/>
  <c r="C57" i="10"/>
  <c r="B58" i="8"/>
  <c r="B57" i="10"/>
  <c r="C58" i="10"/>
  <c r="B59" i="8"/>
  <c r="B58" i="10"/>
  <c r="C59" i="10"/>
  <c r="B60" i="8"/>
  <c r="B59" i="10"/>
  <c r="C60" i="10"/>
  <c r="B61" i="8"/>
  <c r="B60" i="10"/>
  <c r="C61" i="10"/>
  <c r="B62" i="8"/>
  <c r="B61" i="10"/>
  <c r="C62" i="10"/>
  <c r="B63" i="8"/>
  <c r="B62" i="10"/>
  <c r="C63" i="10"/>
  <c r="B64" i="8"/>
  <c r="B63" i="10"/>
  <c r="C64" i="10"/>
  <c r="B65" i="8"/>
  <c r="B64" i="10"/>
  <c r="C65" i="10"/>
  <c r="B66" i="8"/>
  <c r="B65" i="10"/>
  <c r="C66" i="10"/>
  <c r="B67" i="8"/>
  <c r="B66" i="10"/>
  <c r="C67" i="10"/>
  <c r="B68" i="8"/>
  <c r="B67" i="10"/>
  <c r="C68" i="10"/>
  <c r="B69" i="8"/>
  <c r="B68" i="10"/>
  <c r="C69" i="10"/>
  <c r="B70" i="8"/>
  <c r="B69" i="10"/>
  <c r="C70" i="10"/>
  <c r="B71" i="8"/>
  <c r="B70" i="10"/>
  <c r="C71" i="10"/>
  <c r="B72" i="8"/>
  <c r="B71" i="10"/>
  <c r="C72" i="10"/>
  <c r="B73" i="8"/>
  <c r="B72" i="10"/>
  <c r="C73" i="10"/>
  <c r="B74" i="8"/>
  <c r="B73" i="10"/>
  <c r="C75" i="10"/>
  <c r="B76" i="8"/>
  <c r="B75" i="10"/>
  <c r="C76" i="10"/>
  <c r="B77" i="8"/>
  <c r="B76" i="10"/>
  <c r="C78" i="10"/>
  <c r="B79" i="8"/>
  <c r="B78" i="10"/>
  <c r="C125" i="10"/>
  <c r="B126" i="8"/>
  <c r="B125" i="10"/>
  <c r="C97" i="10"/>
  <c r="B98" i="8"/>
  <c r="B97" i="10"/>
  <c r="C101" i="10"/>
  <c r="B102" i="8"/>
  <c r="B101" i="10"/>
  <c r="C105" i="10"/>
  <c r="B106" i="8"/>
  <c r="B105" i="10"/>
  <c r="C95" i="10"/>
  <c r="B96" i="8"/>
  <c r="B95" i="10"/>
  <c r="C111" i="10"/>
  <c r="B112" i="8"/>
  <c r="B111" i="10"/>
  <c r="C119" i="10"/>
  <c r="B120" i="8"/>
  <c r="B119" i="10"/>
  <c r="C123" i="10"/>
  <c r="B124" i="8"/>
  <c r="B123" i="10"/>
  <c r="E164" i="10"/>
  <c r="C96" i="10"/>
  <c r="B97" i="8"/>
  <c r="B96" i="10"/>
  <c r="C100" i="10"/>
  <c r="B101" i="8"/>
  <c r="B100" i="10"/>
  <c r="C104" i="10"/>
  <c r="B105" i="8"/>
  <c r="B104" i="10"/>
  <c r="C107" i="10"/>
  <c r="B108" i="8"/>
  <c r="B107" i="10"/>
  <c r="C99" i="10"/>
  <c r="B100" i="8"/>
  <c r="B99" i="10"/>
  <c r="C103" i="10"/>
  <c r="B104" i="8"/>
  <c r="B103" i="10"/>
  <c r="C106" i="10"/>
  <c r="B107" i="8"/>
  <c r="B106" i="10"/>
</calcChain>
</file>

<file path=xl/sharedStrings.xml><?xml version="1.0" encoding="utf-8"?>
<sst xmlns="http://schemas.openxmlformats.org/spreadsheetml/2006/main" count="353" uniqueCount="159">
  <si>
    <t>year</t>
  </si>
  <si>
    <t>males</t>
  </si>
  <si>
    <t>females</t>
  </si>
  <si>
    <t>total</t>
  </si>
  <si>
    <t>sex ratio</t>
  </si>
  <si>
    <t>source</t>
  </si>
  <si>
    <t>Freibern &amp; Ross (1999), Sentencing Reform and Penal Change: The Victorian Experience, Table 4.5, p. 76</t>
  </si>
  <si>
    <t>Table 4.7</t>
  </si>
  <si>
    <t>1984-85</t>
  </si>
  <si>
    <t>1987-88</t>
  </si>
  <si>
    <t>1979-80</t>
  </si>
  <si>
    <t>45170DO001_2011 Prisoners in Australia, 2011</t>
  </si>
  <si>
    <t>Released at 11:30 am (Canberra time) Thurs 8 Dec 2011</t>
  </si>
  <si>
    <t>Table 2 Prisoners, selected characteristics, 2001–2011</t>
  </si>
  <si>
    <t>Sex</t>
  </si>
  <si>
    <t>Indigenous status</t>
  </si>
  <si>
    <t>Legal status</t>
  </si>
  <si>
    <t>Prior imprisonment</t>
  </si>
  <si>
    <t>All prisoners</t>
  </si>
  <si>
    <t>Males</t>
  </si>
  <si>
    <t>Females</t>
  </si>
  <si>
    <t>Indigenous</t>
  </si>
  <si>
    <t>Non-Indigenous</t>
  </si>
  <si>
    <t>Sentenced</t>
  </si>
  <si>
    <t>Unsentenced</t>
  </si>
  <si>
    <t>No prior imprisonment</t>
  </si>
  <si>
    <t>no.</t>
  </si>
  <si>
    <t>rate</t>
  </si>
  <si>
    <t>NUMBER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</si>
  <si>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</si>
  <si>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</si>
  <si>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</si>
  <si>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</si>
  <si>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</si>
  <si>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</si>
  <si>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</si>
  <si>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</si>
  <si>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</si>
  <si>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</si>
  <si>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</si>
  <si>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TABLE 3. PRISONER CHARACTERISTICS, 1992-2002</t>
  </si>
  <si>
    <t>All prisoners(a)</t>
  </si>
  <si>
    <t>Mean age</t>
  </si>
  <si>
    <t>Known prior adult imprisonment</t>
  </si>
  <si>
    <t>Remandees</t>
  </si>
  <si>
    <t>years</t>
  </si>
  <si>
    <t>%</t>
  </si>
  <si>
    <t>(a) Prior to 1997, ACT periodic detainees were not included.</t>
  </si>
  <si>
    <t>all prisoners</t>
  </si>
  <si>
    <t>median age</t>
  </si>
  <si>
    <t>percent</t>
  </si>
  <si>
    <t>indigenous</t>
  </si>
  <si>
    <t>known prior adult imprisonment</t>
  </si>
  <si>
    <t>remandees</t>
  </si>
  <si>
    <t>Table 15, Prisoner Characteristics, By states and territories, 1992-2002</t>
  </si>
  <si>
    <t>Prisoners in Australia, 2002</t>
  </si>
  <si>
    <t>http://www.abs.gov.au/AUSSTATS/</t>
  </si>
  <si>
    <t>Source: 1992–93: Australian Institute of Criminology, Australian Prisoners; 1994–2002: Australian Bureau of Statistics, Prisoners in Australia.</t>
  </si>
  <si>
    <t>begin 2002: full time custody</t>
  </si>
  <si>
    <t>Victoria, average daily number of prisoners, total prison custody (AU Corrective Services data)</t>
  </si>
  <si>
    <t>Corrective Services, Australia, quarterly publications</t>
  </si>
  <si>
    <t>http://www.abs.gov.au/AUSSTATS/abs@.nsf/DetailsPage/4512.0December%202011?OpenDocument</t>
  </si>
  <si>
    <t>New South Wales</t>
  </si>
  <si>
    <t>Victoria</t>
  </si>
  <si>
    <t>Queensland</t>
  </si>
  <si>
    <t>Western Australia</t>
  </si>
  <si>
    <t>South Australia</t>
  </si>
  <si>
    <t>Tasmania</t>
  </si>
  <si>
    <t>Northern Territory</t>
  </si>
  <si>
    <t>Jan</t>
  </si>
  <si>
    <t>Feb</t>
  </si>
  <si>
    <t>Mar</t>
  </si>
  <si>
    <t>Apr</t>
  </si>
  <si>
    <t>May</t>
  </si>
  <si>
    <t>Aug</t>
  </si>
  <si>
    <t xml:space="preserve">Sep </t>
  </si>
  <si>
    <t>Oct</t>
  </si>
  <si>
    <t>Dec</t>
  </si>
  <si>
    <t>Nov</t>
  </si>
  <si>
    <t>Jun</t>
  </si>
  <si>
    <t>Jul</t>
  </si>
  <si>
    <t>1988 Oct-Dec listed as 0</t>
  </si>
  <si>
    <t>days</t>
  </si>
  <si>
    <t>month</t>
  </si>
  <si>
    <t>Australia</t>
  </si>
  <si>
    <t>source and notes</t>
  </si>
  <si>
    <t>Northern Territory anomalous duplicate for "1980": 256 m, 13 f</t>
  </si>
  <si>
    <t>Australian Capital Territory</t>
  </si>
  <si>
    <t>Australian Capital Territory based on calculated month averages (yearly figures not reported)</t>
  </si>
  <si>
    <t>Mukherjee, Satyanshu Kumar (1988). Source book of Australian criminal &amp; social statistics, 1804-1988. Canberra, Ch. 8.</t>
  </si>
  <si>
    <t>Finnane, Mark (1997). Punishment in Australian society. Melbourne, Oxford University Press.</t>
  </si>
  <si>
    <t>Australia, 1979, 0 presumed missing at hundreds place</t>
  </si>
  <si>
    <t>Prisoners in Australia, 2000, Table 14</t>
  </si>
  <si>
    <t>source reports average daily number of prisoners</t>
  </si>
  <si>
    <t>The source book figures for Australia appear to be sum of states prior to 1900</t>
  </si>
  <si>
    <t>From 1900, the reported Australia figure diverges from the summed total.</t>
  </si>
  <si>
    <t>Prisoners in Australia from 1856, by year, sex, and state / territory</t>
  </si>
  <si>
    <t>NSW, 1930, 1942 missing; imputed as ave. of adjacent years</t>
  </si>
  <si>
    <t>Queensland, 1866 missing; imputed as ave. of adjacent years</t>
  </si>
  <si>
    <t>where male and female figures given, total is sum</t>
  </si>
  <si>
    <t>WA, 1894 looks anomalous</t>
  </si>
  <si>
    <t>WA, 1875-5, 1895-1947 listed as male, shifted to total.  See Finnane (1997), Table 2.7 note</t>
  </si>
  <si>
    <t>Tasmania, 1900-1941, listed as male, shifted to total. See Finnane (1997), Table 2.7 note</t>
  </si>
  <si>
    <t>N. Territory, 1959, imputed ave. of adjacent years</t>
  </si>
  <si>
    <t>N. Territory, 1947-62, 1968, 1984-6, listed as male, shifted to total</t>
  </si>
  <si>
    <t>reported Aus, 1866, excludes Queensland imputed</t>
  </si>
  <si>
    <t>Victoria 1877, 1879 anomalous; replaced by ave. of adjacent</t>
  </si>
  <si>
    <t>WA, 1957 missing, imputed as ave. of adjacent years</t>
  </si>
  <si>
    <t>aggregated Australia</t>
  </si>
  <si>
    <t>Australia - best estimates</t>
  </si>
  <si>
    <t>total -all</t>
  </si>
  <si>
    <t>total - sex reported</t>
  </si>
  <si>
    <t>total reported - summed</t>
  </si>
  <si>
    <t>prevalence</t>
  </si>
  <si>
    <t>prisoners</t>
  </si>
  <si>
    <t>adj. sex ratio</t>
  </si>
  <si>
    <t>adj. sex ratio is prisoner sex ratio adjusted for population sex ratio (equal prison hazard per person of given sex)</t>
  </si>
  <si>
    <t>South Australia, interpolated for 1900-6</t>
  </si>
  <si>
    <t>New South Wales, 1944-1959, total estimated from Australian total residual; sex ratio interpolated, male and female counts calculated</t>
  </si>
  <si>
    <t>(average daily number of prisoners in prison)</t>
  </si>
  <si>
    <t>average daily number in prison</t>
  </si>
  <si>
    <t>overall Australian population</t>
  </si>
  <si>
    <t>for population figures, see</t>
  </si>
  <si>
    <t>population-australia</t>
  </si>
  <si>
    <t>Mukherjee, Satyanshu Kumar (1988). Source book of Australian criminal &amp; social statistics, 1804-1988. Canberra, Ch. 8, Table 8.25</t>
  </si>
  <si>
    <t>Prisoners in the Australia Capital Territory, 1977-1988</t>
  </si>
  <si>
    <t>Average daily number of prisoners, by month, 1976-1992</t>
  </si>
  <si>
    <t>Australia, males</t>
  </si>
  <si>
    <t>Australia, females</t>
  </si>
  <si>
    <t>Victoria, males</t>
  </si>
  <si>
    <t>Victoria, females</t>
  </si>
  <si>
    <t>average daily number of prisoners during year</t>
  </si>
  <si>
    <t>prisoner statistical sources:</t>
  </si>
  <si>
    <t>1984-91, calculated from monthly figures, see sheet "monthly 1976-92"</t>
  </si>
  <si>
    <t>1992-2011, see sheet "Australia ABS"</t>
  </si>
  <si>
    <t>sizeable inconsistencies occur for overlapping sources for 1977, 1978, 1992</t>
  </si>
  <si>
    <t>sex ratios show smaller inconsistencies; general trends consistent</t>
  </si>
  <si>
    <t>1858-1983, see sheet "source book revised"</t>
  </si>
  <si>
    <t>sources and notes</t>
  </si>
  <si>
    <t>notes</t>
  </si>
  <si>
    <t>Historical prisoner statistics from the Australian Bureau of Statistics</t>
  </si>
  <si>
    <t>overall Victoria population</t>
  </si>
  <si>
    <t>Prisoners in Victoria, state of Austrialia, from 1856, yearly, by sex</t>
  </si>
  <si>
    <t>1856-1987, see sheet "source book revised"</t>
  </si>
  <si>
    <t>1988-91, calculated from monthly figures, see sheet "monthly 1976-92"</t>
  </si>
  <si>
    <t>1992-2011, see sheet "Victoria ABS"</t>
  </si>
  <si>
    <t>Prisoners in Australia from 1858, yearly by sex</t>
  </si>
  <si>
    <t>Sue Salloom, David Biles, John Walker, Australian Prison Trends, No. 1 to No. 200, May 1976 to January 1933 (Australian Institute of Criminology, 1993)</t>
  </si>
  <si>
    <t>source:</t>
  </si>
  <si>
    <t>1974-78</t>
  </si>
  <si>
    <t>sex ratio sums across periods</t>
  </si>
  <si>
    <t>1858-1890</t>
  </si>
  <si>
    <t>The source book figure for Australia, 1856-7, are just the figures for Victoria.</t>
  </si>
  <si>
    <t>Source Book prisoner data for Australia</t>
  </si>
  <si>
    <t>Victoria: Historical prisoner statistics from the Australian Bureau of Statistics</t>
  </si>
  <si>
    <t>Repository:</t>
  </si>
  <si>
    <t>http://acrosswalls.org/datasets/</t>
  </si>
  <si>
    <t>Version: 1.0</t>
  </si>
  <si>
    <t>Historical statistics of prisoners in Victoria,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</si>
</sst>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71" formatCode="0.0%"/>
    <numFmt numFmtId="172" formatCode="0;\-0;;@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3" fontId="0" fillId="0" borderId="0" xfId="0" applyNumberFormat="1"/>
    <xf numFmtId="0" fontId="3" fillId="0" borderId="0" xfId="1" applyAlignment="1" applyProtection="1"/>
    <xf numFmtId="1" fontId="0" fillId="0" borderId="0" xfId="0" applyNumberFormat="1"/>
    <xf numFmtId="172" fontId="0" fillId="0" borderId="0" xfId="0" applyNumberFormat="1"/>
    <xf numFmtId="172" fontId="0" fillId="0" borderId="0" xfId="0" applyNumberFormat="1" applyAlignment="1">
      <alignment horizontal="center"/>
    </xf>
    <xf numFmtId="2" fontId="0" fillId="0" borderId="0" xfId="0" applyNumberFormat="1"/>
    <xf numFmtId="3" fontId="0" fillId="0" borderId="0" xfId="0" applyNumberFormat="1" applyAlignment="1">
      <alignment horizontal="center"/>
    </xf>
    <xf numFmtId="171" fontId="0" fillId="0" borderId="0" xfId="2" applyNumberFormat="1" applyFont="1"/>
    <xf numFmtId="9" fontId="0" fillId="0" borderId="0" xfId="2" applyFont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Sex ratio of Australian prisoners, 1860-2010</a:t>
            </a:r>
          </a:p>
        </c:rich>
      </c:tx>
      <c:layout>
        <c:manualLayout>
          <c:xMode val="edge"/>
          <c:yMode val="edge"/>
          <c:x val="0.15719597550306211"/>
          <c:y val="3.1325301204819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4250644707"/>
          <c:y val="0.19518095253783008"/>
          <c:w val="0.81142913743661926"/>
          <c:h val="0.61445855428576135"/>
        </c:manualLayout>
      </c:layout>
      <c:lineChart>
        <c:grouping val="standard"/>
        <c:varyColors val="0"/>
        <c:ser>
          <c:idx val="0"/>
          <c:order val="0"/>
          <c:tx>
            <c:v>Australia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'Australia series'!$A$9:$A$159</c:f>
              <c:numCache>
                <c:formatCode>General</c:formatCode>
                <c:ptCount val="15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  <c:pt idx="41">
                  <c:v>1901</c:v>
                </c:pt>
                <c:pt idx="42">
                  <c:v>1902</c:v>
                </c:pt>
                <c:pt idx="43">
                  <c:v>1903</c:v>
                </c:pt>
                <c:pt idx="44">
                  <c:v>1904</c:v>
                </c:pt>
                <c:pt idx="45">
                  <c:v>1905</c:v>
                </c:pt>
                <c:pt idx="46">
                  <c:v>1906</c:v>
                </c:pt>
                <c:pt idx="47">
                  <c:v>1907</c:v>
                </c:pt>
                <c:pt idx="48">
                  <c:v>1908</c:v>
                </c:pt>
                <c:pt idx="49">
                  <c:v>1909</c:v>
                </c:pt>
                <c:pt idx="50">
                  <c:v>1910</c:v>
                </c:pt>
                <c:pt idx="51">
                  <c:v>1911</c:v>
                </c:pt>
                <c:pt idx="52">
                  <c:v>1912</c:v>
                </c:pt>
                <c:pt idx="53">
                  <c:v>1913</c:v>
                </c:pt>
                <c:pt idx="54">
                  <c:v>1914</c:v>
                </c:pt>
                <c:pt idx="55">
                  <c:v>1915</c:v>
                </c:pt>
                <c:pt idx="56">
                  <c:v>1916</c:v>
                </c:pt>
                <c:pt idx="57">
                  <c:v>1917</c:v>
                </c:pt>
                <c:pt idx="58">
                  <c:v>1918</c:v>
                </c:pt>
                <c:pt idx="59">
                  <c:v>1919</c:v>
                </c:pt>
                <c:pt idx="60">
                  <c:v>1920</c:v>
                </c:pt>
                <c:pt idx="61">
                  <c:v>1921</c:v>
                </c:pt>
                <c:pt idx="62">
                  <c:v>1922</c:v>
                </c:pt>
                <c:pt idx="63">
                  <c:v>1923</c:v>
                </c:pt>
                <c:pt idx="64">
                  <c:v>1924</c:v>
                </c:pt>
                <c:pt idx="65">
                  <c:v>1925</c:v>
                </c:pt>
                <c:pt idx="66">
                  <c:v>1926</c:v>
                </c:pt>
                <c:pt idx="67">
                  <c:v>1927</c:v>
                </c:pt>
                <c:pt idx="68">
                  <c:v>1928</c:v>
                </c:pt>
                <c:pt idx="69">
                  <c:v>1929</c:v>
                </c:pt>
                <c:pt idx="70">
                  <c:v>1930</c:v>
                </c:pt>
                <c:pt idx="71">
                  <c:v>1931</c:v>
                </c:pt>
                <c:pt idx="72">
                  <c:v>1932</c:v>
                </c:pt>
                <c:pt idx="73">
                  <c:v>1933</c:v>
                </c:pt>
                <c:pt idx="74">
                  <c:v>1934</c:v>
                </c:pt>
                <c:pt idx="75">
                  <c:v>1935</c:v>
                </c:pt>
                <c:pt idx="76">
                  <c:v>1936</c:v>
                </c:pt>
                <c:pt idx="77">
                  <c:v>1937</c:v>
                </c:pt>
                <c:pt idx="78">
                  <c:v>1938</c:v>
                </c:pt>
                <c:pt idx="79">
                  <c:v>1939</c:v>
                </c:pt>
                <c:pt idx="80">
                  <c:v>1940</c:v>
                </c:pt>
                <c:pt idx="81">
                  <c:v>1941</c:v>
                </c:pt>
                <c:pt idx="82">
                  <c:v>1942</c:v>
                </c:pt>
                <c:pt idx="83">
                  <c:v>1943</c:v>
                </c:pt>
                <c:pt idx="84">
                  <c:v>1944</c:v>
                </c:pt>
                <c:pt idx="85">
                  <c:v>1945</c:v>
                </c:pt>
                <c:pt idx="86">
                  <c:v>1946</c:v>
                </c:pt>
                <c:pt idx="87">
                  <c:v>1947</c:v>
                </c:pt>
                <c:pt idx="88">
                  <c:v>1948</c:v>
                </c:pt>
                <c:pt idx="89">
                  <c:v>1949</c:v>
                </c:pt>
                <c:pt idx="90">
                  <c:v>1950</c:v>
                </c:pt>
                <c:pt idx="91">
                  <c:v>1951</c:v>
                </c:pt>
                <c:pt idx="92">
                  <c:v>1952</c:v>
                </c:pt>
                <c:pt idx="93">
                  <c:v>1953</c:v>
                </c:pt>
                <c:pt idx="94">
                  <c:v>1954</c:v>
                </c:pt>
                <c:pt idx="95">
                  <c:v>1955</c:v>
                </c:pt>
                <c:pt idx="96">
                  <c:v>1956</c:v>
                </c:pt>
                <c:pt idx="97">
                  <c:v>1957</c:v>
                </c:pt>
                <c:pt idx="98">
                  <c:v>1958</c:v>
                </c:pt>
                <c:pt idx="99">
                  <c:v>1959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1963</c:v>
                </c:pt>
                <c:pt idx="104">
                  <c:v>1964</c:v>
                </c:pt>
                <c:pt idx="105">
                  <c:v>1965</c:v>
                </c:pt>
                <c:pt idx="106">
                  <c:v>1966</c:v>
                </c:pt>
                <c:pt idx="107">
                  <c:v>1967</c:v>
                </c:pt>
                <c:pt idx="108">
                  <c:v>1968</c:v>
                </c:pt>
                <c:pt idx="109">
                  <c:v>1969</c:v>
                </c:pt>
                <c:pt idx="110">
                  <c:v>1970</c:v>
                </c:pt>
                <c:pt idx="111">
                  <c:v>1971</c:v>
                </c:pt>
                <c:pt idx="112">
                  <c:v>1972</c:v>
                </c:pt>
                <c:pt idx="113">
                  <c:v>1973</c:v>
                </c:pt>
                <c:pt idx="114">
                  <c:v>1974</c:v>
                </c:pt>
                <c:pt idx="115">
                  <c:v>1975</c:v>
                </c:pt>
                <c:pt idx="116">
                  <c:v>1976</c:v>
                </c:pt>
                <c:pt idx="117">
                  <c:v>1977</c:v>
                </c:pt>
                <c:pt idx="118">
                  <c:v>1978</c:v>
                </c:pt>
                <c:pt idx="119">
                  <c:v>1979</c:v>
                </c:pt>
                <c:pt idx="120">
                  <c:v>1980</c:v>
                </c:pt>
                <c:pt idx="121">
                  <c:v>1981</c:v>
                </c:pt>
                <c:pt idx="122">
                  <c:v>1982</c:v>
                </c:pt>
                <c:pt idx="123">
                  <c:v>1983</c:v>
                </c:pt>
                <c:pt idx="124">
                  <c:v>1984</c:v>
                </c:pt>
                <c:pt idx="125">
                  <c:v>1985</c:v>
                </c:pt>
                <c:pt idx="126">
                  <c:v>1986</c:v>
                </c:pt>
                <c:pt idx="127">
                  <c:v>1987</c:v>
                </c:pt>
                <c:pt idx="128">
                  <c:v>1988</c:v>
                </c:pt>
                <c:pt idx="129">
                  <c:v>1989</c:v>
                </c:pt>
                <c:pt idx="130">
                  <c:v>1990</c:v>
                </c:pt>
                <c:pt idx="131">
                  <c:v>1991</c:v>
                </c:pt>
                <c:pt idx="132">
                  <c:v>1992</c:v>
                </c:pt>
                <c:pt idx="133">
                  <c:v>1993</c:v>
                </c:pt>
                <c:pt idx="134">
                  <c:v>1994</c:v>
                </c:pt>
                <c:pt idx="135">
                  <c:v>1995</c:v>
                </c:pt>
                <c:pt idx="136">
                  <c:v>1996</c:v>
                </c:pt>
                <c:pt idx="137">
                  <c:v>1997</c:v>
                </c:pt>
                <c:pt idx="138">
                  <c:v>1998</c:v>
                </c:pt>
                <c:pt idx="139">
                  <c:v>1999</c:v>
                </c:pt>
                <c:pt idx="140">
                  <c:v>2000</c:v>
                </c:pt>
                <c:pt idx="141">
                  <c:v>2001</c:v>
                </c:pt>
                <c:pt idx="142">
                  <c:v>2002</c:v>
                </c:pt>
                <c:pt idx="143">
                  <c:v>2003</c:v>
                </c:pt>
                <c:pt idx="144">
                  <c:v>2004</c:v>
                </c:pt>
                <c:pt idx="145">
                  <c:v>2005</c:v>
                </c:pt>
                <c:pt idx="146">
                  <c:v>2006</c:v>
                </c:pt>
                <c:pt idx="147">
                  <c:v>2007</c:v>
                </c:pt>
                <c:pt idx="148">
                  <c:v>2008</c:v>
                </c:pt>
                <c:pt idx="149">
                  <c:v>2009</c:v>
                </c:pt>
                <c:pt idx="150">
                  <c:v>2010</c:v>
                </c:pt>
              </c:numCache>
            </c:numRef>
          </c:cat>
          <c:val>
            <c:numRef>
              <c:f>'Australia series'!$F$9:$F$159</c:f>
              <c:numCache>
                <c:formatCode>0.0</c:formatCode>
                <c:ptCount val="151"/>
                <c:pt idx="0">
                  <c:v>4.607968312461229</c:v>
                </c:pt>
                <c:pt idx="1">
                  <c:v>5.1889105908221751</c:v>
                </c:pt>
                <c:pt idx="2">
                  <c:v>5.9689279788372636</c:v>
                </c:pt>
                <c:pt idx="3">
                  <c:v>4.2667597205941767</c:v>
                </c:pt>
                <c:pt idx="4">
                  <c:v>5.3891327921936867</c:v>
                </c:pt>
                <c:pt idx="5">
                  <c:v>5.4052720109154935</c:v>
                </c:pt>
                <c:pt idx="6">
                  <c:v>5.5413882065855722</c:v>
                </c:pt>
                <c:pt idx="7">
                  <c:v>5.5712840872791984</c:v>
                </c:pt>
                <c:pt idx="8">
                  <c:v>4.670409044138415</c:v>
                </c:pt>
                <c:pt idx="9">
                  <c:v>5.2238458978148454</c:v>
                </c:pt>
                <c:pt idx="10">
                  <c:v>4.7976410935799576</c:v>
                </c:pt>
                <c:pt idx="11">
                  <c:v>5.0283664449944458</c:v>
                </c:pt>
                <c:pt idx="12">
                  <c:v>5.0943513716352289</c:v>
                </c:pt>
                <c:pt idx="13">
                  <c:v>4.1055344447105426</c:v>
                </c:pt>
                <c:pt idx="14">
                  <c:v>3.9360444488751929</c:v>
                </c:pt>
                <c:pt idx="15">
                  <c:v>4.057917553708938</c:v>
                </c:pt>
                <c:pt idx="16">
                  <c:v>4.1620745433014559</c:v>
                </c:pt>
                <c:pt idx="17">
                  <c:v>4.1361603498013322</c:v>
                </c:pt>
                <c:pt idx="18">
                  <c:v>4.2557174228251951</c:v>
                </c:pt>
                <c:pt idx="19">
                  <c:v>4.2482866724346611</c:v>
                </c:pt>
                <c:pt idx="20">
                  <c:v>4.1651726704811862</c:v>
                </c:pt>
                <c:pt idx="21">
                  <c:v>4.545228509470415</c:v>
                </c:pt>
                <c:pt idx="22">
                  <c:v>4.5027847962230716</c:v>
                </c:pt>
                <c:pt idx="23">
                  <c:v>4.1064490830726728</c:v>
                </c:pt>
                <c:pt idx="24">
                  <c:v>4.3283098665363493</c:v>
                </c:pt>
                <c:pt idx="25">
                  <c:v>4.6180725501184785</c:v>
                </c:pt>
                <c:pt idx="26">
                  <c:v>4.322151366959508</c:v>
                </c:pt>
                <c:pt idx="27">
                  <c:v>4.6022298928182401</c:v>
                </c:pt>
                <c:pt idx="28">
                  <c:v>4.8655809622429258</c:v>
                </c:pt>
                <c:pt idx="29">
                  <c:v>4.9791975918076066</c:v>
                </c:pt>
                <c:pt idx="30">
                  <c:v>5.5584515020383831</c:v>
                </c:pt>
                <c:pt idx="31">
                  <c:v>5.5392680332704378</c:v>
                </c:pt>
                <c:pt idx="32">
                  <c:v>6.1667338908894163</c:v>
                </c:pt>
                <c:pt idx="33">
                  <c:v>6.8208504199585871</c:v>
                </c:pt>
                <c:pt idx="34">
                  <c:v>6.0974048886068122</c:v>
                </c:pt>
                <c:pt idx="35">
                  <c:v>7.8638465855877246</c:v>
                </c:pt>
                <c:pt idx="36">
                  <c:v>8.1111185172639253</c:v>
                </c:pt>
                <c:pt idx="37">
                  <c:v>7.9860898942939462</c:v>
                </c:pt>
                <c:pt idx="38">
                  <c:v>7.7507815636712616</c:v>
                </c:pt>
                <c:pt idx="39">
                  <c:v>7.8055545063070051</c:v>
                </c:pt>
                <c:pt idx="40">
                  <c:v>8.139166871379965</c:v>
                </c:pt>
                <c:pt idx="41">
                  <c:v>7.3901632869265974</c:v>
                </c:pt>
                <c:pt idx="42">
                  <c:v>7.6456457244963749</c:v>
                </c:pt>
                <c:pt idx="43">
                  <c:v>8.5837941687545793</c:v>
                </c:pt>
                <c:pt idx="44">
                  <c:v>9.1078262761134283</c:v>
                </c:pt>
                <c:pt idx="45">
                  <c:v>9.9067676892762293</c:v>
                </c:pt>
                <c:pt idx="46">
                  <c:v>10.480889028422848</c:v>
                </c:pt>
                <c:pt idx="47">
                  <c:v>10.797675026276789</c:v>
                </c:pt>
                <c:pt idx="48">
                  <c:v>10.299484875280983</c:v>
                </c:pt>
                <c:pt idx="49">
                  <c:v>9.3077296184293452</c:v>
                </c:pt>
                <c:pt idx="50">
                  <c:v>9.0435066708899274</c:v>
                </c:pt>
                <c:pt idx="51">
                  <c:v>9.0391951169500295</c:v>
                </c:pt>
                <c:pt idx="52">
                  <c:v>8.3111611760911348</c:v>
                </c:pt>
                <c:pt idx="53">
                  <c:v>8.3635208294719643</c:v>
                </c:pt>
                <c:pt idx="54">
                  <c:v>9.3892991962449379</c:v>
                </c:pt>
                <c:pt idx="55">
                  <c:v>9.4287131327406222</c:v>
                </c:pt>
                <c:pt idx="56">
                  <c:v>8.0900613460255197</c:v>
                </c:pt>
                <c:pt idx="57">
                  <c:v>8.427627500616417</c:v>
                </c:pt>
                <c:pt idx="58">
                  <c:v>8.6965464324879456</c:v>
                </c:pt>
                <c:pt idx="59">
                  <c:v>11.320105300295214</c:v>
                </c:pt>
                <c:pt idx="60">
                  <c:v>14.458948486951845</c:v>
                </c:pt>
                <c:pt idx="61">
                  <c:v>14.022655454909176</c:v>
                </c:pt>
                <c:pt idx="62">
                  <c:v>16.052797503334411</c:v>
                </c:pt>
                <c:pt idx="63">
                  <c:v>15.955222759059851</c:v>
                </c:pt>
                <c:pt idx="64">
                  <c:v>18.221332695154882</c:v>
                </c:pt>
                <c:pt idx="65">
                  <c:v>21.699600809677715</c:v>
                </c:pt>
                <c:pt idx="66">
                  <c:v>22.375459527018339</c:v>
                </c:pt>
                <c:pt idx="67">
                  <c:v>21.094595582822606</c:v>
                </c:pt>
                <c:pt idx="68">
                  <c:v>27.320355586700007</c:v>
                </c:pt>
                <c:pt idx="69">
                  <c:v>22.602770580543798</c:v>
                </c:pt>
                <c:pt idx="70">
                  <c:v>23.805702995368353</c:v>
                </c:pt>
                <c:pt idx="71">
                  <c:v>25.36064150249809</c:v>
                </c:pt>
                <c:pt idx="72">
                  <c:v>29.062084277645472</c:v>
                </c:pt>
                <c:pt idx="73">
                  <c:v>27.23785878509986</c:v>
                </c:pt>
                <c:pt idx="74">
                  <c:v>25.175395012396478</c:v>
                </c:pt>
                <c:pt idx="75">
                  <c:v>30.410264456172968</c:v>
                </c:pt>
                <c:pt idx="76">
                  <c:v>31.480031122418765</c:v>
                </c:pt>
                <c:pt idx="77">
                  <c:v>28.663704088830105</c:v>
                </c:pt>
                <c:pt idx="78">
                  <c:v>30.951843878559245</c:v>
                </c:pt>
                <c:pt idx="79">
                  <c:v>32.743197992943301</c:v>
                </c:pt>
                <c:pt idx="80">
                  <c:v>28.257521551647717</c:v>
                </c:pt>
                <c:pt idx="81">
                  <c:v>23.505314791848157</c:v>
                </c:pt>
                <c:pt idx="82">
                  <c:v>17.601780322043702</c:v>
                </c:pt>
                <c:pt idx="83">
                  <c:v>13.273498037162739</c:v>
                </c:pt>
                <c:pt idx="84">
                  <c:v>17.90082376698021</c:v>
                </c:pt>
                <c:pt idx="85">
                  <c:v>19.583354467596564</c:v>
                </c:pt>
                <c:pt idx="86">
                  <c:v>22.158100898939242</c:v>
                </c:pt>
                <c:pt idx="87">
                  <c:v>22.686046034256044</c:v>
                </c:pt>
                <c:pt idx="88">
                  <c:v>23.626216225209802</c:v>
                </c:pt>
                <c:pt idx="89">
                  <c:v>23.718076134629829</c:v>
                </c:pt>
                <c:pt idx="90">
                  <c:v>22.947235696005635</c:v>
                </c:pt>
                <c:pt idx="91">
                  <c:v>24.136101830949936</c:v>
                </c:pt>
                <c:pt idx="92">
                  <c:v>25.831152884330379</c:v>
                </c:pt>
                <c:pt idx="93">
                  <c:v>26.568576700854898</c:v>
                </c:pt>
                <c:pt idx="94">
                  <c:v>27.985558888872529</c:v>
                </c:pt>
                <c:pt idx="95">
                  <c:v>28.510582143391581</c:v>
                </c:pt>
                <c:pt idx="96">
                  <c:v>28.701726555826578</c:v>
                </c:pt>
                <c:pt idx="97">
                  <c:v>31.005417526246699</c:v>
                </c:pt>
                <c:pt idx="98">
                  <c:v>32.124142556907834</c:v>
                </c:pt>
                <c:pt idx="99">
                  <c:v>33.928868173558499</c:v>
                </c:pt>
                <c:pt idx="100">
                  <c:v>35.14939432349955</c:v>
                </c:pt>
                <c:pt idx="101">
                  <c:v>35.44973491509041</c:v>
                </c:pt>
                <c:pt idx="102">
                  <c:v>40.357349679729076</c:v>
                </c:pt>
                <c:pt idx="103">
                  <c:v>39.21596393171869</c:v>
                </c:pt>
                <c:pt idx="104">
                  <c:v>36.099989492493265</c:v>
                </c:pt>
                <c:pt idx="105">
                  <c:v>34.985026932954355</c:v>
                </c:pt>
                <c:pt idx="106">
                  <c:v>35.407370309134784</c:v>
                </c:pt>
                <c:pt idx="107">
                  <c:v>33.445966041605374</c:v>
                </c:pt>
                <c:pt idx="108">
                  <c:v>35.929670860909937</c:v>
                </c:pt>
                <c:pt idx="109">
                  <c:v>35.313989717896668</c:v>
                </c:pt>
                <c:pt idx="110">
                  <c:v>34.501680568268689</c:v>
                </c:pt>
                <c:pt idx="111">
                  <c:v>36.299467755655883</c:v>
                </c:pt>
                <c:pt idx="112">
                  <c:v>37.649825949247287</c:v>
                </c:pt>
                <c:pt idx="113">
                  <c:v>39.174817322057031</c:v>
                </c:pt>
                <c:pt idx="114">
                  <c:v>42.084987845272799</c:v>
                </c:pt>
                <c:pt idx="115">
                  <c:v>47.21287752231725</c:v>
                </c:pt>
                <c:pt idx="116">
                  <c:v>37.722135035398352</c:v>
                </c:pt>
                <c:pt idx="117">
                  <c:v>39.753325366416135</c:v>
                </c:pt>
                <c:pt idx="118">
                  <c:v>30.579089718607349</c:v>
                </c:pt>
                <c:pt idx="119">
                  <c:v>28.722206336078475</c:v>
                </c:pt>
                <c:pt idx="120">
                  <c:v>29.411270012342872</c:v>
                </c:pt>
                <c:pt idx="121">
                  <c:v>29.274417673451921</c:v>
                </c:pt>
                <c:pt idx="122">
                  <c:v>26.527095194197802</c:v>
                </c:pt>
                <c:pt idx="123">
                  <c:v>24.854560762994137</c:v>
                </c:pt>
                <c:pt idx="124">
                  <c:v>24.006041450378071</c:v>
                </c:pt>
                <c:pt idx="125">
                  <c:v>20.357677930279419</c:v>
                </c:pt>
                <c:pt idx="126">
                  <c:v>20.205507033143263</c:v>
                </c:pt>
                <c:pt idx="127">
                  <c:v>20.762602954298664</c:v>
                </c:pt>
                <c:pt idx="128">
                  <c:v>18.780718788253999</c:v>
                </c:pt>
                <c:pt idx="129">
                  <c:v>18.351925245301523</c:v>
                </c:pt>
                <c:pt idx="130">
                  <c:v>17.8356481320412</c:v>
                </c:pt>
                <c:pt idx="131">
                  <c:v>19.671563936214515</c:v>
                </c:pt>
                <c:pt idx="132">
                  <c:v>19.55857096695463</c:v>
                </c:pt>
                <c:pt idx="133">
                  <c:v>20.005107457896631</c:v>
                </c:pt>
                <c:pt idx="134">
                  <c:v>19.586156017903274</c:v>
                </c:pt>
                <c:pt idx="135">
                  <c:v>20.031803990220851</c:v>
                </c:pt>
                <c:pt idx="136">
                  <c:v>18.073642523286946</c:v>
                </c:pt>
                <c:pt idx="137">
                  <c:v>16.756089368453015</c:v>
                </c:pt>
                <c:pt idx="138">
                  <c:v>16.773094069778253</c:v>
                </c:pt>
                <c:pt idx="139">
                  <c:v>15.093128865272933</c:v>
                </c:pt>
                <c:pt idx="140">
                  <c:v>14.851428053546536</c:v>
                </c:pt>
                <c:pt idx="141">
                  <c:v>14.138589715161123</c:v>
                </c:pt>
                <c:pt idx="142">
                  <c:v>14.369973897124336</c:v>
                </c:pt>
                <c:pt idx="143">
                  <c:v>13.902382727544744</c:v>
                </c:pt>
                <c:pt idx="144">
                  <c:v>13.646033678148445</c:v>
                </c:pt>
                <c:pt idx="145">
                  <c:v>13.804969811433248</c:v>
                </c:pt>
                <c:pt idx="146">
                  <c:v>13.281373368818956</c:v>
                </c:pt>
                <c:pt idx="147">
                  <c:v>12.863379348966426</c:v>
                </c:pt>
                <c:pt idx="148">
                  <c:v>13.228715693849136</c:v>
                </c:pt>
                <c:pt idx="149">
                  <c:v>12.905963795071022</c:v>
                </c:pt>
                <c:pt idx="150">
                  <c:v>12.440326802663778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60640"/>
        <c:axId val="103143296"/>
      </c:lineChart>
      <c:catAx>
        <c:axId val="985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43919510061242"/>
              <c:y val="0.926105429592385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4329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0314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males / female
 (adj. for pop. sex ratio)</a:t>
                </a:r>
              </a:p>
            </c:rich>
          </c:tx>
          <c:layout>
            <c:manualLayout>
              <c:xMode val="edge"/>
              <c:yMode val="edge"/>
              <c:x val="1.1283172936716244E-2"/>
              <c:y val="0.286747240932232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560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1476375</xdr:colOff>
      <xdr:row>22</xdr:row>
      <xdr:rowOff>95250</xdr:rowOff>
    </xdr:from>
    <xdr:to>
      <xdr:col>14</xdr:col>
      <xdr:colOff>552450</xdr:colOff>
      <xdr:row>47</xdr:row>
      <xdr:rowOff>0</xdr:rowOff>
    </xdr:to>
    <xdr:graphicFrame macro="">
      <xdr:nvGraphicFramePr>
        <xdr:cNvPr id="10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AUSSTAT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AUSSTAT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abSelected="1" workbookViewId="0">
      <selection sqref="A1:E1"/>
    </sheetView>
  </sheetViews>
  <sheetFormatPr defaultRowHeight="12.75" x14ac:dyDescent="0.2"/>
  <cols>
    <col min="2" max="4" width="9.140625" style="2"/>
    <col min="5" max="6" width="9.140625" style="1"/>
    <col min="8" max="8" width="3.85546875" customWidth="1"/>
    <col min="9" max="9" width="11.5703125" style="2" customWidth="1"/>
    <col min="10" max="10" width="11.42578125" style="2" customWidth="1"/>
    <col min="11" max="11" width="12.140625" style="2" customWidth="1"/>
    <col min="13" max="13" width="3.7109375" customWidth="1"/>
    <col min="14" max="14" width="96.140625" customWidth="1"/>
  </cols>
  <sheetData>
    <row r="1" spans="1:14" x14ac:dyDescent="0.2">
      <c r="A1" s="15" t="s">
        <v>146</v>
      </c>
      <c r="B1" s="15"/>
      <c r="C1" s="15"/>
      <c r="D1" s="15"/>
      <c r="E1" s="15"/>
      <c r="N1" t="s">
        <v>155</v>
      </c>
    </row>
    <row r="2" spans="1:14" x14ac:dyDescent="0.2">
      <c r="N2" t="s">
        <v>156</v>
      </c>
    </row>
    <row r="3" spans="1:14" x14ac:dyDescent="0.2">
      <c r="N3" t="s">
        <v>157</v>
      </c>
    </row>
    <row r="4" spans="1:14" x14ac:dyDescent="0.2">
      <c r="B4" s="14" t="s">
        <v>114</v>
      </c>
      <c r="C4" s="14"/>
      <c r="D4" s="14"/>
      <c r="E4" s="14"/>
      <c r="F4" s="14"/>
      <c r="G4" s="14"/>
      <c r="H4" s="8"/>
    </row>
    <row r="5" spans="1:14" x14ac:dyDescent="0.2">
      <c r="B5" s="14" t="s">
        <v>120</v>
      </c>
      <c r="C5" s="14"/>
      <c r="D5" s="14"/>
      <c r="I5" s="14" t="s">
        <v>121</v>
      </c>
      <c r="J5" s="14"/>
      <c r="K5" s="14"/>
      <c r="L5" s="14"/>
    </row>
    <row r="6" spans="1:14" x14ac:dyDescent="0.2">
      <c r="B6" s="2" t="s">
        <v>1</v>
      </c>
      <c r="C6" s="2" t="s">
        <v>2</v>
      </c>
      <c r="D6" s="2" t="s">
        <v>3</v>
      </c>
      <c r="E6" s="1" t="s">
        <v>4</v>
      </c>
      <c r="F6" s="1" t="s">
        <v>115</v>
      </c>
      <c r="G6" t="s">
        <v>113</v>
      </c>
      <c r="I6" s="2" t="s">
        <v>1</v>
      </c>
      <c r="J6" s="2" t="s">
        <v>2</v>
      </c>
      <c r="K6" s="2" t="s">
        <v>3</v>
      </c>
      <c r="L6" s="2" t="s">
        <v>4</v>
      </c>
      <c r="N6" s="2" t="s">
        <v>138</v>
      </c>
    </row>
    <row r="7" spans="1:14" x14ac:dyDescent="0.2">
      <c r="A7">
        <v>1858</v>
      </c>
      <c r="B7" s="2">
        <f>'source book revised'!B8</f>
        <v>2577</v>
      </c>
      <c r="C7" s="2">
        <f>'source book revised'!C8</f>
        <v>426</v>
      </c>
      <c r="D7" s="2">
        <f>'source book revised'!D8</f>
        <v>3003</v>
      </c>
      <c r="E7" s="1">
        <f>'source book revised'!E8</f>
        <v>6.049295774647887</v>
      </c>
      <c r="F7" s="1">
        <f>E7/L7</f>
        <v>4.1316347168503826</v>
      </c>
      <c r="G7" s="4">
        <f>D7*100000/K7</f>
        <v>285.77464627893431</v>
      </c>
      <c r="H7" s="4"/>
      <c r="I7" s="2">
        <v>624380</v>
      </c>
      <c r="J7" s="2">
        <v>426448</v>
      </c>
      <c r="K7" s="2">
        <f>I7+J7</f>
        <v>1050828</v>
      </c>
      <c r="L7" s="7">
        <f>I7/J7</f>
        <v>1.4641409972610964</v>
      </c>
      <c r="N7" t="s">
        <v>132</v>
      </c>
    </row>
    <row r="8" spans="1:14" x14ac:dyDescent="0.2">
      <c r="A8">
        <v>1859</v>
      </c>
      <c r="B8" s="2">
        <f>'source book revised'!B9</f>
        <v>2622</v>
      </c>
      <c r="C8" s="2">
        <f>'source book revised'!C9</f>
        <v>393</v>
      </c>
      <c r="D8" s="2">
        <f>'source book revised'!D9</f>
        <v>3015</v>
      </c>
      <c r="E8" s="1">
        <f>'source book revised'!E9</f>
        <v>6.6717557251908399</v>
      </c>
      <c r="F8" s="1">
        <f t="shared" ref="F8:F71" si="0">E8/L8</f>
        <v>4.6895471725436115</v>
      </c>
      <c r="G8" s="4">
        <f t="shared" ref="G8:G71" si="1">D8*100000/K8</f>
        <v>274.76408108957855</v>
      </c>
      <c r="H8" s="4"/>
      <c r="I8" s="2">
        <v>644376</v>
      </c>
      <c r="J8" s="2">
        <v>452929</v>
      </c>
      <c r="K8" s="2">
        <f t="shared" ref="K8:K71" si="2">I8+J8</f>
        <v>1097305</v>
      </c>
      <c r="L8" s="7">
        <f t="shared" ref="L8:L71" si="3">I8/J8</f>
        <v>1.4226865579373367</v>
      </c>
      <c r="N8" t="s">
        <v>137</v>
      </c>
    </row>
    <row r="9" spans="1:14" x14ac:dyDescent="0.2">
      <c r="A9">
        <v>1860</v>
      </c>
      <c r="B9" s="2">
        <f>'source book revised'!B10</f>
        <v>3087</v>
      </c>
      <c r="C9" s="2">
        <f>'source book revised'!C10</f>
        <v>478</v>
      </c>
      <c r="D9" s="2">
        <f>'source book revised'!D10</f>
        <v>3565</v>
      </c>
      <c r="E9" s="1">
        <f>'source book revised'!E10</f>
        <v>6.4581589958158991</v>
      </c>
      <c r="F9" s="1">
        <f t="shared" si="0"/>
        <v>4.607968312461229</v>
      </c>
      <c r="G9" s="4">
        <f t="shared" si="1"/>
        <v>311.19471710959903</v>
      </c>
      <c r="H9" s="4"/>
      <c r="I9" s="2">
        <v>668560</v>
      </c>
      <c r="J9" s="2">
        <v>477025</v>
      </c>
      <c r="K9" s="2">
        <f t="shared" si="2"/>
        <v>1145585</v>
      </c>
      <c r="L9" s="7">
        <f t="shared" si="3"/>
        <v>1.4015198364865573</v>
      </c>
      <c r="N9" t="s">
        <v>133</v>
      </c>
    </row>
    <row r="10" spans="1:14" x14ac:dyDescent="0.2">
      <c r="A10">
        <v>1861</v>
      </c>
      <c r="B10" s="2">
        <f>'source book revised'!B11</f>
        <v>2876</v>
      </c>
      <c r="C10" s="2">
        <f>'source book revised'!C11</f>
        <v>413</v>
      </c>
      <c r="D10" s="2">
        <f>'source book revised'!D11</f>
        <v>3289</v>
      </c>
      <c r="E10" s="1">
        <f>'source book revised'!E11</f>
        <v>6.9636803874092008</v>
      </c>
      <c r="F10" s="1">
        <f t="shared" si="0"/>
        <v>5.1889105908221751</v>
      </c>
      <c r="G10" s="4">
        <f t="shared" si="1"/>
        <v>281.55654800885844</v>
      </c>
      <c r="H10" s="4"/>
      <c r="I10" s="2">
        <v>669373</v>
      </c>
      <c r="J10" s="2">
        <v>498776</v>
      </c>
      <c r="K10" s="2">
        <f t="shared" si="2"/>
        <v>1168149</v>
      </c>
      <c r="L10" s="7">
        <f t="shared" si="3"/>
        <v>1.3420312926042952</v>
      </c>
      <c r="N10" t="s">
        <v>134</v>
      </c>
    </row>
    <row r="11" spans="1:14" x14ac:dyDescent="0.2">
      <c r="A11">
        <v>1862</v>
      </c>
      <c r="B11" s="2">
        <f>'source book revised'!B12</f>
        <v>2940</v>
      </c>
      <c r="C11" s="2">
        <f>'source book revised'!C12</f>
        <v>377</v>
      </c>
      <c r="D11" s="2">
        <f>'source book revised'!D12</f>
        <v>3317</v>
      </c>
      <c r="E11" s="1">
        <f>'source book revised'!E12</f>
        <v>7.7984084880636608</v>
      </c>
      <c r="F11" s="1">
        <f t="shared" si="0"/>
        <v>5.9689279788372636</v>
      </c>
      <c r="G11" s="4">
        <f t="shared" si="1"/>
        <v>274.83225869528832</v>
      </c>
      <c r="H11" s="4"/>
      <c r="I11" s="2">
        <v>683650</v>
      </c>
      <c r="J11" s="2">
        <v>523268</v>
      </c>
      <c r="K11" s="2">
        <f t="shared" si="2"/>
        <v>1206918</v>
      </c>
      <c r="L11" s="7">
        <f t="shared" si="3"/>
        <v>1.3065006841618445</v>
      </c>
    </row>
    <row r="12" spans="1:14" x14ac:dyDescent="0.2">
      <c r="A12">
        <v>1863</v>
      </c>
      <c r="B12" s="2">
        <f>'source book revised'!B13</f>
        <v>2956</v>
      </c>
      <c r="C12" s="2">
        <f>'source book revised'!C13</f>
        <v>546</v>
      </c>
      <c r="D12" s="2">
        <f>'source book revised'!D13</f>
        <v>3502</v>
      </c>
      <c r="E12" s="1">
        <f>'source book revised'!E13</f>
        <v>5.4139194139194142</v>
      </c>
      <c r="F12" s="1">
        <f t="shared" si="0"/>
        <v>4.2667597205941767</v>
      </c>
      <c r="G12" s="4">
        <f t="shared" si="1"/>
        <v>278.09276958799069</v>
      </c>
      <c r="H12" s="4"/>
      <c r="I12" s="2">
        <v>704259</v>
      </c>
      <c r="J12" s="2">
        <v>555033</v>
      </c>
      <c r="K12" s="2">
        <f t="shared" si="2"/>
        <v>1259292</v>
      </c>
      <c r="L12" s="7">
        <f t="shared" si="3"/>
        <v>1.2688596894238722</v>
      </c>
      <c r="N12" t="s">
        <v>135</v>
      </c>
    </row>
    <row r="13" spans="1:14" x14ac:dyDescent="0.2">
      <c r="A13">
        <v>1864</v>
      </c>
      <c r="B13" s="2">
        <f>'source book revised'!B14</f>
        <v>3023</v>
      </c>
      <c r="C13" s="2">
        <f>'source book revised'!C14</f>
        <v>443</v>
      </c>
      <c r="D13" s="2">
        <f>'source book revised'!D14</f>
        <v>3466</v>
      </c>
      <c r="E13" s="1">
        <f>'source book revised'!E14</f>
        <v>6.8239277652370207</v>
      </c>
      <c r="F13" s="1">
        <f t="shared" si="0"/>
        <v>5.3891327921936867</v>
      </c>
      <c r="G13" s="4">
        <f t="shared" si="1"/>
        <v>261.54878231912119</v>
      </c>
      <c r="H13" s="4"/>
      <c r="I13" s="2">
        <v>740433</v>
      </c>
      <c r="J13" s="2">
        <v>584750</v>
      </c>
      <c r="K13" s="2">
        <f t="shared" si="2"/>
        <v>1325183</v>
      </c>
      <c r="L13" s="7">
        <f t="shared" si="3"/>
        <v>1.2662385634886704</v>
      </c>
      <c r="N13" t="s">
        <v>136</v>
      </c>
    </row>
    <row r="14" spans="1:14" x14ac:dyDescent="0.2">
      <c r="A14">
        <v>1865</v>
      </c>
      <c r="B14" s="2">
        <f>'source book revised'!B15</f>
        <v>3585</v>
      </c>
      <c r="C14" s="2">
        <f>'source book revised'!C15</f>
        <v>529</v>
      </c>
      <c r="D14" s="2">
        <f>'source book revised'!D15</f>
        <v>4114</v>
      </c>
      <c r="E14" s="1">
        <f>'source book revised'!E15</f>
        <v>6.7769376181474481</v>
      </c>
      <c r="F14" s="1">
        <f t="shared" si="0"/>
        <v>5.4052720109154935</v>
      </c>
      <c r="G14" s="4">
        <f t="shared" si="1"/>
        <v>295.96206736050613</v>
      </c>
      <c r="H14" s="4"/>
      <c r="I14" s="2">
        <v>773278</v>
      </c>
      <c r="J14" s="2">
        <v>616765</v>
      </c>
      <c r="K14" s="2">
        <f t="shared" si="2"/>
        <v>1390043</v>
      </c>
      <c r="L14" s="7">
        <f t="shared" si="3"/>
        <v>1.2537643997308536</v>
      </c>
    </row>
    <row r="15" spans="1:14" x14ac:dyDescent="0.2">
      <c r="A15">
        <v>1866</v>
      </c>
      <c r="B15" s="2">
        <f>'source book revised'!B16</f>
        <v>3772.5</v>
      </c>
      <c r="C15" s="2">
        <f>'source book revised'!C16</f>
        <v>547</v>
      </c>
      <c r="D15" s="2">
        <f>'source book revised'!D16</f>
        <v>4319.5</v>
      </c>
      <c r="E15" s="1">
        <f>'source book revised'!E16</f>
        <v>6.8967093235831811</v>
      </c>
      <c r="F15" s="1">
        <f t="shared" si="0"/>
        <v>5.5413882065855722</v>
      </c>
      <c r="G15" s="4">
        <f t="shared" si="1"/>
        <v>299.14367137480048</v>
      </c>
      <c r="H15" s="4"/>
      <c r="I15" s="2">
        <v>800648</v>
      </c>
      <c r="J15" s="2">
        <v>643307</v>
      </c>
      <c r="K15" s="2">
        <f t="shared" si="2"/>
        <v>1443955</v>
      </c>
      <c r="L15" s="7">
        <f t="shared" si="3"/>
        <v>1.2445815139583434</v>
      </c>
      <c r="N15" t="s">
        <v>122</v>
      </c>
    </row>
    <row r="16" spans="1:14" x14ac:dyDescent="0.2">
      <c r="A16">
        <v>1867</v>
      </c>
      <c r="B16" s="2">
        <f>'source book revised'!B17</f>
        <v>3673</v>
      </c>
      <c r="C16" s="2">
        <f>'source book revised'!C17</f>
        <v>535</v>
      </c>
      <c r="D16" s="2">
        <f>'source book revised'!D17</f>
        <v>4208</v>
      </c>
      <c r="E16" s="1">
        <f>'source book revised'!E17</f>
        <v>6.8654205607476637</v>
      </c>
      <c r="F16" s="1">
        <f t="shared" si="0"/>
        <v>5.5712840872791984</v>
      </c>
      <c r="G16" s="4">
        <f t="shared" si="1"/>
        <v>283.58699812918843</v>
      </c>
      <c r="H16" s="4"/>
      <c r="I16" s="2">
        <v>819127</v>
      </c>
      <c r="J16" s="2">
        <v>664721</v>
      </c>
      <c r="K16" s="2">
        <f t="shared" si="2"/>
        <v>1483848</v>
      </c>
      <c r="L16" s="7">
        <f t="shared" si="3"/>
        <v>1.232286929403464</v>
      </c>
      <c r="N16" t="s">
        <v>123</v>
      </c>
    </row>
    <row r="17" spans="1:14" x14ac:dyDescent="0.2">
      <c r="A17">
        <v>1868</v>
      </c>
      <c r="B17" s="2">
        <f>'source book revised'!B18</f>
        <v>4097</v>
      </c>
      <c r="C17" s="2">
        <f>'source book revised'!C18</f>
        <v>713</v>
      </c>
      <c r="D17" s="2">
        <f>'source book revised'!D18</f>
        <v>4810</v>
      </c>
      <c r="E17" s="1">
        <f>'source book revised'!E18</f>
        <v>5.746143057503506</v>
      </c>
      <c r="F17" s="1">
        <f t="shared" si="0"/>
        <v>4.670409044138415</v>
      </c>
      <c r="G17" s="4">
        <f t="shared" si="1"/>
        <v>312.42855064330405</v>
      </c>
      <c r="H17" s="4"/>
      <c r="I17" s="2">
        <v>849272</v>
      </c>
      <c r="J17" s="2">
        <v>690280</v>
      </c>
      <c r="K17" s="2">
        <f t="shared" si="2"/>
        <v>1539552</v>
      </c>
      <c r="L17" s="7">
        <f t="shared" si="3"/>
        <v>1.230329721272527</v>
      </c>
    </row>
    <row r="18" spans="1:14" x14ac:dyDescent="0.2">
      <c r="A18">
        <v>1869</v>
      </c>
      <c r="B18" s="2">
        <f>'source book revised'!B19</f>
        <v>3800</v>
      </c>
      <c r="C18" s="2">
        <f>'source book revised'!C19</f>
        <v>596</v>
      </c>
      <c r="D18" s="2">
        <f>'source book revised'!D19</f>
        <v>4396</v>
      </c>
      <c r="E18" s="1">
        <f>'source book revised'!E19</f>
        <v>6.375838926174497</v>
      </c>
      <c r="F18" s="1">
        <f t="shared" si="0"/>
        <v>5.2238458978148454</v>
      </c>
      <c r="G18" s="4">
        <f t="shared" si="1"/>
        <v>276.10342447384272</v>
      </c>
      <c r="H18" s="4"/>
      <c r="I18" s="2">
        <v>875139</v>
      </c>
      <c r="J18" s="2">
        <v>717018</v>
      </c>
      <c r="K18" s="2">
        <f t="shared" si="2"/>
        <v>1592157</v>
      </c>
      <c r="L18" s="7">
        <f t="shared" si="3"/>
        <v>1.2205258445394676</v>
      </c>
      <c r="N18" t="s">
        <v>116</v>
      </c>
    </row>
    <row r="19" spans="1:14" x14ac:dyDescent="0.2">
      <c r="A19">
        <v>1870</v>
      </c>
      <c r="B19" s="2">
        <f>'source book revised'!B20</f>
        <v>3666</v>
      </c>
      <c r="C19" s="2">
        <f>'source book revised'!C20</f>
        <v>631</v>
      </c>
      <c r="D19" s="2">
        <f>'source book revised'!D20</f>
        <v>4297</v>
      </c>
      <c r="E19" s="1">
        <f>'source book revised'!E20</f>
        <v>5.809825673534073</v>
      </c>
      <c r="F19" s="1">
        <f t="shared" si="0"/>
        <v>4.7976410935799576</v>
      </c>
      <c r="G19" s="4">
        <f t="shared" si="1"/>
        <v>260.77890173059603</v>
      </c>
      <c r="H19" s="4"/>
      <c r="I19" s="2">
        <v>902494</v>
      </c>
      <c r="J19" s="2">
        <v>745262</v>
      </c>
      <c r="K19" s="2">
        <f t="shared" si="2"/>
        <v>1647756</v>
      </c>
      <c r="L19" s="7">
        <f t="shared" si="3"/>
        <v>1.2109754690296834</v>
      </c>
    </row>
    <row r="20" spans="1:14" x14ac:dyDescent="0.2">
      <c r="A20">
        <v>1871</v>
      </c>
      <c r="B20" s="2">
        <f>'source book revised'!B21</f>
        <v>3582</v>
      </c>
      <c r="C20" s="2">
        <f>'source book revised'!C21</f>
        <v>592</v>
      </c>
      <c r="D20" s="2">
        <f>'source book revised'!D21</f>
        <v>4174</v>
      </c>
      <c r="E20" s="1">
        <f>'source book revised'!E21</f>
        <v>6.0506756756756754</v>
      </c>
      <c r="F20" s="1">
        <f t="shared" si="0"/>
        <v>5.0283664449944458</v>
      </c>
      <c r="G20" s="4">
        <f t="shared" si="1"/>
        <v>245.40122571268654</v>
      </c>
      <c r="H20" s="4"/>
      <c r="I20" s="2">
        <v>928918</v>
      </c>
      <c r="J20" s="2">
        <v>771970</v>
      </c>
      <c r="K20" s="2">
        <f t="shared" si="2"/>
        <v>1700888</v>
      </c>
      <c r="L20" s="7">
        <f t="shared" si="3"/>
        <v>1.2033084187209349</v>
      </c>
    </row>
    <row r="21" spans="1:14" x14ac:dyDescent="0.2">
      <c r="A21">
        <v>1872</v>
      </c>
      <c r="B21" s="2">
        <f>'source book revised'!B22</f>
        <v>3489</v>
      </c>
      <c r="C21" s="2">
        <f>'source book revised'!C22</f>
        <v>575</v>
      </c>
      <c r="D21" s="2">
        <f>'source book revised'!D22</f>
        <v>4064</v>
      </c>
      <c r="E21" s="1">
        <f>'source book revised'!E22</f>
        <v>6.0678260869565221</v>
      </c>
      <c r="F21" s="1">
        <f t="shared" si="0"/>
        <v>5.0943513716352289</v>
      </c>
      <c r="G21" s="4">
        <f t="shared" si="1"/>
        <v>233.18168490980563</v>
      </c>
      <c r="H21" s="4"/>
      <c r="I21" s="2">
        <v>947422</v>
      </c>
      <c r="J21" s="2">
        <v>795425</v>
      </c>
      <c r="K21" s="2">
        <f t="shared" si="2"/>
        <v>1742847</v>
      </c>
      <c r="L21" s="7">
        <f t="shared" si="3"/>
        <v>1.1910890404500738</v>
      </c>
    </row>
    <row r="22" spans="1:14" x14ac:dyDescent="0.2">
      <c r="A22">
        <v>1873</v>
      </c>
      <c r="B22" s="2">
        <f>'source book revised'!B23</f>
        <v>3476</v>
      </c>
      <c r="C22" s="2">
        <f>'source book revised'!C23</f>
        <v>715</v>
      </c>
      <c r="D22" s="2">
        <f>'source book revised'!D23</f>
        <v>4191</v>
      </c>
      <c r="E22" s="1">
        <f>'source book revised'!E23</f>
        <v>4.8615384615384611</v>
      </c>
      <c r="F22" s="1">
        <f t="shared" si="0"/>
        <v>4.1055344447105426</v>
      </c>
      <c r="G22" s="4">
        <f t="shared" si="1"/>
        <v>233.54434612041103</v>
      </c>
      <c r="H22" s="4"/>
      <c r="I22" s="2">
        <v>972907</v>
      </c>
      <c r="J22" s="2">
        <v>821613</v>
      </c>
      <c r="K22" s="2">
        <f t="shared" si="2"/>
        <v>1794520</v>
      </c>
      <c r="L22" s="7">
        <f t="shared" si="3"/>
        <v>1.1841426559706334</v>
      </c>
    </row>
    <row r="23" spans="1:14" x14ac:dyDescent="0.2">
      <c r="A23">
        <v>1874</v>
      </c>
      <c r="B23" s="2">
        <f>'source book revised'!B24</f>
        <v>3363</v>
      </c>
      <c r="C23" s="2">
        <f>'source book revised'!C24</f>
        <v>724</v>
      </c>
      <c r="D23" s="2">
        <f>'source book revised'!D24</f>
        <v>4087</v>
      </c>
      <c r="E23" s="1">
        <f>'source book revised'!E24</f>
        <v>4.6450276243093924</v>
      </c>
      <c r="F23" s="1">
        <f t="shared" si="0"/>
        <v>3.9360444488751929</v>
      </c>
      <c r="G23" s="4">
        <f t="shared" si="1"/>
        <v>220.99154749236507</v>
      </c>
      <c r="H23" s="4"/>
      <c r="I23" s="2">
        <v>1001096</v>
      </c>
      <c r="J23" s="2">
        <v>848296</v>
      </c>
      <c r="K23" s="2">
        <f t="shared" si="2"/>
        <v>1849392</v>
      </c>
      <c r="L23" s="7">
        <f t="shared" si="3"/>
        <v>1.1801258051434877</v>
      </c>
    </row>
    <row r="24" spans="1:14" x14ac:dyDescent="0.2">
      <c r="A24">
        <v>1875</v>
      </c>
      <c r="B24" s="2">
        <f>'source book revised'!B25</f>
        <v>3479</v>
      </c>
      <c r="C24" s="2">
        <f>'source book revised'!C25</f>
        <v>725</v>
      </c>
      <c r="D24" s="2">
        <f>'source book revised'!D25</f>
        <v>4204</v>
      </c>
      <c r="E24" s="1">
        <f>'source book revised'!E25</f>
        <v>4.7986206896551726</v>
      </c>
      <c r="F24" s="1">
        <f t="shared" si="0"/>
        <v>4.057917553708938</v>
      </c>
      <c r="G24" s="4">
        <f t="shared" si="1"/>
        <v>221.47029089838233</v>
      </c>
      <c r="H24" s="4"/>
      <c r="I24" s="2">
        <v>1028489</v>
      </c>
      <c r="J24" s="2">
        <v>869734</v>
      </c>
      <c r="K24" s="2">
        <f t="shared" si="2"/>
        <v>1898223</v>
      </c>
      <c r="L24" s="7">
        <f t="shared" si="3"/>
        <v>1.1825328203795644</v>
      </c>
    </row>
    <row r="25" spans="1:14" x14ac:dyDescent="0.2">
      <c r="A25">
        <v>1876</v>
      </c>
      <c r="B25" s="2">
        <f>'source book revised'!B26</f>
        <v>3570</v>
      </c>
      <c r="C25" s="2">
        <f>'source book revised'!C26</f>
        <v>725</v>
      </c>
      <c r="D25" s="2">
        <f>'source book revised'!D26</f>
        <v>4295</v>
      </c>
      <c r="E25" s="1">
        <f>'source book revised'!E26</f>
        <v>4.9241379310344824</v>
      </c>
      <c r="F25" s="1">
        <f t="shared" si="0"/>
        <v>4.1620745433014559</v>
      </c>
      <c r="G25" s="4">
        <f t="shared" si="1"/>
        <v>219.28044360510324</v>
      </c>
      <c r="H25" s="4"/>
      <c r="I25" s="2">
        <v>1061477</v>
      </c>
      <c r="J25" s="2">
        <v>897202</v>
      </c>
      <c r="K25" s="2">
        <f t="shared" si="2"/>
        <v>1958679</v>
      </c>
      <c r="L25" s="7">
        <f t="shared" si="3"/>
        <v>1.1830970060253989</v>
      </c>
    </row>
    <row r="26" spans="1:14" x14ac:dyDescent="0.2">
      <c r="A26">
        <v>1877</v>
      </c>
      <c r="B26" s="2">
        <f>'source book revised'!B27</f>
        <v>3480.5</v>
      </c>
      <c r="C26" s="2">
        <f>'source book revised'!C27</f>
        <v>709</v>
      </c>
      <c r="D26" s="2">
        <f>'source book revised'!D27</f>
        <v>4189.5</v>
      </c>
      <c r="E26" s="1">
        <f>'source book revised'!E27</f>
        <v>4.9090267983074751</v>
      </c>
      <c r="F26" s="1">
        <f t="shared" si="0"/>
        <v>4.1361603498013322</v>
      </c>
      <c r="G26" s="4">
        <f t="shared" si="1"/>
        <v>206.26449316390384</v>
      </c>
      <c r="H26" s="4"/>
      <c r="I26" s="2">
        <v>1102340</v>
      </c>
      <c r="J26" s="2">
        <v>928790</v>
      </c>
      <c r="K26" s="2">
        <f t="shared" si="2"/>
        <v>2031130</v>
      </c>
      <c r="L26" s="7">
        <f t="shared" si="3"/>
        <v>1.1868560169683136</v>
      </c>
    </row>
    <row r="27" spans="1:14" x14ac:dyDescent="0.2">
      <c r="A27">
        <v>1878</v>
      </c>
      <c r="B27" s="2">
        <f>'source book revised'!B28</f>
        <v>3732</v>
      </c>
      <c r="C27" s="2">
        <f>'source book revised'!C28</f>
        <v>743</v>
      </c>
      <c r="D27" s="2">
        <f>'source book revised'!D28</f>
        <v>4475</v>
      </c>
      <c r="E27" s="1">
        <f>'source book revised'!E28</f>
        <v>5.0228802153432035</v>
      </c>
      <c r="F27" s="1">
        <f t="shared" si="0"/>
        <v>4.2557174228251951</v>
      </c>
      <c r="G27" s="4">
        <f t="shared" si="1"/>
        <v>213.8933659120413</v>
      </c>
      <c r="H27" s="4"/>
      <c r="I27" s="2">
        <v>1132573</v>
      </c>
      <c r="J27" s="2">
        <v>959591</v>
      </c>
      <c r="K27" s="2">
        <f t="shared" si="2"/>
        <v>2092164</v>
      </c>
      <c r="L27" s="7">
        <f t="shared" si="3"/>
        <v>1.1802663843241548</v>
      </c>
    </row>
    <row r="28" spans="1:14" x14ac:dyDescent="0.2">
      <c r="A28">
        <v>1879</v>
      </c>
      <c r="B28" s="2">
        <f>'source book revised'!B29</f>
        <v>3983</v>
      </c>
      <c r="C28" s="2">
        <f>'source book revised'!C29</f>
        <v>797</v>
      </c>
      <c r="D28" s="2">
        <f>'source book revised'!D29</f>
        <v>4780</v>
      </c>
      <c r="E28" s="1">
        <f>'source book revised'!E29</f>
        <v>4.9974905897114175</v>
      </c>
      <c r="F28" s="1">
        <f t="shared" si="0"/>
        <v>4.2482866724346611</v>
      </c>
      <c r="G28" s="4">
        <f t="shared" si="1"/>
        <v>221.05651138602894</v>
      </c>
      <c r="H28" s="4"/>
      <c r="I28" s="2">
        <v>1168781</v>
      </c>
      <c r="J28" s="2">
        <v>993562</v>
      </c>
      <c r="K28" s="2">
        <f t="shared" si="2"/>
        <v>2162343</v>
      </c>
      <c r="L28" s="7">
        <f t="shared" si="3"/>
        <v>1.1763543694303928</v>
      </c>
    </row>
    <row r="29" spans="1:14" x14ac:dyDescent="0.2">
      <c r="A29">
        <v>1880</v>
      </c>
      <c r="B29" s="2">
        <f>'source book revised'!B30</f>
        <v>4079</v>
      </c>
      <c r="C29" s="2">
        <f>'source book revised'!C30</f>
        <v>835</v>
      </c>
      <c r="D29" s="2">
        <f>'source book revised'!D30</f>
        <v>4914</v>
      </c>
      <c r="E29" s="1">
        <f>'source book revised'!E30</f>
        <v>4.8850299401197601</v>
      </c>
      <c r="F29" s="1">
        <f t="shared" si="0"/>
        <v>4.1651726704811862</v>
      </c>
      <c r="G29" s="4">
        <f t="shared" si="1"/>
        <v>220.20756153510752</v>
      </c>
      <c r="H29" s="4"/>
      <c r="I29" s="2">
        <v>1204514</v>
      </c>
      <c r="J29" s="2">
        <v>1027017</v>
      </c>
      <c r="K29" s="2">
        <f t="shared" si="2"/>
        <v>2231531</v>
      </c>
      <c r="L29" s="7">
        <f t="shared" si="3"/>
        <v>1.1728277136600465</v>
      </c>
    </row>
    <row r="30" spans="1:14" x14ac:dyDescent="0.2">
      <c r="A30">
        <v>1881</v>
      </c>
      <c r="B30" s="2">
        <f>'source book revised'!B31</f>
        <v>4108</v>
      </c>
      <c r="C30" s="2">
        <f>'source book revised'!C31</f>
        <v>768</v>
      </c>
      <c r="D30" s="2">
        <f>'source book revised'!D31</f>
        <v>4876</v>
      </c>
      <c r="E30" s="1">
        <f>'source book revised'!E31</f>
        <v>5.348958333333333</v>
      </c>
      <c r="F30" s="1">
        <f t="shared" si="0"/>
        <v>4.545228509470415</v>
      </c>
      <c r="G30" s="4">
        <f t="shared" si="1"/>
        <v>211.38092959055567</v>
      </c>
      <c r="H30" s="4"/>
      <c r="I30" s="2">
        <v>1247059</v>
      </c>
      <c r="J30" s="2">
        <v>1059677</v>
      </c>
      <c r="K30" s="2">
        <f t="shared" si="2"/>
        <v>2306736</v>
      </c>
      <c r="L30" s="7">
        <f t="shared" si="3"/>
        <v>1.176829354605224</v>
      </c>
    </row>
    <row r="31" spans="1:14" x14ac:dyDescent="0.2">
      <c r="A31">
        <v>1882</v>
      </c>
      <c r="B31" s="2">
        <f>'source book revised'!B32</f>
        <v>3919</v>
      </c>
      <c r="C31" s="2">
        <f>'source book revised'!C32</f>
        <v>741</v>
      </c>
      <c r="D31" s="2">
        <f>'source book revised'!D32</f>
        <v>4660</v>
      </c>
      <c r="E31" s="1">
        <f>'source book revised'!E32</f>
        <v>5.288798920377868</v>
      </c>
      <c r="F31" s="1">
        <f t="shared" si="0"/>
        <v>4.5027847962230716</v>
      </c>
      <c r="G31" s="4">
        <f t="shared" si="1"/>
        <v>195.13567792060741</v>
      </c>
      <c r="H31" s="4"/>
      <c r="I31" s="2">
        <v>1289892</v>
      </c>
      <c r="J31" s="2">
        <v>1098190</v>
      </c>
      <c r="K31" s="2">
        <f t="shared" si="2"/>
        <v>2388082</v>
      </c>
      <c r="L31" s="7">
        <f t="shared" si="3"/>
        <v>1.1745617789271439</v>
      </c>
    </row>
    <row r="32" spans="1:14" x14ac:dyDescent="0.2">
      <c r="A32">
        <v>1883</v>
      </c>
      <c r="B32" s="2">
        <f>'source book revised'!B33</f>
        <v>4063</v>
      </c>
      <c r="C32" s="2">
        <f>'source book revised'!C33</f>
        <v>837</v>
      </c>
      <c r="D32" s="2">
        <f>'source book revised'!D33</f>
        <v>4900</v>
      </c>
      <c r="E32" s="1">
        <f>'source book revised'!E33</f>
        <v>4.8542413381123062</v>
      </c>
      <c r="F32" s="1">
        <f t="shared" si="0"/>
        <v>4.1064490830726728</v>
      </c>
      <c r="G32" s="4">
        <f t="shared" si="1"/>
        <v>195.55132703525032</v>
      </c>
      <c r="H32" s="4"/>
      <c r="I32" s="2">
        <v>1357423</v>
      </c>
      <c r="J32" s="2">
        <v>1148313</v>
      </c>
      <c r="K32" s="2">
        <f t="shared" si="2"/>
        <v>2505736</v>
      </c>
      <c r="L32" s="7">
        <f t="shared" si="3"/>
        <v>1.1821019182052279</v>
      </c>
    </row>
    <row r="33" spans="1:12" x14ac:dyDescent="0.2">
      <c r="A33">
        <v>1884</v>
      </c>
      <c r="B33" s="2">
        <f>'source book revised'!B34</f>
        <v>4362</v>
      </c>
      <c r="C33" s="2">
        <f>'source book revised'!C34</f>
        <v>852</v>
      </c>
      <c r="D33" s="2">
        <f>'source book revised'!D34</f>
        <v>5214</v>
      </c>
      <c r="E33" s="1">
        <f>'source book revised'!E34</f>
        <v>5.119718309859155</v>
      </c>
      <c r="F33" s="1">
        <f t="shared" si="0"/>
        <v>4.3283098665363493</v>
      </c>
      <c r="G33" s="4">
        <f t="shared" si="1"/>
        <v>200.09786143971448</v>
      </c>
      <c r="H33" s="4"/>
      <c r="I33" s="2">
        <v>1411996</v>
      </c>
      <c r="J33" s="2">
        <v>1193729</v>
      </c>
      <c r="K33" s="2">
        <f t="shared" si="2"/>
        <v>2605725</v>
      </c>
      <c r="L33" s="7">
        <f t="shared" si="3"/>
        <v>1.1828446825033152</v>
      </c>
    </row>
    <row r="34" spans="1:12" x14ac:dyDescent="0.2">
      <c r="A34">
        <v>1885</v>
      </c>
      <c r="B34" s="2">
        <f>'source book revised'!B35</f>
        <v>4421</v>
      </c>
      <c r="C34" s="2">
        <f>'source book revised'!C35</f>
        <v>809</v>
      </c>
      <c r="D34" s="2">
        <f>'source book revised'!D35</f>
        <v>5230</v>
      </c>
      <c r="E34" s="1">
        <f>'source book revised'!E35</f>
        <v>5.4647713226205195</v>
      </c>
      <c r="F34" s="1">
        <f t="shared" si="0"/>
        <v>4.6180725501184785</v>
      </c>
      <c r="G34" s="4">
        <f t="shared" si="1"/>
        <v>194.09779411382667</v>
      </c>
      <c r="H34" s="4"/>
      <c r="I34" s="2">
        <v>1460394</v>
      </c>
      <c r="J34" s="2">
        <v>1234124</v>
      </c>
      <c r="K34" s="2">
        <f t="shared" si="2"/>
        <v>2694518</v>
      </c>
      <c r="L34" s="7">
        <f t="shared" si="3"/>
        <v>1.1833446233927871</v>
      </c>
    </row>
    <row r="35" spans="1:12" x14ac:dyDescent="0.2">
      <c r="A35">
        <v>1886</v>
      </c>
      <c r="B35" s="2">
        <f>'source book revised'!B36</f>
        <v>4546</v>
      </c>
      <c r="C35" s="2">
        <f>'source book revised'!C36</f>
        <v>889</v>
      </c>
      <c r="D35" s="2">
        <f>'source book revised'!D36</f>
        <v>5435</v>
      </c>
      <c r="E35" s="1">
        <f>'source book revised'!E36</f>
        <v>5.1136107986501687</v>
      </c>
      <c r="F35" s="1">
        <f t="shared" si="0"/>
        <v>4.322151366959508</v>
      </c>
      <c r="G35" s="4">
        <f t="shared" si="1"/>
        <v>194.93911515216729</v>
      </c>
      <c r="H35" s="4"/>
      <c r="I35" s="2">
        <v>1510954</v>
      </c>
      <c r="J35" s="2">
        <v>1277096</v>
      </c>
      <c r="K35" s="2">
        <f t="shared" si="2"/>
        <v>2788050</v>
      </c>
      <c r="L35" s="7">
        <f t="shared" si="3"/>
        <v>1.1831170092146557</v>
      </c>
    </row>
    <row r="36" spans="1:12" x14ac:dyDescent="0.2">
      <c r="A36">
        <v>1887</v>
      </c>
      <c r="B36" s="2">
        <f>'source book revised'!B37</f>
        <v>4553</v>
      </c>
      <c r="C36" s="2">
        <f>'source book revised'!C37</f>
        <v>839</v>
      </c>
      <c r="D36" s="2">
        <f>'source book revised'!D37</f>
        <v>5392</v>
      </c>
      <c r="E36" s="1">
        <f>'source book revised'!E37</f>
        <v>5.4266984505363531</v>
      </c>
      <c r="F36" s="1">
        <f t="shared" si="0"/>
        <v>4.6022298928182401</v>
      </c>
      <c r="G36" s="4">
        <f t="shared" si="1"/>
        <v>187.13372356545273</v>
      </c>
      <c r="H36" s="4"/>
      <c r="I36" s="2">
        <v>1559118</v>
      </c>
      <c r="J36" s="2">
        <v>1322244</v>
      </c>
      <c r="K36" s="2">
        <f t="shared" si="2"/>
        <v>2881362</v>
      </c>
      <c r="L36" s="7">
        <f t="shared" si="3"/>
        <v>1.1791454527303584</v>
      </c>
    </row>
    <row r="37" spans="1:12" x14ac:dyDescent="0.2">
      <c r="A37">
        <v>1888</v>
      </c>
      <c r="B37" s="2">
        <f>'source book revised'!B38</f>
        <v>4555</v>
      </c>
      <c r="C37" s="2">
        <f>'source book revised'!C38</f>
        <v>797</v>
      </c>
      <c r="D37" s="2">
        <f>'source book revised'!D38</f>
        <v>5352</v>
      </c>
      <c r="E37" s="1">
        <f>'source book revised'!E38</f>
        <v>5.7151819322459225</v>
      </c>
      <c r="F37" s="1">
        <f t="shared" si="0"/>
        <v>4.8655809622429258</v>
      </c>
      <c r="G37" s="4">
        <f t="shared" si="1"/>
        <v>179.49630359022791</v>
      </c>
      <c r="H37" s="4"/>
      <c r="I37" s="2">
        <v>1610548</v>
      </c>
      <c r="J37" s="2">
        <v>1371129</v>
      </c>
      <c r="K37" s="2">
        <f t="shared" si="2"/>
        <v>2981677</v>
      </c>
      <c r="L37" s="7">
        <f t="shared" si="3"/>
        <v>1.1746144965207503</v>
      </c>
    </row>
    <row r="38" spans="1:12" x14ac:dyDescent="0.2">
      <c r="A38">
        <v>1889</v>
      </c>
      <c r="B38" s="2">
        <f>'source book revised'!B39</f>
        <v>4729</v>
      </c>
      <c r="C38" s="2">
        <f>'source book revised'!C39</f>
        <v>814</v>
      </c>
      <c r="D38" s="2">
        <f>'source book revised'!D39</f>
        <v>5543</v>
      </c>
      <c r="E38" s="1">
        <f>'source book revised'!E39</f>
        <v>5.8095823095823098</v>
      </c>
      <c r="F38" s="1">
        <f t="shared" si="0"/>
        <v>4.9791975918076066</v>
      </c>
      <c r="G38" s="4">
        <f t="shared" si="1"/>
        <v>180.99727769384063</v>
      </c>
      <c r="H38" s="4"/>
      <c r="I38" s="2">
        <v>1649094</v>
      </c>
      <c r="J38" s="2">
        <v>1413383</v>
      </c>
      <c r="K38" s="2">
        <f t="shared" si="2"/>
        <v>3062477</v>
      </c>
      <c r="L38" s="7">
        <f t="shared" si="3"/>
        <v>1.1667707903660933</v>
      </c>
    </row>
    <row r="39" spans="1:12" x14ac:dyDescent="0.2">
      <c r="A39">
        <v>1890</v>
      </c>
      <c r="B39" s="2">
        <f>'source book revised'!B40</f>
        <v>4845</v>
      </c>
      <c r="C39" s="2">
        <f>'source book revised'!C40</f>
        <v>751</v>
      </c>
      <c r="D39" s="2">
        <f>'source book revised'!D40</f>
        <v>5596</v>
      </c>
      <c r="E39" s="1">
        <f>'source book revised'!E40</f>
        <v>6.4513981358189083</v>
      </c>
      <c r="F39" s="1">
        <f t="shared" si="0"/>
        <v>5.5584515020383831</v>
      </c>
      <c r="G39" s="4">
        <f t="shared" si="1"/>
        <v>177.57440846873806</v>
      </c>
      <c r="H39" s="4"/>
      <c r="I39" s="2">
        <v>1692831</v>
      </c>
      <c r="J39" s="2">
        <v>1458524</v>
      </c>
      <c r="K39" s="2">
        <f t="shared" si="2"/>
        <v>3151355</v>
      </c>
      <c r="L39" s="7">
        <f t="shared" si="3"/>
        <v>1.1606466537403566</v>
      </c>
    </row>
    <row r="40" spans="1:12" x14ac:dyDescent="0.2">
      <c r="A40">
        <v>1891</v>
      </c>
      <c r="B40" s="2">
        <f>'source book revised'!B41</f>
        <v>5058</v>
      </c>
      <c r="C40" s="2">
        <f>'source book revised'!C41</f>
        <v>791</v>
      </c>
      <c r="D40" s="2">
        <f>'source book revised'!D41</f>
        <v>5849</v>
      </c>
      <c r="E40" s="1">
        <f>'source book revised'!E41</f>
        <v>6.3944374209860939</v>
      </c>
      <c r="F40" s="1">
        <f t="shared" si="0"/>
        <v>5.5392680332704378</v>
      </c>
      <c r="G40" s="4">
        <f t="shared" si="1"/>
        <v>180.4698263028061</v>
      </c>
      <c r="H40" s="4"/>
      <c r="I40" s="2">
        <v>1736617</v>
      </c>
      <c r="J40" s="2">
        <v>1504368</v>
      </c>
      <c r="K40" s="2">
        <f t="shared" si="2"/>
        <v>3240985</v>
      </c>
      <c r="L40" s="7">
        <f t="shared" si="3"/>
        <v>1.1543831030705254</v>
      </c>
    </row>
    <row r="41" spans="1:12" x14ac:dyDescent="0.2">
      <c r="A41">
        <v>1892</v>
      </c>
      <c r="B41" s="2">
        <f>'source book revised'!B42</f>
        <v>5076</v>
      </c>
      <c r="C41" s="2">
        <f>'source book revised'!C42</f>
        <v>717</v>
      </c>
      <c r="D41" s="2">
        <f>'source book revised'!D42</f>
        <v>5793</v>
      </c>
      <c r="E41" s="1">
        <f>'source book revised'!E42</f>
        <v>7.0794979079497908</v>
      </c>
      <c r="F41" s="1">
        <f t="shared" si="0"/>
        <v>6.1667338908894163</v>
      </c>
      <c r="G41" s="4">
        <f t="shared" si="1"/>
        <v>175.23995289424224</v>
      </c>
      <c r="H41" s="4"/>
      <c r="I41" s="2">
        <v>1766772</v>
      </c>
      <c r="J41" s="2">
        <v>1538981</v>
      </c>
      <c r="K41" s="2">
        <f t="shared" si="2"/>
        <v>3305753</v>
      </c>
      <c r="L41" s="7">
        <f t="shared" si="3"/>
        <v>1.1480141730144817</v>
      </c>
    </row>
    <row r="42" spans="1:12" x14ac:dyDescent="0.2">
      <c r="A42">
        <v>1893</v>
      </c>
      <c r="B42" s="2">
        <f>'source book revised'!B43</f>
        <v>4904</v>
      </c>
      <c r="C42" s="2">
        <f>'source book revised'!C43</f>
        <v>630</v>
      </c>
      <c r="D42" s="2">
        <f>'source book revised'!D43</f>
        <v>5534</v>
      </c>
      <c r="E42" s="1">
        <f>'source book revised'!E43</f>
        <v>7.784126984126984</v>
      </c>
      <c r="F42" s="1">
        <f t="shared" si="0"/>
        <v>6.8208504199585871</v>
      </c>
      <c r="G42" s="4">
        <f t="shared" si="1"/>
        <v>164.60954312969324</v>
      </c>
      <c r="H42" s="4"/>
      <c r="I42" s="2">
        <v>1791815</v>
      </c>
      <c r="J42" s="2">
        <v>1570080</v>
      </c>
      <c r="K42" s="2">
        <f t="shared" si="2"/>
        <v>3361895</v>
      </c>
      <c r="L42" s="7">
        <f t="shared" si="3"/>
        <v>1.1412252878834199</v>
      </c>
    </row>
    <row r="43" spans="1:12" x14ac:dyDescent="0.2">
      <c r="A43">
        <v>1894</v>
      </c>
      <c r="B43" s="2">
        <f>'source book revised'!B44</f>
        <v>4810</v>
      </c>
      <c r="C43" s="2">
        <f>'source book revised'!C44</f>
        <v>693</v>
      </c>
      <c r="D43" s="2">
        <f>'source book revised'!D44</f>
        <v>5503</v>
      </c>
      <c r="E43" s="1">
        <f>'source book revised'!E44</f>
        <v>6.9408369408369408</v>
      </c>
      <c r="F43" s="1">
        <f t="shared" si="0"/>
        <v>6.0974048886068122</v>
      </c>
      <c r="G43" s="4">
        <f t="shared" si="1"/>
        <v>160.58901119424763</v>
      </c>
      <c r="H43" s="4"/>
      <c r="I43" s="2">
        <v>1824217</v>
      </c>
      <c r="J43" s="2">
        <v>1602543</v>
      </c>
      <c r="K43" s="2">
        <f t="shared" si="2"/>
        <v>3426760</v>
      </c>
      <c r="L43" s="7">
        <f t="shared" si="3"/>
        <v>1.1383263974820022</v>
      </c>
    </row>
    <row r="44" spans="1:12" x14ac:dyDescent="0.2">
      <c r="A44">
        <v>1895</v>
      </c>
      <c r="B44" s="2">
        <f>'source book revised'!B45</f>
        <v>4825</v>
      </c>
      <c r="C44" s="2">
        <f>'source book revised'!C45</f>
        <v>541</v>
      </c>
      <c r="D44" s="2">
        <f>'source book revised'!D45</f>
        <v>5366</v>
      </c>
      <c r="E44" s="1">
        <f>'source book revised'!E45</f>
        <v>8.9186691312384472</v>
      </c>
      <c r="F44" s="1">
        <f t="shared" si="0"/>
        <v>7.8638465855877246</v>
      </c>
      <c r="G44" s="4">
        <f t="shared" si="1"/>
        <v>153.68220090324809</v>
      </c>
      <c r="H44" s="4"/>
      <c r="I44" s="2">
        <v>1855539</v>
      </c>
      <c r="J44" s="2">
        <v>1636082</v>
      </c>
      <c r="K44" s="2">
        <f t="shared" si="2"/>
        <v>3491621</v>
      </c>
      <c r="L44" s="7">
        <f t="shared" si="3"/>
        <v>1.1341356973550225</v>
      </c>
    </row>
    <row r="45" spans="1:12" x14ac:dyDescent="0.2">
      <c r="A45">
        <v>1896</v>
      </c>
      <c r="B45" s="2">
        <f>'source book revised'!B46</f>
        <v>4732</v>
      </c>
      <c r="C45" s="2">
        <f>'source book revised'!C46</f>
        <v>515</v>
      </c>
      <c r="D45" s="2">
        <f>'source book revised'!D46</f>
        <v>5247</v>
      </c>
      <c r="E45" s="1">
        <f>'source book revised'!E46</f>
        <v>9.1883495145631073</v>
      </c>
      <c r="F45" s="1">
        <f t="shared" si="0"/>
        <v>8.1111185172639253</v>
      </c>
      <c r="G45" s="4">
        <f t="shared" si="1"/>
        <v>147.67394538512588</v>
      </c>
      <c r="H45" s="4"/>
      <c r="I45" s="2">
        <v>1887174</v>
      </c>
      <c r="J45" s="2">
        <v>1665924</v>
      </c>
      <c r="K45" s="2">
        <f t="shared" si="2"/>
        <v>3553098</v>
      </c>
      <c r="L45" s="7">
        <f t="shared" si="3"/>
        <v>1.1328091797705058</v>
      </c>
    </row>
    <row r="46" spans="1:12" x14ac:dyDescent="0.2">
      <c r="A46">
        <v>1897</v>
      </c>
      <c r="B46" s="2">
        <f>'source book revised'!B47</f>
        <v>4548</v>
      </c>
      <c r="C46" s="2">
        <f>'source book revised'!C47</f>
        <v>505</v>
      </c>
      <c r="D46" s="2">
        <f>'source book revised'!D47</f>
        <v>5053</v>
      </c>
      <c r="E46" s="1">
        <f>'source book revised'!E47</f>
        <v>9.0059405940594051</v>
      </c>
      <c r="F46" s="1">
        <f t="shared" si="0"/>
        <v>7.9860898942939462</v>
      </c>
      <c r="G46" s="4">
        <f t="shared" si="1"/>
        <v>139.67117430758009</v>
      </c>
      <c r="H46" s="4"/>
      <c r="I46" s="2">
        <v>1917460</v>
      </c>
      <c r="J46" s="2">
        <v>1700323</v>
      </c>
      <c r="K46" s="2">
        <f t="shared" si="2"/>
        <v>3617783</v>
      </c>
      <c r="L46" s="7">
        <f t="shared" si="3"/>
        <v>1.1277033834159744</v>
      </c>
    </row>
    <row r="47" spans="1:12" x14ac:dyDescent="0.2">
      <c r="A47">
        <v>1898</v>
      </c>
      <c r="B47" s="2">
        <f>'source book revised'!B48</f>
        <v>4600</v>
      </c>
      <c r="C47" s="2">
        <f>'source book revised'!C48</f>
        <v>529</v>
      </c>
      <c r="D47" s="2">
        <f>'source book revised'!D48</f>
        <v>5129</v>
      </c>
      <c r="E47" s="1">
        <f>'source book revised'!E48</f>
        <v>8.695652173913043</v>
      </c>
      <c r="F47" s="1">
        <f t="shared" si="0"/>
        <v>7.7507815636712616</v>
      </c>
      <c r="G47" s="4">
        <f t="shared" si="1"/>
        <v>139.95631311029643</v>
      </c>
      <c r="H47" s="4"/>
      <c r="I47" s="2">
        <v>1937629</v>
      </c>
      <c r="J47" s="2">
        <v>1727086</v>
      </c>
      <c r="K47" s="2">
        <f t="shared" si="2"/>
        <v>3664715</v>
      </c>
      <c r="L47" s="7">
        <f t="shared" si="3"/>
        <v>1.1219064945231447</v>
      </c>
    </row>
    <row r="48" spans="1:12" x14ac:dyDescent="0.2">
      <c r="A48">
        <v>1899</v>
      </c>
      <c r="B48" s="2">
        <f>'source book revised'!B49</f>
        <v>4230</v>
      </c>
      <c r="C48" s="2">
        <f>'source book revised'!C49</f>
        <v>486</v>
      </c>
      <c r="D48" s="2">
        <f>'source book revised'!D49</f>
        <v>4716</v>
      </c>
      <c r="E48" s="1">
        <f>'source book revised'!E49</f>
        <v>8.7037037037037042</v>
      </c>
      <c r="F48" s="1">
        <f t="shared" si="0"/>
        <v>7.8055545063070051</v>
      </c>
      <c r="G48" s="4">
        <f t="shared" si="1"/>
        <v>126.91106645123719</v>
      </c>
      <c r="H48" s="4"/>
      <c r="I48" s="2">
        <v>1959074</v>
      </c>
      <c r="J48" s="2">
        <v>1756914</v>
      </c>
      <c r="K48" s="2">
        <f t="shared" si="2"/>
        <v>3715988</v>
      </c>
      <c r="L48" s="7">
        <f t="shared" si="3"/>
        <v>1.1150653930698942</v>
      </c>
    </row>
    <row r="49" spans="1:12" x14ac:dyDescent="0.2">
      <c r="A49">
        <v>1900</v>
      </c>
      <c r="B49" s="2">
        <f>'source book revised'!B50</f>
        <v>4279.3921524155139</v>
      </c>
      <c r="C49" s="2">
        <f>'source book revised'!C50</f>
        <v>475.60784758448625</v>
      </c>
      <c r="D49" s="2">
        <f>'source book revised'!D50</f>
        <v>4755</v>
      </c>
      <c r="E49" s="1">
        <f>'source book revised'!E50</f>
        <v>8.9977324263038554</v>
      </c>
      <c r="F49" s="1">
        <f t="shared" si="0"/>
        <v>8.139166871379965</v>
      </c>
      <c r="G49" s="4">
        <f t="shared" si="1"/>
        <v>126.28345017540254</v>
      </c>
      <c r="H49" s="4"/>
      <c r="I49" s="2">
        <v>1976992</v>
      </c>
      <c r="J49" s="2">
        <v>1788347</v>
      </c>
      <c r="K49" s="2">
        <f t="shared" si="2"/>
        <v>3765339</v>
      </c>
      <c r="L49" s="7">
        <f t="shared" si="3"/>
        <v>1.1054856803517439</v>
      </c>
    </row>
    <row r="50" spans="1:12" x14ac:dyDescent="0.2">
      <c r="A50">
        <v>1901</v>
      </c>
      <c r="B50" s="2">
        <f>'source book revised'!B51</f>
        <v>4006.7869481765833</v>
      </c>
      <c r="C50" s="2">
        <f>'source book revised'!C51</f>
        <v>492.21305182341649</v>
      </c>
      <c r="D50" s="2">
        <f>'source book revised'!D51</f>
        <v>4499</v>
      </c>
      <c r="E50" s="1">
        <f>'source book revised'!E51</f>
        <v>8.1403508771929829</v>
      </c>
      <c r="F50" s="1">
        <f t="shared" si="0"/>
        <v>7.3901632869265974</v>
      </c>
      <c r="G50" s="4">
        <f t="shared" si="1"/>
        <v>117.62359039277494</v>
      </c>
      <c r="H50" s="4"/>
      <c r="I50" s="2">
        <v>2004836</v>
      </c>
      <c r="J50" s="2">
        <v>1820077</v>
      </c>
      <c r="K50" s="2">
        <f t="shared" si="2"/>
        <v>3824913</v>
      </c>
      <c r="L50" s="7">
        <f t="shared" si="3"/>
        <v>1.1015116393427311</v>
      </c>
    </row>
    <row r="51" spans="1:12" x14ac:dyDescent="0.2">
      <c r="A51">
        <v>1902</v>
      </c>
      <c r="B51" s="2">
        <f>'source book revised'!B52</f>
        <v>3908.3597831444063</v>
      </c>
      <c r="C51" s="2">
        <f>'source book revised'!C52</f>
        <v>465.64021685559385</v>
      </c>
      <c r="D51" s="2">
        <f>'source book revised'!D52</f>
        <v>4374</v>
      </c>
      <c r="E51" s="1">
        <f>'source book revised'!E52</f>
        <v>8.393518518518519</v>
      </c>
      <c r="F51" s="1">
        <f t="shared" si="0"/>
        <v>7.6456457244963749</v>
      </c>
      <c r="G51" s="4">
        <f t="shared" si="1"/>
        <v>112.86815688415764</v>
      </c>
      <c r="H51" s="4"/>
      <c r="I51" s="2">
        <v>2028008</v>
      </c>
      <c r="J51" s="2">
        <v>1847310</v>
      </c>
      <c r="K51" s="2">
        <f t="shared" si="2"/>
        <v>3875318</v>
      </c>
      <c r="L51" s="7">
        <f t="shared" si="3"/>
        <v>1.097816825546335</v>
      </c>
    </row>
    <row r="52" spans="1:12" x14ac:dyDescent="0.2">
      <c r="A52">
        <v>1903</v>
      </c>
      <c r="B52" s="2">
        <f>'source book revised'!B53</f>
        <v>4118.0032894736842</v>
      </c>
      <c r="C52" s="2">
        <f>'source book revised'!C53</f>
        <v>438.99671052631578</v>
      </c>
      <c r="D52" s="2">
        <f>'source book revised'!D53</f>
        <v>4557</v>
      </c>
      <c r="E52" s="1">
        <f>'source book revised'!E53</f>
        <v>9.3804878048780491</v>
      </c>
      <c r="F52" s="1">
        <f t="shared" si="0"/>
        <v>8.5837941687545793</v>
      </c>
      <c r="G52" s="4">
        <f t="shared" si="1"/>
        <v>116.35115426881329</v>
      </c>
      <c r="H52" s="4"/>
      <c r="I52" s="2">
        <v>2045144</v>
      </c>
      <c r="J52" s="2">
        <v>1871448</v>
      </c>
      <c r="K52" s="2">
        <f t="shared" si="2"/>
        <v>3916592</v>
      </c>
      <c r="L52" s="7">
        <f t="shared" si="3"/>
        <v>1.0928136929265466</v>
      </c>
    </row>
    <row r="53" spans="1:12" x14ac:dyDescent="0.2">
      <c r="A53">
        <v>1904</v>
      </c>
      <c r="B53" s="2">
        <f>'source book revised'!B54</f>
        <v>4171.83093358105</v>
      </c>
      <c r="C53" s="2">
        <f>'source book revised'!C54</f>
        <v>420.16906641895031</v>
      </c>
      <c r="D53" s="2">
        <f>'source book revised'!D54</f>
        <v>4592</v>
      </c>
      <c r="E53" s="1">
        <f>'source book revised'!E54</f>
        <v>9.9289340101522843</v>
      </c>
      <c r="F53" s="1">
        <f t="shared" si="0"/>
        <v>9.1078262761134283</v>
      </c>
      <c r="G53" s="4">
        <f t="shared" si="1"/>
        <v>115.54672068241007</v>
      </c>
      <c r="H53" s="4"/>
      <c r="I53" s="2">
        <v>2072783</v>
      </c>
      <c r="J53" s="2">
        <v>1901367</v>
      </c>
      <c r="K53" s="2">
        <f t="shared" si="2"/>
        <v>3974150</v>
      </c>
      <c r="L53" s="7">
        <f t="shared" si="3"/>
        <v>1.090154083877547</v>
      </c>
    </row>
    <row r="54" spans="1:12" x14ac:dyDescent="0.2">
      <c r="A54">
        <v>1905</v>
      </c>
      <c r="B54" s="2">
        <f>'source book revised'!B55</f>
        <v>4079.9637058261701</v>
      </c>
      <c r="C54" s="2">
        <f>'source book revised'!C55</f>
        <v>379.03629417383002</v>
      </c>
      <c r="D54" s="2">
        <f>'source book revised'!D55</f>
        <v>4459</v>
      </c>
      <c r="E54" s="1">
        <f>'source book revised'!E55</f>
        <v>10.764044943820224</v>
      </c>
      <c r="F54" s="1">
        <f t="shared" si="0"/>
        <v>9.9067676892762293</v>
      </c>
      <c r="G54" s="4">
        <f t="shared" si="1"/>
        <v>110.56348697252675</v>
      </c>
      <c r="H54" s="4"/>
      <c r="I54" s="2">
        <v>2100118</v>
      </c>
      <c r="J54" s="2">
        <v>1932859</v>
      </c>
      <c r="K54" s="2">
        <f t="shared" si="2"/>
        <v>4032977</v>
      </c>
      <c r="L54" s="7">
        <f t="shared" si="3"/>
        <v>1.0865345066556846</v>
      </c>
    </row>
    <row r="55" spans="1:12" x14ac:dyDescent="0.2">
      <c r="A55">
        <v>1906</v>
      </c>
      <c r="B55" s="2">
        <f>'source book revised'!B56</f>
        <v>3820.2627531402204</v>
      </c>
      <c r="C55" s="2">
        <f>'source book revised'!C56</f>
        <v>336.73724685977953</v>
      </c>
      <c r="D55" s="2">
        <f>'source book revised'!D56</f>
        <v>4157</v>
      </c>
      <c r="E55" s="1">
        <f>'source book revised'!E56</f>
        <v>11.344936708860759</v>
      </c>
      <c r="F55" s="1">
        <f t="shared" si="0"/>
        <v>10.480889028422848</v>
      </c>
      <c r="G55" s="4">
        <f t="shared" si="1"/>
        <v>101.6012523570293</v>
      </c>
      <c r="H55" s="4"/>
      <c r="I55" s="2">
        <v>2126730</v>
      </c>
      <c r="J55" s="2">
        <v>1964755</v>
      </c>
      <c r="K55" s="2">
        <f t="shared" si="2"/>
        <v>4091485</v>
      </c>
      <c r="L55" s="7">
        <f t="shared" si="3"/>
        <v>1.0824403042618544</v>
      </c>
    </row>
    <row r="56" spans="1:12" x14ac:dyDescent="0.2">
      <c r="A56">
        <v>1907</v>
      </c>
      <c r="B56" s="2">
        <f>'source book revised'!B57</f>
        <v>3635.0790273556231</v>
      </c>
      <c r="C56" s="2">
        <f>'source book revised'!C57</f>
        <v>311.92097264437689</v>
      </c>
      <c r="D56" s="2">
        <f>'source book revised'!D57</f>
        <v>3947</v>
      </c>
      <c r="E56" s="1">
        <f>'source book revised'!E57</f>
        <v>11.653846153846153</v>
      </c>
      <c r="F56" s="1">
        <f t="shared" si="0"/>
        <v>10.797675026276789</v>
      </c>
      <c r="G56" s="4">
        <f t="shared" si="1"/>
        <v>94.840549176518763</v>
      </c>
      <c r="H56" s="4"/>
      <c r="I56" s="2">
        <v>2160213</v>
      </c>
      <c r="J56" s="2">
        <v>2001509</v>
      </c>
      <c r="K56" s="2">
        <f t="shared" si="2"/>
        <v>4161722</v>
      </c>
      <c r="L56" s="7">
        <f t="shared" si="3"/>
        <v>1.0792921740546757</v>
      </c>
    </row>
    <row r="57" spans="1:12" x14ac:dyDescent="0.2">
      <c r="A57">
        <v>1908</v>
      </c>
      <c r="B57" s="2">
        <f>'source book revised'!B58</f>
        <v>3603</v>
      </c>
      <c r="C57" s="2">
        <f>'source book revised'!C58</f>
        <v>325</v>
      </c>
      <c r="D57" s="2">
        <f>'source book revised'!D58</f>
        <v>3928</v>
      </c>
      <c r="E57" s="1">
        <f>'source book revised'!E58</f>
        <v>11.086153846153847</v>
      </c>
      <c r="F57" s="1">
        <f t="shared" si="0"/>
        <v>10.299484875280983</v>
      </c>
      <c r="G57" s="4">
        <f t="shared" si="1"/>
        <v>92.810538438164983</v>
      </c>
      <c r="H57" s="4"/>
      <c r="I57" s="2">
        <v>2193981</v>
      </c>
      <c r="J57" s="2">
        <v>2038297</v>
      </c>
      <c r="K57" s="2">
        <f t="shared" si="2"/>
        <v>4232278</v>
      </c>
      <c r="L57" s="7">
        <f t="shared" si="3"/>
        <v>1.0763794481373421</v>
      </c>
    </row>
    <row r="58" spans="1:12" x14ac:dyDescent="0.2">
      <c r="A58">
        <v>1909</v>
      </c>
      <c r="B58" s="2">
        <f>'source book revised'!B59</f>
        <v>3578.0907012195121</v>
      </c>
      <c r="C58" s="2">
        <f>'source book revised'!C59</f>
        <v>356.9092987804878</v>
      </c>
      <c r="D58" s="2">
        <f>'source book revised'!D59</f>
        <v>3935</v>
      </c>
      <c r="E58" s="1">
        <f>'source book revised'!E59</f>
        <v>10.025210084033613</v>
      </c>
      <c r="F58" s="1">
        <f t="shared" si="0"/>
        <v>9.3077296184293452</v>
      </c>
      <c r="G58" s="4">
        <f t="shared" si="1"/>
        <v>91.004542132674672</v>
      </c>
      <c r="H58" s="4"/>
      <c r="I58" s="2">
        <v>2242215</v>
      </c>
      <c r="J58" s="2">
        <v>2081745</v>
      </c>
      <c r="K58" s="2">
        <f t="shared" si="2"/>
        <v>4323960</v>
      </c>
      <c r="L58" s="7">
        <f t="shared" si="3"/>
        <v>1.0770843691230194</v>
      </c>
    </row>
    <row r="59" spans="1:12" x14ac:dyDescent="0.2">
      <c r="A59">
        <v>1910</v>
      </c>
      <c r="B59" s="2">
        <f>'source book revised'!B60</f>
        <v>3268</v>
      </c>
      <c r="C59" s="2">
        <f>'source book revised'!C60</f>
        <v>335</v>
      </c>
      <c r="D59" s="2">
        <f>'source book revised'!D60</f>
        <v>3603</v>
      </c>
      <c r="E59" s="1">
        <f>'source book revised'!E60</f>
        <v>9.7552238805970148</v>
      </c>
      <c r="F59" s="1">
        <f t="shared" si="0"/>
        <v>9.0435066708899274</v>
      </c>
      <c r="G59" s="4">
        <f t="shared" si="1"/>
        <v>81.422201572264299</v>
      </c>
      <c r="H59" s="4"/>
      <c r="I59" s="2">
        <v>2296308</v>
      </c>
      <c r="J59" s="2">
        <v>2128775</v>
      </c>
      <c r="K59" s="2">
        <f t="shared" si="2"/>
        <v>4425083</v>
      </c>
      <c r="L59" s="7">
        <f t="shared" si="3"/>
        <v>1.0786992519171825</v>
      </c>
    </row>
    <row r="60" spans="1:12" x14ac:dyDescent="0.2">
      <c r="A60">
        <v>1911</v>
      </c>
      <c r="B60" s="2">
        <f>'source book revised'!B61</f>
        <v>2987</v>
      </c>
      <c r="C60" s="2">
        <f>'source book revised'!C61</f>
        <v>304</v>
      </c>
      <c r="D60" s="2">
        <f>'source book revised'!D61</f>
        <v>3291</v>
      </c>
      <c r="E60" s="1">
        <f>'source book revised'!E61</f>
        <v>9.8256578947368425</v>
      </c>
      <c r="F60" s="1">
        <f t="shared" si="0"/>
        <v>9.0391951169500295</v>
      </c>
      <c r="G60" s="4">
        <f t="shared" si="1"/>
        <v>71.953519469428613</v>
      </c>
      <c r="H60" s="4"/>
      <c r="I60" s="2">
        <v>2382232</v>
      </c>
      <c r="J60" s="2">
        <v>2191554</v>
      </c>
      <c r="K60" s="2">
        <f t="shared" si="2"/>
        <v>4573786</v>
      </c>
      <c r="L60" s="7">
        <f t="shared" si="3"/>
        <v>1.0870058415170241</v>
      </c>
    </row>
    <row r="61" spans="1:12" x14ac:dyDescent="0.2">
      <c r="A61">
        <v>1912</v>
      </c>
      <c r="B61" s="2">
        <f>'source book revised'!B62</f>
        <v>3059.0992051810422</v>
      </c>
      <c r="C61" s="2">
        <f>'source book revised'!C62</f>
        <v>336.90079481895793</v>
      </c>
      <c r="D61" s="2">
        <f>'source book revised'!D62</f>
        <v>3396</v>
      </c>
      <c r="E61" s="1">
        <f>'source book revised'!E62</f>
        <v>9.0801186943620174</v>
      </c>
      <c r="F61" s="1">
        <f t="shared" si="0"/>
        <v>8.3111611760911348</v>
      </c>
      <c r="G61" s="4">
        <f t="shared" si="1"/>
        <v>71.546114483474341</v>
      </c>
      <c r="H61" s="4"/>
      <c r="I61" s="2">
        <v>2478230</v>
      </c>
      <c r="J61" s="2">
        <v>2268359</v>
      </c>
      <c r="K61" s="2">
        <f t="shared" si="2"/>
        <v>4746589</v>
      </c>
      <c r="L61" s="7">
        <f t="shared" si="3"/>
        <v>1.0925210691958371</v>
      </c>
    </row>
    <row r="62" spans="1:12" x14ac:dyDescent="0.2">
      <c r="A62">
        <v>1913</v>
      </c>
      <c r="B62" s="2">
        <f>'source book revised'!B63</f>
        <v>3215.0986547085204</v>
      </c>
      <c r="C62" s="2">
        <f>'source book revised'!C63</f>
        <v>351.9013452914798</v>
      </c>
      <c r="D62" s="2">
        <f>'source book revised'!D63</f>
        <v>3567</v>
      </c>
      <c r="E62" s="1">
        <f>'source book revised'!E63</f>
        <v>9.1363636363636367</v>
      </c>
      <c r="F62" s="1">
        <f t="shared" si="0"/>
        <v>8.3635208294719643</v>
      </c>
      <c r="G62" s="4">
        <f t="shared" si="1"/>
        <v>72.889022937666709</v>
      </c>
      <c r="H62" s="4"/>
      <c r="I62" s="2">
        <v>2554931</v>
      </c>
      <c r="J62" s="2">
        <v>2338810</v>
      </c>
      <c r="K62" s="2">
        <f t="shared" si="2"/>
        <v>4893741</v>
      </c>
      <c r="L62" s="7">
        <f t="shared" si="3"/>
        <v>1.0924063947049996</v>
      </c>
    </row>
    <row r="63" spans="1:12" x14ac:dyDescent="0.2">
      <c r="A63">
        <v>1914</v>
      </c>
      <c r="B63" s="2">
        <f>'source book revised'!B64</f>
        <v>3356</v>
      </c>
      <c r="C63" s="2">
        <f>'source book revised'!C64</f>
        <v>332</v>
      </c>
      <c r="D63" s="2">
        <f>'source book revised'!D64</f>
        <v>3688</v>
      </c>
      <c r="E63" s="1">
        <f>'source book revised'!E64</f>
        <v>10.108433734939759</v>
      </c>
      <c r="F63" s="1">
        <f t="shared" si="0"/>
        <v>9.3892991962449379</v>
      </c>
      <c r="G63" s="4">
        <f t="shared" si="1"/>
        <v>74.17869422166477</v>
      </c>
      <c r="H63" s="4"/>
      <c r="I63" s="2">
        <v>2577576</v>
      </c>
      <c r="J63" s="2">
        <v>2394202</v>
      </c>
      <c r="K63" s="2">
        <f t="shared" si="2"/>
        <v>4971778</v>
      </c>
      <c r="L63" s="7">
        <f t="shared" si="3"/>
        <v>1.0765908640958448</v>
      </c>
    </row>
    <row r="64" spans="1:12" x14ac:dyDescent="0.2">
      <c r="A64">
        <v>1915</v>
      </c>
      <c r="B64" s="2">
        <f>'source book revised'!B65</f>
        <v>3426.0929062996292</v>
      </c>
      <c r="C64" s="2">
        <f>'source book revised'!C65</f>
        <v>350.90709370037058</v>
      </c>
      <c r="D64" s="2">
        <f>'source book revised'!D65</f>
        <v>3777</v>
      </c>
      <c r="E64" s="1">
        <f>'source book revised'!E65</f>
        <v>9.7635327635327638</v>
      </c>
      <c r="F64" s="1">
        <f t="shared" si="0"/>
        <v>9.4287131327406222</v>
      </c>
      <c r="G64" s="4">
        <f t="shared" si="1"/>
        <v>76.00427974323955</v>
      </c>
      <c r="H64" s="4"/>
      <c r="I64" s="2">
        <v>2528076</v>
      </c>
      <c r="J64" s="2">
        <v>2441381</v>
      </c>
      <c r="K64" s="2">
        <f t="shared" si="2"/>
        <v>4969457</v>
      </c>
      <c r="L64" s="7">
        <f t="shared" si="3"/>
        <v>1.0355106392652356</v>
      </c>
    </row>
    <row r="65" spans="1:12" x14ac:dyDescent="0.2">
      <c r="A65">
        <v>1916</v>
      </c>
      <c r="B65" s="2">
        <f>'source book revised'!B66</f>
        <v>3116</v>
      </c>
      <c r="C65" s="2">
        <f>'source book revised'!C66</f>
        <v>391.99999999999994</v>
      </c>
      <c r="D65" s="2">
        <f>'source book revised'!D66</f>
        <v>3508</v>
      </c>
      <c r="E65" s="1">
        <f>'source book revised'!E66</f>
        <v>7.9489795918367347</v>
      </c>
      <c r="F65" s="1">
        <f t="shared" si="0"/>
        <v>8.0900613460255197</v>
      </c>
      <c r="G65" s="4">
        <f t="shared" si="1"/>
        <v>71.330548568112434</v>
      </c>
      <c r="H65" s="4"/>
      <c r="I65" s="2">
        <v>2437345</v>
      </c>
      <c r="J65" s="2">
        <v>2480604</v>
      </c>
      <c r="K65" s="2">
        <f t="shared" si="2"/>
        <v>4917949</v>
      </c>
      <c r="L65" s="7">
        <f t="shared" si="3"/>
        <v>0.98256110205417713</v>
      </c>
    </row>
    <row r="66" spans="1:12" x14ac:dyDescent="0.2">
      <c r="A66">
        <v>1917</v>
      </c>
      <c r="B66" s="2">
        <f>'source book revised'!B67</f>
        <v>2735</v>
      </c>
      <c r="C66" s="2">
        <f>'source book revised'!C67</f>
        <v>333</v>
      </c>
      <c r="D66" s="2">
        <f>'source book revised'!D67</f>
        <v>3068</v>
      </c>
      <c r="E66" s="1">
        <f>'source book revised'!E67</f>
        <v>8.2132132132132138</v>
      </c>
      <c r="F66" s="1">
        <f t="shared" si="0"/>
        <v>8.427627500616417</v>
      </c>
      <c r="G66" s="4">
        <f t="shared" si="1"/>
        <v>61.580915375819217</v>
      </c>
      <c r="H66" s="4"/>
      <c r="I66" s="2">
        <v>2458935</v>
      </c>
      <c r="J66" s="2">
        <v>2523128</v>
      </c>
      <c r="K66" s="2">
        <f t="shared" si="2"/>
        <v>4982063</v>
      </c>
      <c r="L66" s="7">
        <f t="shared" si="3"/>
        <v>0.97455816748099977</v>
      </c>
    </row>
    <row r="67" spans="1:12" x14ac:dyDescent="0.2">
      <c r="A67">
        <v>1918</v>
      </c>
      <c r="B67" s="2">
        <f>'source book revised'!B68</f>
        <v>2491.1048850574712</v>
      </c>
      <c r="C67" s="2">
        <f>'source book revised'!C68</f>
        <v>291.89511494252872</v>
      </c>
      <c r="D67" s="2">
        <f>'source book revised'!D68</f>
        <v>2783</v>
      </c>
      <c r="E67" s="1">
        <f>'source book revised'!E68</f>
        <v>8.5342465753424666</v>
      </c>
      <c r="F67" s="1">
        <f t="shared" si="0"/>
        <v>8.6965464324879456</v>
      </c>
      <c r="G67" s="4">
        <f t="shared" si="1"/>
        <v>54.773631190620897</v>
      </c>
      <c r="H67" s="4"/>
      <c r="I67" s="2">
        <v>2516527</v>
      </c>
      <c r="J67" s="2">
        <v>2564385</v>
      </c>
      <c r="K67" s="2">
        <f t="shared" si="2"/>
        <v>5080912</v>
      </c>
      <c r="L67" s="7">
        <f t="shared" si="3"/>
        <v>0.9813374356814597</v>
      </c>
    </row>
    <row r="68" spans="1:12" x14ac:dyDescent="0.2">
      <c r="A68">
        <v>1919</v>
      </c>
      <c r="B68" s="2">
        <f>'source book revised'!B69</f>
        <v>2345</v>
      </c>
      <c r="C68" s="2">
        <f>'source book revised'!C69</f>
        <v>200</v>
      </c>
      <c r="D68" s="2">
        <f>'source book revised'!D69</f>
        <v>2545</v>
      </c>
      <c r="E68" s="1">
        <f>'source book revised'!E69</f>
        <v>11.725</v>
      </c>
      <c r="F68" s="1">
        <f t="shared" si="0"/>
        <v>11.320105300295214</v>
      </c>
      <c r="G68" s="4">
        <f t="shared" si="1"/>
        <v>47.986508720345938</v>
      </c>
      <c r="H68" s="4"/>
      <c r="I68" s="2">
        <v>2698378</v>
      </c>
      <c r="J68" s="2">
        <v>2605196</v>
      </c>
      <c r="K68" s="2">
        <f t="shared" si="2"/>
        <v>5303574</v>
      </c>
      <c r="L68" s="7">
        <f t="shared" si="3"/>
        <v>1.035767750295947</v>
      </c>
    </row>
    <row r="69" spans="1:12" x14ac:dyDescent="0.2">
      <c r="A69">
        <v>1920</v>
      </c>
      <c r="B69" s="2">
        <f>'source book revised'!B70</f>
        <v>2618</v>
      </c>
      <c r="C69" s="2">
        <f>'source book revised'!C70</f>
        <v>175</v>
      </c>
      <c r="D69" s="2">
        <f>'source book revised'!D70</f>
        <v>2793</v>
      </c>
      <c r="E69" s="1">
        <f>'source book revised'!E70</f>
        <v>14.96</v>
      </c>
      <c r="F69" s="1">
        <f t="shared" si="0"/>
        <v>14.458948486951845</v>
      </c>
      <c r="G69" s="4">
        <f t="shared" si="1"/>
        <v>51.614243313571592</v>
      </c>
      <c r="H69" s="4"/>
      <c r="I69" s="2">
        <v>2751730</v>
      </c>
      <c r="J69" s="2">
        <v>2659567</v>
      </c>
      <c r="K69" s="2">
        <f t="shared" si="2"/>
        <v>5411297</v>
      </c>
      <c r="L69" s="7">
        <f t="shared" si="3"/>
        <v>1.0346533853067059</v>
      </c>
    </row>
    <row r="70" spans="1:12" x14ac:dyDescent="0.2">
      <c r="A70">
        <v>1921</v>
      </c>
      <c r="B70" s="2">
        <f>'source book revised'!B71</f>
        <v>2850.1292226959658</v>
      </c>
      <c r="C70" s="2">
        <f>'source book revised'!C71</f>
        <v>196.87077730403411</v>
      </c>
      <c r="D70" s="2">
        <f>'source book revised'!D71</f>
        <v>3047</v>
      </c>
      <c r="E70" s="1">
        <f>'source book revised'!E71</f>
        <v>14.477157360406091</v>
      </c>
      <c r="F70" s="1">
        <f t="shared" si="0"/>
        <v>14.022655454909176</v>
      </c>
      <c r="G70" s="4">
        <f t="shared" si="1"/>
        <v>55.289982986580881</v>
      </c>
      <c r="H70" s="4"/>
      <c r="I70" s="2">
        <v>2799415</v>
      </c>
      <c r="J70" s="2">
        <v>2711529</v>
      </c>
      <c r="K70" s="2">
        <f t="shared" si="2"/>
        <v>5510944</v>
      </c>
      <c r="L70" s="7">
        <f t="shared" si="3"/>
        <v>1.0324119712531195</v>
      </c>
    </row>
    <row r="71" spans="1:12" x14ac:dyDescent="0.2">
      <c r="A71">
        <v>1922</v>
      </c>
      <c r="B71" s="2">
        <f>'source book revised'!B72</f>
        <v>3041.0567441860467</v>
      </c>
      <c r="C71" s="2">
        <f>'source book revised'!C72</f>
        <v>182.9432558139535</v>
      </c>
      <c r="D71" s="2">
        <f>'source book revised'!D72</f>
        <v>3224</v>
      </c>
      <c r="E71" s="1">
        <f>'source book revised'!E72</f>
        <v>16.622950819672131</v>
      </c>
      <c r="F71" s="1">
        <f t="shared" si="0"/>
        <v>16.052797503334411</v>
      </c>
      <c r="G71" s="4">
        <f t="shared" si="1"/>
        <v>57.19064102832462</v>
      </c>
      <c r="H71" s="4"/>
      <c r="I71" s="2">
        <v>2867825</v>
      </c>
      <c r="J71" s="2">
        <v>2769461</v>
      </c>
      <c r="K71" s="2">
        <f t="shared" si="2"/>
        <v>5637286</v>
      </c>
      <c r="L71" s="7">
        <f t="shared" si="3"/>
        <v>1.0355173804577857</v>
      </c>
    </row>
    <row r="72" spans="1:12" x14ac:dyDescent="0.2">
      <c r="A72">
        <v>1923</v>
      </c>
      <c r="B72" s="2">
        <f>'source book revised'!B73</f>
        <v>2999</v>
      </c>
      <c r="C72" s="2">
        <f>'source book revised'!C73</f>
        <v>180.99999999999997</v>
      </c>
      <c r="D72" s="2">
        <f>'source book revised'!D73</f>
        <v>3180</v>
      </c>
      <c r="E72" s="1">
        <f>'source book revised'!E73</f>
        <v>16.569060773480665</v>
      </c>
      <c r="F72" s="1">
        <f t="shared" ref="F72:F132" si="4">E72/L72</f>
        <v>15.955222759059851</v>
      </c>
      <c r="G72" s="4">
        <f t="shared" ref="G72:G132" si="5">D72*100000/K72</f>
        <v>55.246833470408021</v>
      </c>
      <c r="H72" s="4"/>
      <c r="I72" s="2">
        <v>2932310</v>
      </c>
      <c r="J72" s="2">
        <v>2823676</v>
      </c>
      <c r="K72" s="2">
        <f t="shared" ref="K72:K135" si="6">I72+J72</f>
        <v>5755986</v>
      </c>
      <c r="L72" s="7">
        <f t="shared" ref="L72:L135" si="7">I72/J72</f>
        <v>1.0384725443004084</v>
      </c>
    </row>
    <row r="73" spans="1:12" x14ac:dyDescent="0.2">
      <c r="A73">
        <v>1924</v>
      </c>
      <c r="B73" s="2">
        <f>'source book revised'!B74</f>
        <v>2977.9499042756861</v>
      </c>
      <c r="C73" s="2">
        <f>'source book revised'!C74</f>
        <v>157.05009572431396</v>
      </c>
      <c r="D73" s="2">
        <f>'source book revised'!D74</f>
        <v>3135</v>
      </c>
      <c r="E73" s="1">
        <f>'source book revised'!E74</f>
        <v>18.961783439490446</v>
      </c>
      <c r="F73" s="1">
        <f t="shared" si="4"/>
        <v>18.221332695154882</v>
      </c>
      <c r="G73" s="4">
        <f t="shared" si="5"/>
        <v>53.298179769405046</v>
      </c>
      <c r="H73" s="4"/>
      <c r="I73" s="2">
        <v>2999567</v>
      </c>
      <c r="J73" s="2">
        <v>2882435</v>
      </c>
      <c r="K73" s="2">
        <f t="shared" si="6"/>
        <v>5882002</v>
      </c>
      <c r="L73" s="7">
        <f t="shared" si="7"/>
        <v>1.040636475757476</v>
      </c>
    </row>
    <row r="74" spans="1:12" x14ac:dyDescent="0.2">
      <c r="A74">
        <v>1925</v>
      </c>
      <c r="B74" s="2">
        <f>'source book revised'!B75</f>
        <v>3155.4919281145294</v>
      </c>
      <c r="C74" s="2">
        <f>'source book revised'!C75</f>
        <v>139.5080718854706</v>
      </c>
      <c r="D74" s="2">
        <f>'source book revised'!D75</f>
        <v>3295</v>
      </c>
      <c r="E74" s="1">
        <f>'source book revised'!E75</f>
        <v>22.618705035971225</v>
      </c>
      <c r="F74" s="1">
        <f t="shared" si="4"/>
        <v>21.699600809677715</v>
      </c>
      <c r="G74" s="4">
        <f t="shared" si="5"/>
        <v>54.888975178689016</v>
      </c>
      <c r="H74" s="4"/>
      <c r="I74" s="2">
        <v>3063761</v>
      </c>
      <c r="J74" s="2">
        <v>2939266</v>
      </c>
      <c r="K74" s="2">
        <f t="shared" si="6"/>
        <v>6003027</v>
      </c>
      <c r="L74" s="7">
        <f t="shared" si="7"/>
        <v>1.0423558126416594</v>
      </c>
    </row>
    <row r="75" spans="1:12" x14ac:dyDescent="0.2">
      <c r="A75">
        <v>1926</v>
      </c>
      <c r="B75" s="2">
        <f>'source book revised'!B76</f>
        <v>3279.5070422535209</v>
      </c>
      <c r="C75" s="2">
        <f>'source book revised'!C76</f>
        <v>140.49295774647888</v>
      </c>
      <c r="D75" s="2">
        <f>'source book revised'!D76</f>
        <v>3420</v>
      </c>
      <c r="E75" s="1">
        <f>'source book revised'!E76</f>
        <v>23.342857142857142</v>
      </c>
      <c r="F75" s="1">
        <f t="shared" si="4"/>
        <v>22.375459527018339</v>
      </c>
      <c r="G75" s="4">
        <f t="shared" si="5"/>
        <v>55.845670001077721</v>
      </c>
      <c r="H75" s="4"/>
      <c r="I75" s="2">
        <v>3126802</v>
      </c>
      <c r="J75" s="2">
        <v>2997218</v>
      </c>
      <c r="K75" s="2">
        <f t="shared" si="6"/>
        <v>6124020</v>
      </c>
      <c r="L75" s="7">
        <f t="shared" si="7"/>
        <v>1.0432347597004956</v>
      </c>
    </row>
    <row r="76" spans="1:12" x14ac:dyDescent="0.2">
      <c r="A76">
        <v>1927</v>
      </c>
      <c r="B76" s="2">
        <f>'source book revised'!B77</f>
        <v>3541.4061971830988</v>
      </c>
      <c r="C76" s="2">
        <f>'source book revised'!C77</f>
        <v>160.59380281690142</v>
      </c>
      <c r="D76" s="2">
        <f>'source book revised'!D77</f>
        <v>3702</v>
      </c>
      <c r="E76" s="1">
        <f>'source book revised'!E77</f>
        <v>22.051948051948052</v>
      </c>
      <c r="F76" s="1">
        <f t="shared" si="4"/>
        <v>21.094595582822606</v>
      </c>
      <c r="G76" s="4">
        <f t="shared" si="5"/>
        <v>59.222372811075829</v>
      </c>
      <c r="H76" s="4"/>
      <c r="I76" s="2">
        <v>3194858</v>
      </c>
      <c r="J76" s="2">
        <v>3056158</v>
      </c>
      <c r="K76" s="2">
        <f t="shared" si="6"/>
        <v>6251016</v>
      </c>
      <c r="L76" s="7">
        <f t="shared" si="7"/>
        <v>1.0453837792417799</v>
      </c>
    </row>
    <row r="77" spans="1:12" x14ac:dyDescent="0.2">
      <c r="A77">
        <v>1928</v>
      </c>
      <c r="B77" s="2">
        <f>'source book revised'!B78</f>
        <v>3848.1779060614012</v>
      </c>
      <c r="C77" s="2">
        <f>'source book revised'!C78</f>
        <v>134.82209393859878</v>
      </c>
      <c r="D77" s="2">
        <f>'source book revised'!D78</f>
        <v>3983</v>
      </c>
      <c r="E77" s="1">
        <f>'source book revised'!E78</f>
        <v>28.54263565891473</v>
      </c>
      <c r="F77" s="1">
        <f t="shared" si="4"/>
        <v>27.320355586700007</v>
      </c>
      <c r="G77" s="4">
        <f t="shared" si="5"/>
        <v>62.667465940397463</v>
      </c>
      <c r="H77" s="4"/>
      <c r="I77" s="2">
        <v>3247417</v>
      </c>
      <c r="J77" s="2">
        <v>3108353</v>
      </c>
      <c r="K77" s="2">
        <f t="shared" si="6"/>
        <v>6355770</v>
      </c>
      <c r="L77" s="7">
        <f t="shared" si="7"/>
        <v>1.0447388054059497</v>
      </c>
    </row>
    <row r="78" spans="1:12" x14ac:dyDescent="0.2">
      <c r="A78">
        <v>1929</v>
      </c>
      <c r="B78" s="2">
        <f>'source book revised'!B79</f>
        <v>4150.7412291028959</v>
      </c>
      <c r="C78" s="2">
        <f>'source book revised'!C79</f>
        <v>176.25877089710383</v>
      </c>
      <c r="D78" s="2">
        <f>'source book revised'!D79</f>
        <v>4327</v>
      </c>
      <c r="E78" s="1">
        <f>'source book revised'!E79</f>
        <v>23.549132947976879</v>
      </c>
      <c r="F78" s="1">
        <f t="shared" si="4"/>
        <v>22.602770580543798</v>
      </c>
      <c r="G78" s="4">
        <f t="shared" si="5"/>
        <v>67.228974553825367</v>
      </c>
      <c r="H78" s="4"/>
      <c r="I78" s="2">
        <v>3284095</v>
      </c>
      <c r="J78" s="2">
        <v>3152118</v>
      </c>
      <c r="K78" s="2">
        <f t="shared" si="6"/>
        <v>6436213</v>
      </c>
      <c r="L78" s="7">
        <f t="shared" si="7"/>
        <v>1.0418693081921426</v>
      </c>
    </row>
    <row r="79" spans="1:12" x14ac:dyDescent="0.2">
      <c r="A79">
        <v>1930</v>
      </c>
      <c r="B79" s="2">
        <f>'source book revised'!B80</f>
        <v>4440.3843605036445</v>
      </c>
      <c r="C79" s="2">
        <f>'source book revised'!C80</f>
        <v>179.61563949635519</v>
      </c>
      <c r="D79" s="2">
        <f>'source book revised'!D80</f>
        <v>4620</v>
      </c>
      <c r="E79" s="1">
        <f>'source book revised'!E80</f>
        <v>24.72159090909091</v>
      </c>
      <c r="F79" s="1">
        <f t="shared" si="4"/>
        <v>23.805702995368353</v>
      </c>
      <c r="G79" s="4">
        <f t="shared" si="5"/>
        <v>71.068711907285788</v>
      </c>
      <c r="H79" s="4"/>
      <c r="I79" s="2">
        <v>3311722</v>
      </c>
      <c r="J79" s="2">
        <v>3189029</v>
      </c>
      <c r="K79" s="2">
        <f t="shared" si="6"/>
        <v>6500751</v>
      </c>
      <c r="L79" s="7">
        <f t="shared" si="7"/>
        <v>1.0384734663748747</v>
      </c>
    </row>
    <row r="80" spans="1:12" x14ac:dyDescent="0.2">
      <c r="A80">
        <v>1931</v>
      </c>
      <c r="B80" s="2">
        <f>'source book revised'!B81</f>
        <v>4275.120034542314</v>
      </c>
      <c r="C80" s="2">
        <f>'source book revised'!C81</f>
        <v>162.87996545768567</v>
      </c>
      <c r="D80" s="2">
        <f>'source book revised'!D81</f>
        <v>4438</v>
      </c>
      <c r="E80" s="1">
        <f>'source book revised'!E81</f>
        <v>26.247058823529411</v>
      </c>
      <c r="F80" s="1">
        <f t="shared" si="4"/>
        <v>25.36064150249809</v>
      </c>
      <c r="G80" s="4">
        <f t="shared" si="5"/>
        <v>67.728778443263636</v>
      </c>
      <c r="H80" s="4"/>
      <c r="I80" s="2">
        <v>3332577</v>
      </c>
      <c r="J80" s="2">
        <v>3220029</v>
      </c>
      <c r="K80" s="2">
        <f t="shared" si="6"/>
        <v>6552606</v>
      </c>
      <c r="L80" s="7">
        <f t="shared" si="7"/>
        <v>1.0349524802416377</v>
      </c>
    </row>
    <row r="81" spans="1:12" x14ac:dyDescent="0.2">
      <c r="A81">
        <v>1932</v>
      </c>
      <c r="B81" s="2">
        <f>'source book revised'!B82</f>
        <v>4329.7736771898617</v>
      </c>
      <c r="C81" s="2">
        <f>'source book revised'!C82</f>
        <v>144.22632281013784</v>
      </c>
      <c r="D81" s="2">
        <f>'source book revised'!D82</f>
        <v>4474</v>
      </c>
      <c r="E81" s="1">
        <f>'source book revised'!E82</f>
        <v>30.020689655172415</v>
      </c>
      <c r="F81" s="1">
        <f t="shared" si="4"/>
        <v>29.062084277645472</v>
      </c>
      <c r="G81" s="4">
        <f t="shared" si="5"/>
        <v>67.749025748112629</v>
      </c>
      <c r="H81" s="4"/>
      <c r="I81" s="2">
        <v>3355465</v>
      </c>
      <c r="J81" s="2">
        <v>3248320</v>
      </c>
      <c r="K81" s="2">
        <f t="shared" si="6"/>
        <v>6603785</v>
      </c>
      <c r="L81" s="7">
        <f t="shared" si="7"/>
        <v>1.0329847428824745</v>
      </c>
    </row>
    <row r="82" spans="1:12" x14ac:dyDescent="0.2">
      <c r="A82">
        <v>1933</v>
      </c>
      <c r="B82" s="2">
        <f>'source book revised'!B83</f>
        <v>4215.8652204015698</v>
      </c>
      <c r="C82" s="2">
        <f>'source book revised'!C83</f>
        <v>150.13477959843064</v>
      </c>
      <c r="D82" s="2">
        <f>'source book revised'!D83</f>
        <v>4366</v>
      </c>
      <c r="E82" s="1">
        <f>'source book revised'!E83</f>
        <v>28.080536912751679</v>
      </c>
      <c r="F82" s="1">
        <f t="shared" si="4"/>
        <v>27.23785878509986</v>
      </c>
      <c r="G82" s="4">
        <f t="shared" si="5"/>
        <v>65.588103405669031</v>
      </c>
      <c r="H82" s="4"/>
      <c r="I82" s="2">
        <v>3379049</v>
      </c>
      <c r="J82" s="2">
        <v>3277646</v>
      </c>
      <c r="K82" s="2">
        <f t="shared" si="6"/>
        <v>6656695</v>
      </c>
      <c r="L82" s="7">
        <f t="shared" si="7"/>
        <v>1.0309377522770915</v>
      </c>
    </row>
    <row r="83" spans="1:12" x14ac:dyDescent="0.2">
      <c r="A83">
        <v>1934</v>
      </c>
      <c r="B83" s="2">
        <f>'source book revised'!B84</f>
        <v>3849.4321105288232</v>
      </c>
      <c r="C83" s="2">
        <f>'source book revised'!C84</f>
        <v>148.56788947117676</v>
      </c>
      <c r="D83" s="2">
        <f>'source book revised'!D84</f>
        <v>3998</v>
      </c>
      <c r="E83" s="1">
        <f>'source book revised'!E84</f>
        <v>25.910256410256409</v>
      </c>
      <c r="F83" s="1">
        <f t="shared" si="4"/>
        <v>25.175395012396478</v>
      </c>
      <c r="G83" s="4">
        <f t="shared" si="5"/>
        <v>59.607168186888003</v>
      </c>
      <c r="H83" s="4"/>
      <c r="I83" s="2">
        <v>3401865</v>
      </c>
      <c r="J83" s="2">
        <v>3305382</v>
      </c>
      <c r="K83" s="2">
        <f t="shared" si="6"/>
        <v>6707247</v>
      </c>
      <c r="L83" s="7">
        <f t="shared" si="7"/>
        <v>1.0291896670339464</v>
      </c>
    </row>
    <row r="84" spans="1:12" x14ac:dyDescent="0.2">
      <c r="A84">
        <v>1935</v>
      </c>
      <c r="B84" s="2">
        <f>'source book revised'!B85</f>
        <v>3650.1405109489051</v>
      </c>
      <c r="C84" s="2">
        <f>'source book revised'!C85</f>
        <v>116.8594890510949</v>
      </c>
      <c r="D84" s="2">
        <f>'source book revised'!D85</f>
        <v>3767</v>
      </c>
      <c r="E84" s="1">
        <f>'source book revised'!E85</f>
        <v>31.235294117647058</v>
      </c>
      <c r="F84" s="1">
        <f t="shared" si="4"/>
        <v>30.410264456172968</v>
      </c>
      <c r="G84" s="4">
        <f t="shared" si="5"/>
        <v>55.760634561054118</v>
      </c>
      <c r="H84" s="4"/>
      <c r="I84" s="2">
        <v>3423038</v>
      </c>
      <c r="J84" s="2">
        <v>3332624</v>
      </c>
      <c r="K84" s="2">
        <f t="shared" si="6"/>
        <v>6755662</v>
      </c>
      <c r="L84" s="7">
        <f t="shared" si="7"/>
        <v>1.0271299732583095</v>
      </c>
    </row>
    <row r="85" spans="1:12" x14ac:dyDescent="0.2">
      <c r="A85">
        <v>1936</v>
      </c>
      <c r="B85" s="2">
        <f>'source book revised'!B86</f>
        <v>3431.69571155422</v>
      </c>
      <c r="C85" s="2">
        <f>'source book revised'!C86</f>
        <v>106.30428844577985</v>
      </c>
      <c r="D85" s="2">
        <f>'source book revised'!D86</f>
        <v>3538</v>
      </c>
      <c r="E85" s="1">
        <f>'source book revised'!E86</f>
        <v>32.281818181818181</v>
      </c>
      <c r="F85" s="1">
        <f t="shared" si="4"/>
        <v>31.480031122418765</v>
      </c>
      <c r="G85" s="4">
        <f t="shared" si="5"/>
        <v>51.949859722163694</v>
      </c>
      <c r="H85" s="4"/>
      <c r="I85" s="2">
        <v>3448026</v>
      </c>
      <c r="J85" s="2">
        <v>3362387</v>
      </c>
      <c r="K85" s="2">
        <f t="shared" si="6"/>
        <v>6810413</v>
      </c>
      <c r="L85" s="7">
        <f t="shared" si="7"/>
        <v>1.025469703517174</v>
      </c>
    </row>
    <row r="86" spans="1:12" x14ac:dyDescent="0.2">
      <c r="A86">
        <v>1937</v>
      </c>
      <c r="B86" s="2">
        <f>'source book revised'!B87</f>
        <v>3211.5701676963813</v>
      </c>
      <c r="C86" s="2">
        <f>'source book revised'!C87</f>
        <v>109.42983230361871</v>
      </c>
      <c r="D86" s="2">
        <f>'source book revised'!D87</f>
        <v>3321</v>
      </c>
      <c r="E86" s="1">
        <f>'source book revised'!E87</f>
        <v>29.348214285714285</v>
      </c>
      <c r="F86" s="1">
        <f t="shared" si="4"/>
        <v>28.663704088830105</v>
      </c>
      <c r="G86" s="4">
        <f t="shared" si="5"/>
        <v>48.330115206420963</v>
      </c>
      <c r="H86" s="4"/>
      <c r="I86" s="2">
        <v>3476286</v>
      </c>
      <c r="J86" s="2">
        <v>3395206</v>
      </c>
      <c r="K86" s="2">
        <f t="shared" si="6"/>
        <v>6871492</v>
      </c>
      <c r="L86" s="7">
        <f t="shared" si="7"/>
        <v>1.0238807306537512</v>
      </c>
    </row>
    <row r="87" spans="1:12" x14ac:dyDescent="0.2">
      <c r="A87">
        <v>1938</v>
      </c>
      <c r="B87" s="2">
        <f>'source book revised'!B88</f>
        <v>3312.3979591836733</v>
      </c>
      <c r="C87" s="2">
        <f>'source book revised'!C88</f>
        <v>104.60204081632652</v>
      </c>
      <c r="D87" s="2">
        <f>'source book revised'!D88</f>
        <v>3417</v>
      </c>
      <c r="E87" s="1">
        <f>'source book revised'!E88</f>
        <v>31.666666666666668</v>
      </c>
      <c r="F87" s="1">
        <f t="shared" si="4"/>
        <v>30.951843878559245</v>
      </c>
      <c r="G87" s="4">
        <f t="shared" si="5"/>
        <v>49.265352241501439</v>
      </c>
      <c r="H87" s="4"/>
      <c r="I87" s="2">
        <v>3507543</v>
      </c>
      <c r="J87" s="2">
        <v>3428366</v>
      </c>
      <c r="K87" s="2">
        <f t="shared" si="6"/>
        <v>6935909</v>
      </c>
      <c r="L87" s="7">
        <f t="shared" si="7"/>
        <v>1.0230946754226358</v>
      </c>
    </row>
    <row r="88" spans="1:12" x14ac:dyDescent="0.2">
      <c r="A88">
        <v>1939</v>
      </c>
      <c r="B88" s="2">
        <f>'source book revised'!B89</f>
        <v>3580.8753525098705</v>
      </c>
      <c r="C88" s="2">
        <f>'source book revised'!C89</f>
        <v>107.12464749012972</v>
      </c>
      <c r="D88" s="2">
        <f>'source book revised'!D89</f>
        <v>3688</v>
      </c>
      <c r="E88" s="1">
        <f>'source book revised'!E89</f>
        <v>33.427184466019419</v>
      </c>
      <c r="F88" s="1">
        <f t="shared" si="4"/>
        <v>32.743197992943301</v>
      </c>
      <c r="G88" s="4">
        <f t="shared" si="5"/>
        <v>52.648769891755954</v>
      </c>
      <c r="H88" s="4"/>
      <c r="I88" s="2">
        <v>3538660</v>
      </c>
      <c r="J88" s="2">
        <v>3466252</v>
      </c>
      <c r="K88" s="2">
        <f t="shared" si="6"/>
        <v>7004912</v>
      </c>
      <c r="L88" s="7">
        <f t="shared" si="7"/>
        <v>1.0208894217731428</v>
      </c>
    </row>
    <row r="89" spans="1:12" x14ac:dyDescent="0.2">
      <c r="A89">
        <v>1940</v>
      </c>
      <c r="B89" s="2">
        <f>'source book revised'!B90</f>
        <v>3457.8062187673513</v>
      </c>
      <c r="C89" s="2">
        <f>'source book revised'!C90</f>
        <v>120.19378123264853</v>
      </c>
      <c r="D89" s="2">
        <f>'source book revised'!D90</f>
        <v>3578</v>
      </c>
      <c r="E89" s="1">
        <f>'source book revised'!E90</f>
        <v>28.768595041322314</v>
      </c>
      <c r="F89" s="1">
        <f t="shared" si="4"/>
        <v>28.257521551647717</v>
      </c>
      <c r="G89" s="4">
        <f t="shared" si="5"/>
        <v>50.55396006491479</v>
      </c>
      <c r="H89" s="4"/>
      <c r="I89" s="2">
        <v>3570508</v>
      </c>
      <c r="J89" s="2">
        <v>3507078</v>
      </c>
      <c r="K89" s="2">
        <f t="shared" si="6"/>
        <v>7077586</v>
      </c>
      <c r="L89" s="7">
        <f t="shared" si="7"/>
        <v>1.0180862815141265</v>
      </c>
    </row>
    <row r="90" spans="1:12" x14ac:dyDescent="0.2">
      <c r="A90">
        <v>1941</v>
      </c>
      <c r="B90" s="2">
        <f>'source book revised'!B91</f>
        <v>3305.4715208455668</v>
      </c>
      <c r="C90" s="2">
        <f>'source book revised'!C91</f>
        <v>138.52847915443337</v>
      </c>
      <c r="D90" s="2">
        <f>'source book revised'!D91</f>
        <v>3444</v>
      </c>
      <c r="E90" s="1">
        <f>'source book revised'!E91</f>
        <v>23.861313868613138</v>
      </c>
      <c r="F90" s="1">
        <f t="shared" si="4"/>
        <v>23.505314791848157</v>
      </c>
      <c r="G90" s="4">
        <f t="shared" si="5"/>
        <v>48.210999555126143</v>
      </c>
      <c r="H90" s="4"/>
      <c r="I90" s="2">
        <v>3598644</v>
      </c>
      <c r="J90" s="2">
        <v>3544954</v>
      </c>
      <c r="K90" s="2">
        <f t="shared" si="6"/>
        <v>7143598</v>
      </c>
      <c r="L90" s="7">
        <f t="shared" si="7"/>
        <v>1.0151454715632418</v>
      </c>
    </row>
    <row r="91" spans="1:12" x14ac:dyDescent="0.2">
      <c r="A91">
        <v>1942</v>
      </c>
      <c r="B91" s="2">
        <f>'source book revised'!B92</f>
        <v>3571.2552032406761</v>
      </c>
      <c r="C91" s="2">
        <f>'source book revised'!C92</f>
        <v>200.74479675932392</v>
      </c>
      <c r="D91" s="2">
        <f>'source book revised'!D92</f>
        <v>3772</v>
      </c>
      <c r="E91" s="1">
        <f>'source book revised'!E92</f>
        <v>17.790026246719162</v>
      </c>
      <c r="F91" s="1">
        <f t="shared" si="4"/>
        <v>17.601780322043702</v>
      </c>
      <c r="G91" s="4">
        <f t="shared" si="5"/>
        <v>52.380915349552346</v>
      </c>
      <c r="H91" s="4"/>
      <c r="I91" s="2">
        <v>3619699</v>
      </c>
      <c r="J91" s="2">
        <v>3581397</v>
      </c>
      <c r="K91" s="2">
        <f t="shared" si="6"/>
        <v>7201096</v>
      </c>
      <c r="L91" s="7">
        <f t="shared" si="7"/>
        <v>1.0106947093550367</v>
      </c>
    </row>
    <row r="92" spans="1:12" x14ac:dyDescent="0.2">
      <c r="A92">
        <v>1943</v>
      </c>
      <c r="B92" s="2">
        <f>'source book revised'!B93</f>
        <v>3496.5050079072221</v>
      </c>
      <c r="C92" s="2">
        <f>'source book revised'!C93</f>
        <v>261.49499209277809</v>
      </c>
      <c r="D92" s="2">
        <f>'source book revised'!D93</f>
        <v>3758</v>
      </c>
      <c r="E92" s="1">
        <f>'source book revised'!E93</f>
        <v>13.371212121212121</v>
      </c>
      <c r="F92" s="1">
        <f t="shared" si="4"/>
        <v>13.273498037162739</v>
      </c>
      <c r="G92" s="4">
        <f t="shared" si="5"/>
        <v>51.694316293833907</v>
      </c>
      <c r="H92" s="4"/>
      <c r="I92" s="2">
        <v>3648159</v>
      </c>
      <c r="J92" s="2">
        <v>3621499</v>
      </c>
      <c r="K92" s="2">
        <f t="shared" si="6"/>
        <v>7269658</v>
      </c>
      <c r="L92" s="7">
        <f t="shared" si="7"/>
        <v>1.0073615925339203</v>
      </c>
    </row>
    <row r="93" spans="1:12" x14ac:dyDescent="0.2">
      <c r="A93">
        <v>1944</v>
      </c>
      <c r="B93" s="2">
        <f>'source book revised'!B94</f>
        <v>3747.6965492260842</v>
      </c>
      <c r="C93" s="2">
        <f>'source book revised'!C94</f>
        <v>208.30345077391587</v>
      </c>
      <c r="D93" s="2">
        <f>'source book revised'!D94</f>
        <v>3956</v>
      </c>
      <c r="E93" s="1">
        <f>'source book revised'!E94</f>
        <v>17.991524073663484</v>
      </c>
      <c r="F93" s="1">
        <f t="shared" si="4"/>
        <v>17.90082376698021</v>
      </c>
      <c r="G93" s="4">
        <f t="shared" si="5"/>
        <v>53.844930954356485</v>
      </c>
      <c r="H93" s="4"/>
      <c r="I93" s="2">
        <v>3682795</v>
      </c>
      <c r="J93" s="2">
        <v>3664229</v>
      </c>
      <c r="K93" s="2">
        <f t="shared" si="6"/>
        <v>7347024</v>
      </c>
      <c r="L93" s="7">
        <f t="shared" si="7"/>
        <v>1.0050668230615498</v>
      </c>
    </row>
    <row r="94" spans="1:12" x14ac:dyDescent="0.2">
      <c r="A94">
        <v>1945</v>
      </c>
      <c r="B94" s="2">
        <f>'source book revised'!B95</f>
        <v>4064.2202938368109</v>
      </c>
      <c r="C94" s="2">
        <f>'source book revised'!C95</f>
        <v>206.77970616318922</v>
      </c>
      <c r="D94" s="2">
        <f>'source book revised'!D95</f>
        <v>4271</v>
      </c>
      <c r="E94" s="1">
        <f>'source book revised'!E95</f>
        <v>19.654831556000733</v>
      </c>
      <c r="F94" s="1">
        <f t="shared" si="4"/>
        <v>19.583354467596564</v>
      </c>
      <c r="G94" s="4">
        <f t="shared" si="5"/>
        <v>57.481652236138558</v>
      </c>
      <c r="H94" s="4"/>
      <c r="I94" s="2">
        <v>3721866</v>
      </c>
      <c r="J94" s="2">
        <v>3708331</v>
      </c>
      <c r="K94" s="2">
        <f t="shared" si="6"/>
        <v>7430197</v>
      </c>
      <c r="L94" s="7">
        <f t="shared" si="7"/>
        <v>1.0036498899370094</v>
      </c>
    </row>
    <row r="95" spans="1:12" x14ac:dyDescent="0.2">
      <c r="A95">
        <v>1946</v>
      </c>
      <c r="B95" s="2">
        <f>'source book revised'!B96</f>
        <v>3693.014707279749</v>
      </c>
      <c r="C95" s="2">
        <f>'source book revised'!C96</f>
        <v>165.9852927202509</v>
      </c>
      <c r="D95" s="2">
        <f>'source book revised'!D96</f>
        <v>3859</v>
      </c>
      <c r="E95" s="1">
        <f>'source book revised'!E96</f>
        <v>22.2490477725873</v>
      </c>
      <c r="F95" s="1">
        <f t="shared" si="4"/>
        <v>22.158100898939242</v>
      </c>
      <c r="G95" s="4">
        <f t="shared" si="5"/>
        <v>51.330270720290464</v>
      </c>
      <c r="H95" s="4"/>
      <c r="I95" s="2">
        <v>3766689</v>
      </c>
      <c r="J95" s="2">
        <v>3751292</v>
      </c>
      <c r="K95" s="2">
        <f t="shared" si="6"/>
        <v>7517981</v>
      </c>
      <c r="L95" s="7">
        <f t="shared" si="7"/>
        <v>1.0041044525459495</v>
      </c>
    </row>
    <row r="96" spans="1:12" x14ac:dyDescent="0.2">
      <c r="A96">
        <v>1947</v>
      </c>
      <c r="B96" s="2">
        <f>'source book revised'!B97</f>
        <v>3796.4801262712831</v>
      </c>
      <c r="C96" s="2">
        <f>'source book revised'!C97</f>
        <v>166.51987372871699</v>
      </c>
      <c r="D96" s="2">
        <f>'source book revised'!D97</f>
        <v>3963</v>
      </c>
      <c r="E96" s="1">
        <f>'source book revised'!E97</f>
        <v>22.798961116534677</v>
      </c>
      <c r="F96" s="1">
        <f t="shared" si="4"/>
        <v>22.686046034256044</v>
      </c>
      <c r="G96" s="4">
        <f t="shared" si="5"/>
        <v>51.885561634692394</v>
      </c>
      <c r="H96" s="4"/>
      <c r="I96" s="2">
        <v>3828462</v>
      </c>
      <c r="J96" s="2">
        <v>3809501</v>
      </c>
      <c r="K96" s="2">
        <f t="shared" si="6"/>
        <v>7637963</v>
      </c>
      <c r="L96" s="7">
        <f t="shared" si="7"/>
        <v>1.0049772923015377</v>
      </c>
    </row>
    <row r="97" spans="1:12" x14ac:dyDescent="0.2">
      <c r="A97">
        <v>1948</v>
      </c>
      <c r="B97" s="2">
        <f>'source book revised'!B98</f>
        <v>3791.5344584131662</v>
      </c>
      <c r="C97" s="2">
        <f>'source book revised'!C98</f>
        <v>159.46554158683352</v>
      </c>
      <c r="D97" s="2">
        <f>'source book revised'!D98</f>
        <v>3951</v>
      </c>
      <c r="E97" s="1">
        <f>'source book revised'!E98</f>
        <v>23.776512597541757</v>
      </c>
      <c r="F97" s="1">
        <f t="shared" si="4"/>
        <v>23.626216225209802</v>
      </c>
      <c r="G97" s="4">
        <f t="shared" si="5"/>
        <v>50.702826384205771</v>
      </c>
      <c r="H97" s="4"/>
      <c r="I97" s="2">
        <v>3908586</v>
      </c>
      <c r="J97" s="2">
        <v>3883879</v>
      </c>
      <c r="K97" s="2">
        <f t="shared" si="6"/>
        <v>7792465</v>
      </c>
      <c r="L97" s="7">
        <f t="shared" si="7"/>
        <v>1.0063614237209759</v>
      </c>
    </row>
    <row r="98" spans="1:12" x14ac:dyDescent="0.2">
      <c r="A98">
        <v>1949</v>
      </c>
      <c r="B98" s="2">
        <f>'source book revised'!B99</f>
        <v>3961.9751399582301</v>
      </c>
      <c r="C98" s="2">
        <f>'source book revised'!C99</f>
        <v>165.02486004177013</v>
      </c>
      <c r="D98" s="2">
        <f>'source book revised'!D99</f>
        <v>4127</v>
      </c>
      <c r="E98" s="1">
        <f>'source book revised'!E99</f>
        <v>24.008353280562687</v>
      </c>
      <c r="F98" s="1">
        <f t="shared" si="4"/>
        <v>23.718076134629829</v>
      </c>
      <c r="G98" s="4">
        <f t="shared" si="5"/>
        <v>51.295309095564392</v>
      </c>
      <c r="H98" s="4"/>
      <c r="I98" s="2">
        <v>4047252</v>
      </c>
      <c r="J98" s="2">
        <v>3998318</v>
      </c>
      <c r="K98" s="2">
        <f t="shared" si="6"/>
        <v>8045570</v>
      </c>
      <c r="L98" s="7">
        <f t="shared" si="7"/>
        <v>1.0122386463507904</v>
      </c>
    </row>
    <row r="99" spans="1:12" x14ac:dyDescent="0.2">
      <c r="A99">
        <v>1950</v>
      </c>
      <c r="B99" s="2">
        <f>'source book revised'!B100</f>
        <v>4159.9770666201139</v>
      </c>
      <c r="C99" s="2">
        <f>'source book revised'!C100</f>
        <v>178.02293337988581</v>
      </c>
      <c r="D99" s="2">
        <f>'source book revised'!D100</f>
        <v>4338</v>
      </c>
      <c r="E99" s="1">
        <f>'source book revised'!E100</f>
        <v>23.367647008394567</v>
      </c>
      <c r="F99" s="1">
        <f t="shared" si="4"/>
        <v>22.947235696005635</v>
      </c>
      <c r="G99" s="4">
        <f t="shared" si="5"/>
        <v>52.217994841035448</v>
      </c>
      <c r="H99" s="4"/>
      <c r="I99" s="2">
        <v>4191445</v>
      </c>
      <c r="J99" s="2">
        <v>4116036</v>
      </c>
      <c r="K99" s="2">
        <f t="shared" si="6"/>
        <v>8307481</v>
      </c>
      <c r="L99" s="7">
        <f t="shared" si="7"/>
        <v>1.0183207824226999</v>
      </c>
    </row>
    <row r="100" spans="1:12" x14ac:dyDescent="0.2">
      <c r="A100">
        <v>1951</v>
      </c>
      <c r="B100" s="2">
        <f>'source book revised'!B101</f>
        <v>4398.7254390193484</v>
      </c>
      <c r="C100" s="2">
        <f>'source book revised'!C101</f>
        <v>178.27456098065159</v>
      </c>
      <c r="D100" s="2">
        <f>'source book revised'!D101</f>
        <v>4577</v>
      </c>
      <c r="E100" s="1">
        <f>'source book revised'!E101</f>
        <v>24.673881763179597</v>
      </c>
      <c r="F100" s="1">
        <f t="shared" si="4"/>
        <v>24.136101830949936</v>
      </c>
      <c r="G100" s="4">
        <f t="shared" si="5"/>
        <v>53.670847958356021</v>
      </c>
      <c r="H100" s="4"/>
      <c r="I100" s="2">
        <v>4310933</v>
      </c>
      <c r="J100" s="2">
        <v>4216974</v>
      </c>
      <c r="K100" s="2">
        <f t="shared" si="6"/>
        <v>8527907</v>
      </c>
      <c r="L100" s="7">
        <f t="shared" si="7"/>
        <v>1.0222811428289575</v>
      </c>
    </row>
    <row r="101" spans="1:12" x14ac:dyDescent="0.2">
      <c r="A101">
        <v>1952</v>
      </c>
      <c r="B101" s="2">
        <f>'source book revised'!B102</f>
        <v>5053.3000954788895</v>
      </c>
      <c r="C101" s="2">
        <f>'source book revised'!C102</f>
        <v>190.69990452111014</v>
      </c>
      <c r="D101" s="2">
        <f>'source book revised'!D102</f>
        <v>5244</v>
      </c>
      <c r="E101" s="1">
        <f>'source book revised'!E102</f>
        <v>26.498702808314718</v>
      </c>
      <c r="F101" s="1">
        <f t="shared" si="4"/>
        <v>25.831152884330379</v>
      </c>
      <c r="G101" s="4">
        <f t="shared" si="5"/>
        <v>60.002958955985129</v>
      </c>
      <c r="H101" s="4"/>
      <c r="I101" s="2">
        <v>4425528</v>
      </c>
      <c r="J101" s="2">
        <v>4314041</v>
      </c>
      <c r="K101" s="2">
        <f t="shared" si="6"/>
        <v>8739569</v>
      </c>
      <c r="L101" s="7">
        <f t="shared" si="7"/>
        <v>1.0258428234687615</v>
      </c>
    </row>
    <row r="102" spans="1:12" x14ac:dyDescent="0.2">
      <c r="A102">
        <v>1953</v>
      </c>
      <c r="B102" s="2">
        <f>'source book revised'!B103</f>
        <v>5068.6251252043403</v>
      </c>
      <c r="C102" s="2">
        <f>'source book revised'!C103</f>
        <v>186.37487479565974</v>
      </c>
      <c r="D102" s="2">
        <f>'source book revised'!D103</f>
        <v>5255</v>
      </c>
      <c r="E102" s="1">
        <f>'source book revised'!E103</f>
        <v>27.195860658586891</v>
      </c>
      <c r="F102" s="1">
        <f t="shared" si="4"/>
        <v>26.568576700854898</v>
      </c>
      <c r="G102" s="4">
        <f t="shared" si="5"/>
        <v>59.027129565167186</v>
      </c>
      <c r="H102" s="4"/>
      <c r="I102" s="2">
        <v>4503278</v>
      </c>
      <c r="J102" s="2">
        <v>4399408</v>
      </c>
      <c r="K102" s="2">
        <f t="shared" si="6"/>
        <v>8902686</v>
      </c>
      <c r="L102" s="7">
        <f t="shared" si="7"/>
        <v>1.0236099947993003</v>
      </c>
    </row>
    <row r="103" spans="1:12" x14ac:dyDescent="0.2">
      <c r="A103">
        <v>1954</v>
      </c>
      <c r="B103" s="2">
        <f>'source book revised'!B104</f>
        <v>5129.8969834065983</v>
      </c>
      <c r="C103" s="2">
        <f>'source book revised'!C104</f>
        <v>179.10301659340203</v>
      </c>
      <c r="D103" s="2">
        <f>'source book revised'!D104</f>
        <v>5309</v>
      </c>
      <c r="E103" s="1">
        <f>'source book revised'!E104</f>
        <v>28.642158468231955</v>
      </c>
      <c r="F103" s="1">
        <f t="shared" si="4"/>
        <v>27.985558888872529</v>
      </c>
      <c r="G103" s="4">
        <f t="shared" si="5"/>
        <v>58.405251698141768</v>
      </c>
      <c r="H103" s="4"/>
      <c r="I103" s="2">
        <v>4597667</v>
      </c>
      <c r="J103" s="2">
        <v>4492269</v>
      </c>
      <c r="K103" s="2">
        <f t="shared" si="6"/>
        <v>9089936</v>
      </c>
      <c r="L103" s="7">
        <f t="shared" si="7"/>
        <v>1.0234620856409089</v>
      </c>
    </row>
    <row r="104" spans="1:12" x14ac:dyDescent="0.2">
      <c r="A104">
        <v>1955</v>
      </c>
      <c r="B104" s="2">
        <f>'source book revised'!B105</f>
        <v>5595.5592368269736</v>
      </c>
      <c r="C104" s="2">
        <f>'source book revised'!C105</f>
        <v>191.44076317302677</v>
      </c>
      <c r="D104" s="2">
        <f>'source book revised'!D105</f>
        <v>5787</v>
      </c>
      <c r="E104" s="1">
        <f>'source book revised'!E105</f>
        <v>29.228671804706664</v>
      </c>
      <c r="F104" s="1">
        <f t="shared" si="4"/>
        <v>28.510582143391581</v>
      </c>
      <c r="G104" s="4">
        <f t="shared" si="5"/>
        <v>62.146786478483001</v>
      </c>
      <c r="H104" s="4"/>
      <c r="I104" s="2">
        <v>4713817</v>
      </c>
      <c r="J104" s="2">
        <v>4598008</v>
      </c>
      <c r="K104" s="2">
        <f t="shared" si="6"/>
        <v>9311825</v>
      </c>
      <c r="L104" s="7">
        <f t="shared" si="7"/>
        <v>1.0251867765345342</v>
      </c>
    </row>
    <row r="105" spans="1:12" x14ac:dyDescent="0.2">
      <c r="A105">
        <v>1956</v>
      </c>
      <c r="B105" s="2">
        <f>'source book revised'!B106</f>
        <v>6530.4475772188216</v>
      </c>
      <c r="C105" s="2">
        <f>'source book revised'!C106</f>
        <v>221.55242278117842</v>
      </c>
      <c r="D105" s="2">
        <f>'source book revised'!D106</f>
        <v>6752</v>
      </c>
      <c r="E105" s="1">
        <f>'source book revised'!E106</f>
        <v>29.475857204544205</v>
      </c>
      <c r="F105" s="1">
        <f t="shared" si="4"/>
        <v>28.701726555826578</v>
      </c>
      <c r="G105" s="4">
        <f t="shared" si="5"/>
        <v>70.843472752909989</v>
      </c>
      <c r="H105" s="4"/>
      <c r="I105" s="2">
        <v>4828846</v>
      </c>
      <c r="J105" s="2">
        <v>4702025</v>
      </c>
      <c r="K105" s="2">
        <f t="shared" si="6"/>
        <v>9530871</v>
      </c>
      <c r="L105" s="7">
        <f t="shared" si="7"/>
        <v>1.0269715707594069</v>
      </c>
    </row>
    <row r="106" spans="1:12" x14ac:dyDescent="0.2">
      <c r="A106">
        <v>1957</v>
      </c>
      <c r="B106" s="2">
        <f>'source book revised'!B107</f>
        <v>6967.5767400461118</v>
      </c>
      <c r="C106" s="2">
        <f>'source book revised'!C107</f>
        <v>219.42325995388859</v>
      </c>
      <c r="D106" s="2">
        <f>'source book revised'!D107</f>
        <v>7187</v>
      </c>
      <c r="E106" s="1">
        <f>'source book revised'!E107</f>
        <v>31.754048050832601</v>
      </c>
      <c r="F106" s="1">
        <f t="shared" si="4"/>
        <v>31.005417526246699</v>
      </c>
      <c r="G106" s="4">
        <f t="shared" si="5"/>
        <v>73.757551631055833</v>
      </c>
      <c r="H106" s="4"/>
      <c r="I106" s="2">
        <v>4930160</v>
      </c>
      <c r="J106" s="2">
        <v>4813927</v>
      </c>
      <c r="K106" s="2">
        <f t="shared" si="6"/>
        <v>9744087</v>
      </c>
      <c r="L106" s="7">
        <f t="shared" si="7"/>
        <v>1.0241451521803302</v>
      </c>
    </row>
    <row r="107" spans="1:12" x14ac:dyDescent="0.2">
      <c r="A107">
        <v>1958</v>
      </c>
      <c r="B107" s="2">
        <f>'source book revised'!B108</f>
        <v>6971.5087201210681</v>
      </c>
      <c r="C107" s="2">
        <f>'source book revised'!C108</f>
        <v>212.49127987893229</v>
      </c>
      <c r="D107" s="2">
        <f>'source book revised'!D108</f>
        <v>7184</v>
      </c>
      <c r="E107" s="1">
        <f>'source book revised'!E108</f>
        <v>32.808446182323863</v>
      </c>
      <c r="F107" s="1">
        <f t="shared" si="4"/>
        <v>32.124142556907834</v>
      </c>
      <c r="G107" s="4">
        <f t="shared" si="5"/>
        <v>72.220181479343566</v>
      </c>
      <c r="H107" s="4"/>
      <c r="I107" s="2">
        <v>5026095</v>
      </c>
      <c r="J107" s="2">
        <v>4921263</v>
      </c>
      <c r="K107" s="2">
        <f t="shared" si="6"/>
        <v>9947358</v>
      </c>
      <c r="L107" s="7">
        <f t="shared" si="7"/>
        <v>1.0213018487327339</v>
      </c>
    </row>
    <row r="108" spans="1:12" x14ac:dyDescent="0.2">
      <c r="A108">
        <v>1959</v>
      </c>
      <c r="B108" s="2">
        <f>'source book revised'!B109</f>
        <v>6889.060606060606</v>
      </c>
      <c r="C108" s="2">
        <f>'source book revised'!C109</f>
        <v>198.93939393939394</v>
      </c>
      <c r="D108" s="2">
        <f>'source book revised'!D109</f>
        <v>7088</v>
      </c>
      <c r="E108" s="1">
        <f>'source book revised'!E109</f>
        <v>34.62894135567403</v>
      </c>
      <c r="F108" s="1">
        <f t="shared" si="4"/>
        <v>33.928868173558499</v>
      </c>
      <c r="G108" s="4">
        <f t="shared" si="5"/>
        <v>69.757133375481544</v>
      </c>
      <c r="H108" s="4"/>
      <c r="I108" s="2">
        <v>5132363</v>
      </c>
      <c r="J108" s="2">
        <v>5028605</v>
      </c>
      <c r="K108" s="2">
        <f t="shared" si="6"/>
        <v>10160968</v>
      </c>
      <c r="L108" s="7">
        <f t="shared" si="7"/>
        <v>1.0206335554293884</v>
      </c>
    </row>
    <row r="109" spans="1:12" x14ac:dyDescent="0.2">
      <c r="A109">
        <v>1960</v>
      </c>
      <c r="B109" s="2">
        <f>'source book revised'!B110</f>
        <v>7244.3790884718501</v>
      </c>
      <c r="C109" s="2">
        <f>'source book revised'!C110</f>
        <v>201.62091152815012</v>
      </c>
      <c r="D109" s="2">
        <f>'source book revised'!D110</f>
        <v>7446</v>
      </c>
      <c r="E109" s="1">
        <f>'source book revised'!E110</f>
        <v>35.930693069306933</v>
      </c>
      <c r="F109" s="1">
        <f t="shared" si="4"/>
        <v>35.14939432349955</v>
      </c>
      <c r="G109" s="4">
        <f t="shared" si="5"/>
        <v>71.651821800013863</v>
      </c>
      <c r="H109" s="4"/>
      <c r="I109" s="2">
        <v>5253073</v>
      </c>
      <c r="J109" s="2">
        <v>5138847</v>
      </c>
      <c r="K109" s="2">
        <f t="shared" si="6"/>
        <v>10391920</v>
      </c>
      <c r="L109" s="7">
        <f t="shared" si="7"/>
        <v>1.0222279433499382</v>
      </c>
    </row>
    <row r="110" spans="1:12" x14ac:dyDescent="0.2">
      <c r="A110">
        <v>1961</v>
      </c>
      <c r="B110" s="2">
        <f>'source book revised'!B111</f>
        <v>7709.8022402471997</v>
      </c>
      <c r="C110" s="2">
        <f>'source book revised'!C111</f>
        <v>213.19775975280032</v>
      </c>
      <c r="D110" s="2">
        <f>'source book revised'!D111</f>
        <v>7923</v>
      </c>
      <c r="E110" s="1">
        <f>'source book revised'!E111</f>
        <v>36.162679425837318</v>
      </c>
      <c r="F110" s="1">
        <f t="shared" si="4"/>
        <v>35.44973491509041</v>
      </c>
      <c r="G110" s="4">
        <f t="shared" si="5"/>
        <v>74.445716265886304</v>
      </c>
      <c r="H110" s="4"/>
      <c r="I110" s="2">
        <v>5374304</v>
      </c>
      <c r="J110" s="2">
        <v>5268350</v>
      </c>
      <c r="K110" s="2">
        <f t="shared" si="6"/>
        <v>10642654</v>
      </c>
      <c r="L110" s="7">
        <f t="shared" si="7"/>
        <v>1.0201114200840871</v>
      </c>
    </row>
    <row r="111" spans="1:12" x14ac:dyDescent="0.2">
      <c r="A111">
        <v>1962</v>
      </c>
      <c r="B111" s="2">
        <f>'source book revised'!B112</f>
        <v>7678.019269269269</v>
      </c>
      <c r="C111" s="2">
        <f>'source book revised'!C112</f>
        <v>186.98073073073076</v>
      </c>
      <c r="D111" s="2">
        <f>'source book revised'!D112</f>
        <v>7865</v>
      </c>
      <c r="E111" s="1">
        <f>'source book revised'!E112</f>
        <v>41.06315789473684</v>
      </c>
      <c r="F111" s="1">
        <f t="shared" si="4"/>
        <v>40.357349679729076</v>
      </c>
      <c r="G111" s="4">
        <f t="shared" si="5"/>
        <v>72.514818516108022</v>
      </c>
      <c r="H111" s="4"/>
      <c r="I111" s="2">
        <v>5470040</v>
      </c>
      <c r="J111" s="2">
        <v>5376019</v>
      </c>
      <c r="K111" s="2">
        <f t="shared" si="6"/>
        <v>10846059</v>
      </c>
      <c r="L111" s="7">
        <f t="shared" si="7"/>
        <v>1.0174889634876663</v>
      </c>
    </row>
    <row r="112" spans="1:12" x14ac:dyDescent="0.2">
      <c r="A112">
        <v>1963</v>
      </c>
      <c r="B112" s="2">
        <f>'source book revised'!B113</f>
        <v>8021.670211450476</v>
      </c>
      <c r="C112" s="2">
        <f>'source book revised'!C113</f>
        <v>201.32978854952393</v>
      </c>
      <c r="D112" s="2">
        <f>'source book revised'!D113</f>
        <v>8223</v>
      </c>
      <c r="E112" s="1">
        <f>'source book revised'!E113</f>
        <v>39.843434343434346</v>
      </c>
      <c r="F112" s="1">
        <f t="shared" si="4"/>
        <v>39.21596393171869</v>
      </c>
      <c r="G112" s="4">
        <f t="shared" si="5"/>
        <v>74.379389338248657</v>
      </c>
      <c r="H112" s="4"/>
      <c r="I112" s="2">
        <v>5571613</v>
      </c>
      <c r="J112" s="2">
        <v>5483869</v>
      </c>
      <c r="K112" s="2">
        <f t="shared" si="6"/>
        <v>11055482</v>
      </c>
      <c r="L112" s="7">
        <f t="shared" si="7"/>
        <v>1.0160003822119019</v>
      </c>
    </row>
    <row r="113" spans="1:12" x14ac:dyDescent="0.2">
      <c r="A113">
        <v>1964</v>
      </c>
      <c r="B113" s="2">
        <f>'source book revised'!B114</f>
        <v>7791.418128654971</v>
      </c>
      <c r="C113" s="2">
        <f>'source book revised'!C114</f>
        <v>212.58187134502924</v>
      </c>
      <c r="D113" s="2">
        <f>'source book revised'!D114</f>
        <v>8004</v>
      </c>
      <c r="E113" s="1">
        <f>'source book revised'!E114</f>
        <v>36.651376146788991</v>
      </c>
      <c r="F113" s="1">
        <f t="shared" si="4"/>
        <v>36.099989492493265</v>
      </c>
      <c r="G113" s="4">
        <f t="shared" si="5"/>
        <v>70.954748263563374</v>
      </c>
      <c r="H113" s="4"/>
      <c r="I113" s="2">
        <v>5682962</v>
      </c>
      <c r="J113" s="2">
        <v>5597467</v>
      </c>
      <c r="K113" s="2">
        <f t="shared" si="6"/>
        <v>11280429</v>
      </c>
      <c r="L113" s="7">
        <f t="shared" si="7"/>
        <v>1.0152738729857631</v>
      </c>
    </row>
    <row r="114" spans="1:12" x14ac:dyDescent="0.2">
      <c r="A114">
        <v>1965</v>
      </c>
      <c r="B114" s="2">
        <f>'source book revised'!B115</f>
        <v>8017.079980067273</v>
      </c>
      <c r="C114" s="2">
        <f>'source book revised'!C115</f>
        <v>225.92001993272706</v>
      </c>
      <c r="D114" s="2">
        <f>'source book revised'!D115</f>
        <v>8243</v>
      </c>
      <c r="E114" s="1">
        <f>'source book revised'!E115</f>
        <v>35.486363636363635</v>
      </c>
      <c r="F114" s="1">
        <f t="shared" si="4"/>
        <v>34.985026932954355</v>
      </c>
      <c r="G114" s="4">
        <f t="shared" si="5"/>
        <v>71.64456923213848</v>
      </c>
      <c r="H114" s="4"/>
      <c r="I114" s="2">
        <v>5793629</v>
      </c>
      <c r="J114" s="2">
        <v>5711779</v>
      </c>
      <c r="K114" s="2">
        <f t="shared" si="6"/>
        <v>11505408</v>
      </c>
      <c r="L114" s="7">
        <f t="shared" si="7"/>
        <v>1.0143300362286427</v>
      </c>
    </row>
    <row r="115" spans="1:12" x14ac:dyDescent="0.2">
      <c r="A115">
        <v>1966</v>
      </c>
      <c r="B115" s="2">
        <f>'source book revised'!B116</f>
        <v>8612.9048494598937</v>
      </c>
      <c r="C115" s="2">
        <f>'source book revised'!C116</f>
        <v>240.09515054010575</v>
      </c>
      <c r="D115" s="2">
        <f>'source book revised'!D116</f>
        <v>8853</v>
      </c>
      <c r="E115" s="1">
        <f>'source book revised'!E116</f>
        <v>35.872881355932201</v>
      </c>
      <c r="F115" s="1">
        <f t="shared" si="4"/>
        <v>35.407370309134784</v>
      </c>
      <c r="G115" s="4">
        <f t="shared" si="5"/>
        <v>75.635358799772021</v>
      </c>
      <c r="H115" s="4"/>
      <c r="I115" s="2">
        <v>5890642</v>
      </c>
      <c r="J115" s="2">
        <v>5814201</v>
      </c>
      <c r="K115" s="2">
        <f t="shared" si="6"/>
        <v>11704843</v>
      </c>
      <c r="L115" s="7">
        <f t="shared" si="7"/>
        <v>1.0131472922934726</v>
      </c>
    </row>
    <row r="116" spans="1:12" x14ac:dyDescent="0.2">
      <c r="A116">
        <v>1967</v>
      </c>
      <c r="B116" s="2">
        <f>'source book revised'!B117</f>
        <v>9193.442350926025</v>
      </c>
      <c r="C116" s="2">
        <f>'source book revised'!C117</f>
        <v>271.55764907397497</v>
      </c>
      <c r="D116" s="2">
        <f>'source book revised'!D117</f>
        <v>9465</v>
      </c>
      <c r="E116" s="1">
        <f>'source book revised'!E117</f>
        <v>33.854477611940297</v>
      </c>
      <c r="F116" s="1">
        <f t="shared" si="4"/>
        <v>33.445966041605374</v>
      </c>
      <c r="G116" s="4">
        <f t="shared" si="5"/>
        <v>79.456002151734012</v>
      </c>
      <c r="H116" s="4"/>
      <c r="I116" s="2">
        <v>5992280</v>
      </c>
      <c r="J116" s="2">
        <v>5919973</v>
      </c>
      <c r="K116" s="2">
        <f t="shared" si="6"/>
        <v>11912253</v>
      </c>
      <c r="L116" s="7">
        <f t="shared" si="7"/>
        <v>1.01221407597636</v>
      </c>
    </row>
    <row r="117" spans="1:12" x14ac:dyDescent="0.2">
      <c r="A117">
        <v>1968</v>
      </c>
      <c r="B117" s="2">
        <f>'source book revised'!B118</f>
        <v>9673.8755304101833</v>
      </c>
      <c r="C117" s="2">
        <f>'source book revised'!C118</f>
        <v>266.12446958981616</v>
      </c>
      <c r="D117" s="2">
        <f>'source book revised'!D118</f>
        <v>9940</v>
      </c>
      <c r="E117" s="1">
        <f>'source book revised'!E118</f>
        <v>36.350943396226413</v>
      </c>
      <c r="F117" s="1">
        <f t="shared" si="4"/>
        <v>35.929670860909937</v>
      </c>
      <c r="G117" s="4">
        <f t="shared" si="5"/>
        <v>81.840458530517523</v>
      </c>
      <c r="H117" s="4"/>
      <c r="I117" s="2">
        <v>6108185</v>
      </c>
      <c r="J117" s="2">
        <v>6037397</v>
      </c>
      <c r="K117" s="2">
        <f t="shared" si="6"/>
        <v>12145582</v>
      </c>
      <c r="L117" s="7">
        <f t="shared" si="7"/>
        <v>1.011724920524524</v>
      </c>
    </row>
    <row r="118" spans="1:12" x14ac:dyDescent="0.2">
      <c r="A118">
        <v>1969</v>
      </c>
      <c r="B118" s="2">
        <f>'source book revised'!B119</f>
        <v>9535</v>
      </c>
      <c r="C118" s="2">
        <f>'source book revised'!C119</f>
        <v>267</v>
      </c>
      <c r="D118" s="2">
        <f>'source book revised'!D119</f>
        <v>9802</v>
      </c>
      <c r="E118" s="1">
        <f>'source book revised'!E119</f>
        <v>35.711610486891388</v>
      </c>
      <c r="F118" s="1">
        <f t="shared" si="4"/>
        <v>35.313989717896668</v>
      </c>
      <c r="G118" s="4">
        <f t="shared" si="5"/>
        <v>79.002406422004228</v>
      </c>
      <c r="H118" s="4"/>
      <c r="I118" s="2">
        <v>6238338</v>
      </c>
      <c r="J118" s="2">
        <v>6168879</v>
      </c>
      <c r="K118" s="2">
        <f t="shared" si="6"/>
        <v>12407217</v>
      </c>
      <c r="L118" s="7">
        <f t="shared" si="7"/>
        <v>1.0112595821704398</v>
      </c>
    </row>
    <row r="119" spans="1:12" x14ac:dyDescent="0.2">
      <c r="A119">
        <v>1970</v>
      </c>
      <c r="B119" s="2">
        <f>'source book revised'!B120</f>
        <v>9923.3752728716008</v>
      </c>
      <c r="C119" s="2">
        <f>'source book revised'!C120</f>
        <v>284.62472712839849</v>
      </c>
      <c r="D119" s="2">
        <f>'source book revised'!D120</f>
        <v>10208</v>
      </c>
      <c r="E119" s="1">
        <f>'source book revised'!E120</f>
        <v>34.864768683274022</v>
      </c>
      <c r="F119" s="1">
        <f t="shared" si="4"/>
        <v>34.501680568268689</v>
      </c>
      <c r="G119" s="4">
        <f t="shared" si="5"/>
        <v>80.609823422002293</v>
      </c>
      <c r="H119" s="4"/>
      <c r="I119" s="2">
        <v>6364877</v>
      </c>
      <c r="J119" s="2">
        <v>6298592</v>
      </c>
      <c r="K119" s="2">
        <f t="shared" si="6"/>
        <v>12663469</v>
      </c>
      <c r="L119" s="7">
        <f t="shared" si="7"/>
        <v>1.01052378055286</v>
      </c>
    </row>
    <row r="120" spans="1:12" x14ac:dyDescent="0.2">
      <c r="A120">
        <v>1971</v>
      </c>
      <c r="B120" s="2">
        <f>'source book revised'!B121</f>
        <v>10252.425498934315</v>
      </c>
      <c r="C120" s="2">
        <f>'source book revised'!C121</f>
        <v>279.57450106568496</v>
      </c>
      <c r="D120" s="2">
        <f>'source book revised'!D121</f>
        <v>10532</v>
      </c>
      <c r="E120" s="1">
        <f>'source book revised'!E121</f>
        <v>36.67153284671533</v>
      </c>
      <c r="F120" s="1">
        <f t="shared" si="4"/>
        <v>36.299467755655883</v>
      </c>
      <c r="G120" s="4">
        <f t="shared" si="5"/>
        <v>79.79767213855034</v>
      </c>
      <c r="H120" s="4"/>
      <c r="I120" s="2">
        <v>6632838</v>
      </c>
      <c r="J120" s="2">
        <v>6565542</v>
      </c>
      <c r="K120" s="2">
        <f t="shared" si="6"/>
        <v>13198380</v>
      </c>
      <c r="L120" s="7">
        <f t="shared" si="7"/>
        <v>1.0102498773140132</v>
      </c>
    </row>
    <row r="121" spans="1:12" x14ac:dyDescent="0.2">
      <c r="A121">
        <v>1972</v>
      </c>
      <c r="B121" s="2">
        <f>'source book revised'!B122</f>
        <v>10064.153846153846</v>
      </c>
      <c r="C121" s="2">
        <f>'source book revised'!C122</f>
        <v>264.84615384615387</v>
      </c>
      <c r="D121" s="2">
        <f>'source book revised'!D122</f>
        <v>10329</v>
      </c>
      <c r="E121" s="1">
        <f>'source book revised'!E122</f>
        <v>38</v>
      </c>
      <c r="F121" s="1">
        <f t="shared" si="4"/>
        <v>37.649825949247287</v>
      </c>
      <c r="G121" s="4">
        <f t="shared" si="5"/>
        <v>77.02869831716643</v>
      </c>
      <c r="H121" s="4"/>
      <c r="I121" s="2">
        <v>6735679</v>
      </c>
      <c r="J121" s="2">
        <v>6673609</v>
      </c>
      <c r="K121" s="2">
        <f t="shared" si="6"/>
        <v>13409288</v>
      </c>
      <c r="L121" s="7">
        <f t="shared" si="7"/>
        <v>1.0093008145967197</v>
      </c>
    </row>
    <row r="122" spans="1:12" x14ac:dyDescent="0.2">
      <c r="A122">
        <v>1973</v>
      </c>
      <c r="B122" s="2">
        <f>'source book revised'!B123</f>
        <v>8718.2953512396689</v>
      </c>
      <c r="C122" s="2">
        <f>'source book revised'!C123</f>
        <v>220.70464876033057</v>
      </c>
      <c r="D122" s="2">
        <f>'source book revised'!D123</f>
        <v>8939</v>
      </c>
      <c r="E122" s="1">
        <f>'source book revised'!E123</f>
        <v>39.502092050209207</v>
      </c>
      <c r="F122" s="1">
        <f t="shared" si="4"/>
        <v>39.174817322057031</v>
      </c>
      <c r="G122" s="4">
        <f t="shared" si="5"/>
        <v>65.658690569299551</v>
      </c>
      <c r="H122" s="4"/>
      <c r="I122" s="2">
        <v>6835488</v>
      </c>
      <c r="J122" s="2">
        <v>6778856</v>
      </c>
      <c r="K122" s="2">
        <f t="shared" si="6"/>
        <v>13614344</v>
      </c>
      <c r="L122" s="7">
        <f t="shared" si="7"/>
        <v>1.0083542119791304</v>
      </c>
    </row>
    <row r="123" spans="1:12" x14ac:dyDescent="0.2">
      <c r="A123">
        <v>1974</v>
      </c>
      <c r="B123" s="2">
        <f>'source book revised'!B124</f>
        <v>8427.253444483038</v>
      </c>
      <c r="C123" s="2">
        <f>'source book revised'!C124</f>
        <v>198.74655551696191</v>
      </c>
      <c r="D123" s="2">
        <f>'source book revised'!D124</f>
        <v>8626</v>
      </c>
      <c r="E123" s="1">
        <f>'source book revised'!E124</f>
        <v>42.402010050251256</v>
      </c>
      <c r="F123" s="1">
        <f t="shared" si="4"/>
        <v>42.084987845272799</v>
      </c>
      <c r="G123" s="4">
        <f t="shared" si="5"/>
        <v>62.362736551489597</v>
      </c>
      <c r="H123" s="4"/>
      <c r="I123" s="2">
        <v>6941940</v>
      </c>
      <c r="J123" s="2">
        <v>6890038</v>
      </c>
      <c r="K123" s="2">
        <f t="shared" si="6"/>
        <v>13831978</v>
      </c>
      <c r="L123" s="7">
        <f t="shared" si="7"/>
        <v>1.0075329047532104</v>
      </c>
    </row>
    <row r="124" spans="1:12" x14ac:dyDescent="0.2">
      <c r="A124">
        <v>1975</v>
      </c>
      <c r="B124" s="2">
        <f>'source book revised'!B125</f>
        <v>8503.7991934527345</v>
      </c>
      <c r="C124" s="2">
        <f>'source book revised'!C125</f>
        <v>179.20080654726604</v>
      </c>
      <c r="D124" s="2">
        <f>'source book revised'!D125</f>
        <v>8683</v>
      </c>
      <c r="E124" s="1">
        <f>'source book revised'!E125</f>
        <v>47.454022988505749</v>
      </c>
      <c r="F124" s="1">
        <f t="shared" si="4"/>
        <v>47.21287752231725</v>
      </c>
      <c r="G124" s="4">
        <f t="shared" si="5"/>
        <v>62.1595960334976</v>
      </c>
      <c r="H124" s="4"/>
      <c r="I124" s="2">
        <v>7002232</v>
      </c>
      <c r="J124" s="2">
        <v>6966649</v>
      </c>
      <c r="K124" s="2">
        <f t="shared" si="6"/>
        <v>13968881</v>
      </c>
      <c r="L124" s="7">
        <f t="shared" si="7"/>
        <v>1.0051076206078418</v>
      </c>
    </row>
    <row r="125" spans="1:12" x14ac:dyDescent="0.2">
      <c r="A125">
        <v>1976</v>
      </c>
      <c r="B125" s="2">
        <f>'source book revised'!B126</f>
        <v>8573.4119782214148</v>
      </c>
      <c r="C125" s="2">
        <f>'source book revised'!C126</f>
        <v>226.58802177858439</v>
      </c>
      <c r="D125" s="2">
        <f>'source book revised'!D126</f>
        <v>8800</v>
      </c>
      <c r="E125" s="1">
        <f>'source book revised'!E126</f>
        <v>37.837004405286343</v>
      </c>
      <c r="F125" s="1">
        <f t="shared" si="4"/>
        <v>37.722135035398352</v>
      </c>
      <c r="G125" s="4">
        <f t="shared" si="5"/>
        <v>62.366642577550969</v>
      </c>
      <c r="H125" s="4"/>
      <c r="I125" s="2">
        <v>7065779</v>
      </c>
      <c r="J125" s="2">
        <v>7044328</v>
      </c>
      <c r="K125" s="2">
        <f t="shared" si="6"/>
        <v>14110107</v>
      </c>
      <c r="L125" s="7">
        <f t="shared" si="7"/>
        <v>1.0030451449733744</v>
      </c>
    </row>
    <row r="126" spans="1:12" x14ac:dyDescent="0.2">
      <c r="A126">
        <v>1977</v>
      </c>
      <c r="B126" s="2">
        <f>'source book revised'!B127</f>
        <v>8943.3218013818368</v>
      </c>
      <c r="C126" s="2">
        <f>'source book revised'!C127</f>
        <v>224.67819861816363</v>
      </c>
      <c r="D126" s="2">
        <f>'source book revised'!D127</f>
        <v>9168</v>
      </c>
      <c r="E126" s="1">
        <f>'source book revised'!E127</f>
        <v>39.805027173913047</v>
      </c>
      <c r="F126" s="1">
        <f t="shared" si="4"/>
        <v>39.753325366416135</v>
      </c>
      <c r="G126" s="4">
        <f t="shared" si="5"/>
        <v>64.194789172843002</v>
      </c>
      <c r="H126" s="4"/>
      <c r="I126" s="2">
        <v>7145407</v>
      </c>
      <c r="J126" s="2">
        <v>7136126</v>
      </c>
      <c r="K126" s="2">
        <f t="shared" si="6"/>
        <v>14281533</v>
      </c>
      <c r="L126" s="7">
        <f t="shared" si="7"/>
        <v>1.0013005656009997</v>
      </c>
    </row>
    <row r="127" spans="1:12" x14ac:dyDescent="0.2">
      <c r="A127">
        <v>1978</v>
      </c>
      <c r="B127" s="2">
        <f>'source book revised'!B128</f>
        <v>9452.718605064887</v>
      </c>
      <c r="C127" s="2">
        <f>'source book revised'!C128</f>
        <v>309.2813949351123</v>
      </c>
      <c r="D127" s="2">
        <f>'source book revised'!D128</f>
        <v>9762</v>
      </c>
      <c r="E127" s="1">
        <f>'source book revised'!E128</f>
        <v>30.563489300894037</v>
      </c>
      <c r="F127" s="1">
        <f t="shared" si="4"/>
        <v>30.579089718607349</v>
      </c>
      <c r="G127" s="4">
        <f t="shared" si="5"/>
        <v>67.64683666843834</v>
      </c>
      <c r="H127" s="4"/>
      <c r="I127" s="2">
        <v>7213574</v>
      </c>
      <c r="J127" s="2">
        <v>7217256</v>
      </c>
      <c r="K127" s="2">
        <f t="shared" si="6"/>
        <v>14430830</v>
      </c>
      <c r="L127" s="7">
        <f t="shared" si="7"/>
        <v>0.99948983380941459</v>
      </c>
    </row>
    <row r="128" spans="1:12" x14ac:dyDescent="0.2">
      <c r="A128">
        <v>1979</v>
      </c>
      <c r="B128" s="2">
        <f>'source book revised'!B129</f>
        <v>9663.8132562832216</v>
      </c>
      <c r="C128" s="2">
        <f>'source book revised'!C129</f>
        <v>337.18674371677929</v>
      </c>
      <c r="D128" s="2">
        <f>'source book revised'!D129</f>
        <v>10001</v>
      </c>
      <c r="E128" s="1">
        <f>'source book revised'!E129</f>
        <v>28.660122132204464</v>
      </c>
      <c r="F128" s="1">
        <f t="shared" si="4"/>
        <v>28.722206336078475</v>
      </c>
      <c r="G128" s="4">
        <f t="shared" si="5"/>
        <v>68.488361669499866</v>
      </c>
      <c r="H128" s="4"/>
      <c r="I128" s="2">
        <v>7293341</v>
      </c>
      <c r="J128" s="2">
        <v>7309140</v>
      </c>
      <c r="K128" s="2">
        <f t="shared" si="6"/>
        <v>14602481</v>
      </c>
      <c r="L128" s="7">
        <f t="shared" si="7"/>
        <v>0.99783845979143926</v>
      </c>
    </row>
    <row r="129" spans="1:12" x14ac:dyDescent="0.2">
      <c r="A129">
        <v>1980</v>
      </c>
      <c r="B129" s="2">
        <f>'source book revised'!B130</f>
        <v>9430.3008876432486</v>
      </c>
      <c r="C129" s="2">
        <f>'source book revised'!C130</f>
        <v>321.69911235675113</v>
      </c>
      <c r="D129" s="2">
        <f>'source book revised'!D130</f>
        <v>9752</v>
      </c>
      <c r="E129" s="1">
        <f>'source book revised'!E130</f>
        <v>29.314040746203339</v>
      </c>
      <c r="F129" s="1">
        <f t="shared" si="4"/>
        <v>29.411270012342872</v>
      </c>
      <c r="G129" s="4">
        <f t="shared" si="5"/>
        <v>65.859095842138075</v>
      </c>
      <c r="H129" s="4"/>
      <c r="I129" s="2">
        <v>7391427</v>
      </c>
      <c r="J129" s="2">
        <v>7415943</v>
      </c>
      <c r="K129" s="2">
        <f t="shared" si="6"/>
        <v>14807370</v>
      </c>
      <c r="L129" s="7">
        <f t="shared" si="7"/>
        <v>0.9966941493482353</v>
      </c>
    </row>
    <row r="130" spans="1:12" x14ac:dyDescent="0.2">
      <c r="A130">
        <v>1981</v>
      </c>
      <c r="B130" s="2">
        <f>'source book revised'!B131</f>
        <v>9430.7592049668747</v>
      </c>
      <c r="C130" s="2">
        <f>'source book revised'!C131</f>
        <v>323.24079503312447</v>
      </c>
      <c r="D130" s="2">
        <f>'source book revised'!D131</f>
        <v>9754</v>
      </c>
      <c r="E130" s="1">
        <f>'source book revised'!E131</f>
        <v>29.175646607354889</v>
      </c>
      <c r="F130" s="1">
        <f t="shared" si="4"/>
        <v>29.274417673451921</v>
      </c>
      <c r="G130" s="4">
        <f t="shared" si="5"/>
        <v>64.792906817450671</v>
      </c>
      <c r="H130" s="4"/>
      <c r="I130" s="2">
        <v>7514339</v>
      </c>
      <c r="J130" s="2">
        <v>7539778</v>
      </c>
      <c r="K130" s="2">
        <f t="shared" si="6"/>
        <v>15054117</v>
      </c>
      <c r="L130" s="7">
        <f t="shared" si="7"/>
        <v>0.99662602798119515</v>
      </c>
    </row>
    <row r="131" spans="1:12" x14ac:dyDescent="0.2">
      <c r="A131">
        <v>1982</v>
      </c>
      <c r="B131" s="2">
        <f>'source book revised'!B132</f>
        <v>9389.9781944283786</v>
      </c>
      <c r="C131" s="2">
        <f>'source book revised'!C132</f>
        <v>355.02180557162177</v>
      </c>
      <c r="D131" s="2">
        <f>'source book revised'!D132</f>
        <v>9745</v>
      </c>
      <c r="E131" s="1">
        <f>'source book revised'!E132</f>
        <v>26.449018192867179</v>
      </c>
      <c r="F131" s="1">
        <f t="shared" si="4"/>
        <v>26.527095194197802</v>
      </c>
      <c r="G131" s="4">
        <f t="shared" si="5"/>
        <v>63.739090036026809</v>
      </c>
      <c r="H131" s="4"/>
      <c r="I131" s="2">
        <v>7633179</v>
      </c>
      <c r="J131" s="2">
        <v>7655712</v>
      </c>
      <c r="K131" s="2">
        <f t="shared" si="6"/>
        <v>15288891</v>
      </c>
      <c r="L131" s="7">
        <f t="shared" si="7"/>
        <v>0.99705670746234965</v>
      </c>
    </row>
    <row r="132" spans="1:12" x14ac:dyDescent="0.2">
      <c r="A132">
        <v>1983</v>
      </c>
      <c r="B132" s="2">
        <f>'source book revised'!B133</f>
        <v>9615.9758266428416</v>
      </c>
      <c r="C132" s="2">
        <f>'source book revised'!C133</f>
        <v>388.02417335715904</v>
      </c>
      <c r="D132" s="2">
        <f>'source book revised'!D133</f>
        <v>10004</v>
      </c>
      <c r="E132" s="1">
        <f>'source book revised'!E133</f>
        <v>24.78189887873754</v>
      </c>
      <c r="F132" s="1">
        <f t="shared" si="4"/>
        <v>24.854560762994137</v>
      </c>
      <c r="G132" s="4">
        <f t="shared" si="5"/>
        <v>64.610731323210217</v>
      </c>
      <c r="H132" s="4"/>
      <c r="I132" s="2">
        <v>7730415</v>
      </c>
      <c r="J132" s="2">
        <v>7753081</v>
      </c>
      <c r="K132" s="2">
        <f t="shared" si="6"/>
        <v>15483496</v>
      </c>
      <c r="L132" s="7">
        <f t="shared" si="7"/>
        <v>0.99707651706463529</v>
      </c>
    </row>
    <row r="133" spans="1:12" x14ac:dyDescent="0.2">
      <c r="A133">
        <v>1984</v>
      </c>
      <c r="B133" s="2">
        <f>'monthly 1976-92'!B103</f>
        <v>9318.7260273972606</v>
      </c>
      <c r="C133" s="2">
        <f>'monthly 1976-92'!C103</f>
        <v>389.4</v>
      </c>
      <c r="D133" s="2">
        <f>B133+C133</f>
        <v>9708.1260273972603</v>
      </c>
      <c r="E133" s="1">
        <f t="shared" ref="E133:E140" si="8">B133/C133</f>
        <v>23.930986202869185</v>
      </c>
      <c r="F133" s="1">
        <f t="shared" ref="F133:F159" si="9">E133/L133</f>
        <v>24.006041450378071</v>
      </c>
      <c r="G133" s="4">
        <f t="shared" ref="G133:G159" si="10">D133*100000/K133</f>
        <v>61.924803211406548</v>
      </c>
      <c r="H133" s="4"/>
      <c r="I133" s="2">
        <v>7826368</v>
      </c>
      <c r="J133" s="2">
        <v>7850914</v>
      </c>
      <c r="K133" s="2">
        <f t="shared" si="6"/>
        <v>15677282</v>
      </c>
      <c r="L133" s="7">
        <f t="shared" si="7"/>
        <v>0.99687348504900197</v>
      </c>
    </row>
    <row r="134" spans="1:12" x14ac:dyDescent="0.2">
      <c r="A134">
        <v>1985</v>
      </c>
      <c r="B134" s="2">
        <f>'monthly 1976-92'!B104</f>
        <v>10012.547945205479</v>
      </c>
      <c r="C134" s="2">
        <f>'monthly 1976-92'!C104</f>
        <v>493.1013698630137</v>
      </c>
      <c r="D134" s="2">
        <f t="shared" ref="D134:D140" si="11">B134+C134</f>
        <v>10505.649315068493</v>
      </c>
      <c r="E134" s="1">
        <f t="shared" si="8"/>
        <v>20.305252747496969</v>
      </c>
      <c r="F134" s="1">
        <f t="shared" si="9"/>
        <v>20.357677930279419</v>
      </c>
      <c r="G134" s="4">
        <f t="shared" si="10"/>
        <v>66.070914174177787</v>
      </c>
      <c r="H134" s="4"/>
      <c r="I134" s="2">
        <v>7940033</v>
      </c>
      <c r="J134" s="2">
        <v>7960533</v>
      </c>
      <c r="K134" s="2">
        <f t="shared" si="6"/>
        <v>15900566</v>
      </c>
      <c r="L134" s="7">
        <f t="shared" si="7"/>
        <v>0.99742479555075014</v>
      </c>
    </row>
    <row r="135" spans="1:12" x14ac:dyDescent="0.2">
      <c r="A135">
        <v>1986</v>
      </c>
      <c r="B135" s="2">
        <f>'monthly 1976-92'!B105</f>
        <v>10561.427397260273</v>
      </c>
      <c r="C135" s="2">
        <f>'monthly 1976-92'!C105</f>
        <v>524.26575342465753</v>
      </c>
      <c r="D135" s="2">
        <f t="shared" si="11"/>
        <v>11085.693150684931</v>
      </c>
      <c r="E135" s="1">
        <f t="shared" si="8"/>
        <v>20.145178906441885</v>
      </c>
      <c r="F135" s="1">
        <f t="shared" si="9"/>
        <v>20.205507033143263</v>
      </c>
      <c r="G135" s="4">
        <f t="shared" si="10"/>
        <v>68.689830994451512</v>
      </c>
      <c r="H135" s="4"/>
      <c r="I135" s="2">
        <v>8057320</v>
      </c>
      <c r="J135" s="2">
        <v>8081449</v>
      </c>
      <c r="K135" s="2">
        <f t="shared" si="6"/>
        <v>16138769</v>
      </c>
      <c r="L135" s="7">
        <f t="shared" si="7"/>
        <v>0.9970142730592001</v>
      </c>
    </row>
    <row r="136" spans="1:12" x14ac:dyDescent="0.2">
      <c r="A136">
        <v>1987</v>
      </c>
      <c r="B136" s="2">
        <f>'monthly 1976-92'!B106</f>
        <v>11034.875457875458</v>
      </c>
      <c r="C136" s="2">
        <f>'monthly 1976-92'!C106</f>
        <v>533.50183150183148</v>
      </c>
      <c r="D136" s="2">
        <f t="shared" si="11"/>
        <v>11568.377289377289</v>
      </c>
      <c r="E136" s="1">
        <f t="shared" si="8"/>
        <v>20.683856748554717</v>
      </c>
      <c r="F136" s="1">
        <f t="shared" si="9"/>
        <v>20.762602954298664</v>
      </c>
      <c r="G136" s="4">
        <f t="shared" si="10"/>
        <v>70.561943316583083</v>
      </c>
      <c r="H136" s="4"/>
      <c r="I136" s="2">
        <v>8181746</v>
      </c>
      <c r="J136" s="2">
        <v>8212895</v>
      </c>
      <c r="K136" s="2">
        <f t="shared" ref="K136:K159" si="12">I136+J136</f>
        <v>16394641</v>
      </c>
      <c r="L136" s="7">
        <f t="shared" ref="L136:L159" si="13">I136/J136</f>
        <v>0.99620730570645311</v>
      </c>
    </row>
    <row r="137" spans="1:12" x14ac:dyDescent="0.2">
      <c r="A137">
        <v>1988</v>
      </c>
      <c r="B137" s="2">
        <f>'monthly 1976-92'!B107</f>
        <v>11116.446575342467</v>
      </c>
      <c r="C137" s="2">
        <f>'monthly 1976-92'!C107</f>
        <v>594.53424657534242</v>
      </c>
      <c r="D137" s="2">
        <f t="shared" si="11"/>
        <v>11710.980821917808</v>
      </c>
      <c r="E137" s="1">
        <f t="shared" si="8"/>
        <v>18.697739683417435</v>
      </c>
      <c r="F137" s="1">
        <f t="shared" si="9"/>
        <v>18.780718788253999</v>
      </c>
      <c r="G137" s="4">
        <f t="shared" si="10"/>
        <v>70.179920143724402</v>
      </c>
      <c r="H137" s="4"/>
      <c r="I137" s="2">
        <v>8325068</v>
      </c>
      <c r="J137" s="2">
        <v>8362014</v>
      </c>
      <c r="K137" s="2">
        <f t="shared" si="12"/>
        <v>16687082</v>
      </c>
      <c r="L137" s="7">
        <f t="shared" si="13"/>
        <v>0.99558168642147693</v>
      </c>
    </row>
    <row r="138" spans="1:12" x14ac:dyDescent="0.2">
      <c r="A138">
        <v>1989</v>
      </c>
      <c r="B138" s="2">
        <f>'monthly 1976-92'!B108</f>
        <v>11754.847651241404</v>
      </c>
      <c r="C138" s="2">
        <f>'monthly 1976-92'!C108</f>
        <v>643.81587837837833</v>
      </c>
      <c r="D138" s="2">
        <f t="shared" si="11"/>
        <v>12398.663529619782</v>
      </c>
      <c r="E138" s="1">
        <f t="shared" si="8"/>
        <v>18.25808906864664</v>
      </c>
      <c r="F138" s="1">
        <f t="shared" si="9"/>
        <v>18.351925245301523</v>
      </c>
      <c r="G138" s="4">
        <f t="shared" si="10"/>
        <v>73.20579978558888</v>
      </c>
      <c r="H138" s="4"/>
      <c r="I138" s="2">
        <v>8446656</v>
      </c>
      <c r="J138" s="2">
        <v>8490067</v>
      </c>
      <c r="K138" s="2">
        <f t="shared" si="12"/>
        <v>16936723</v>
      </c>
      <c r="L138" s="7">
        <f t="shared" si="13"/>
        <v>0.99488684836056063</v>
      </c>
    </row>
    <row r="139" spans="1:12" x14ac:dyDescent="0.2">
      <c r="A139">
        <v>1990</v>
      </c>
      <c r="B139" s="2">
        <f>'monthly 1976-92'!B109</f>
        <v>12573.939726027398</v>
      </c>
      <c r="C139" s="2">
        <f>'monthly 1976-92'!C109</f>
        <v>709</v>
      </c>
      <c r="D139" s="2">
        <f t="shared" si="11"/>
        <v>13282.939726027398</v>
      </c>
      <c r="E139" s="1">
        <f t="shared" si="8"/>
        <v>17.734752787062622</v>
      </c>
      <c r="F139" s="1">
        <f t="shared" si="9"/>
        <v>17.8356481320412</v>
      </c>
      <c r="G139" s="4">
        <f t="shared" si="10"/>
        <v>77.362371617527955</v>
      </c>
      <c r="H139" s="4"/>
      <c r="I139" s="2">
        <v>8560533</v>
      </c>
      <c r="J139" s="2">
        <v>8609235</v>
      </c>
      <c r="K139" s="2">
        <f t="shared" si="12"/>
        <v>17169768</v>
      </c>
      <c r="L139" s="7">
        <f t="shared" si="13"/>
        <v>0.9943430513860988</v>
      </c>
    </row>
    <row r="140" spans="1:12" x14ac:dyDescent="0.2">
      <c r="A140">
        <v>1991</v>
      </c>
      <c r="B140" s="2">
        <f>'monthly 1976-92'!B110</f>
        <v>13303.815581780846</v>
      </c>
      <c r="C140" s="2">
        <f>'monthly 1976-92'!C110</f>
        <v>680.9699769053118</v>
      </c>
      <c r="D140" s="2">
        <f t="shared" si="11"/>
        <v>13984.785558686157</v>
      </c>
      <c r="E140" s="1">
        <f t="shared" si="8"/>
        <v>19.536567004378707</v>
      </c>
      <c r="F140" s="1">
        <f t="shared" si="9"/>
        <v>19.671563936214515</v>
      </c>
      <c r="G140" s="4">
        <f t="shared" si="10"/>
        <v>80.432317589308738</v>
      </c>
      <c r="H140" s="4"/>
      <c r="I140" s="2">
        <v>8663579</v>
      </c>
      <c r="J140" s="2">
        <v>8723444</v>
      </c>
      <c r="K140" s="2">
        <f t="shared" si="12"/>
        <v>17387023</v>
      </c>
      <c r="L140" s="7">
        <f t="shared" si="13"/>
        <v>0.99313745809567877</v>
      </c>
    </row>
    <row r="141" spans="1:12" x14ac:dyDescent="0.2">
      <c r="A141">
        <v>1992</v>
      </c>
      <c r="B141" s="2">
        <f t="shared" ref="B141:B149" si="14">D141-C141</f>
        <v>14796.609</v>
      </c>
      <c r="C141" s="2">
        <f>'Australia ABS'!B12*'Australia ABS'!D12/100</f>
        <v>762.39100000000008</v>
      </c>
      <c r="D141">
        <f>'Australia ABS'!B12</f>
        <v>15559</v>
      </c>
      <c r="E141" s="1">
        <f t="shared" ref="E141:E160" si="15">B141/C141</f>
        <v>19.408163265306122</v>
      </c>
      <c r="F141" s="1">
        <f t="shared" si="9"/>
        <v>19.55857096695463</v>
      </c>
      <c r="G141" s="4">
        <f t="shared" si="10"/>
        <v>88.497518156239323</v>
      </c>
      <c r="H141" s="4"/>
      <c r="I141" s="2">
        <v>8756711</v>
      </c>
      <c r="J141" s="2">
        <v>8824573</v>
      </c>
      <c r="K141" s="2">
        <f t="shared" si="12"/>
        <v>17581284</v>
      </c>
      <c r="L141" s="7">
        <f t="shared" si="13"/>
        <v>0.99230988286912014</v>
      </c>
    </row>
    <row r="142" spans="1:12" x14ac:dyDescent="0.2">
      <c r="A142">
        <v>1993</v>
      </c>
      <c r="B142" s="2">
        <f t="shared" si="14"/>
        <v>15104.432000000001</v>
      </c>
      <c r="C142" s="2">
        <f>'Australia ABS'!B13*'Australia ABS'!D13/100</f>
        <v>761.56799999999998</v>
      </c>
      <c r="D142">
        <f>'Australia ABS'!B13</f>
        <v>15866</v>
      </c>
      <c r="E142" s="1">
        <f t="shared" si="15"/>
        <v>19.833333333333336</v>
      </c>
      <c r="F142" s="1">
        <f t="shared" si="9"/>
        <v>20.005107457896631</v>
      </c>
      <c r="G142" s="4">
        <f t="shared" si="10"/>
        <v>89.335590615742717</v>
      </c>
      <c r="H142" s="4"/>
      <c r="I142" s="2">
        <v>8841711</v>
      </c>
      <c r="J142" s="2">
        <v>8918288</v>
      </c>
      <c r="K142" s="2">
        <f t="shared" si="12"/>
        <v>17759999</v>
      </c>
      <c r="L142" s="7">
        <f t="shared" si="13"/>
        <v>0.99141348653463535</v>
      </c>
    </row>
    <row r="143" spans="1:12" x14ac:dyDescent="0.2">
      <c r="A143">
        <v>1994</v>
      </c>
      <c r="B143" s="2">
        <f t="shared" si="14"/>
        <v>16113.744000000001</v>
      </c>
      <c r="C143" s="2">
        <f>'Australia ABS'!B14*'Australia ABS'!D14/100</f>
        <v>830.25600000000009</v>
      </c>
      <c r="D143">
        <f>'Australia ABS'!B14</f>
        <v>16944</v>
      </c>
      <c r="E143" s="1">
        <f t="shared" si="15"/>
        <v>19.408163265306122</v>
      </c>
      <c r="F143" s="1">
        <f t="shared" si="9"/>
        <v>19.586156017903274</v>
      </c>
      <c r="G143" s="4">
        <f t="shared" si="10"/>
        <v>94.387755528360032</v>
      </c>
      <c r="H143" s="4"/>
      <c r="I143" s="2">
        <v>8934770</v>
      </c>
      <c r="J143" s="2">
        <v>9016711</v>
      </c>
      <c r="K143" s="2">
        <f t="shared" si="12"/>
        <v>17951481</v>
      </c>
      <c r="L143" s="7">
        <f t="shared" si="13"/>
        <v>0.99091231824996939</v>
      </c>
    </row>
    <row r="144" spans="1:12" x14ac:dyDescent="0.2">
      <c r="A144">
        <v>1995</v>
      </c>
      <c r="B144" s="2">
        <f t="shared" si="14"/>
        <v>16591.455999999998</v>
      </c>
      <c r="C144" s="2">
        <f>'Australia ABS'!B15*'Australia ABS'!D15/100</f>
        <v>836.54399999999998</v>
      </c>
      <c r="D144">
        <f>'Australia ABS'!B15</f>
        <v>17428</v>
      </c>
      <c r="E144" s="1">
        <f t="shared" si="15"/>
        <v>19.833333333333332</v>
      </c>
      <c r="F144" s="1">
        <f t="shared" si="9"/>
        <v>20.031803990220851</v>
      </c>
      <c r="G144" s="4">
        <f t="shared" si="10"/>
        <v>95.779007910176574</v>
      </c>
      <c r="H144" s="4"/>
      <c r="I144" s="2">
        <v>9052732</v>
      </c>
      <c r="J144" s="2">
        <v>9143322</v>
      </c>
      <c r="K144" s="2">
        <f t="shared" si="12"/>
        <v>18196054</v>
      </c>
      <c r="L144" s="7">
        <f t="shared" si="13"/>
        <v>0.99009222249856232</v>
      </c>
    </row>
    <row r="145" spans="1:12" x14ac:dyDescent="0.2">
      <c r="A145">
        <v>1996</v>
      </c>
      <c r="B145" s="2">
        <f t="shared" si="14"/>
        <v>17228.771000000001</v>
      </c>
      <c r="C145" s="2">
        <f>'Australia ABS'!B16*'Australia ABS'!D16/100</f>
        <v>964.22899999999993</v>
      </c>
      <c r="D145">
        <f>'Australia ABS'!B16</f>
        <v>18193</v>
      </c>
      <c r="E145" s="1">
        <f t="shared" si="15"/>
        <v>17.867924528301888</v>
      </c>
      <c r="F145" s="1">
        <f t="shared" si="9"/>
        <v>18.073642523286946</v>
      </c>
      <c r="G145" s="4">
        <f t="shared" si="10"/>
        <v>98.765928062053206</v>
      </c>
      <c r="H145" s="4"/>
      <c r="I145" s="2">
        <v>9157444</v>
      </c>
      <c r="J145" s="2">
        <v>9262876</v>
      </c>
      <c r="K145" s="2">
        <f t="shared" si="12"/>
        <v>18420320</v>
      </c>
      <c r="L145" s="7">
        <f t="shared" si="13"/>
        <v>0.98861778998229055</v>
      </c>
    </row>
    <row r="146" spans="1:12" x14ac:dyDescent="0.2">
      <c r="A146">
        <v>1997</v>
      </c>
      <c r="B146" s="2">
        <f t="shared" si="14"/>
        <v>18037.704000000002</v>
      </c>
      <c r="C146" s="2">
        <f>'Australia ABS'!B17*'Australia ABS'!D17/100</f>
        <v>1090.296</v>
      </c>
      <c r="D146">
        <f>'Australia ABS'!B17</f>
        <v>19128</v>
      </c>
      <c r="E146" s="1">
        <f t="shared" si="15"/>
        <v>16.543859649122808</v>
      </c>
      <c r="F146" s="1">
        <f t="shared" si="9"/>
        <v>16.756089368453015</v>
      </c>
      <c r="G146" s="4">
        <f t="shared" si="10"/>
        <v>102.78833786561049</v>
      </c>
      <c r="H146" s="4"/>
      <c r="I146" s="2">
        <v>9245257</v>
      </c>
      <c r="J146" s="2">
        <v>9363858</v>
      </c>
      <c r="K146" s="2">
        <f t="shared" si="12"/>
        <v>18609115</v>
      </c>
      <c r="L146" s="7">
        <f t="shared" si="13"/>
        <v>0.9873341735852893</v>
      </c>
    </row>
    <row r="147" spans="1:12" x14ac:dyDescent="0.2">
      <c r="A147">
        <v>1998</v>
      </c>
      <c r="B147" s="2">
        <f t="shared" si="14"/>
        <v>18771.358</v>
      </c>
      <c r="C147" s="2">
        <f>'Australia ABS'!B18*'Australia ABS'!D18/100</f>
        <v>1134.6420000000001</v>
      </c>
      <c r="D147">
        <f>'Australia ABS'!B18</f>
        <v>19906</v>
      </c>
      <c r="E147" s="1">
        <f t="shared" si="15"/>
        <v>16.543859649122805</v>
      </c>
      <c r="F147" s="1">
        <f t="shared" si="9"/>
        <v>16.773094069778253</v>
      </c>
      <c r="G147" s="4">
        <f t="shared" si="10"/>
        <v>105.80263625344924</v>
      </c>
      <c r="H147" s="4"/>
      <c r="I147" s="2">
        <v>9342413</v>
      </c>
      <c r="J147" s="2">
        <v>9471863</v>
      </c>
      <c r="K147" s="2">
        <f t="shared" si="12"/>
        <v>18814276</v>
      </c>
      <c r="L147" s="7">
        <f t="shared" si="13"/>
        <v>0.98633320604404862</v>
      </c>
    </row>
    <row r="148" spans="1:12" x14ac:dyDescent="0.2">
      <c r="A148">
        <v>1999</v>
      </c>
      <c r="B148" s="2">
        <f t="shared" si="14"/>
        <v>20181.106</v>
      </c>
      <c r="C148" s="2">
        <f>'Australia ABS'!B19*'Australia ABS'!D19/100</f>
        <v>1356.894</v>
      </c>
      <c r="D148">
        <f>'Australia ABS'!B19</f>
        <v>21538</v>
      </c>
      <c r="E148" s="1">
        <f t="shared" si="15"/>
        <v>14.873015873015873</v>
      </c>
      <c r="F148" s="1">
        <f t="shared" si="9"/>
        <v>15.093128865272933</v>
      </c>
      <c r="G148" s="4">
        <f t="shared" si="10"/>
        <v>113.12962297444241</v>
      </c>
      <c r="H148" s="4"/>
      <c r="I148" s="2">
        <v>9449247</v>
      </c>
      <c r="J148" s="2">
        <v>9589091</v>
      </c>
      <c r="K148" s="2">
        <f t="shared" si="12"/>
        <v>19038338</v>
      </c>
      <c r="L148" s="7">
        <f t="shared" si="13"/>
        <v>0.98541634446893867</v>
      </c>
    </row>
    <row r="149" spans="1:12" x14ac:dyDescent="0.2">
      <c r="A149">
        <v>2000</v>
      </c>
      <c r="B149" s="2">
        <f t="shared" si="14"/>
        <v>20324.304</v>
      </c>
      <c r="C149" s="2">
        <f>'Australia ABS'!B20*'Australia ABS'!D20/100</f>
        <v>1389.6960000000001</v>
      </c>
      <c r="D149">
        <f>'Australia ABS'!B20</f>
        <v>21714</v>
      </c>
      <c r="E149" s="1">
        <f t="shared" si="15"/>
        <v>14.624999999999998</v>
      </c>
      <c r="F149" s="1">
        <f t="shared" si="9"/>
        <v>14.851428053546536</v>
      </c>
      <c r="G149" s="4">
        <f t="shared" si="10"/>
        <v>112.66746794056903</v>
      </c>
      <c r="H149" s="4"/>
      <c r="I149" s="2">
        <v>9562299</v>
      </c>
      <c r="J149" s="2">
        <v>9710345</v>
      </c>
      <c r="K149" s="2">
        <f t="shared" si="12"/>
        <v>19272644</v>
      </c>
      <c r="L149" s="7">
        <f t="shared" si="13"/>
        <v>0.98475378578207051</v>
      </c>
    </row>
    <row r="150" spans="1:12" x14ac:dyDescent="0.2">
      <c r="A150">
        <v>2001</v>
      </c>
      <c r="B150">
        <f>'Australia ABS'!B35</f>
        <v>20953</v>
      </c>
      <c r="C150">
        <f>'Australia ABS'!C35</f>
        <v>1505</v>
      </c>
      <c r="D150">
        <f t="shared" ref="D150:D160" si="16">B150+C150</f>
        <v>22458</v>
      </c>
      <c r="E150" s="1">
        <f t="shared" si="15"/>
        <v>13.922259136212624</v>
      </c>
      <c r="F150" s="1">
        <f t="shared" si="9"/>
        <v>14.138589715161123</v>
      </c>
      <c r="G150" s="4">
        <f t="shared" si="10"/>
        <v>114.96893719311157</v>
      </c>
      <c r="H150" s="4"/>
      <c r="I150" s="2">
        <v>9691689</v>
      </c>
      <c r="J150" s="2">
        <v>9842283</v>
      </c>
      <c r="K150" s="2">
        <f t="shared" si="12"/>
        <v>19533972</v>
      </c>
      <c r="L150" s="7">
        <f t="shared" si="13"/>
        <v>0.98469928166056597</v>
      </c>
    </row>
    <row r="151" spans="1:12" x14ac:dyDescent="0.2">
      <c r="A151">
        <v>2002</v>
      </c>
      <c r="B151">
        <f>'Australia ABS'!B36</f>
        <v>21008</v>
      </c>
      <c r="C151">
        <f>'Australia ABS'!C36</f>
        <v>1484</v>
      </c>
      <c r="D151">
        <f t="shared" si="16"/>
        <v>22492</v>
      </c>
      <c r="E151" s="1">
        <f t="shared" si="15"/>
        <v>14.15633423180593</v>
      </c>
      <c r="F151" s="1">
        <f t="shared" si="9"/>
        <v>14.369973897124336</v>
      </c>
      <c r="G151" s="4">
        <f t="shared" si="10"/>
        <v>113.76279445771053</v>
      </c>
      <c r="H151" s="4"/>
      <c r="I151" s="2">
        <v>9811447</v>
      </c>
      <c r="J151" s="2">
        <v>9959516</v>
      </c>
      <c r="K151" s="2">
        <f t="shared" si="12"/>
        <v>19770963</v>
      </c>
      <c r="L151" s="7">
        <f t="shared" si="13"/>
        <v>0.98513291208126985</v>
      </c>
    </row>
    <row r="152" spans="1:12" x14ac:dyDescent="0.2">
      <c r="A152">
        <v>2003</v>
      </c>
      <c r="B152">
        <f>'Australia ABS'!B37</f>
        <v>21953</v>
      </c>
      <c r="C152">
        <f>'Australia ABS'!C37</f>
        <v>1602</v>
      </c>
      <c r="D152">
        <f t="shared" si="16"/>
        <v>23555</v>
      </c>
      <c r="E152" s="1">
        <f t="shared" si="15"/>
        <v>13.703495630461923</v>
      </c>
      <c r="F152" s="1">
        <f t="shared" si="9"/>
        <v>13.902382727544744</v>
      </c>
      <c r="G152" s="4">
        <f t="shared" si="10"/>
        <v>117.70507141707112</v>
      </c>
      <c r="H152" s="4"/>
      <c r="I152" s="2">
        <v>9933853</v>
      </c>
      <c r="J152" s="2">
        <v>10078029</v>
      </c>
      <c r="K152" s="2">
        <f t="shared" si="12"/>
        <v>20011882</v>
      </c>
      <c r="L152" s="7">
        <f t="shared" si="13"/>
        <v>0.98569402806838524</v>
      </c>
    </row>
    <row r="153" spans="1:12" x14ac:dyDescent="0.2">
      <c r="A153">
        <v>2004</v>
      </c>
      <c r="B153">
        <f>'Australia ABS'!B38</f>
        <v>22499</v>
      </c>
      <c r="C153">
        <f>'Australia ABS'!C38</f>
        <v>1672</v>
      </c>
      <c r="D153">
        <f t="shared" si="16"/>
        <v>24171</v>
      </c>
      <c r="E153" s="1">
        <f t="shared" si="15"/>
        <v>13.456339712918661</v>
      </c>
      <c r="F153" s="1">
        <f t="shared" si="9"/>
        <v>13.646033678148445</v>
      </c>
      <c r="G153" s="4">
        <f t="shared" si="10"/>
        <v>119.35039728162941</v>
      </c>
      <c r="H153" s="4"/>
      <c r="I153" s="2">
        <v>10055192</v>
      </c>
      <c r="J153" s="2">
        <v>10196940</v>
      </c>
      <c r="K153" s="2">
        <f t="shared" si="12"/>
        <v>20252132</v>
      </c>
      <c r="L153" s="7">
        <f t="shared" si="13"/>
        <v>0.98609896694498544</v>
      </c>
    </row>
    <row r="154" spans="1:12" x14ac:dyDescent="0.2">
      <c r="A154">
        <v>2005</v>
      </c>
      <c r="B154">
        <f>'Australia ABS'!B39</f>
        <v>23619</v>
      </c>
      <c r="C154">
        <f>'Australia ABS'!C39</f>
        <v>1734</v>
      </c>
      <c r="D154">
        <f t="shared" si="16"/>
        <v>25353</v>
      </c>
      <c r="E154" s="1">
        <f t="shared" si="15"/>
        <v>13.621107266435986</v>
      </c>
      <c r="F154" s="1">
        <f t="shared" si="9"/>
        <v>13.804969811433248</v>
      </c>
      <c r="G154" s="4">
        <f t="shared" si="10"/>
        <v>123.40790994420578</v>
      </c>
      <c r="H154" s="4"/>
      <c r="I154" s="2">
        <v>10203169</v>
      </c>
      <c r="J154" s="2">
        <v>10340895</v>
      </c>
      <c r="K154" s="2">
        <f t="shared" si="12"/>
        <v>20544064</v>
      </c>
      <c r="L154" s="7">
        <f t="shared" si="13"/>
        <v>0.986681423609852</v>
      </c>
    </row>
    <row r="155" spans="1:12" x14ac:dyDescent="0.2">
      <c r="A155">
        <v>2006</v>
      </c>
      <c r="B155">
        <f>'Australia ABS'!B40</f>
        <v>23963</v>
      </c>
      <c r="C155">
        <f>'Australia ABS'!C40</f>
        <v>1827</v>
      </c>
      <c r="D155">
        <f t="shared" si="16"/>
        <v>25790</v>
      </c>
      <c r="E155" s="1">
        <f t="shared" si="15"/>
        <v>13.116037219485495</v>
      </c>
      <c r="F155" s="1">
        <f t="shared" si="9"/>
        <v>13.281373368818956</v>
      </c>
      <c r="G155" s="4">
        <f t="shared" si="10"/>
        <v>123.55282347904151</v>
      </c>
      <c r="H155" s="4"/>
      <c r="I155" s="2">
        <v>10371462</v>
      </c>
      <c r="J155" s="2">
        <v>10502201</v>
      </c>
      <c r="K155" s="2">
        <f t="shared" si="12"/>
        <v>20873663</v>
      </c>
      <c r="L155" s="7">
        <f t="shared" si="13"/>
        <v>0.98755127615630289</v>
      </c>
    </row>
    <row r="156" spans="1:12" x14ac:dyDescent="0.2">
      <c r="A156">
        <v>2007</v>
      </c>
      <c r="B156">
        <f>'Australia ABS'!B41</f>
        <v>25240</v>
      </c>
      <c r="C156">
        <f>'Australia ABS'!C41</f>
        <v>1984</v>
      </c>
      <c r="D156">
        <f t="shared" si="16"/>
        <v>27224</v>
      </c>
      <c r="E156" s="1">
        <f t="shared" si="15"/>
        <v>12.721774193548388</v>
      </c>
      <c r="F156" s="1">
        <f t="shared" si="9"/>
        <v>12.863379348966426</v>
      </c>
      <c r="G156" s="4">
        <f t="shared" si="10"/>
        <v>128.03298231960642</v>
      </c>
      <c r="H156" s="4"/>
      <c r="I156" s="2">
        <v>10572793</v>
      </c>
      <c r="J156" s="2">
        <v>10690478</v>
      </c>
      <c r="K156" s="2">
        <f t="shared" si="12"/>
        <v>21263271</v>
      </c>
      <c r="L156" s="7">
        <f t="shared" si="13"/>
        <v>0.98899160542681064</v>
      </c>
    </row>
    <row r="157" spans="1:12" x14ac:dyDescent="0.2">
      <c r="A157">
        <v>2008</v>
      </c>
      <c r="B157">
        <f>'Australia ABS'!B42</f>
        <v>25658</v>
      </c>
      <c r="C157">
        <f>'Australia ABS'!C42</f>
        <v>1957</v>
      </c>
      <c r="D157">
        <f t="shared" si="16"/>
        <v>27615</v>
      </c>
      <c r="E157" s="1">
        <f t="shared" si="15"/>
        <v>13.110884006131835</v>
      </c>
      <c r="F157" s="1">
        <f t="shared" si="9"/>
        <v>13.228715693849136</v>
      </c>
      <c r="G157" s="4">
        <f t="shared" si="10"/>
        <v>127.07895346581788</v>
      </c>
      <c r="H157" s="4"/>
      <c r="I157" s="2">
        <v>10816686</v>
      </c>
      <c r="J157" s="2">
        <v>10913899</v>
      </c>
      <c r="K157" s="2">
        <f t="shared" si="12"/>
        <v>21730585</v>
      </c>
      <c r="L157" s="7">
        <f t="shared" si="13"/>
        <v>0.99109273413653542</v>
      </c>
    </row>
    <row r="158" spans="1:12" x14ac:dyDescent="0.2">
      <c r="A158">
        <v>2009</v>
      </c>
      <c r="B158">
        <f>'Australia ABS'!B43</f>
        <v>27192</v>
      </c>
      <c r="C158">
        <f>'Australia ABS'!C43</f>
        <v>2125</v>
      </c>
      <c r="D158">
        <f t="shared" si="16"/>
        <v>29317</v>
      </c>
      <c r="E158" s="1">
        <f t="shared" si="15"/>
        <v>12.796235294117647</v>
      </c>
      <c r="F158" s="1">
        <f t="shared" si="9"/>
        <v>12.905963795071022</v>
      </c>
      <c r="G158" s="4">
        <f t="shared" si="10"/>
        <v>132.46923107614205</v>
      </c>
      <c r="H158" s="4"/>
      <c r="I158" s="2">
        <v>11018347</v>
      </c>
      <c r="J158" s="2">
        <v>11112830</v>
      </c>
      <c r="K158" s="2">
        <f t="shared" si="12"/>
        <v>22131177</v>
      </c>
      <c r="L158" s="7">
        <f t="shared" si="13"/>
        <v>0.99149784528333462</v>
      </c>
    </row>
    <row r="159" spans="1:12" x14ac:dyDescent="0.2">
      <c r="A159">
        <v>2010</v>
      </c>
      <c r="B159">
        <f>'Australia ABS'!B44</f>
        <v>27472</v>
      </c>
      <c r="C159">
        <f>'Australia ABS'!C44</f>
        <v>2228</v>
      </c>
      <c r="D159">
        <f t="shared" si="16"/>
        <v>29700</v>
      </c>
      <c r="E159" s="1">
        <f t="shared" si="15"/>
        <v>12.330341113105925</v>
      </c>
      <c r="F159" s="1">
        <f t="shared" si="9"/>
        <v>12.440326802663778</v>
      </c>
      <c r="G159" s="4">
        <f t="shared" si="10"/>
        <v>132.31729098300877</v>
      </c>
      <c r="H159" s="4"/>
      <c r="I159" s="2">
        <v>11173191</v>
      </c>
      <c r="J159" s="2">
        <v>11272855</v>
      </c>
      <c r="K159" s="2">
        <f t="shared" si="12"/>
        <v>22446046</v>
      </c>
      <c r="L159" s="7">
        <f t="shared" si="13"/>
        <v>0.99115893888460371</v>
      </c>
    </row>
    <row r="160" spans="1:12" x14ac:dyDescent="0.2">
      <c r="A160">
        <v>2011</v>
      </c>
      <c r="B160">
        <f>'Australia ABS'!B45</f>
        <v>27078</v>
      </c>
      <c r="C160">
        <f>'Australia ABS'!C45</f>
        <v>2028</v>
      </c>
      <c r="D160">
        <f t="shared" si="16"/>
        <v>29106</v>
      </c>
      <c r="E160" s="1">
        <f t="shared" si="15"/>
        <v>13.352071005917161</v>
      </c>
    </row>
    <row r="162" spans="1:12" x14ac:dyDescent="0.2">
      <c r="A162" t="s">
        <v>150</v>
      </c>
    </row>
    <row r="163" spans="1:12" x14ac:dyDescent="0.2">
      <c r="A163" t="s">
        <v>151</v>
      </c>
      <c r="E163" s="1">
        <f>SUM(B7:B39)/SUM(C7:C39)</f>
        <v>5.6260976948408343</v>
      </c>
      <c r="F163" s="1">
        <f>E163/L163</f>
        <v>4.6629524031943683</v>
      </c>
      <c r="L163">
        <f>SUM(I7:I39)/SUM(J7:J39)</f>
        <v>1.206552674864676</v>
      </c>
    </row>
    <row r="164" spans="1:12" x14ac:dyDescent="0.2">
      <c r="A164" t="s">
        <v>149</v>
      </c>
      <c r="E164" s="1">
        <f>SUM(B123:B127)/SUM(C123:C127)</f>
        <v>38.560121822417763</v>
      </c>
    </row>
    <row r="166" spans="1:12" x14ac:dyDescent="0.2">
      <c r="E166" s="10">
        <f>14/40</f>
        <v>0.35</v>
      </c>
    </row>
  </sheetData>
  <mergeCells count="4">
    <mergeCell ref="B5:D5"/>
    <mergeCell ref="B4:G4"/>
    <mergeCell ref="I5:L5"/>
    <mergeCell ref="A1:E1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workbookViewId="0">
      <selection activeCell="N1" sqref="N1:N3"/>
    </sheetView>
  </sheetViews>
  <sheetFormatPr defaultRowHeight="12.75" x14ac:dyDescent="0.2"/>
  <cols>
    <col min="2" max="4" width="9.140625" style="2"/>
    <col min="5" max="6" width="9.140625" style="1"/>
    <col min="8" max="8" width="3.85546875" customWidth="1"/>
    <col min="9" max="9" width="11.5703125" style="2" customWidth="1"/>
    <col min="10" max="10" width="11.42578125" style="2" customWidth="1"/>
    <col min="11" max="11" width="12.140625" style="2" customWidth="1"/>
    <col min="13" max="13" width="3.7109375" customWidth="1"/>
    <col min="14" max="14" width="34.140625" customWidth="1"/>
  </cols>
  <sheetData>
    <row r="1" spans="1:14" x14ac:dyDescent="0.2">
      <c r="A1" s="15" t="s">
        <v>142</v>
      </c>
      <c r="B1" s="15"/>
      <c r="C1" s="15"/>
      <c r="D1" s="15"/>
      <c r="E1" s="15"/>
      <c r="F1" s="15"/>
      <c r="G1" s="15"/>
      <c r="N1" t="s">
        <v>155</v>
      </c>
    </row>
    <row r="2" spans="1:14" x14ac:dyDescent="0.2">
      <c r="N2" t="s">
        <v>156</v>
      </c>
    </row>
    <row r="3" spans="1:14" x14ac:dyDescent="0.2">
      <c r="N3" t="s">
        <v>157</v>
      </c>
    </row>
    <row r="4" spans="1:14" x14ac:dyDescent="0.2">
      <c r="B4" s="14" t="s">
        <v>114</v>
      </c>
      <c r="C4" s="14"/>
      <c r="D4" s="14"/>
      <c r="E4" s="14"/>
      <c r="F4" s="14"/>
      <c r="G4" s="14"/>
      <c r="H4" s="8"/>
    </row>
    <row r="5" spans="1:14" x14ac:dyDescent="0.2">
      <c r="B5" s="14" t="s">
        <v>120</v>
      </c>
      <c r="C5" s="14"/>
      <c r="D5" s="14"/>
      <c r="I5" s="14" t="s">
        <v>141</v>
      </c>
      <c r="J5" s="14"/>
      <c r="K5" s="14"/>
      <c r="L5" s="14"/>
    </row>
    <row r="6" spans="1:14" x14ac:dyDescent="0.2">
      <c r="B6" s="2" t="s">
        <v>1</v>
      </c>
      <c r="C6" s="2" t="s">
        <v>2</v>
      </c>
      <c r="D6" s="2" t="s">
        <v>3</v>
      </c>
      <c r="E6" s="1" t="s">
        <v>4</v>
      </c>
      <c r="F6" s="1" t="s">
        <v>115</v>
      </c>
      <c r="G6" t="s">
        <v>113</v>
      </c>
      <c r="I6" s="2" t="s">
        <v>1</v>
      </c>
      <c r="J6" s="2" t="s">
        <v>2</v>
      </c>
      <c r="K6" s="2" t="s">
        <v>3</v>
      </c>
      <c r="L6" s="2" t="s">
        <v>4</v>
      </c>
      <c r="N6" s="2" t="s">
        <v>138</v>
      </c>
    </row>
    <row r="7" spans="1:14" x14ac:dyDescent="0.2">
      <c r="A7">
        <v>1856</v>
      </c>
      <c r="B7" s="2">
        <f>'source book revised'!T6</f>
        <v>1785</v>
      </c>
      <c r="C7" s="2">
        <f>'source book revised'!U6</f>
        <v>125</v>
      </c>
      <c r="D7" s="2">
        <f>B7+C7</f>
        <v>1910</v>
      </c>
      <c r="E7" s="1">
        <f t="shared" ref="E7:E70" si="0">B7/C7</f>
        <v>14.28</v>
      </c>
      <c r="F7" s="1">
        <f>E7/L7</f>
        <v>7.8990558943938503</v>
      </c>
      <c r="G7" s="4">
        <f t="shared" ref="G7:G38" si="1">D7*100000/K7</f>
        <v>489.26185499405716</v>
      </c>
      <c r="I7" s="2">
        <v>251349</v>
      </c>
      <c r="J7" s="2">
        <v>139035</v>
      </c>
      <c r="K7" s="2">
        <f t="shared" ref="K7:K40" si="2">I7+J7</f>
        <v>390384</v>
      </c>
      <c r="L7" s="7">
        <f t="shared" ref="L7:L40" si="3">I7/J7</f>
        <v>1.807810982846046</v>
      </c>
      <c r="N7" t="s">
        <v>132</v>
      </c>
    </row>
    <row r="8" spans="1:14" x14ac:dyDescent="0.2">
      <c r="A8">
        <v>1857</v>
      </c>
      <c r="B8" s="2">
        <f>'source book revised'!T7</f>
        <v>1726</v>
      </c>
      <c r="C8" s="2">
        <f>'source book revised'!U7</f>
        <v>236</v>
      </c>
      <c r="D8" s="2">
        <f>'source book revised'!V7</f>
        <v>1962</v>
      </c>
      <c r="E8" s="1">
        <f t="shared" si="0"/>
        <v>7.3135593220338979</v>
      </c>
      <c r="F8" s="1">
        <f>E8/L8</f>
        <v>4.1393988624440308</v>
      </c>
      <c r="G8" s="4">
        <f t="shared" si="1"/>
        <v>429.77118298789543</v>
      </c>
      <c r="I8" s="2">
        <v>291523</v>
      </c>
      <c r="J8" s="2">
        <v>164999</v>
      </c>
      <c r="K8" s="2">
        <f t="shared" si="2"/>
        <v>456522</v>
      </c>
      <c r="L8" s="7">
        <f t="shared" si="3"/>
        <v>1.7668167685864762</v>
      </c>
      <c r="N8" t="s">
        <v>143</v>
      </c>
    </row>
    <row r="9" spans="1:14" x14ac:dyDescent="0.2">
      <c r="A9">
        <v>1858</v>
      </c>
      <c r="B9" s="2">
        <f>'source book revised'!T8</f>
        <v>1673</v>
      </c>
      <c r="C9" s="2">
        <f>'source book revised'!U8</f>
        <v>198</v>
      </c>
      <c r="D9" s="2">
        <f>'source book revised'!V8</f>
        <v>1871</v>
      </c>
      <c r="E9" s="1">
        <f t="shared" si="0"/>
        <v>8.4494949494949498</v>
      </c>
      <c r="F9" s="1">
        <f t="shared" ref="F9:F40" si="4">E9/L9</f>
        <v>4.8622768842933777</v>
      </c>
      <c r="G9" s="4">
        <f t="shared" si="1"/>
        <v>377.10673874222505</v>
      </c>
      <c r="H9" s="4"/>
      <c r="I9" s="2">
        <v>314923</v>
      </c>
      <c r="J9" s="2">
        <v>181223</v>
      </c>
      <c r="K9" s="2">
        <f t="shared" si="2"/>
        <v>496146</v>
      </c>
      <c r="L9" s="7">
        <f t="shared" si="3"/>
        <v>1.7377650739696395</v>
      </c>
      <c r="N9" t="s">
        <v>144</v>
      </c>
    </row>
    <row r="10" spans="1:14" x14ac:dyDescent="0.2">
      <c r="A10">
        <v>1859</v>
      </c>
      <c r="B10" s="2">
        <f>'source book revised'!T9</f>
        <v>1678</v>
      </c>
      <c r="C10" s="2">
        <f>'source book revised'!U9</f>
        <v>191</v>
      </c>
      <c r="D10" s="2">
        <f>'source book revised'!V9</f>
        <v>1869</v>
      </c>
      <c r="E10" s="1">
        <f t="shared" si="0"/>
        <v>8.7853403141361248</v>
      </c>
      <c r="F10" s="1">
        <f t="shared" si="4"/>
        <v>5.2889661559924148</v>
      </c>
      <c r="G10" s="4">
        <f t="shared" si="1"/>
        <v>358.68363681026807</v>
      </c>
      <c r="H10" s="4"/>
      <c r="I10" s="2">
        <v>325259</v>
      </c>
      <c r="J10" s="2">
        <v>195813</v>
      </c>
      <c r="K10" s="2">
        <f t="shared" si="2"/>
        <v>521072</v>
      </c>
      <c r="L10" s="7">
        <f t="shared" si="3"/>
        <v>1.6610694897682994</v>
      </c>
      <c r="N10" t="s">
        <v>145</v>
      </c>
    </row>
    <row r="11" spans="1:14" x14ac:dyDescent="0.2">
      <c r="A11">
        <v>1860</v>
      </c>
      <c r="B11" s="2">
        <f>'source book revised'!T10</f>
        <v>1625</v>
      </c>
      <c r="C11" s="2">
        <f>'source book revised'!U10</f>
        <v>213</v>
      </c>
      <c r="D11" s="2">
        <f>'source book revised'!V10</f>
        <v>1838</v>
      </c>
      <c r="E11" s="1">
        <f t="shared" si="0"/>
        <v>7.629107981220657</v>
      </c>
      <c r="F11" s="1">
        <f t="shared" si="4"/>
        <v>4.8026826381649936</v>
      </c>
      <c r="G11" s="4">
        <f t="shared" si="1"/>
        <v>341.4871598598379</v>
      </c>
      <c r="H11" s="4"/>
      <c r="I11" s="2">
        <v>330302</v>
      </c>
      <c r="J11" s="2">
        <v>207932</v>
      </c>
      <c r="K11" s="2">
        <f t="shared" si="2"/>
        <v>538234</v>
      </c>
      <c r="L11" s="7">
        <f t="shared" si="3"/>
        <v>1.5885097050958967</v>
      </c>
    </row>
    <row r="12" spans="1:14" x14ac:dyDescent="0.2">
      <c r="A12">
        <v>1861</v>
      </c>
      <c r="B12" s="2">
        <f>'source book revised'!T11</f>
        <v>1605</v>
      </c>
      <c r="C12" s="2">
        <f>'source book revised'!U11</f>
        <v>194</v>
      </c>
      <c r="D12" s="2">
        <f>'source book revised'!V11</f>
        <v>1799</v>
      </c>
      <c r="E12" s="1">
        <f t="shared" si="0"/>
        <v>8.2731958762886606</v>
      </c>
      <c r="F12" s="1">
        <f t="shared" si="4"/>
        <v>5.6431029537363715</v>
      </c>
      <c r="G12" s="4">
        <f t="shared" si="1"/>
        <v>333.29380988728406</v>
      </c>
      <c r="H12" s="4"/>
      <c r="I12" s="2">
        <v>320888</v>
      </c>
      <c r="J12" s="2">
        <v>218876</v>
      </c>
      <c r="K12" s="2">
        <f t="shared" si="2"/>
        <v>539764</v>
      </c>
      <c r="L12" s="7">
        <f t="shared" si="3"/>
        <v>1.4660721138909703</v>
      </c>
      <c r="N12" t="s">
        <v>122</v>
      </c>
    </row>
    <row r="13" spans="1:14" x14ac:dyDescent="0.2">
      <c r="A13">
        <v>1862</v>
      </c>
      <c r="B13" s="2">
        <f>'source book revised'!T12</f>
        <v>1609</v>
      </c>
      <c r="C13" s="2">
        <f>'source book revised'!U12</f>
        <v>204</v>
      </c>
      <c r="D13" s="2">
        <f>'source book revised'!V12</f>
        <v>1813</v>
      </c>
      <c r="E13" s="1">
        <f t="shared" si="0"/>
        <v>7.8872549019607847</v>
      </c>
      <c r="F13" s="1">
        <f t="shared" si="4"/>
        <v>5.6062750171896694</v>
      </c>
      <c r="G13" s="4">
        <f t="shared" si="1"/>
        <v>328.80657540606614</v>
      </c>
      <c r="H13" s="4"/>
      <c r="I13" s="2">
        <v>322298</v>
      </c>
      <c r="J13" s="2">
        <v>229090</v>
      </c>
      <c r="K13" s="2">
        <f t="shared" si="2"/>
        <v>551388</v>
      </c>
      <c r="L13" s="7">
        <f t="shared" si="3"/>
        <v>1.4068619319917937</v>
      </c>
      <c r="N13" t="s">
        <v>123</v>
      </c>
    </row>
    <row r="14" spans="1:14" x14ac:dyDescent="0.2">
      <c r="A14">
        <v>1863</v>
      </c>
      <c r="B14" s="2">
        <f>'source book revised'!T13</f>
        <v>1555</v>
      </c>
      <c r="C14" s="2">
        <f>'source book revised'!U13</f>
        <v>305</v>
      </c>
      <c r="D14" s="2">
        <f>'source book revised'!V13</f>
        <v>1860</v>
      </c>
      <c r="E14" s="1">
        <f t="shared" si="0"/>
        <v>5.0983606557377046</v>
      </c>
      <c r="F14" s="1">
        <f t="shared" si="4"/>
        <v>3.8179103703034705</v>
      </c>
      <c r="G14" s="4">
        <f t="shared" si="1"/>
        <v>327.51899081890315</v>
      </c>
      <c r="H14" s="4"/>
      <c r="I14" s="2">
        <v>324731</v>
      </c>
      <c r="J14" s="2">
        <v>243175</v>
      </c>
      <c r="K14" s="2">
        <f t="shared" si="2"/>
        <v>567906</v>
      </c>
      <c r="L14" s="7">
        <f t="shared" si="3"/>
        <v>1.3353798704636579</v>
      </c>
    </row>
    <row r="15" spans="1:14" x14ac:dyDescent="0.2">
      <c r="A15">
        <v>1864</v>
      </c>
      <c r="B15" s="2">
        <f>'source book revised'!T14</f>
        <v>1490</v>
      </c>
      <c r="C15" s="2">
        <f>'source book revised'!U14</f>
        <v>229</v>
      </c>
      <c r="D15" s="2">
        <f>'source book revised'!V14</f>
        <v>1719</v>
      </c>
      <c r="E15" s="1">
        <f t="shared" si="0"/>
        <v>6.5065502183406112</v>
      </c>
      <c r="F15" s="1">
        <f t="shared" si="4"/>
        <v>4.9004088443982194</v>
      </c>
      <c r="G15" s="4">
        <f t="shared" si="1"/>
        <v>287.45675188920455</v>
      </c>
      <c r="H15" s="4"/>
      <c r="I15" s="2">
        <v>341102</v>
      </c>
      <c r="J15" s="2">
        <v>256901</v>
      </c>
      <c r="K15" s="2">
        <f t="shared" si="2"/>
        <v>598003</v>
      </c>
      <c r="L15" s="7">
        <f t="shared" si="3"/>
        <v>1.3277566066305697</v>
      </c>
      <c r="N15" t="s">
        <v>116</v>
      </c>
    </row>
    <row r="16" spans="1:14" x14ac:dyDescent="0.2">
      <c r="A16">
        <v>1865</v>
      </c>
      <c r="B16" s="2">
        <f>'source book revised'!T15</f>
        <v>1666</v>
      </c>
      <c r="C16" s="2">
        <f>'source book revised'!U15</f>
        <v>232</v>
      </c>
      <c r="D16" s="2">
        <f>'source book revised'!V15</f>
        <v>1898</v>
      </c>
      <c r="E16" s="1">
        <f t="shared" si="0"/>
        <v>7.181034482758621</v>
      </c>
      <c r="F16" s="1">
        <f t="shared" si="4"/>
        <v>5.5409678117608063</v>
      </c>
      <c r="G16" s="4">
        <f t="shared" si="1"/>
        <v>307.22364035733767</v>
      </c>
      <c r="H16" s="4"/>
      <c r="I16" s="2">
        <v>348717</v>
      </c>
      <c r="J16" s="2">
        <v>269074</v>
      </c>
      <c r="K16" s="2">
        <f t="shared" si="2"/>
        <v>617791</v>
      </c>
      <c r="L16" s="7">
        <f t="shared" si="3"/>
        <v>1.2959892074299264</v>
      </c>
    </row>
    <row r="17" spans="1:12" x14ac:dyDescent="0.2">
      <c r="A17">
        <v>1866</v>
      </c>
      <c r="B17" s="2">
        <f>'source book revised'!T16</f>
        <v>1655</v>
      </c>
      <c r="C17" s="2">
        <f>'source book revised'!U16</f>
        <v>253</v>
      </c>
      <c r="D17" s="2">
        <f>'source book revised'!V16</f>
        <v>1908</v>
      </c>
      <c r="E17" s="1">
        <f t="shared" si="0"/>
        <v>6.541501976284585</v>
      </c>
      <c r="F17" s="1">
        <f t="shared" si="4"/>
        <v>5.1417311528090357</v>
      </c>
      <c r="G17" s="4">
        <f t="shared" si="1"/>
        <v>301.1354130826607</v>
      </c>
      <c r="H17" s="4"/>
      <c r="I17" s="2">
        <v>354757</v>
      </c>
      <c r="J17" s="2">
        <v>278845</v>
      </c>
      <c r="K17" s="2">
        <f t="shared" si="2"/>
        <v>633602</v>
      </c>
      <c r="L17" s="7">
        <f t="shared" si="3"/>
        <v>1.2722372644300597</v>
      </c>
    </row>
    <row r="18" spans="1:12" x14ac:dyDescent="0.2">
      <c r="A18">
        <v>1867</v>
      </c>
      <c r="B18" s="2">
        <f>'source book revised'!T17</f>
        <v>1544</v>
      </c>
      <c r="C18" s="2">
        <f>'source book revised'!U17</f>
        <v>236</v>
      </c>
      <c r="D18" s="2">
        <f>'source book revised'!V17</f>
        <v>1780</v>
      </c>
      <c r="E18" s="1">
        <f t="shared" si="0"/>
        <v>6.5423728813559325</v>
      </c>
      <c r="F18" s="1">
        <f t="shared" si="4"/>
        <v>5.2357223327130615</v>
      </c>
      <c r="G18" s="4">
        <f t="shared" si="1"/>
        <v>274.56339792257313</v>
      </c>
      <c r="H18" s="4"/>
      <c r="I18" s="2">
        <v>360112</v>
      </c>
      <c r="J18" s="2">
        <v>288190</v>
      </c>
      <c r="K18" s="2">
        <f t="shared" si="2"/>
        <v>648302</v>
      </c>
      <c r="L18" s="7">
        <f t="shared" si="3"/>
        <v>1.2495645234046984</v>
      </c>
    </row>
    <row r="19" spans="1:12" x14ac:dyDescent="0.2">
      <c r="A19">
        <v>1868</v>
      </c>
      <c r="B19" s="2">
        <f>'source book revised'!T18</f>
        <v>1451</v>
      </c>
      <c r="C19" s="2">
        <f>'source book revised'!U18</f>
        <v>274</v>
      </c>
      <c r="D19" s="2">
        <f>'source book revised'!V18</f>
        <v>1725</v>
      </c>
      <c r="E19" s="1">
        <f t="shared" si="0"/>
        <v>5.2956204379562042</v>
      </c>
      <c r="F19" s="1">
        <f t="shared" si="4"/>
        <v>4.2850932218523221</v>
      </c>
      <c r="G19" s="4">
        <f t="shared" si="1"/>
        <v>256.95491297793615</v>
      </c>
      <c r="H19" s="4"/>
      <c r="I19" s="2">
        <v>371066</v>
      </c>
      <c r="J19" s="2">
        <v>300258</v>
      </c>
      <c r="K19" s="2">
        <f t="shared" si="2"/>
        <v>671324</v>
      </c>
      <c r="L19" s="7">
        <f t="shared" si="3"/>
        <v>1.2358238581486589</v>
      </c>
    </row>
    <row r="20" spans="1:12" x14ac:dyDescent="0.2">
      <c r="A20">
        <v>1869</v>
      </c>
      <c r="B20" s="2">
        <f>'source book revised'!T19</f>
        <v>1320</v>
      </c>
      <c r="C20" s="2">
        <f>'source book revised'!U19</f>
        <v>202</v>
      </c>
      <c r="D20" s="2">
        <f>'source book revised'!V19</f>
        <v>1522</v>
      </c>
      <c r="E20" s="1">
        <f t="shared" si="0"/>
        <v>6.5346534653465342</v>
      </c>
      <c r="F20" s="1">
        <f t="shared" si="4"/>
        <v>5.332726196133617</v>
      </c>
      <c r="G20" s="4">
        <f t="shared" si="1"/>
        <v>218.43900786782288</v>
      </c>
      <c r="H20" s="4"/>
      <c r="I20" s="2">
        <v>383665</v>
      </c>
      <c r="J20" s="2">
        <v>313097</v>
      </c>
      <c r="K20" s="2">
        <f t="shared" si="2"/>
        <v>696762</v>
      </c>
      <c r="L20" s="7">
        <f t="shared" si="3"/>
        <v>1.2253870206357773</v>
      </c>
    </row>
    <row r="21" spans="1:12" x14ac:dyDescent="0.2">
      <c r="A21">
        <v>1870</v>
      </c>
      <c r="B21" s="2">
        <f>'source book revised'!T20</f>
        <v>1430</v>
      </c>
      <c r="C21" s="2">
        <f>'source book revised'!U20</f>
        <v>296</v>
      </c>
      <c r="D21" s="2">
        <f>'source book revised'!V20</f>
        <v>1726</v>
      </c>
      <c r="E21" s="1">
        <f t="shared" si="0"/>
        <v>4.8310810810810807</v>
      </c>
      <c r="F21" s="1">
        <f t="shared" si="4"/>
        <v>3.9732397698657795</v>
      </c>
      <c r="G21" s="4">
        <f t="shared" si="1"/>
        <v>238.42248851745691</v>
      </c>
      <c r="H21" s="4"/>
      <c r="I21" s="2">
        <v>397230</v>
      </c>
      <c r="J21" s="2">
        <v>326695</v>
      </c>
      <c r="K21" s="2">
        <f t="shared" si="2"/>
        <v>723925</v>
      </c>
      <c r="L21" s="7">
        <f t="shared" si="3"/>
        <v>1.2159047429559682</v>
      </c>
    </row>
    <row r="22" spans="1:12" x14ac:dyDescent="0.2">
      <c r="A22">
        <v>1871</v>
      </c>
      <c r="B22" s="2">
        <f>'source book revised'!T21</f>
        <v>1370</v>
      </c>
      <c r="C22" s="2">
        <f>'source book revised'!U21</f>
        <v>253</v>
      </c>
      <c r="D22" s="2">
        <f>'source book revised'!V21</f>
        <v>1623</v>
      </c>
      <c r="E22" s="1">
        <f t="shared" si="0"/>
        <v>5.4150197628458496</v>
      </c>
      <c r="F22" s="1">
        <f t="shared" si="4"/>
        <v>4.5009857666474247</v>
      </c>
      <c r="G22" s="4">
        <f t="shared" si="1"/>
        <v>217.42916471297474</v>
      </c>
      <c r="H22" s="4"/>
      <c r="I22" s="2">
        <v>407628</v>
      </c>
      <c r="J22" s="2">
        <v>338822</v>
      </c>
      <c r="K22" s="2">
        <f t="shared" si="2"/>
        <v>746450</v>
      </c>
      <c r="L22" s="7">
        <f t="shared" si="3"/>
        <v>1.2030741805431762</v>
      </c>
    </row>
    <row r="23" spans="1:12" x14ac:dyDescent="0.2">
      <c r="A23">
        <v>1872</v>
      </c>
      <c r="B23" s="2">
        <f>'source book revised'!T22</f>
        <v>1360</v>
      </c>
      <c r="C23" s="2">
        <f>'source book revised'!U22</f>
        <v>221</v>
      </c>
      <c r="D23" s="2">
        <f>'source book revised'!V22</f>
        <v>1581</v>
      </c>
      <c r="E23" s="1">
        <f t="shared" si="0"/>
        <v>6.1538461538461542</v>
      </c>
      <c r="F23" s="1">
        <f t="shared" si="4"/>
        <v>5.2162173138167418</v>
      </c>
      <c r="G23" s="4">
        <f t="shared" si="1"/>
        <v>208.18300089014363</v>
      </c>
      <c r="H23" s="4"/>
      <c r="I23" s="2">
        <v>411027</v>
      </c>
      <c r="J23" s="2">
        <v>348401</v>
      </c>
      <c r="K23" s="2">
        <f t="shared" si="2"/>
        <v>759428</v>
      </c>
      <c r="L23" s="7">
        <f t="shared" si="3"/>
        <v>1.1797526413529238</v>
      </c>
    </row>
    <row r="24" spans="1:12" x14ac:dyDescent="0.2">
      <c r="A24">
        <v>1873</v>
      </c>
      <c r="B24" s="2">
        <f>'source book revised'!T23</f>
        <v>1338</v>
      </c>
      <c r="C24" s="2">
        <f>'source book revised'!U23</f>
        <v>258</v>
      </c>
      <c r="D24" s="2">
        <f>'source book revised'!V23</f>
        <v>1596</v>
      </c>
      <c r="E24" s="1">
        <f t="shared" si="0"/>
        <v>5.1860465116279073</v>
      </c>
      <c r="F24" s="1">
        <f t="shared" si="4"/>
        <v>4.443099269284108</v>
      </c>
      <c r="G24" s="4">
        <f t="shared" si="1"/>
        <v>206.25271385149804</v>
      </c>
      <c r="H24" s="4"/>
      <c r="I24" s="2">
        <v>416756</v>
      </c>
      <c r="J24" s="2">
        <v>357052</v>
      </c>
      <c r="K24" s="2">
        <f t="shared" si="2"/>
        <v>773808</v>
      </c>
      <c r="L24" s="7">
        <f t="shared" si="3"/>
        <v>1.1672137391752462</v>
      </c>
    </row>
    <row r="25" spans="1:12" x14ac:dyDescent="0.2">
      <c r="A25">
        <v>1874</v>
      </c>
      <c r="B25" s="2">
        <f>'source book revised'!T24</f>
        <v>1356</v>
      </c>
      <c r="C25" s="2">
        <f>'source book revised'!U24</f>
        <v>295</v>
      </c>
      <c r="D25" s="2">
        <f>'source book revised'!V24</f>
        <v>1651</v>
      </c>
      <c r="E25" s="1">
        <f t="shared" si="0"/>
        <v>4.5966101694915258</v>
      </c>
      <c r="F25" s="1">
        <f t="shared" si="4"/>
        <v>3.9822679127510243</v>
      </c>
      <c r="G25" s="4">
        <f t="shared" si="1"/>
        <v>210.02203259603007</v>
      </c>
      <c r="H25" s="4"/>
      <c r="I25" s="2">
        <v>421201</v>
      </c>
      <c r="J25" s="2">
        <v>364907</v>
      </c>
      <c r="K25" s="2">
        <f t="shared" si="2"/>
        <v>786108</v>
      </c>
      <c r="L25" s="7">
        <f t="shared" si="3"/>
        <v>1.1542694439953194</v>
      </c>
    </row>
    <row r="26" spans="1:12" x14ac:dyDescent="0.2">
      <c r="A26">
        <v>1875</v>
      </c>
      <c r="B26" s="2">
        <f>'source book revised'!T25</f>
        <v>1385</v>
      </c>
      <c r="C26" s="2">
        <f>'source book revised'!U25</f>
        <v>304</v>
      </c>
      <c r="D26" s="2">
        <f>'source book revised'!V25</f>
        <v>1689</v>
      </c>
      <c r="E26" s="1">
        <f t="shared" si="0"/>
        <v>4.5559210526315788</v>
      </c>
      <c r="F26" s="1">
        <f t="shared" si="4"/>
        <v>3.9803060722647281</v>
      </c>
      <c r="G26" s="4">
        <f t="shared" si="1"/>
        <v>212.47046924650348</v>
      </c>
      <c r="H26" s="4"/>
      <c r="I26" s="2">
        <v>424269</v>
      </c>
      <c r="J26" s="2">
        <v>370665</v>
      </c>
      <c r="K26" s="2">
        <f t="shared" si="2"/>
        <v>794934</v>
      </c>
      <c r="L26" s="7">
        <f t="shared" si="3"/>
        <v>1.1446157581643803</v>
      </c>
    </row>
    <row r="27" spans="1:12" x14ac:dyDescent="0.2">
      <c r="A27">
        <v>1876</v>
      </c>
      <c r="B27" s="2">
        <f>'source book revised'!T26</f>
        <v>1284</v>
      </c>
      <c r="C27" s="2">
        <f>'source book revised'!U26</f>
        <v>322</v>
      </c>
      <c r="D27" s="2">
        <f>'source book revised'!V26</f>
        <v>1606</v>
      </c>
      <c r="E27" s="1">
        <f t="shared" si="0"/>
        <v>3.987577639751553</v>
      </c>
      <c r="F27" s="1">
        <f t="shared" si="4"/>
        <v>3.5121146679318294</v>
      </c>
      <c r="G27" s="4">
        <f t="shared" si="1"/>
        <v>199.39808101074715</v>
      </c>
      <c r="H27" s="4"/>
      <c r="I27" s="2">
        <v>428243</v>
      </c>
      <c r="J27" s="2">
        <v>377181</v>
      </c>
      <c r="K27" s="2">
        <f t="shared" si="2"/>
        <v>805424</v>
      </c>
      <c r="L27" s="7">
        <f t="shared" si="3"/>
        <v>1.1353779750305557</v>
      </c>
    </row>
    <row r="28" spans="1:12" x14ac:dyDescent="0.2">
      <c r="A28">
        <v>1877</v>
      </c>
      <c r="B28" s="2">
        <f>'source book revised'!T27</f>
        <v>1239.5</v>
      </c>
      <c r="C28" s="2">
        <f>'source book revised'!U27</f>
        <v>318</v>
      </c>
      <c r="D28" s="2">
        <f>'source book revised'!V27</f>
        <v>1557.5</v>
      </c>
      <c r="E28" s="1">
        <f t="shared" si="0"/>
        <v>3.8977987421383649</v>
      </c>
      <c r="F28" s="1">
        <f t="shared" si="4"/>
        <v>3.460922012749704</v>
      </c>
      <c r="G28" s="4">
        <f t="shared" si="1"/>
        <v>190.18603430064658</v>
      </c>
      <c r="H28" s="4"/>
      <c r="I28" s="2">
        <v>433777</v>
      </c>
      <c r="J28" s="2">
        <v>385158</v>
      </c>
      <c r="K28" s="2">
        <f t="shared" si="2"/>
        <v>818935</v>
      </c>
      <c r="L28" s="7">
        <f t="shared" si="3"/>
        <v>1.1262313128638117</v>
      </c>
    </row>
    <row r="29" spans="1:12" x14ac:dyDescent="0.2">
      <c r="A29">
        <v>1878</v>
      </c>
      <c r="B29" s="2">
        <f>'source book revised'!T28</f>
        <v>1195</v>
      </c>
      <c r="C29" s="2">
        <f>'source book revised'!U28</f>
        <v>278</v>
      </c>
      <c r="D29" s="2">
        <f>'source book revised'!V28</f>
        <v>1473</v>
      </c>
      <c r="E29" s="1">
        <f t="shared" si="0"/>
        <v>4.2985611510791371</v>
      </c>
      <c r="F29" s="1">
        <f t="shared" si="4"/>
        <v>3.8448777269749388</v>
      </c>
      <c r="G29" s="4">
        <f t="shared" si="1"/>
        <v>177.48741441925588</v>
      </c>
      <c r="H29" s="4"/>
      <c r="I29" s="2">
        <v>438077</v>
      </c>
      <c r="J29" s="2">
        <v>391841</v>
      </c>
      <c r="K29" s="2">
        <f t="shared" si="2"/>
        <v>829918</v>
      </c>
      <c r="L29" s="7">
        <f t="shared" si="3"/>
        <v>1.1179968405552252</v>
      </c>
    </row>
    <row r="30" spans="1:12" x14ac:dyDescent="0.2">
      <c r="A30">
        <v>1879</v>
      </c>
      <c r="B30" s="2">
        <f>'source book revised'!T29</f>
        <v>1229</v>
      </c>
      <c r="C30" s="2">
        <f>'source book revised'!U29</f>
        <v>312</v>
      </c>
      <c r="D30" s="2">
        <f>'source book revised'!V29</f>
        <v>1541</v>
      </c>
      <c r="E30" s="1">
        <f t="shared" si="0"/>
        <v>3.9391025641025643</v>
      </c>
      <c r="F30" s="1">
        <f t="shared" si="4"/>
        <v>3.5507882128164758</v>
      </c>
      <c r="G30" s="4">
        <f t="shared" si="1"/>
        <v>183.06946066382579</v>
      </c>
      <c r="H30" s="4"/>
      <c r="I30" s="2">
        <v>442699</v>
      </c>
      <c r="J30" s="2">
        <v>399058</v>
      </c>
      <c r="K30" s="2">
        <f t="shared" si="2"/>
        <v>841757</v>
      </c>
      <c r="L30" s="7">
        <f t="shared" si="3"/>
        <v>1.109360042901032</v>
      </c>
    </row>
    <row r="31" spans="1:12" x14ac:dyDescent="0.2">
      <c r="A31">
        <v>1880</v>
      </c>
      <c r="B31" s="2">
        <f>'source book revised'!T30</f>
        <v>1263</v>
      </c>
      <c r="C31" s="2">
        <f>'source book revised'!U30</f>
        <v>316</v>
      </c>
      <c r="D31" s="2">
        <f>'source book revised'!V30</f>
        <v>1579</v>
      </c>
      <c r="E31" s="1">
        <f t="shared" si="0"/>
        <v>3.9968354430379747</v>
      </c>
      <c r="F31" s="1">
        <f t="shared" si="4"/>
        <v>3.6197264548078523</v>
      </c>
      <c r="G31" s="4">
        <f t="shared" si="1"/>
        <v>183.90295886932873</v>
      </c>
      <c r="H31" s="4"/>
      <c r="I31" s="2">
        <v>450558</v>
      </c>
      <c r="J31" s="2">
        <v>408047</v>
      </c>
      <c r="K31" s="2">
        <f t="shared" si="2"/>
        <v>858605</v>
      </c>
      <c r="L31" s="7">
        <f t="shared" si="3"/>
        <v>1.104181626136205</v>
      </c>
    </row>
    <row r="32" spans="1:12" x14ac:dyDescent="0.2">
      <c r="A32">
        <v>1881</v>
      </c>
      <c r="B32" s="2">
        <f>'source book revised'!T31</f>
        <v>1273</v>
      </c>
      <c r="C32" s="2">
        <f>'source book revised'!U31</f>
        <v>304</v>
      </c>
      <c r="D32" s="2">
        <f>'source book revised'!V31</f>
        <v>1577</v>
      </c>
      <c r="E32" s="1">
        <f t="shared" si="0"/>
        <v>4.1875</v>
      </c>
      <c r="F32" s="1">
        <f t="shared" si="4"/>
        <v>3.806978676531624</v>
      </c>
      <c r="G32" s="4">
        <f t="shared" si="1"/>
        <v>180.44200854725304</v>
      </c>
      <c r="H32" s="4"/>
      <c r="I32" s="2">
        <v>457782</v>
      </c>
      <c r="J32" s="2">
        <v>416183</v>
      </c>
      <c r="K32" s="2">
        <f t="shared" si="2"/>
        <v>873965</v>
      </c>
      <c r="L32" s="7">
        <f t="shared" si="3"/>
        <v>1.0999536261692573</v>
      </c>
    </row>
    <row r="33" spans="1:12" x14ac:dyDescent="0.2">
      <c r="A33">
        <v>1882</v>
      </c>
      <c r="B33" s="2">
        <f>'source book revised'!T32</f>
        <v>1179</v>
      </c>
      <c r="C33" s="2">
        <f>'source book revised'!U32</f>
        <v>296</v>
      </c>
      <c r="D33" s="2">
        <f>'source book revised'!V32</f>
        <v>1475</v>
      </c>
      <c r="E33" s="1">
        <f t="shared" si="0"/>
        <v>3.9831081081081079</v>
      </c>
      <c r="F33" s="1">
        <f t="shared" si="4"/>
        <v>3.6348673114295305</v>
      </c>
      <c r="G33" s="4">
        <f t="shared" si="1"/>
        <v>165.21705039960125</v>
      </c>
      <c r="H33" s="4"/>
      <c r="I33" s="2">
        <v>466788</v>
      </c>
      <c r="J33" s="2">
        <v>425977</v>
      </c>
      <c r="K33" s="2">
        <f t="shared" si="2"/>
        <v>892765</v>
      </c>
      <c r="L33" s="7">
        <f t="shared" si="3"/>
        <v>1.0958056420886573</v>
      </c>
    </row>
    <row r="34" spans="1:12" x14ac:dyDescent="0.2">
      <c r="A34">
        <v>1883</v>
      </c>
      <c r="B34" s="2">
        <f>'source book revised'!T33</f>
        <v>1110</v>
      </c>
      <c r="C34" s="2">
        <f>'source book revised'!U33</f>
        <v>319</v>
      </c>
      <c r="D34" s="2">
        <f>'source book revised'!V33</f>
        <v>1429</v>
      </c>
      <c r="E34" s="1">
        <f t="shared" si="0"/>
        <v>3.4796238244514108</v>
      </c>
      <c r="F34" s="1">
        <f t="shared" si="4"/>
        <v>3.1671962619514966</v>
      </c>
      <c r="G34" s="4">
        <f t="shared" si="1"/>
        <v>156.61080625522629</v>
      </c>
      <c r="H34" s="4"/>
      <c r="I34" s="2">
        <v>477671</v>
      </c>
      <c r="J34" s="2">
        <v>434782</v>
      </c>
      <c r="K34" s="2">
        <f t="shared" si="2"/>
        <v>912453</v>
      </c>
      <c r="L34" s="7">
        <f t="shared" si="3"/>
        <v>1.0986448381027734</v>
      </c>
    </row>
    <row r="35" spans="1:12" x14ac:dyDescent="0.2">
      <c r="A35">
        <v>1884</v>
      </c>
      <c r="B35" s="2">
        <f>'source book revised'!T34</f>
        <v>1104</v>
      </c>
      <c r="C35" s="2">
        <f>'source book revised'!U34</f>
        <v>328</v>
      </c>
      <c r="D35" s="2">
        <f>'source book revised'!V34</f>
        <v>1432</v>
      </c>
      <c r="E35" s="1">
        <f t="shared" si="0"/>
        <v>3.3658536585365852</v>
      </c>
      <c r="F35" s="1">
        <f t="shared" si="4"/>
        <v>3.0585943738058377</v>
      </c>
      <c r="G35" s="4">
        <f t="shared" si="1"/>
        <v>153.02791156440048</v>
      </c>
      <c r="H35" s="4"/>
      <c r="I35" s="2">
        <v>490266</v>
      </c>
      <c r="J35" s="2">
        <v>445511</v>
      </c>
      <c r="K35" s="2">
        <f t="shared" si="2"/>
        <v>935777</v>
      </c>
      <c r="L35" s="7">
        <f t="shared" si="3"/>
        <v>1.1004576766903622</v>
      </c>
    </row>
    <row r="36" spans="1:12" x14ac:dyDescent="0.2">
      <c r="A36">
        <v>1885</v>
      </c>
      <c r="B36" s="2">
        <f>'source book revised'!T35</f>
        <v>1103</v>
      </c>
      <c r="C36" s="2">
        <f>'source book revised'!U35</f>
        <v>331</v>
      </c>
      <c r="D36" s="2">
        <f>'source book revised'!V35</f>
        <v>1434</v>
      </c>
      <c r="E36" s="1">
        <f t="shared" si="0"/>
        <v>3.3323262839879155</v>
      </c>
      <c r="F36" s="1">
        <f t="shared" si="4"/>
        <v>3.0126696111878002</v>
      </c>
      <c r="G36" s="4">
        <f t="shared" si="1"/>
        <v>149.40021128565445</v>
      </c>
      <c r="H36" s="4"/>
      <c r="I36" s="2">
        <v>504097</v>
      </c>
      <c r="J36" s="2">
        <v>455741</v>
      </c>
      <c r="K36" s="2">
        <f t="shared" si="2"/>
        <v>959838</v>
      </c>
      <c r="L36" s="7">
        <f t="shared" si="3"/>
        <v>1.1061041249306076</v>
      </c>
    </row>
    <row r="37" spans="1:12" x14ac:dyDescent="0.2">
      <c r="A37">
        <v>1886</v>
      </c>
      <c r="B37" s="2">
        <f>'source book revised'!T36</f>
        <v>1159</v>
      </c>
      <c r="C37" s="2">
        <f>'source book revised'!U36</f>
        <v>337</v>
      </c>
      <c r="D37" s="2">
        <f>'source book revised'!V36</f>
        <v>1496</v>
      </c>
      <c r="E37" s="1">
        <f t="shared" si="0"/>
        <v>3.4391691394658754</v>
      </c>
      <c r="F37" s="1">
        <f t="shared" si="4"/>
        <v>3.0845867203805946</v>
      </c>
      <c r="G37" s="4">
        <f t="shared" si="1"/>
        <v>150.54587976254808</v>
      </c>
      <c r="H37" s="4"/>
      <c r="I37" s="2">
        <v>523864</v>
      </c>
      <c r="J37" s="2">
        <v>469853</v>
      </c>
      <c r="K37" s="2">
        <f t="shared" si="2"/>
        <v>993717</v>
      </c>
      <c r="L37" s="7">
        <f t="shared" si="3"/>
        <v>1.1149529746537747</v>
      </c>
    </row>
    <row r="38" spans="1:12" x14ac:dyDescent="0.2">
      <c r="A38">
        <v>1887</v>
      </c>
      <c r="B38" s="2">
        <f>'source book revised'!T37</f>
        <v>1273</v>
      </c>
      <c r="C38" s="2">
        <f>'source book revised'!U37</f>
        <v>350</v>
      </c>
      <c r="D38" s="2">
        <f>'source book revised'!V37</f>
        <v>1623</v>
      </c>
      <c r="E38" s="1">
        <f t="shared" si="0"/>
        <v>3.637142857142857</v>
      </c>
      <c r="F38" s="1">
        <f t="shared" si="4"/>
        <v>3.2543805061195528</v>
      </c>
      <c r="G38" s="4">
        <f t="shared" si="1"/>
        <v>158.26796531561928</v>
      </c>
      <c r="H38" s="4"/>
      <c r="I38" s="2">
        <v>541216</v>
      </c>
      <c r="J38" s="2">
        <v>484260</v>
      </c>
      <c r="K38" s="2">
        <f t="shared" si="2"/>
        <v>1025476</v>
      </c>
      <c r="L38" s="7">
        <f t="shared" si="3"/>
        <v>1.1176145046049644</v>
      </c>
    </row>
    <row r="39" spans="1:12" x14ac:dyDescent="0.2">
      <c r="A39">
        <v>1888</v>
      </c>
      <c r="B39" s="2">
        <f>'source book revised'!T38</f>
        <v>1290</v>
      </c>
      <c r="C39" s="2">
        <f>'source book revised'!U38</f>
        <v>332</v>
      </c>
      <c r="D39" s="2">
        <f>'source book revised'!V38</f>
        <v>1622</v>
      </c>
      <c r="E39" s="1">
        <f t="shared" si="0"/>
        <v>3.8855421686746987</v>
      </c>
      <c r="F39" s="1">
        <f t="shared" si="4"/>
        <v>3.4519022671602539</v>
      </c>
      <c r="G39" s="4">
        <f t="shared" ref="G39:G70" si="5">D39*100000/K39</f>
        <v>150.31364768223213</v>
      </c>
      <c r="H39" s="4"/>
      <c r="I39" s="2">
        <v>571425</v>
      </c>
      <c r="J39" s="2">
        <v>507652</v>
      </c>
      <c r="K39" s="2">
        <f t="shared" si="2"/>
        <v>1079077</v>
      </c>
      <c r="L39" s="7">
        <f t="shared" si="3"/>
        <v>1.1256234585897427</v>
      </c>
    </row>
    <row r="40" spans="1:12" x14ac:dyDescent="0.2">
      <c r="A40">
        <v>1889</v>
      </c>
      <c r="B40" s="2">
        <f>'source book revised'!T39</f>
        <v>1427</v>
      </c>
      <c r="C40" s="2">
        <f>'source book revised'!U39</f>
        <v>354</v>
      </c>
      <c r="D40" s="2">
        <f>'source book revised'!V39</f>
        <v>1781</v>
      </c>
      <c r="E40" s="1">
        <f t="shared" si="0"/>
        <v>4.0310734463276834</v>
      </c>
      <c r="F40" s="1">
        <f t="shared" si="4"/>
        <v>3.6131693380148246</v>
      </c>
      <c r="G40" s="4">
        <f t="shared" si="5"/>
        <v>161.18551448135551</v>
      </c>
      <c r="H40" s="4"/>
      <c r="I40" s="2">
        <v>582672</v>
      </c>
      <c r="J40" s="2">
        <v>522266</v>
      </c>
      <c r="K40" s="2">
        <f t="shared" si="2"/>
        <v>1104938</v>
      </c>
      <c r="L40" s="7">
        <f t="shared" si="3"/>
        <v>1.1156613679619198</v>
      </c>
    </row>
    <row r="41" spans="1:12" x14ac:dyDescent="0.2">
      <c r="A41">
        <v>1890</v>
      </c>
      <c r="B41" s="2">
        <f>'source book revised'!T40</f>
        <v>1504</v>
      </c>
      <c r="C41" s="2">
        <f>'source book revised'!U40</f>
        <v>339</v>
      </c>
      <c r="D41" s="2">
        <f>'source book revised'!V40</f>
        <v>1843</v>
      </c>
      <c r="E41" s="1">
        <f t="shared" si="0"/>
        <v>4.4365781710914458</v>
      </c>
      <c r="F41" s="1">
        <f t="shared" ref="F41:F72" si="6">E41/L41</f>
        <v>4.0096223645004709</v>
      </c>
      <c r="G41" s="4">
        <f t="shared" si="5"/>
        <v>162.56103756809392</v>
      </c>
      <c r="H41" s="4"/>
      <c r="I41" s="2">
        <v>595519</v>
      </c>
      <c r="J41" s="2">
        <v>538209</v>
      </c>
      <c r="K41" s="2">
        <f t="shared" ref="K41:K72" si="7">I41+J41</f>
        <v>1133728</v>
      </c>
      <c r="L41" s="7">
        <f t="shared" ref="L41:L72" si="8">I41/J41</f>
        <v>1.1064827975749199</v>
      </c>
    </row>
    <row r="42" spans="1:12" x14ac:dyDescent="0.2">
      <c r="A42">
        <v>1891</v>
      </c>
      <c r="B42" s="2">
        <f>'source book revised'!T41</f>
        <v>1536</v>
      </c>
      <c r="C42" s="2">
        <f>'source book revised'!U41</f>
        <v>350</v>
      </c>
      <c r="D42" s="2">
        <f>'source book revised'!V41</f>
        <v>1886</v>
      </c>
      <c r="E42" s="1">
        <f t="shared" si="0"/>
        <v>4.3885714285714288</v>
      </c>
      <c r="F42" s="1">
        <f t="shared" si="6"/>
        <v>3.994740212944651</v>
      </c>
      <c r="G42" s="4">
        <f t="shared" si="5"/>
        <v>162.81470891906918</v>
      </c>
      <c r="H42" s="4"/>
      <c r="I42" s="2">
        <v>606395</v>
      </c>
      <c r="J42" s="2">
        <v>551977</v>
      </c>
      <c r="K42" s="2">
        <f t="shared" si="7"/>
        <v>1158372</v>
      </c>
      <c r="L42" s="7">
        <f t="shared" si="8"/>
        <v>1.0985874411433809</v>
      </c>
    </row>
    <row r="43" spans="1:12" x14ac:dyDescent="0.2">
      <c r="A43">
        <v>1892</v>
      </c>
      <c r="B43" s="2">
        <f>'source book revised'!T42</f>
        <v>1475</v>
      </c>
      <c r="C43" s="2">
        <f>'source book revised'!U42</f>
        <v>331</v>
      </c>
      <c r="D43" s="2">
        <f>'source book revised'!V42</f>
        <v>1806</v>
      </c>
      <c r="E43" s="1">
        <f t="shared" si="0"/>
        <v>4.4561933534743199</v>
      </c>
      <c r="F43" s="1">
        <f t="shared" si="6"/>
        <v>4.1004906296840149</v>
      </c>
      <c r="G43" s="4">
        <f t="shared" si="5"/>
        <v>154.52446081145021</v>
      </c>
      <c r="H43" s="4"/>
      <c r="I43" s="2">
        <v>608666</v>
      </c>
      <c r="J43" s="2">
        <v>560081</v>
      </c>
      <c r="K43" s="2">
        <f t="shared" si="7"/>
        <v>1168747</v>
      </c>
      <c r="L43" s="7">
        <f t="shared" si="8"/>
        <v>1.0867463813269866</v>
      </c>
    </row>
    <row r="44" spans="1:12" x14ac:dyDescent="0.2">
      <c r="A44">
        <v>1893</v>
      </c>
      <c r="B44" s="2">
        <f>'source book revised'!T43</f>
        <v>1397</v>
      </c>
      <c r="C44" s="2">
        <f>'source book revised'!U43</f>
        <v>300</v>
      </c>
      <c r="D44" s="2">
        <f>'source book revised'!V43</f>
        <v>1697</v>
      </c>
      <c r="E44" s="1">
        <f t="shared" si="0"/>
        <v>4.6566666666666663</v>
      </c>
      <c r="F44" s="1">
        <f t="shared" si="6"/>
        <v>4.3294393765381454</v>
      </c>
      <c r="G44" s="4">
        <f t="shared" si="5"/>
        <v>144.28186401625615</v>
      </c>
      <c r="H44" s="4"/>
      <c r="I44" s="2">
        <v>609500</v>
      </c>
      <c r="J44" s="2">
        <v>566670</v>
      </c>
      <c r="K44" s="2">
        <f t="shared" si="7"/>
        <v>1176170</v>
      </c>
      <c r="L44" s="7">
        <f t="shared" si="8"/>
        <v>1.0755819083417157</v>
      </c>
    </row>
    <row r="45" spans="1:12" x14ac:dyDescent="0.2">
      <c r="A45">
        <v>1894</v>
      </c>
      <c r="B45" s="2">
        <f>'source book revised'!T44</f>
        <v>1275</v>
      </c>
      <c r="C45" s="2">
        <f>'source book revised'!U44</f>
        <v>329</v>
      </c>
      <c r="D45" s="2">
        <f>'source book revised'!V44</f>
        <v>1604</v>
      </c>
      <c r="E45" s="1">
        <f t="shared" si="0"/>
        <v>3.8753799392097266</v>
      </c>
      <c r="F45" s="1">
        <f t="shared" si="6"/>
        <v>3.6426011071283888</v>
      </c>
      <c r="G45" s="4">
        <f t="shared" si="5"/>
        <v>135.6844068671198</v>
      </c>
      <c r="H45" s="4"/>
      <c r="I45" s="2">
        <v>609379</v>
      </c>
      <c r="J45" s="2">
        <v>572776</v>
      </c>
      <c r="K45" s="2">
        <f t="shared" si="7"/>
        <v>1182155</v>
      </c>
      <c r="L45" s="7">
        <f t="shared" si="8"/>
        <v>1.0639045630403507</v>
      </c>
    </row>
    <row r="46" spans="1:12" x14ac:dyDescent="0.2">
      <c r="A46">
        <v>1895</v>
      </c>
      <c r="B46" s="2">
        <f>'source book revised'!T45</f>
        <v>1197</v>
      </c>
      <c r="C46" s="2">
        <f>'source book revised'!U45</f>
        <v>216</v>
      </c>
      <c r="D46" s="2">
        <f>'source book revised'!V45</f>
        <v>1413</v>
      </c>
      <c r="E46" s="1">
        <f t="shared" si="0"/>
        <v>5.541666666666667</v>
      </c>
      <c r="F46" s="1">
        <f t="shared" si="6"/>
        <v>5.2664670695619424</v>
      </c>
      <c r="G46" s="4">
        <f t="shared" si="5"/>
        <v>119.17252267904554</v>
      </c>
      <c r="H46" s="4"/>
      <c r="I46" s="2">
        <v>607933</v>
      </c>
      <c r="J46" s="2">
        <v>577743</v>
      </c>
      <c r="K46" s="2">
        <f t="shared" si="7"/>
        <v>1185676</v>
      </c>
      <c r="L46" s="7">
        <f t="shared" si="8"/>
        <v>1.0522550684300804</v>
      </c>
    </row>
    <row r="47" spans="1:12" x14ac:dyDescent="0.2">
      <c r="A47">
        <v>1896</v>
      </c>
      <c r="B47" s="2">
        <f>'source book revised'!T46</f>
        <v>1139</v>
      </c>
      <c r="C47" s="2">
        <f>'source book revised'!U46</f>
        <v>193</v>
      </c>
      <c r="D47" s="2">
        <f>'source book revised'!V46</f>
        <v>1332</v>
      </c>
      <c r="E47" s="1">
        <f t="shared" si="0"/>
        <v>5.9015544041450774</v>
      </c>
      <c r="F47" s="1">
        <f t="shared" si="6"/>
        <v>5.7130974852398069</v>
      </c>
      <c r="G47" s="4">
        <f t="shared" si="5"/>
        <v>112.89570708140866</v>
      </c>
      <c r="H47" s="4"/>
      <c r="I47" s="2">
        <v>599497</v>
      </c>
      <c r="J47" s="2">
        <v>580353</v>
      </c>
      <c r="K47" s="2">
        <f t="shared" si="7"/>
        <v>1179850</v>
      </c>
      <c r="L47" s="7">
        <f t="shared" si="8"/>
        <v>1.032986820090531</v>
      </c>
    </row>
    <row r="48" spans="1:12" x14ac:dyDescent="0.2">
      <c r="A48">
        <v>1897</v>
      </c>
      <c r="B48" s="2">
        <f>'source book revised'!T47</f>
        <v>1076</v>
      </c>
      <c r="C48" s="2">
        <f>'source book revised'!U47</f>
        <v>181</v>
      </c>
      <c r="D48" s="2">
        <f>'source book revised'!V47</f>
        <v>1257</v>
      </c>
      <c r="E48" s="1">
        <f t="shared" si="0"/>
        <v>5.94475138121547</v>
      </c>
      <c r="F48" s="1">
        <f t="shared" si="6"/>
        <v>5.7748619682887901</v>
      </c>
      <c r="G48" s="4">
        <f t="shared" si="5"/>
        <v>106.33564164296602</v>
      </c>
      <c r="H48" s="4"/>
      <c r="I48" s="2">
        <v>599621</v>
      </c>
      <c r="J48" s="2">
        <v>582485</v>
      </c>
      <c r="K48" s="2">
        <f t="shared" si="7"/>
        <v>1182106</v>
      </c>
      <c r="L48" s="7">
        <f t="shared" si="8"/>
        <v>1.0294187833163086</v>
      </c>
    </row>
    <row r="49" spans="1:12" x14ac:dyDescent="0.2">
      <c r="A49">
        <v>1898</v>
      </c>
      <c r="B49" s="2">
        <f>'source book revised'!T48</f>
        <v>1057</v>
      </c>
      <c r="C49" s="2">
        <f>'source book revised'!U48</f>
        <v>222</v>
      </c>
      <c r="D49" s="2">
        <f>'source book revised'!V48</f>
        <v>1279</v>
      </c>
      <c r="E49" s="1">
        <f t="shared" si="0"/>
        <v>4.7612612612612617</v>
      </c>
      <c r="F49" s="1">
        <f t="shared" si="6"/>
        <v>4.6468077125279157</v>
      </c>
      <c r="G49" s="4">
        <f t="shared" si="5"/>
        <v>108.18071169205967</v>
      </c>
      <c r="H49" s="4"/>
      <c r="I49" s="2">
        <v>598332</v>
      </c>
      <c r="J49" s="2">
        <v>583949</v>
      </c>
      <c r="K49" s="2">
        <f t="shared" si="7"/>
        <v>1182281</v>
      </c>
      <c r="L49" s="7">
        <f t="shared" si="8"/>
        <v>1.0246305756153362</v>
      </c>
    </row>
    <row r="50" spans="1:12" x14ac:dyDescent="0.2">
      <c r="A50">
        <v>1899</v>
      </c>
      <c r="B50" s="2">
        <f>'source book revised'!T49</f>
        <v>984</v>
      </c>
      <c r="C50" s="2">
        <f>'source book revised'!U49</f>
        <v>213</v>
      </c>
      <c r="D50" s="2">
        <f>'source book revised'!V49</f>
        <v>1197</v>
      </c>
      <c r="E50" s="1">
        <f t="shared" si="0"/>
        <v>4.619718309859155</v>
      </c>
      <c r="F50" s="1">
        <f t="shared" si="6"/>
        <v>4.5350750170577374</v>
      </c>
      <c r="G50" s="4">
        <f t="shared" si="5"/>
        <v>100.71171293207387</v>
      </c>
      <c r="H50" s="4"/>
      <c r="I50" s="2">
        <v>599765</v>
      </c>
      <c r="J50" s="2">
        <v>588776</v>
      </c>
      <c r="K50" s="2">
        <f t="shared" si="7"/>
        <v>1188541</v>
      </c>
      <c r="L50" s="7">
        <f t="shared" si="8"/>
        <v>1.0186641439189097</v>
      </c>
    </row>
    <row r="51" spans="1:12" x14ac:dyDescent="0.2">
      <c r="A51">
        <v>1900</v>
      </c>
      <c r="B51" s="2">
        <f>'source book revised'!T50</f>
        <v>981</v>
      </c>
      <c r="C51" s="2">
        <f>'source book revised'!U50</f>
        <v>204</v>
      </c>
      <c r="D51" s="2">
        <f>'source book revised'!V50</f>
        <v>1185</v>
      </c>
      <c r="E51" s="1">
        <f t="shared" si="0"/>
        <v>4.8088235294117645</v>
      </c>
      <c r="F51" s="1">
        <f t="shared" si="6"/>
        <v>4.750224850273324</v>
      </c>
      <c r="G51" s="4">
        <f t="shared" si="5"/>
        <v>99.062625134486922</v>
      </c>
      <c r="H51" s="4"/>
      <c r="I51" s="2">
        <v>601773</v>
      </c>
      <c r="J51" s="2">
        <v>594440</v>
      </c>
      <c r="K51" s="2">
        <f t="shared" si="7"/>
        <v>1196213</v>
      </c>
      <c r="L51" s="7">
        <f t="shared" si="8"/>
        <v>1.0123359800820941</v>
      </c>
    </row>
    <row r="52" spans="1:12" x14ac:dyDescent="0.2">
      <c r="A52">
        <v>1901</v>
      </c>
      <c r="B52" s="2">
        <f>'source book revised'!T51</f>
        <v>951</v>
      </c>
      <c r="C52" s="2">
        <f>'source book revised'!U51</f>
        <v>200</v>
      </c>
      <c r="D52" s="2">
        <f>'source book revised'!V51</f>
        <v>1151</v>
      </c>
      <c r="E52" s="1">
        <f t="shared" si="0"/>
        <v>4.7549999999999999</v>
      </c>
      <c r="F52" s="1">
        <f t="shared" si="6"/>
        <v>4.7005129873971949</v>
      </c>
      <c r="G52" s="4">
        <f t="shared" si="5"/>
        <v>95.131829076783205</v>
      </c>
      <c r="H52" s="4"/>
      <c r="I52" s="2">
        <v>608436</v>
      </c>
      <c r="J52" s="2">
        <v>601464</v>
      </c>
      <c r="K52" s="2">
        <f t="shared" si="7"/>
        <v>1209900</v>
      </c>
      <c r="L52" s="7">
        <f t="shared" si="8"/>
        <v>1.0115917162124417</v>
      </c>
    </row>
    <row r="53" spans="1:12" x14ac:dyDescent="0.2">
      <c r="A53">
        <v>1902</v>
      </c>
      <c r="B53" s="2">
        <f>'source book revised'!T52</f>
        <v>943</v>
      </c>
      <c r="C53" s="2">
        <f>'source book revised'!U52</f>
        <v>170</v>
      </c>
      <c r="D53" s="2">
        <f>'source book revised'!V52</f>
        <v>1113</v>
      </c>
      <c r="E53" s="1">
        <f t="shared" si="0"/>
        <v>5.5470588235294116</v>
      </c>
      <c r="F53" s="1">
        <f t="shared" si="6"/>
        <v>5.5433413125111572</v>
      </c>
      <c r="G53" s="4">
        <f t="shared" si="5"/>
        <v>92.118146281629919</v>
      </c>
      <c r="H53" s="4"/>
      <c r="I53" s="2">
        <v>604318</v>
      </c>
      <c r="J53" s="2">
        <v>603913</v>
      </c>
      <c r="K53" s="2">
        <f t="shared" si="7"/>
        <v>1208231</v>
      </c>
      <c r="L53" s="7">
        <f t="shared" si="8"/>
        <v>1.0006706263981733</v>
      </c>
    </row>
    <row r="54" spans="1:12" x14ac:dyDescent="0.2">
      <c r="A54">
        <v>1903</v>
      </c>
      <c r="B54" s="2">
        <f>'source book revised'!T53</f>
        <v>907</v>
      </c>
      <c r="C54" s="2">
        <f>'source book revised'!U53</f>
        <v>141</v>
      </c>
      <c r="D54" s="2">
        <f>'source book revised'!V53</f>
        <v>1048</v>
      </c>
      <c r="E54" s="1">
        <f t="shared" si="0"/>
        <v>6.4326241134751774</v>
      </c>
      <c r="F54" s="1">
        <f t="shared" si="6"/>
        <v>6.4845397163711631</v>
      </c>
      <c r="G54" s="4">
        <f t="shared" si="5"/>
        <v>86.98957951162987</v>
      </c>
      <c r="H54" s="4"/>
      <c r="I54" s="2">
        <v>599950</v>
      </c>
      <c r="J54" s="2">
        <v>604792</v>
      </c>
      <c r="K54" s="2">
        <f t="shared" si="7"/>
        <v>1204742</v>
      </c>
      <c r="L54" s="7">
        <f t="shared" si="8"/>
        <v>0.99199394171880584</v>
      </c>
    </row>
    <row r="55" spans="1:12" x14ac:dyDescent="0.2">
      <c r="A55">
        <v>1904</v>
      </c>
      <c r="B55" s="2">
        <f>'source book revised'!T54</f>
        <v>890</v>
      </c>
      <c r="C55" s="2">
        <f>'source book revised'!U54</f>
        <v>137</v>
      </c>
      <c r="D55" s="2">
        <f>'source book revised'!V54</f>
        <v>1027</v>
      </c>
      <c r="E55" s="1">
        <f t="shared" si="0"/>
        <v>6.4963503649635035</v>
      </c>
      <c r="F55" s="1">
        <f t="shared" si="6"/>
        <v>6.6091201467570793</v>
      </c>
      <c r="G55" s="4">
        <f t="shared" si="5"/>
        <v>85.185234338192842</v>
      </c>
      <c r="H55" s="4"/>
      <c r="I55" s="2">
        <v>597617</v>
      </c>
      <c r="J55" s="2">
        <v>607991</v>
      </c>
      <c r="K55" s="2">
        <f t="shared" si="7"/>
        <v>1205608</v>
      </c>
      <c r="L55" s="7">
        <f t="shared" si="8"/>
        <v>0.98293724742635991</v>
      </c>
    </row>
    <row r="56" spans="1:12" x14ac:dyDescent="0.2">
      <c r="A56">
        <v>1905</v>
      </c>
      <c r="B56" s="2">
        <f>'source book revised'!T55</f>
        <v>922</v>
      </c>
      <c r="C56" s="2">
        <f>'source book revised'!U55</f>
        <v>121</v>
      </c>
      <c r="D56" s="2">
        <f>'source book revised'!V55</f>
        <v>1043</v>
      </c>
      <c r="E56" s="1">
        <f t="shared" si="0"/>
        <v>7.6198347107438016</v>
      </c>
      <c r="F56" s="1">
        <f t="shared" si="6"/>
        <v>7.8001346446401474</v>
      </c>
      <c r="G56" s="4">
        <f t="shared" si="5"/>
        <v>86.168366213077931</v>
      </c>
      <c r="H56" s="4"/>
      <c r="I56" s="2">
        <v>598134</v>
      </c>
      <c r="J56" s="2">
        <v>612287</v>
      </c>
      <c r="K56" s="2">
        <f t="shared" si="7"/>
        <v>1210421</v>
      </c>
      <c r="L56" s="7">
        <f t="shared" si="8"/>
        <v>0.9768850228732604</v>
      </c>
    </row>
    <row r="57" spans="1:12" x14ac:dyDescent="0.2">
      <c r="A57">
        <v>1906</v>
      </c>
      <c r="B57" s="2">
        <f>'source book revised'!T56</f>
        <v>902</v>
      </c>
      <c r="C57" s="2">
        <f>'source book revised'!U56</f>
        <v>115</v>
      </c>
      <c r="D57" s="2">
        <f>'source book revised'!V56</f>
        <v>1017</v>
      </c>
      <c r="E57" s="1">
        <f t="shared" si="0"/>
        <v>7.8434782608695652</v>
      </c>
      <c r="F57" s="1">
        <f t="shared" si="6"/>
        <v>8.08001384691174</v>
      </c>
      <c r="G57" s="4">
        <f t="shared" si="5"/>
        <v>83.372136490926621</v>
      </c>
      <c r="H57" s="4"/>
      <c r="I57" s="2">
        <v>600856</v>
      </c>
      <c r="J57" s="2">
        <v>618976</v>
      </c>
      <c r="K57" s="2">
        <f t="shared" si="7"/>
        <v>1219832</v>
      </c>
      <c r="L57" s="7">
        <f t="shared" si="8"/>
        <v>0.97072584397456441</v>
      </c>
    </row>
    <row r="58" spans="1:12" x14ac:dyDescent="0.2">
      <c r="A58">
        <v>1907</v>
      </c>
      <c r="B58" s="2">
        <f>'source book revised'!T57</f>
        <v>832</v>
      </c>
      <c r="C58" s="2">
        <f>'source book revised'!U57</f>
        <v>88</v>
      </c>
      <c r="D58" s="2">
        <f>'source book revised'!V57</f>
        <v>920</v>
      </c>
      <c r="E58" s="1">
        <f t="shared" si="0"/>
        <v>9.454545454545455</v>
      </c>
      <c r="F58" s="1">
        <f t="shared" si="6"/>
        <v>9.7863109990583066</v>
      </c>
      <c r="G58" s="4">
        <f t="shared" si="5"/>
        <v>74.626441932922191</v>
      </c>
      <c r="H58" s="4"/>
      <c r="I58" s="2">
        <v>605775</v>
      </c>
      <c r="J58" s="2">
        <v>627032</v>
      </c>
      <c r="K58" s="2">
        <f t="shared" si="7"/>
        <v>1232807</v>
      </c>
      <c r="L58" s="7">
        <f t="shared" si="8"/>
        <v>0.96609901886985039</v>
      </c>
    </row>
    <row r="59" spans="1:12" x14ac:dyDescent="0.2">
      <c r="A59">
        <v>1908</v>
      </c>
      <c r="B59" s="2">
        <f>'source book revised'!T58</f>
        <v>799</v>
      </c>
      <c r="C59" s="2">
        <f>'source book revised'!U58</f>
        <v>98</v>
      </c>
      <c r="D59" s="2">
        <f>'source book revised'!V58</f>
        <v>897</v>
      </c>
      <c r="E59" s="1">
        <f t="shared" si="0"/>
        <v>8.1530612244897966</v>
      </c>
      <c r="F59" s="1">
        <f t="shared" si="6"/>
        <v>8.4258521521683676</v>
      </c>
      <c r="G59" s="4">
        <f t="shared" si="5"/>
        <v>71.7342330634836</v>
      </c>
      <c r="H59" s="4"/>
      <c r="I59" s="2">
        <v>614937</v>
      </c>
      <c r="J59" s="2">
        <v>635512</v>
      </c>
      <c r="K59" s="2">
        <f t="shared" si="7"/>
        <v>1250449</v>
      </c>
      <c r="L59" s="7">
        <f t="shared" si="8"/>
        <v>0.96762452951321143</v>
      </c>
    </row>
    <row r="60" spans="1:12" x14ac:dyDescent="0.2">
      <c r="A60">
        <v>1909</v>
      </c>
      <c r="B60" s="2">
        <f>'source book revised'!T59</f>
        <v>769</v>
      </c>
      <c r="C60" s="2">
        <f>'source book revised'!U59</f>
        <v>115</v>
      </c>
      <c r="D60" s="2">
        <f>'source book revised'!V59</f>
        <v>884</v>
      </c>
      <c r="E60" s="1">
        <f t="shared" si="0"/>
        <v>6.6869565217391305</v>
      </c>
      <c r="F60" s="1">
        <f t="shared" si="6"/>
        <v>6.8457002223380838</v>
      </c>
      <c r="G60" s="4">
        <f t="shared" si="5"/>
        <v>69.223552922345888</v>
      </c>
      <c r="H60" s="4"/>
      <c r="I60" s="2">
        <v>631021</v>
      </c>
      <c r="J60" s="2">
        <v>646001</v>
      </c>
      <c r="K60" s="2">
        <f t="shared" si="7"/>
        <v>1277022</v>
      </c>
      <c r="L60" s="7">
        <f t="shared" si="8"/>
        <v>0.97681118140683998</v>
      </c>
    </row>
    <row r="61" spans="1:12" x14ac:dyDescent="0.2">
      <c r="A61">
        <v>1910</v>
      </c>
      <c r="B61" s="2">
        <f>'source book revised'!T60</f>
        <v>765</v>
      </c>
      <c r="C61" s="2">
        <f>'source book revised'!U60</f>
        <v>111</v>
      </c>
      <c r="D61" s="2">
        <f>'source book revised'!V60</f>
        <v>876</v>
      </c>
      <c r="E61" s="1">
        <f t="shared" si="0"/>
        <v>6.8918918918918921</v>
      </c>
      <c r="F61" s="1">
        <f t="shared" si="6"/>
        <v>6.9819100751284484</v>
      </c>
      <c r="G61" s="4">
        <f t="shared" si="5"/>
        <v>67.311711623103591</v>
      </c>
      <c r="H61" s="4"/>
      <c r="I61" s="2">
        <v>646482</v>
      </c>
      <c r="J61" s="2">
        <v>654926</v>
      </c>
      <c r="K61" s="2">
        <f t="shared" si="7"/>
        <v>1301408</v>
      </c>
      <c r="L61" s="7">
        <f t="shared" si="8"/>
        <v>0.98710694032608259</v>
      </c>
    </row>
    <row r="62" spans="1:12" x14ac:dyDescent="0.2">
      <c r="A62">
        <v>1911</v>
      </c>
      <c r="B62" s="2">
        <f>'source book revised'!T61</f>
        <v>713</v>
      </c>
      <c r="C62" s="2">
        <f>'source book revised'!U61</f>
        <v>100</v>
      </c>
      <c r="D62" s="2">
        <f>'source book revised'!V61</f>
        <v>813</v>
      </c>
      <c r="E62" s="1">
        <f t="shared" si="0"/>
        <v>7.13</v>
      </c>
      <c r="F62" s="1">
        <f t="shared" si="6"/>
        <v>7.1540609702490068</v>
      </c>
      <c r="G62" s="4">
        <f t="shared" si="5"/>
        <v>60.676486853801009</v>
      </c>
      <c r="H62" s="4"/>
      <c r="I62" s="2">
        <v>668818</v>
      </c>
      <c r="J62" s="2">
        <v>671075</v>
      </c>
      <c r="K62" s="2">
        <f t="shared" si="7"/>
        <v>1339893</v>
      </c>
      <c r="L62" s="7">
        <f t="shared" si="8"/>
        <v>0.9966367395596617</v>
      </c>
    </row>
    <row r="63" spans="1:12" x14ac:dyDescent="0.2">
      <c r="A63">
        <v>1912</v>
      </c>
      <c r="B63" s="2">
        <f>'source book revised'!T62</f>
        <v>726</v>
      </c>
      <c r="C63" s="2">
        <f>'source book revised'!U62</f>
        <v>112</v>
      </c>
      <c r="D63" s="2">
        <f>'source book revised'!V62</f>
        <v>838</v>
      </c>
      <c r="E63" s="1">
        <f t="shared" si="0"/>
        <v>6.4821428571428568</v>
      </c>
      <c r="F63" s="1">
        <f t="shared" si="6"/>
        <v>6.5050727508243638</v>
      </c>
      <c r="G63" s="4">
        <f t="shared" si="5"/>
        <v>60.612504547746092</v>
      </c>
      <c r="H63" s="4"/>
      <c r="I63" s="2">
        <v>690056</v>
      </c>
      <c r="J63" s="2">
        <v>692497</v>
      </c>
      <c r="K63" s="2">
        <f t="shared" si="7"/>
        <v>1382553</v>
      </c>
      <c r="L63" s="7">
        <f t="shared" si="8"/>
        <v>0.99647507498227428</v>
      </c>
    </row>
    <row r="64" spans="1:12" x14ac:dyDescent="0.2">
      <c r="A64">
        <v>1913</v>
      </c>
      <c r="B64" s="2">
        <f>'source book revised'!T63</f>
        <v>776</v>
      </c>
      <c r="C64" s="2">
        <f>'source book revised'!U63</f>
        <v>127</v>
      </c>
      <c r="D64" s="2">
        <f>'source book revised'!V63</f>
        <v>903</v>
      </c>
      <c r="E64" s="1">
        <f t="shared" si="0"/>
        <v>6.1102362204724407</v>
      </c>
      <c r="F64" s="1">
        <f t="shared" si="6"/>
        <v>6.1147965881120125</v>
      </c>
      <c r="G64" s="4">
        <f t="shared" si="5"/>
        <v>63.797498403296274</v>
      </c>
      <c r="H64" s="4"/>
      <c r="I64" s="2">
        <v>707444</v>
      </c>
      <c r="J64" s="2">
        <v>707972</v>
      </c>
      <c r="K64" s="2">
        <f t="shared" si="7"/>
        <v>1415416</v>
      </c>
      <c r="L64" s="7">
        <f t="shared" si="8"/>
        <v>0.99925420779352858</v>
      </c>
    </row>
    <row r="65" spans="1:12" x14ac:dyDescent="0.2">
      <c r="A65">
        <v>1914</v>
      </c>
      <c r="B65" s="2">
        <f>'source book revised'!T64</f>
        <v>774</v>
      </c>
      <c r="C65" s="2">
        <f>'source book revised'!U64</f>
        <v>103</v>
      </c>
      <c r="D65" s="2">
        <f>'source book revised'!V64</f>
        <v>877</v>
      </c>
      <c r="E65" s="1">
        <f t="shared" si="0"/>
        <v>7.5145631067961167</v>
      </c>
      <c r="F65" s="1">
        <f t="shared" si="6"/>
        <v>7.6048886806060887</v>
      </c>
      <c r="G65" s="4">
        <f t="shared" si="5"/>
        <v>61.106976925671063</v>
      </c>
      <c r="H65" s="4"/>
      <c r="I65" s="2">
        <v>713307</v>
      </c>
      <c r="J65" s="2">
        <v>721881</v>
      </c>
      <c r="K65" s="2">
        <f t="shared" si="7"/>
        <v>1435188</v>
      </c>
      <c r="L65" s="7">
        <f t="shared" si="8"/>
        <v>0.98812269612304526</v>
      </c>
    </row>
    <row r="66" spans="1:12" x14ac:dyDescent="0.2">
      <c r="A66">
        <v>1915</v>
      </c>
      <c r="B66" s="2">
        <f>'source book revised'!T65</f>
        <v>792</v>
      </c>
      <c r="C66" s="2">
        <f>'source book revised'!U65</f>
        <v>104</v>
      </c>
      <c r="D66" s="2">
        <f>'source book revised'!V65</f>
        <v>896</v>
      </c>
      <c r="E66" s="1">
        <f t="shared" si="0"/>
        <v>7.615384615384615</v>
      </c>
      <c r="F66" s="1">
        <f t="shared" si="6"/>
        <v>8.0105737235352183</v>
      </c>
      <c r="G66" s="4">
        <f t="shared" si="5"/>
        <v>62.901691536001742</v>
      </c>
      <c r="H66" s="4"/>
      <c r="I66" s="2">
        <v>694210</v>
      </c>
      <c r="J66" s="2">
        <v>730235</v>
      </c>
      <c r="K66" s="2">
        <f t="shared" si="7"/>
        <v>1424445</v>
      </c>
      <c r="L66" s="7">
        <f t="shared" si="8"/>
        <v>0.950666566242374</v>
      </c>
    </row>
    <row r="67" spans="1:12" x14ac:dyDescent="0.2">
      <c r="A67">
        <v>1916</v>
      </c>
      <c r="B67" s="2">
        <f>'source book revised'!T66</f>
        <v>752</v>
      </c>
      <c r="C67" s="2">
        <f>'source book revised'!U66</f>
        <v>101</v>
      </c>
      <c r="D67" s="2">
        <f>'source book revised'!V66</f>
        <v>853</v>
      </c>
      <c r="E67" s="1">
        <f t="shared" si="0"/>
        <v>7.4455445544554459</v>
      </c>
      <c r="F67" s="1">
        <f t="shared" si="6"/>
        <v>8.252105635031981</v>
      </c>
      <c r="G67" s="4">
        <f t="shared" si="5"/>
        <v>60.72630944219361</v>
      </c>
      <c r="H67" s="4"/>
      <c r="I67" s="2">
        <v>666245</v>
      </c>
      <c r="J67" s="2">
        <v>738418</v>
      </c>
      <c r="K67" s="2">
        <f t="shared" si="7"/>
        <v>1404663</v>
      </c>
      <c r="L67" s="7">
        <f t="shared" si="8"/>
        <v>0.90225996657719609</v>
      </c>
    </row>
    <row r="68" spans="1:12" x14ac:dyDescent="0.2">
      <c r="A68">
        <v>1917</v>
      </c>
      <c r="B68" s="2">
        <f>'source book revised'!T67</f>
        <v>669</v>
      </c>
      <c r="C68" s="2">
        <f>'source book revised'!U67</f>
        <v>85</v>
      </c>
      <c r="D68" s="2">
        <f>'source book revised'!V67</f>
        <v>754</v>
      </c>
      <c r="E68" s="1">
        <f t="shared" si="0"/>
        <v>7.8705882352941172</v>
      </c>
      <c r="F68" s="1">
        <f t="shared" si="6"/>
        <v>8.7491573441208246</v>
      </c>
      <c r="G68" s="4">
        <f t="shared" si="5"/>
        <v>53.208756157114024</v>
      </c>
      <c r="H68" s="4"/>
      <c r="I68" s="2">
        <v>671075</v>
      </c>
      <c r="J68" s="2">
        <v>745985</v>
      </c>
      <c r="K68" s="2">
        <f t="shared" si="7"/>
        <v>1417060</v>
      </c>
      <c r="L68" s="7">
        <f t="shared" si="8"/>
        <v>0.89958243128213033</v>
      </c>
    </row>
    <row r="69" spans="1:12" x14ac:dyDescent="0.2">
      <c r="A69">
        <v>1918</v>
      </c>
      <c r="B69" s="2">
        <f>'source book revised'!T68</f>
        <v>566</v>
      </c>
      <c r="C69" s="2">
        <f>'source book revised'!U68</f>
        <v>86</v>
      </c>
      <c r="D69" s="2">
        <f>'source book revised'!V68</f>
        <v>652</v>
      </c>
      <c r="E69" s="1">
        <f t="shared" si="0"/>
        <v>6.5813953488372094</v>
      </c>
      <c r="F69" s="1">
        <f t="shared" si="6"/>
        <v>7.2427541976536354</v>
      </c>
      <c r="G69" s="4">
        <f t="shared" si="5"/>
        <v>45.364569019199926</v>
      </c>
      <c r="H69" s="4"/>
      <c r="I69" s="2">
        <v>684243</v>
      </c>
      <c r="J69" s="2">
        <v>753002</v>
      </c>
      <c r="K69" s="2">
        <f t="shared" si="7"/>
        <v>1437245</v>
      </c>
      <c r="L69" s="7">
        <f t="shared" si="8"/>
        <v>0.90868682951705304</v>
      </c>
    </row>
    <row r="70" spans="1:12" x14ac:dyDescent="0.2">
      <c r="A70">
        <v>1919</v>
      </c>
      <c r="B70" s="2">
        <f>'source book revised'!T69</f>
        <v>576</v>
      </c>
      <c r="C70" s="2">
        <f>'source book revised'!U69</f>
        <v>59</v>
      </c>
      <c r="D70" s="2">
        <f>'source book revised'!V69</f>
        <v>635</v>
      </c>
      <c r="E70" s="1">
        <f t="shared" si="0"/>
        <v>9.7627118644067803</v>
      </c>
      <c r="F70" s="1">
        <f t="shared" si="6"/>
        <v>10.067788364145517</v>
      </c>
      <c r="G70" s="4">
        <f t="shared" si="5"/>
        <v>42.24785184643072</v>
      </c>
      <c r="H70" s="4"/>
      <c r="I70" s="2">
        <v>739956</v>
      </c>
      <c r="J70" s="2">
        <v>763079</v>
      </c>
      <c r="K70" s="2">
        <f t="shared" si="7"/>
        <v>1503035</v>
      </c>
      <c r="L70" s="7">
        <f t="shared" si="8"/>
        <v>0.9696977639274571</v>
      </c>
    </row>
    <row r="71" spans="1:12" x14ac:dyDescent="0.2">
      <c r="A71">
        <v>1920</v>
      </c>
      <c r="B71" s="2">
        <f>'source book revised'!T70</f>
        <v>706</v>
      </c>
      <c r="C71" s="2">
        <f>'source book revised'!U70</f>
        <v>50</v>
      </c>
      <c r="D71" s="2">
        <f>'source book revised'!V70</f>
        <v>756</v>
      </c>
      <c r="E71" s="1">
        <f t="shared" ref="E71:E134" si="9">B71/C71</f>
        <v>14.12</v>
      </c>
      <c r="F71" s="1">
        <f t="shared" si="6"/>
        <v>14.500309391180453</v>
      </c>
      <c r="G71" s="4">
        <f t="shared" ref="G71:G102" si="10">D71*100000/K71</f>
        <v>49.479386534145682</v>
      </c>
      <c r="H71" s="4"/>
      <c r="I71" s="2">
        <v>753803</v>
      </c>
      <c r="J71" s="2">
        <v>774106</v>
      </c>
      <c r="K71" s="2">
        <f t="shared" si="7"/>
        <v>1527909</v>
      </c>
      <c r="L71" s="7">
        <f t="shared" si="8"/>
        <v>0.97377232575383732</v>
      </c>
    </row>
    <row r="72" spans="1:12" x14ac:dyDescent="0.2">
      <c r="A72">
        <v>1921</v>
      </c>
      <c r="B72" s="2">
        <f>'source book revised'!T71</f>
        <v>741</v>
      </c>
      <c r="C72" s="2">
        <f>'source book revised'!U71</f>
        <v>54</v>
      </c>
      <c r="D72" s="2">
        <f>'source book revised'!V71</f>
        <v>795</v>
      </c>
      <c r="E72" s="1">
        <f t="shared" si="9"/>
        <v>13.722222222222221</v>
      </c>
      <c r="F72" s="1">
        <f t="shared" si="6"/>
        <v>14.082891679929334</v>
      </c>
      <c r="G72" s="4">
        <f t="shared" si="10"/>
        <v>51.266277042961143</v>
      </c>
      <c r="H72" s="4"/>
      <c r="I72" s="2">
        <v>765306</v>
      </c>
      <c r="J72" s="2">
        <v>785421</v>
      </c>
      <c r="K72" s="2">
        <f t="shared" si="7"/>
        <v>1550727</v>
      </c>
      <c r="L72" s="7">
        <f t="shared" si="8"/>
        <v>0.97438953121956251</v>
      </c>
    </row>
    <row r="73" spans="1:12" x14ac:dyDescent="0.2">
      <c r="A73">
        <v>1922</v>
      </c>
      <c r="B73" s="2">
        <f>'source book revised'!T72</f>
        <v>752</v>
      </c>
      <c r="C73" s="2">
        <f>'source book revised'!U72</f>
        <v>54</v>
      </c>
      <c r="D73" s="2">
        <f>'source book revised'!V72</f>
        <v>806</v>
      </c>
      <c r="E73" s="1">
        <f t="shared" si="9"/>
        <v>13.925925925925926</v>
      </c>
      <c r="F73" s="1">
        <f t="shared" ref="F73:F104" si="11">E73/L73</f>
        <v>14.124165459060084</v>
      </c>
      <c r="G73" s="4">
        <f t="shared" si="10"/>
        <v>50.683121703003195</v>
      </c>
      <c r="H73" s="4"/>
      <c r="I73" s="2">
        <v>789517</v>
      </c>
      <c r="J73" s="2">
        <v>800756</v>
      </c>
      <c r="K73" s="2">
        <f t="shared" ref="K73:K104" si="12">I73+J73</f>
        <v>1590273</v>
      </c>
      <c r="L73" s="7">
        <f t="shared" ref="L73:L104" si="13">I73/J73</f>
        <v>0.98596451353470971</v>
      </c>
    </row>
    <row r="74" spans="1:12" x14ac:dyDescent="0.2">
      <c r="A74">
        <v>1923</v>
      </c>
      <c r="B74" s="2">
        <f>'source book revised'!T73</f>
        <v>735</v>
      </c>
      <c r="C74" s="2">
        <f>'source book revised'!U73</f>
        <v>60</v>
      </c>
      <c r="D74" s="2">
        <f>'source book revised'!V73</f>
        <v>795</v>
      </c>
      <c r="E74" s="1">
        <f t="shared" si="9"/>
        <v>12.25</v>
      </c>
      <c r="F74" s="1">
        <f t="shared" si="11"/>
        <v>12.39688463937892</v>
      </c>
      <c r="G74" s="4">
        <f t="shared" si="10"/>
        <v>48.909382296034032</v>
      </c>
      <c r="H74" s="4"/>
      <c r="I74" s="2">
        <v>807884</v>
      </c>
      <c r="J74" s="2">
        <v>817571</v>
      </c>
      <c r="K74" s="2">
        <f t="shared" si="12"/>
        <v>1625455</v>
      </c>
      <c r="L74" s="7">
        <f t="shared" si="13"/>
        <v>0.98815148776069606</v>
      </c>
    </row>
    <row r="75" spans="1:12" x14ac:dyDescent="0.2">
      <c r="A75">
        <v>1924</v>
      </c>
      <c r="B75" s="2">
        <f>'source book revised'!T74</f>
        <v>734</v>
      </c>
      <c r="C75" s="2">
        <f>'source book revised'!U74</f>
        <v>48</v>
      </c>
      <c r="D75" s="2">
        <f>'source book revised'!V74</f>
        <v>782</v>
      </c>
      <c r="E75" s="1">
        <f t="shared" si="9"/>
        <v>15.291666666666666</v>
      </c>
      <c r="F75" s="1">
        <f t="shared" si="11"/>
        <v>15.390035423167001</v>
      </c>
      <c r="G75" s="4">
        <f t="shared" si="10"/>
        <v>47.189423293351055</v>
      </c>
      <c r="H75" s="4"/>
      <c r="I75" s="2">
        <v>825919</v>
      </c>
      <c r="J75" s="2">
        <v>831232</v>
      </c>
      <c r="K75" s="2">
        <f t="shared" si="12"/>
        <v>1657151</v>
      </c>
      <c r="L75" s="7">
        <f t="shared" si="13"/>
        <v>0.99360828264551893</v>
      </c>
    </row>
    <row r="76" spans="1:12" x14ac:dyDescent="0.2">
      <c r="A76">
        <v>1925</v>
      </c>
      <c r="B76" s="2">
        <f>'source book revised'!T75</f>
        <v>850</v>
      </c>
      <c r="C76" s="2">
        <f>'source book revised'!U75</f>
        <v>45</v>
      </c>
      <c r="D76" s="2">
        <f>'source book revised'!V75</f>
        <v>895</v>
      </c>
      <c r="E76" s="1">
        <f t="shared" si="9"/>
        <v>18.888888888888889</v>
      </c>
      <c r="F76" s="1">
        <f t="shared" si="11"/>
        <v>18.943186606994548</v>
      </c>
      <c r="G76" s="4">
        <f t="shared" si="10"/>
        <v>53.145658890378023</v>
      </c>
      <c r="H76" s="4"/>
      <c r="I76" s="2">
        <v>840817</v>
      </c>
      <c r="J76" s="2">
        <v>843234</v>
      </c>
      <c r="K76" s="2">
        <f t="shared" si="12"/>
        <v>1684051</v>
      </c>
      <c r="L76" s="7">
        <f t="shared" si="13"/>
        <v>0.99713365447787916</v>
      </c>
    </row>
    <row r="77" spans="1:12" x14ac:dyDescent="0.2">
      <c r="A77">
        <v>1926</v>
      </c>
      <c r="B77" s="2">
        <f>'source book revised'!T76</f>
        <v>932</v>
      </c>
      <c r="C77" s="2">
        <f>'source book revised'!U76</f>
        <v>47</v>
      </c>
      <c r="D77" s="2">
        <f>'source book revised'!V76</f>
        <v>979</v>
      </c>
      <c r="E77" s="1">
        <f t="shared" si="9"/>
        <v>19.829787234042552</v>
      </c>
      <c r="F77" s="1">
        <f t="shared" si="11"/>
        <v>19.87424588442255</v>
      </c>
      <c r="G77" s="4">
        <f t="shared" si="10"/>
        <v>57.185013671248669</v>
      </c>
      <c r="H77" s="4"/>
      <c r="I77" s="2">
        <v>855035</v>
      </c>
      <c r="J77" s="2">
        <v>856952</v>
      </c>
      <c r="K77" s="2">
        <f t="shared" si="12"/>
        <v>1711987</v>
      </c>
      <c r="L77" s="7">
        <f t="shared" si="13"/>
        <v>0.9977630018950886</v>
      </c>
    </row>
    <row r="78" spans="1:12" x14ac:dyDescent="0.2">
      <c r="A78">
        <v>1927</v>
      </c>
      <c r="B78" s="2">
        <f>'source book revised'!T77</f>
        <v>949</v>
      </c>
      <c r="C78" s="2">
        <f>'source book revised'!U77</f>
        <v>50</v>
      </c>
      <c r="D78" s="2">
        <f>'source book revised'!V77</f>
        <v>999</v>
      </c>
      <c r="E78" s="1">
        <f t="shared" si="9"/>
        <v>18.98</v>
      </c>
      <c r="F78" s="1">
        <f t="shared" si="11"/>
        <v>18.988632048493312</v>
      </c>
      <c r="G78" s="4">
        <f t="shared" si="10"/>
        <v>57.353407217228757</v>
      </c>
      <c r="H78" s="4"/>
      <c r="I78" s="2">
        <v>870718</v>
      </c>
      <c r="J78" s="2">
        <v>871114</v>
      </c>
      <c r="K78" s="2">
        <f t="shared" si="12"/>
        <v>1741832</v>
      </c>
      <c r="L78" s="7">
        <f t="shared" si="13"/>
        <v>0.99954540967083527</v>
      </c>
    </row>
    <row r="79" spans="1:12" x14ac:dyDescent="0.2">
      <c r="A79">
        <v>1928</v>
      </c>
      <c r="B79" s="2">
        <f>'source book revised'!T78</f>
        <v>1008</v>
      </c>
      <c r="C79" s="2">
        <f>'source book revised'!U78</f>
        <v>36</v>
      </c>
      <c r="D79" s="2">
        <f>'source book revised'!V78</f>
        <v>1044</v>
      </c>
      <c r="E79" s="1">
        <f t="shared" si="9"/>
        <v>28</v>
      </c>
      <c r="F79" s="1">
        <f t="shared" si="11"/>
        <v>28.088825416895023</v>
      </c>
      <c r="G79" s="4">
        <f t="shared" si="10"/>
        <v>59.25939380591754</v>
      </c>
      <c r="H79" s="4"/>
      <c r="I79" s="2">
        <v>879478</v>
      </c>
      <c r="J79" s="2">
        <v>882268</v>
      </c>
      <c r="K79" s="2">
        <f t="shared" si="12"/>
        <v>1761746</v>
      </c>
      <c r="L79" s="7">
        <f t="shared" si="13"/>
        <v>0.99683769557549406</v>
      </c>
    </row>
    <row r="80" spans="1:12" x14ac:dyDescent="0.2">
      <c r="A80">
        <v>1929</v>
      </c>
      <c r="B80" s="2">
        <f>'source book revised'!T79</f>
        <v>1128</v>
      </c>
      <c r="C80" s="2">
        <f>'source book revised'!U79</f>
        <v>57</v>
      </c>
      <c r="D80" s="2">
        <f>'source book revised'!V79</f>
        <v>1185</v>
      </c>
      <c r="E80" s="1">
        <f t="shared" si="9"/>
        <v>19.789473684210527</v>
      </c>
      <c r="F80" s="1">
        <f t="shared" si="11"/>
        <v>19.90834821986244</v>
      </c>
      <c r="G80" s="4">
        <f t="shared" si="10"/>
        <v>66.637837132627297</v>
      </c>
      <c r="H80" s="4"/>
      <c r="I80" s="2">
        <v>886472</v>
      </c>
      <c r="J80" s="2">
        <v>891797</v>
      </c>
      <c r="K80" s="2">
        <f t="shared" si="12"/>
        <v>1778269</v>
      </c>
      <c r="L80" s="7">
        <f t="shared" si="13"/>
        <v>0.99402891016677564</v>
      </c>
    </row>
    <row r="81" spans="1:12" x14ac:dyDescent="0.2">
      <c r="A81">
        <v>1930</v>
      </c>
      <c r="B81" s="2">
        <f>'source book revised'!T80</f>
        <v>1245</v>
      </c>
      <c r="C81" s="2">
        <f>'source book revised'!U80</f>
        <v>56</v>
      </c>
      <c r="D81" s="2">
        <f>'source book revised'!V80</f>
        <v>1301</v>
      </c>
      <c r="E81" s="1">
        <f t="shared" si="9"/>
        <v>22.232142857142858</v>
      </c>
      <c r="F81" s="1">
        <f t="shared" si="11"/>
        <v>22.425485984849576</v>
      </c>
      <c r="G81" s="4">
        <f t="shared" si="10"/>
        <v>72.575943947495404</v>
      </c>
      <c r="H81" s="4"/>
      <c r="I81" s="2">
        <v>892422</v>
      </c>
      <c r="J81" s="2">
        <v>900183</v>
      </c>
      <c r="K81" s="2">
        <f t="shared" si="12"/>
        <v>1792605</v>
      </c>
      <c r="L81" s="7">
        <f t="shared" si="13"/>
        <v>0.99137841972132335</v>
      </c>
    </row>
    <row r="82" spans="1:12" x14ac:dyDescent="0.2">
      <c r="A82">
        <v>1931</v>
      </c>
      <c r="B82" s="2">
        <f>'source book revised'!T81</f>
        <v>1391</v>
      </c>
      <c r="C82" s="2">
        <f>'source book revised'!U81</f>
        <v>50</v>
      </c>
      <c r="D82" s="2">
        <f>'source book revised'!V81</f>
        <v>1441</v>
      </c>
      <c r="E82" s="1">
        <f t="shared" si="9"/>
        <v>27.82</v>
      </c>
      <c r="F82" s="1">
        <f t="shared" si="11"/>
        <v>28.152438865766278</v>
      </c>
      <c r="G82" s="4">
        <f t="shared" si="10"/>
        <v>79.897092987796427</v>
      </c>
      <c r="H82" s="4"/>
      <c r="I82" s="2">
        <v>896429</v>
      </c>
      <c r="J82" s="2">
        <v>907141</v>
      </c>
      <c r="K82" s="2">
        <f t="shared" si="12"/>
        <v>1803570</v>
      </c>
      <c r="L82" s="7">
        <f t="shared" si="13"/>
        <v>0.98819147188805267</v>
      </c>
    </row>
    <row r="83" spans="1:12" x14ac:dyDescent="0.2">
      <c r="A83">
        <v>1932</v>
      </c>
      <c r="B83" s="2">
        <f>'source book revised'!T82</f>
        <v>1436</v>
      </c>
      <c r="C83" s="2">
        <f>'source book revised'!U82</f>
        <v>62</v>
      </c>
      <c r="D83" s="2">
        <f>'source book revised'!V82</f>
        <v>1498</v>
      </c>
      <c r="E83" s="1">
        <f t="shared" si="9"/>
        <v>23.161290322580644</v>
      </c>
      <c r="F83" s="1">
        <f t="shared" si="11"/>
        <v>23.471448864211251</v>
      </c>
      <c r="G83" s="4">
        <f t="shared" si="10"/>
        <v>82.607849289754469</v>
      </c>
      <c r="H83" s="4"/>
      <c r="I83" s="2">
        <v>900663</v>
      </c>
      <c r="J83" s="2">
        <v>912724</v>
      </c>
      <c r="K83" s="2">
        <f t="shared" si="12"/>
        <v>1813387</v>
      </c>
      <c r="L83" s="7">
        <f t="shared" si="13"/>
        <v>0.98678570959019374</v>
      </c>
    </row>
    <row r="84" spans="1:12" x14ac:dyDescent="0.2">
      <c r="A84">
        <v>1933</v>
      </c>
      <c r="B84" s="2">
        <f>'source book revised'!T83</f>
        <v>1393</v>
      </c>
      <c r="C84" s="2">
        <f>'source book revised'!U83</f>
        <v>65</v>
      </c>
      <c r="D84" s="2">
        <f>'source book revised'!V83</f>
        <v>1458</v>
      </c>
      <c r="E84" s="1">
        <f t="shared" si="9"/>
        <v>21.430769230769229</v>
      </c>
      <c r="F84" s="1">
        <f t="shared" si="11"/>
        <v>21.773735242641422</v>
      </c>
      <c r="G84" s="4">
        <f t="shared" si="10"/>
        <v>79.924701940613431</v>
      </c>
      <c r="H84" s="4"/>
      <c r="I84" s="2">
        <v>904868</v>
      </c>
      <c r="J84" s="2">
        <v>919349</v>
      </c>
      <c r="K84" s="2">
        <f t="shared" si="12"/>
        <v>1824217</v>
      </c>
      <c r="L84" s="7">
        <f t="shared" si="13"/>
        <v>0.98424863680713204</v>
      </c>
    </row>
    <row r="85" spans="1:12" x14ac:dyDescent="0.2">
      <c r="A85">
        <v>1934</v>
      </c>
      <c r="B85" s="2">
        <f>'source book revised'!T84</f>
        <v>1320</v>
      </c>
      <c r="C85" s="2">
        <f>'source book revised'!U84</f>
        <v>55</v>
      </c>
      <c r="D85" s="2">
        <f>'source book revised'!V84</f>
        <v>1375</v>
      </c>
      <c r="E85" s="1">
        <f t="shared" si="9"/>
        <v>24</v>
      </c>
      <c r="F85" s="1">
        <f t="shared" si="11"/>
        <v>24.449713455395987</v>
      </c>
      <c r="G85" s="4">
        <f t="shared" si="10"/>
        <v>74.864155586771645</v>
      </c>
      <c r="H85" s="4"/>
      <c r="I85" s="2">
        <v>909806</v>
      </c>
      <c r="J85" s="2">
        <v>926854</v>
      </c>
      <c r="K85" s="2">
        <f t="shared" si="12"/>
        <v>1836660</v>
      </c>
      <c r="L85" s="7">
        <f t="shared" si="13"/>
        <v>0.98160659607662049</v>
      </c>
    </row>
    <row r="86" spans="1:12" x14ac:dyDescent="0.2">
      <c r="A86">
        <v>1935</v>
      </c>
      <c r="B86" s="2">
        <f>'source book revised'!T85</f>
        <v>1220</v>
      </c>
      <c r="C86" s="2">
        <f>'source book revised'!U85</f>
        <v>44</v>
      </c>
      <c r="D86" s="2">
        <f>'source book revised'!V85</f>
        <v>1264</v>
      </c>
      <c r="E86" s="1">
        <f t="shared" si="9"/>
        <v>27.727272727272727</v>
      </c>
      <c r="F86" s="1">
        <f t="shared" si="11"/>
        <v>28.339669339817569</v>
      </c>
      <c r="G86" s="4">
        <f t="shared" si="10"/>
        <v>68.636155072097822</v>
      </c>
      <c r="H86" s="4"/>
      <c r="I86" s="2">
        <v>910740</v>
      </c>
      <c r="J86" s="2">
        <v>930855</v>
      </c>
      <c r="K86" s="2">
        <f t="shared" si="12"/>
        <v>1841595</v>
      </c>
      <c r="L86" s="7">
        <f t="shared" si="13"/>
        <v>0.97839083423304385</v>
      </c>
    </row>
    <row r="87" spans="1:12" x14ac:dyDescent="0.2">
      <c r="A87">
        <v>1936</v>
      </c>
      <c r="B87" s="2">
        <f>'source book revised'!T86</f>
        <v>1179</v>
      </c>
      <c r="C87" s="2">
        <f>'source book revised'!U86</f>
        <v>43</v>
      </c>
      <c r="D87" s="2">
        <f>'source book revised'!V86</f>
        <v>1222</v>
      </c>
      <c r="E87" s="1">
        <f t="shared" si="9"/>
        <v>27.418604651162791</v>
      </c>
      <c r="F87" s="1">
        <f t="shared" si="11"/>
        <v>28.069270727298669</v>
      </c>
      <c r="G87" s="4">
        <f t="shared" si="10"/>
        <v>66.068089058919</v>
      </c>
      <c r="H87" s="4"/>
      <c r="I87" s="2">
        <v>913959</v>
      </c>
      <c r="J87" s="2">
        <v>935648</v>
      </c>
      <c r="K87" s="2">
        <f t="shared" si="12"/>
        <v>1849607</v>
      </c>
      <c r="L87" s="7">
        <f t="shared" si="13"/>
        <v>0.97681927391497658</v>
      </c>
    </row>
    <row r="88" spans="1:12" x14ac:dyDescent="0.2">
      <c r="A88">
        <v>1937</v>
      </c>
      <c r="B88" s="2">
        <f>'source book revised'!T87</f>
        <v>1072</v>
      </c>
      <c r="C88" s="2">
        <f>'source book revised'!U87</f>
        <v>41</v>
      </c>
      <c r="D88" s="2">
        <f>'source book revised'!V87</f>
        <v>1113</v>
      </c>
      <c r="E88" s="1">
        <f t="shared" si="9"/>
        <v>26.146341463414632</v>
      </c>
      <c r="F88" s="1">
        <f t="shared" si="11"/>
        <v>26.803383153082457</v>
      </c>
      <c r="G88" s="4">
        <f t="shared" si="10"/>
        <v>59.93567012441094</v>
      </c>
      <c r="H88" s="4"/>
      <c r="I88" s="2">
        <v>916974</v>
      </c>
      <c r="J88" s="2">
        <v>940017</v>
      </c>
      <c r="K88" s="2">
        <f t="shared" si="12"/>
        <v>1856991</v>
      </c>
      <c r="L88" s="7">
        <f t="shared" si="13"/>
        <v>0.97548661353996791</v>
      </c>
    </row>
    <row r="89" spans="1:12" x14ac:dyDescent="0.2">
      <c r="A89">
        <v>1938</v>
      </c>
      <c r="B89" s="2">
        <f>'source book revised'!T88</f>
        <v>1084</v>
      </c>
      <c r="C89" s="2">
        <f>'source book revised'!U88</f>
        <v>45</v>
      </c>
      <c r="D89" s="2">
        <f>'source book revised'!V88</f>
        <v>1129</v>
      </c>
      <c r="E89" s="1">
        <f t="shared" si="9"/>
        <v>24.088888888888889</v>
      </c>
      <c r="F89" s="1">
        <f t="shared" si="11"/>
        <v>24.689290172824329</v>
      </c>
      <c r="G89" s="4">
        <f t="shared" si="10"/>
        <v>60.338870364422192</v>
      </c>
      <c r="H89" s="4"/>
      <c r="I89" s="2">
        <v>924034</v>
      </c>
      <c r="J89" s="2">
        <v>947065</v>
      </c>
      <c r="K89" s="2">
        <f t="shared" si="12"/>
        <v>1871099</v>
      </c>
      <c r="L89" s="7">
        <f t="shared" si="13"/>
        <v>0.97568171139256543</v>
      </c>
    </row>
    <row r="90" spans="1:12" x14ac:dyDescent="0.2">
      <c r="A90">
        <v>1939</v>
      </c>
      <c r="B90" s="2">
        <f>'source book revised'!T89</f>
        <v>1193</v>
      </c>
      <c r="C90" s="2">
        <f>'source book revised'!U89</f>
        <v>49</v>
      </c>
      <c r="D90" s="2">
        <f>'source book revised'!V89</f>
        <v>1242</v>
      </c>
      <c r="E90" s="1">
        <f t="shared" si="9"/>
        <v>24.346938775510203</v>
      </c>
      <c r="F90" s="1">
        <f t="shared" si="11"/>
        <v>24.980660670564287</v>
      </c>
      <c r="G90" s="4">
        <f t="shared" si="10"/>
        <v>65.953918284051099</v>
      </c>
      <c r="H90" s="4"/>
      <c r="I90" s="2">
        <v>929470</v>
      </c>
      <c r="J90" s="2">
        <v>953663</v>
      </c>
      <c r="K90" s="2">
        <f t="shared" si="12"/>
        <v>1883133</v>
      </c>
      <c r="L90" s="7">
        <f t="shared" si="13"/>
        <v>0.97463149980653541</v>
      </c>
    </row>
    <row r="91" spans="1:12" x14ac:dyDescent="0.2">
      <c r="A91">
        <v>1940</v>
      </c>
      <c r="B91" s="2">
        <f>'source book revised'!T90</f>
        <v>1128</v>
      </c>
      <c r="C91" s="2">
        <f>'source book revised'!U90</f>
        <v>53</v>
      </c>
      <c r="D91" s="2">
        <f>'source book revised'!V90</f>
        <v>1181</v>
      </c>
      <c r="E91" s="1">
        <f t="shared" si="9"/>
        <v>21.283018867924529</v>
      </c>
      <c r="F91" s="1">
        <f t="shared" si="11"/>
        <v>21.751451722483559</v>
      </c>
      <c r="G91" s="4">
        <f t="shared" si="10"/>
        <v>61.673659133184813</v>
      </c>
      <c r="H91" s="4"/>
      <c r="I91" s="2">
        <v>947037</v>
      </c>
      <c r="J91" s="2">
        <v>967881</v>
      </c>
      <c r="K91" s="2">
        <f t="shared" si="12"/>
        <v>1914918</v>
      </c>
      <c r="L91" s="7">
        <f t="shared" si="13"/>
        <v>0.97846429468085439</v>
      </c>
    </row>
    <row r="92" spans="1:12" x14ac:dyDescent="0.2">
      <c r="A92">
        <v>1941</v>
      </c>
      <c r="B92" s="2">
        <f>'source book revised'!T91</f>
        <v>1023</v>
      </c>
      <c r="C92" s="2">
        <f>'source book revised'!U91</f>
        <v>50</v>
      </c>
      <c r="D92" s="2">
        <f>'source book revised'!V91</f>
        <v>1073</v>
      </c>
      <c r="E92" s="1">
        <f t="shared" si="9"/>
        <v>20.46</v>
      </c>
      <c r="F92" s="1">
        <f t="shared" si="11"/>
        <v>20.824543949476428</v>
      </c>
      <c r="G92" s="4">
        <f t="shared" si="10"/>
        <v>55.126706654507622</v>
      </c>
      <c r="H92" s="4"/>
      <c r="I92" s="2">
        <v>964619</v>
      </c>
      <c r="J92" s="2">
        <v>981806</v>
      </c>
      <c r="K92" s="2">
        <f t="shared" si="12"/>
        <v>1946425</v>
      </c>
      <c r="L92" s="7">
        <f t="shared" si="13"/>
        <v>0.98249450502441416</v>
      </c>
    </row>
    <row r="93" spans="1:12" x14ac:dyDescent="0.2">
      <c r="A93">
        <v>1942</v>
      </c>
      <c r="B93" s="2">
        <f>'source book revised'!T92</f>
        <v>1077</v>
      </c>
      <c r="C93" s="2">
        <f>'source book revised'!U92</f>
        <v>52</v>
      </c>
      <c r="D93" s="2">
        <f>'source book revised'!V92</f>
        <v>1129</v>
      </c>
      <c r="E93" s="1">
        <f t="shared" si="9"/>
        <v>20.71153846153846</v>
      </c>
      <c r="F93" s="1">
        <f t="shared" si="11"/>
        <v>21.16172946390726</v>
      </c>
      <c r="G93" s="4">
        <f t="shared" si="10"/>
        <v>57.526962260478413</v>
      </c>
      <c r="H93" s="4"/>
      <c r="I93" s="2">
        <v>970729</v>
      </c>
      <c r="J93" s="2">
        <v>991829</v>
      </c>
      <c r="K93" s="2">
        <f t="shared" si="12"/>
        <v>1962558</v>
      </c>
      <c r="L93" s="7">
        <f t="shared" si="13"/>
        <v>0.97872617154771635</v>
      </c>
    </row>
    <row r="94" spans="1:12" x14ac:dyDescent="0.2">
      <c r="A94">
        <v>1943</v>
      </c>
      <c r="B94" s="2">
        <f>'source book revised'!T93</f>
        <v>1120</v>
      </c>
      <c r="C94" s="2">
        <f>'source book revised'!U93</f>
        <v>71</v>
      </c>
      <c r="D94" s="2">
        <f>'source book revised'!V93</f>
        <v>1191</v>
      </c>
      <c r="E94" s="1">
        <f t="shared" si="9"/>
        <v>15.774647887323944</v>
      </c>
      <c r="F94" s="1">
        <f t="shared" si="11"/>
        <v>16.137277547633701</v>
      </c>
      <c r="G94" s="4">
        <f t="shared" si="10"/>
        <v>60.102461829133397</v>
      </c>
      <c r="H94" s="4"/>
      <c r="I94" s="2">
        <v>979549</v>
      </c>
      <c r="J94" s="2">
        <v>1002067</v>
      </c>
      <c r="K94" s="2">
        <f t="shared" si="12"/>
        <v>1981616</v>
      </c>
      <c r="L94" s="7">
        <f t="shared" si="13"/>
        <v>0.97752844869654421</v>
      </c>
    </row>
    <row r="95" spans="1:12" x14ac:dyDescent="0.2">
      <c r="A95">
        <v>1944</v>
      </c>
      <c r="B95" s="2">
        <f>'source book revised'!T94</f>
        <v>1152</v>
      </c>
      <c r="C95" s="2">
        <f>'source book revised'!U94</f>
        <v>67</v>
      </c>
      <c r="D95" s="2">
        <f>'source book revised'!V94</f>
        <v>1219</v>
      </c>
      <c r="E95" s="1">
        <f t="shared" si="9"/>
        <v>17.194029850746269</v>
      </c>
      <c r="F95" s="1">
        <f t="shared" si="11"/>
        <v>17.615235138951572</v>
      </c>
      <c r="G95" s="4">
        <f t="shared" si="10"/>
        <v>61.012415701262391</v>
      </c>
      <c r="H95" s="4"/>
      <c r="I95" s="2">
        <v>986889</v>
      </c>
      <c r="J95" s="2">
        <v>1011065</v>
      </c>
      <c r="K95" s="2">
        <f t="shared" si="12"/>
        <v>1997954</v>
      </c>
      <c r="L95" s="7">
        <f t="shared" si="13"/>
        <v>0.97608857986380693</v>
      </c>
    </row>
    <row r="96" spans="1:12" x14ac:dyDescent="0.2">
      <c r="A96">
        <v>1945</v>
      </c>
      <c r="B96" s="2">
        <f>'source book revised'!T95</f>
        <v>1067</v>
      </c>
      <c r="C96" s="2">
        <f>'source book revised'!U95</f>
        <v>44</v>
      </c>
      <c r="D96" s="2">
        <f>'source book revised'!V95</f>
        <v>1111</v>
      </c>
      <c r="E96" s="1">
        <f t="shared" si="9"/>
        <v>24.25</v>
      </c>
      <c r="F96" s="1">
        <f t="shared" si="11"/>
        <v>24.872568065027181</v>
      </c>
      <c r="G96" s="4">
        <f t="shared" si="10"/>
        <v>55.133548739595469</v>
      </c>
      <c r="H96" s="4"/>
      <c r="I96" s="2">
        <v>994784</v>
      </c>
      <c r="J96" s="2">
        <v>1020323</v>
      </c>
      <c r="K96" s="2">
        <f t="shared" si="12"/>
        <v>2015107</v>
      </c>
      <c r="L96" s="7">
        <f t="shared" si="13"/>
        <v>0.97496969097040842</v>
      </c>
    </row>
    <row r="97" spans="1:12" x14ac:dyDescent="0.2">
      <c r="A97">
        <v>1946</v>
      </c>
      <c r="B97" s="2">
        <f>'source book revised'!T96</f>
        <v>1013</v>
      </c>
      <c r="C97" s="2">
        <f>'source book revised'!U96</f>
        <v>41</v>
      </c>
      <c r="D97" s="2">
        <f>'source book revised'!V96</f>
        <v>1054</v>
      </c>
      <c r="E97" s="1">
        <f t="shared" si="9"/>
        <v>24.707317073170731</v>
      </c>
      <c r="F97" s="1">
        <f t="shared" si="11"/>
        <v>25.369660096851369</v>
      </c>
      <c r="G97" s="4">
        <f t="shared" si="10"/>
        <v>51.672517819419745</v>
      </c>
      <c r="H97" s="4"/>
      <c r="I97" s="2">
        <v>1006395</v>
      </c>
      <c r="J97" s="2">
        <v>1033374</v>
      </c>
      <c r="K97" s="2">
        <f t="shared" si="12"/>
        <v>2039769</v>
      </c>
      <c r="L97" s="7">
        <f t="shared" si="13"/>
        <v>0.97389231778620322</v>
      </c>
    </row>
    <row r="98" spans="1:12" x14ac:dyDescent="0.2">
      <c r="A98">
        <v>1947</v>
      </c>
      <c r="B98" s="2">
        <f>'source book revised'!T97</f>
        <v>982</v>
      </c>
      <c r="C98" s="2">
        <f>'source book revised'!U97</f>
        <v>40</v>
      </c>
      <c r="D98" s="2">
        <f>'source book revised'!V97</f>
        <v>1022</v>
      </c>
      <c r="E98" s="1">
        <f t="shared" si="9"/>
        <v>24.55</v>
      </c>
      <c r="F98" s="1">
        <f t="shared" si="11"/>
        <v>25.256541352422094</v>
      </c>
      <c r="G98" s="4">
        <f t="shared" si="10"/>
        <v>49.546494440078554</v>
      </c>
      <c r="H98" s="4"/>
      <c r="I98" s="2">
        <v>1016724</v>
      </c>
      <c r="J98" s="2">
        <v>1045985</v>
      </c>
      <c r="K98" s="2">
        <f t="shared" si="12"/>
        <v>2062709</v>
      </c>
      <c r="L98" s="7">
        <f t="shared" si="13"/>
        <v>0.97202541145427512</v>
      </c>
    </row>
    <row r="99" spans="1:12" x14ac:dyDescent="0.2">
      <c r="A99">
        <v>1948</v>
      </c>
      <c r="B99" s="2">
        <f>'source book revised'!T98</f>
        <v>872</v>
      </c>
      <c r="C99" s="2">
        <f>'source book revised'!U98</f>
        <v>40</v>
      </c>
      <c r="D99" s="2">
        <f>'source book revised'!V98</f>
        <v>912</v>
      </c>
      <c r="E99" s="1">
        <f t="shared" si="9"/>
        <v>21.8</v>
      </c>
      <c r="F99" s="1">
        <f t="shared" si="11"/>
        <v>22.430499010141123</v>
      </c>
      <c r="G99" s="4">
        <f t="shared" si="10"/>
        <v>43.261191817373259</v>
      </c>
      <c r="H99" s="4"/>
      <c r="I99" s="2">
        <v>1039037</v>
      </c>
      <c r="J99" s="2">
        <v>1069088</v>
      </c>
      <c r="K99" s="2">
        <f t="shared" si="12"/>
        <v>2108125</v>
      </c>
      <c r="L99" s="7">
        <f t="shared" si="13"/>
        <v>0.97189099494148279</v>
      </c>
    </row>
    <row r="100" spans="1:12" x14ac:dyDescent="0.2">
      <c r="A100">
        <v>1949</v>
      </c>
      <c r="B100" s="2">
        <f>'source book revised'!T99</f>
        <v>980</v>
      </c>
      <c r="C100" s="2">
        <f>'source book revised'!U99</f>
        <v>44</v>
      </c>
      <c r="D100" s="2">
        <f>'source book revised'!V99</f>
        <v>1024</v>
      </c>
      <c r="E100" s="1">
        <f t="shared" si="9"/>
        <v>22.272727272727273</v>
      </c>
      <c r="F100" s="1">
        <f t="shared" si="11"/>
        <v>22.799870035232647</v>
      </c>
      <c r="G100" s="4">
        <f t="shared" si="10"/>
        <v>47.213221177342817</v>
      </c>
      <c r="H100" s="4"/>
      <c r="I100" s="2">
        <v>1071759</v>
      </c>
      <c r="J100" s="2">
        <v>1097125</v>
      </c>
      <c r="K100" s="2">
        <f t="shared" si="12"/>
        <v>2168884</v>
      </c>
      <c r="L100" s="7">
        <f t="shared" si="13"/>
        <v>0.97687957160761085</v>
      </c>
    </row>
    <row r="101" spans="1:12" x14ac:dyDescent="0.2">
      <c r="A101">
        <v>1950</v>
      </c>
      <c r="B101" s="2">
        <f>'source book revised'!T100</f>
        <v>1030</v>
      </c>
      <c r="C101" s="2">
        <f>'source book revised'!U100</f>
        <v>51</v>
      </c>
      <c r="D101" s="2">
        <f>'source book revised'!V100</f>
        <v>1081</v>
      </c>
      <c r="E101" s="1">
        <f t="shared" si="9"/>
        <v>20.196078431372548</v>
      </c>
      <c r="F101" s="1">
        <f t="shared" si="11"/>
        <v>20.344455223949002</v>
      </c>
      <c r="G101" s="4">
        <f t="shared" si="10"/>
        <v>48.319716500490351</v>
      </c>
      <c r="H101" s="4"/>
      <c r="I101" s="2">
        <v>1114497</v>
      </c>
      <c r="J101" s="2">
        <v>1122685</v>
      </c>
      <c r="K101" s="2">
        <f t="shared" si="12"/>
        <v>2237182</v>
      </c>
      <c r="L101" s="7">
        <f t="shared" si="13"/>
        <v>0.99270676993101359</v>
      </c>
    </row>
    <row r="102" spans="1:12" x14ac:dyDescent="0.2">
      <c r="A102">
        <v>1951</v>
      </c>
      <c r="B102" s="2">
        <f>'source book revised'!T101</f>
        <v>1050</v>
      </c>
      <c r="C102" s="2">
        <f>'source book revised'!U101</f>
        <v>52</v>
      </c>
      <c r="D102" s="2">
        <f>'source book revised'!V101</f>
        <v>1102</v>
      </c>
      <c r="E102" s="1">
        <f t="shared" si="9"/>
        <v>20.192307692307693</v>
      </c>
      <c r="F102" s="1">
        <f t="shared" si="11"/>
        <v>20.183879664620687</v>
      </c>
      <c r="G102" s="4">
        <f t="shared" si="10"/>
        <v>47.922669684084369</v>
      </c>
      <c r="H102" s="4"/>
      <c r="I102" s="2">
        <v>1150009</v>
      </c>
      <c r="J102" s="2">
        <v>1149529</v>
      </c>
      <c r="K102" s="2">
        <f t="shared" si="12"/>
        <v>2299538</v>
      </c>
      <c r="L102" s="7">
        <f t="shared" si="13"/>
        <v>1.0004175623233516</v>
      </c>
    </row>
    <row r="103" spans="1:12" x14ac:dyDescent="0.2">
      <c r="A103">
        <v>1952</v>
      </c>
      <c r="B103" s="2">
        <f>'source book revised'!T102</f>
        <v>1258</v>
      </c>
      <c r="C103" s="2">
        <f>'source book revised'!U102</f>
        <v>53</v>
      </c>
      <c r="D103" s="2">
        <f>'source book revised'!V102</f>
        <v>1311</v>
      </c>
      <c r="E103" s="1">
        <f t="shared" si="9"/>
        <v>23.735849056603772</v>
      </c>
      <c r="F103" s="1">
        <f t="shared" si="11"/>
        <v>23.500239327113377</v>
      </c>
      <c r="G103" s="4">
        <f t="shared" ref="G103:G134" si="14">D103*100000/K103</f>
        <v>55.393141306593641</v>
      </c>
      <c r="H103" s="4"/>
      <c r="I103" s="2">
        <v>1189262</v>
      </c>
      <c r="J103" s="2">
        <v>1177457</v>
      </c>
      <c r="K103" s="2">
        <f t="shared" si="12"/>
        <v>2366719</v>
      </c>
      <c r="L103" s="7">
        <f t="shared" si="13"/>
        <v>1.0100258438312397</v>
      </c>
    </row>
    <row r="104" spans="1:12" x14ac:dyDescent="0.2">
      <c r="A104">
        <v>1953</v>
      </c>
      <c r="B104" s="2">
        <f>'source book revised'!T103</f>
        <v>1263</v>
      </c>
      <c r="C104" s="2">
        <f>'source book revised'!U103</f>
        <v>48</v>
      </c>
      <c r="D104" s="2">
        <f>'source book revised'!V103</f>
        <v>1311</v>
      </c>
      <c r="E104" s="1">
        <f t="shared" si="9"/>
        <v>26.3125</v>
      </c>
      <c r="F104" s="1">
        <f t="shared" si="11"/>
        <v>26.136983472352853</v>
      </c>
      <c r="G104" s="4">
        <f t="shared" si="14"/>
        <v>54.262458946165928</v>
      </c>
      <c r="H104" s="4"/>
      <c r="I104" s="2">
        <v>1212060</v>
      </c>
      <c r="J104" s="2">
        <v>1203975</v>
      </c>
      <c r="K104" s="2">
        <f t="shared" si="12"/>
        <v>2416035</v>
      </c>
      <c r="L104" s="7">
        <f t="shared" si="13"/>
        <v>1.0067152557154426</v>
      </c>
    </row>
    <row r="105" spans="1:12" x14ac:dyDescent="0.2">
      <c r="A105">
        <v>1954</v>
      </c>
      <c r="B105" s="2">
        <f>'source book revised'!T104</f>
        <v>1201</v>
      </c>
      <c r="C105" s="2">
        <f>'source book revised'!U104</f>
        <v>39</v>
      </c>
      <c r="D105" s="2">
        <f>'source book revised'!V104</f>
        <v>1240</v>
      </c>
      <c r="E105" s="1">
        <f t="shared" si="9"/>
        <v>30.794871794871796</v>
      </c>
      <c r="F105" s="1">
        <f t="shared" ref="F105:F136" si="15">E105/L105</f>
        <v>30.510559447731822</v>
      </c>
      <c r="G105" s="4">
        <f t="shared" si="14"/>
        <v>50.040637840568913</v>
      </c>
      <c r="H105" s="4"/>
      <c r="I105" s="2">
        <v>1244739</v>
      </c>
      <c r="J105" s="2">
        <v>1233247</v>
      </c>
      <c r="K105" s="2">
        <f t="shared" ref="K105:K136" si="16">I105+J105</f>
        <v>2477986</v>
      </c>
      <c r="L105" s="7">
        <f t="shared" ref="L105:L136" si="17">I105/J105</f>
        <v>1.009318490132147</v>
      </c>
    </row>
    <row r="106" spans="1:12" x14ac:dyDescent="0.2">
      <c r="A106">
        <v>1955</v>
      </c>
      <c r="B106" s="2">
        <f>'source book revised'!T105</f>
        <v>1290</v>
      </c>
      <c r="C106" s="2">
        <f>'source book revised'!U105</f>
        <v>45</v>
      </c>
      <c r="D106" s="2">
        <f>'source book revised'!V105</f>
        <v>1335</v>
      </c>
      <c r="E106" s="1">
        <f t="shared" si="9"/>
        <v>28.666666666666668</v>
      </c>
      <c r="F106" s="1">
        <f t="shared" si="15"/>
        <v>28.276435880013718</v>
      </c>
      <c r="G106" s="4">
        <f t="shared" si="14"/>
        <v>52.428355768218758</v>
      </c>
      <c r="H106" s="4"/>
      <c r="I106" s="2">
        <v>1281891</v>
      </c>
      <c r="J106" s="2">
        <v>1264441</v>
      </c>
      <c r="K106" s="2">
        <f t="shared" si="16"/>
        <v>2546332</v>
      </c>
      <c r="L106" s="7">
        <f t="shared" si="17"/>
        <v>1.0138005648345791</v>
      </c>
    </row>
    <row r="107" spans="1:12" x14ac:dyDescent="0.2">
      <c r="A107">
        <v>1956</v>
      </c>
      <c r="B107" s="2">
        <f>'source book revised'!T106</f>
        <v>1340</v>
      </c>
      <c r="C107" s="2">
        <f>'source book revised'!U106</f>
        <v>40</v>
      </c>
      <c r="D107" s="2">
        <f>'source book revised'!V106</f>
        <v>1380</v>
      </c>
      <c r="E107" s="1">
        <f t="shared" si="9"/>
        <v>33.5</v>
      </c>
      <c r="F107" s="1">
        <f t="shared" si="15"/>
        <v>32.972457737912528</v>
      </c>
      <c r="G107" s="4">
        <f t="shared" si="14"/>
        <v>52.709738926371372</v>
      </c>
      <c r="H107" s="4"/>
      <c r="I107" s="2">
        <v>1319445</v>
      </c>
      <c r="J107" s="2">
        <v>1298667</v>
      </c>
      <c r="K107" s="2">
        <f t="shared" si="16"/>
        <v>2618112</v>
      </c>
      <c r="L107" s="7">
        <f t="shared" si="17"/>
        <v>1.0159994825463341</v>
      </c>
    </row>
    <row r="108" spans="1:12" x14ac:dyDescent="0.2">
      <c r="A108">
        <v>1957</v>
      </c>
      <c r="B108" s="2">
        <f>'source book revised'!T107</f>
        <v>1537</v>
      </c>
      <c r="C108" s="2">
        <f>'source book revised'!U107</f>
        <v>46</v>
      </c>
      <c r="D108" s="2">
        <f>'source book revised'!V107</f>
        <v>1583</v>
      </c>
      <c r="E108" s="1">
        <f t="shared" si="9"/>
        <v>33.413043478260867</v>
      </c>
      <c r="F108" s="1">
        <f t="shared" si="15"/>
        <v>33.012909972190506</v>
      </c>
      <c r="G108" s="4">
        <f t="shared" si="14"/>
        <v>59.054934519157413</v>
      </c>
      <c r="H108" s="4"/>
      <c r="I108" s="2">
        <v>1348351</v>
      </c>
      <c r="J108" s="2">
        <v>1332204</v>
      </c>
      <c r="K108" s="2">
        <f t="shared" si="16"/>
        <v>2680555</v>
      </c>
      <c r="L108" s="7">
        <f t="shared" si="17"/>
        <v>1.0121205160771174</v>
      </c>
    </row>
    <row r="109" spans="1:12" x14ac:dyDescent="0.2">
      <c r="A109">
        <v>1958</v>
      </c>
      <c r="B109" s="2">
        <f>'source book revised'!T108</f>
        <v>1493</v>
      </c>
      <c r="C109" s="2">
        <f>'source book revised'!U108</f>
        <v>40</v>
      </c>
      <c r="D109" s="2">
        <f>'source book revised'!V108</f>
        <v>1533</v>
      </c>
      <c r="E109" s="1">
        <f t="shared" si="9"/>
        <v>37.325000000000003</v>
      </c>
      <c r="F109" s="1">
        <f t="shared" si="15"/>
        <v>36.931450940206126</v>
      </c>
      <c r="G109" s="4">
        <f t="shared" si="14"/>
        <v>55.843637814120463</v>
      </c>
      <c r="H109" s="4"/>
      <c r="I109" s="2">
        <v>1379857</v>
      </c>
      <c r="J109" s="2">
        <v>1365308</v>
      </c>
      <c r="K109" s="2">
        <f t="shared" si="16"/>
        <v>2745165</v>
      </c>
      <c r="L109" s="7">
        <f t="shared" si="17"/>
        <v>1.0106562035819024</v>
      </c>
    </row>
    <row r="110" spans="1:12" x14ac:dyDescent="0.2">
      <c r="A110">
        <v>1959</v>
      </c>
      <c r="B110" s="2">
        <f>'source book revised'!T109</f>
        <v>1534</v>
      </c>
      <c r="C110" s="2">
        <f>'source book revised'!U109</f>
        <v>37</v>
      </c>
      <c r="D110" s="2">
        <f>'source book revised'!V109</f>
        <v>1571</v>
      </c>
      <c r="E110" s="1">
        <f t="shared" si="9"/>
        <v>41.45945945945946</v>
      </c>
      <c r="F110" s="1">
        <f t="shared" si="15"/>
        <v>41.001403680828069</v>
      </c>
      <c r="G110" s="4">
        <f t="shared" si="14"/>
        <v>55.87905652250155</v>
      </c>
      <c r="H110" s="4"/>
      <c r="I110" s="2">
        <v>1413523</v>
      </c>
      <c r="J110" s="2">
        <v>1397906</v>
      </c>
      <c r="K110" s="2">
        <f t="shared" si="16"/>
        <v>2811429</v>
      </c>
      <c r="L110" s="7">
        <f t="shared" si="17"/>
        <v>1.0111717096857729</v>
      </c>
    </row>
    <row r="111" spans="1:12" x14ac:dyDescent="0.2">
      <c r="A111">
        <v>1960</v>
      </c>
      <c r="B111" s="2">
        <f>'source book revised'!T110</f>
        <v>1839</v>
      </c>
      <c r="C111" s="2">
        <f>'source book revised'!U110</f>
        <v>36</v>
      </c>
      <c r="D111" s="2">
        <f>'source book revised'!V110</f>
        <v>1875</v>
      </c>
      <c r="E111" s="1">
        <f t="shared" si="9"/>
        <v>51.083333333333336</v>
      </c>
      <c r="F111" s="1">
        <f t="shared" si="15"/>
        <v>50.403775296948602</v>
      </c>
      <c r="G111" s="4">
        <f t="shared" si="14"/>
        <v>64.917304010331378</v>
      </c>
      <c r="H111" s="4"/>
      <c r="I111" s="2">
        <v>1453815</v>
      </c>
      <c r="J111" s="2">
        <v>1434475</v>
      </c>
      <c r="K111" s="2">
        <f t="shared" si="16"/>
        <v>2888290</v>
      </c>
      <c r="L111" s="7">
        <f t="shared" si="17"/>
        <v>1.0134822844594713</v>
      </c>
    </row>
    <row r="112" spans="1:12" x14ac:dyDescent="0.2">
      <c r="A112">
        <v>1961</v>
      </c>
      <c r="B112" s="2">
        <f>'source book revised'!T111</f>
        <v>1962</v>
      </c>
      <c r="C112" s="2">
        <f>'source book revised'!U111</f>
        <v>30</v>
      </c>
      <c r="D112" s="2">
        <f>'source book revised'!V111</f>
        <v>1992</v>
      </c>
      <c r="E112" s="1">
        <f t="shared" si="9"/>
        <v>65.400000000000006</v>
      </c>
      <c r="F112" s="1">
        <f t="shared" si="15"/>
        <v>64.72206876772313</v>
      </c>
      <c r="G112" s="4">
        <f t="shared" si="14"/>
        <v>67.404347242021871</v>
      </c>
      <c r="H112" s="4"/>
      <c r="I112" s="2">
        <v>1485348</v>
      </c>
      <c r="J112" s="2">
        <v>1469951</v>
      </c>
      <c r="K112" s="2">
        <f t="shared" si="16"/>
        <v>2955299</v>
      </c>
      <c r="L112" s="7">
        <f t="shared" si="17"/>
        <v>1.0104744988098242</v>
      </c>
    </row>
    <row r="113" spans="1:12" x14ac:dyDescent="0.2">
      <c r="A113">
        <v>1962</v>
      </c>
      <c r="B113" s="2">
        <f>'source book revised'!T112</f>
        <v>1951</v>
      </c>
      <c r="C113" s="2">
        <f>'source book revised'!U112</f>
        <v>38</v>
      </c>
      <c r="D113" s="2">
        <f>'source book revised'!V112</f>
        <v>1989</v>
      </c>
      <c r="E113" s="1">
        <f t="shared" si="9"/>
        <v>51.342105263157897</v>
      </c>
      <c r="F113" s="1">
        <f t="shared" si="15"/>
        <v>50.941503015885189</v>
      </c>
      <c r="G113" s="4">
        <f t="shared" si="14"/>
        <v>66.056844754458837</v>
      </c>
      <c r="H113" s="4"/>
      <c r="I113" s="2">
        <v>1511418</v>
      </c>
      <c r="J113" s="2">
        <v>1499625</v>
      </c>
      <c r="K113" s="2">
        <f t="shared" si="16"/>
        <v>3011043</v>
      </c>
      <c r="L113" s="7">
        <f t="shared" si="17"/>
        <v>1.0078639659914979</v>
      </c>
    </row>
    <row r="114" spans="1:12" x14ac:dyDescent="0.2">
      <c r="A114">
        <v>1963</v>
      </c>
      <c r="B114" s="2">
        <f>'source book revised'!T113</f>
        <v>2049</v>
      </c>
      <c r="C114" s="2">
        <f>'source book revised'!U113</f>
        <v>46</v>
      </c>
      <c r="D114" s="2">
        <f>'source book revised'!V113</f>
        <v>2095</v>
      </c>
      <c r="E114" s="1">
        <f t="shared" si="9"/>
        <v>44.543478260869563</v>
      </c>
      <c r="F114" s="1">
        <f t="shared" si="15"/>
        <v>44.241308060023997</v>
      </c>
      <c r="G114" s="4">
        <f t="shared" si="14"/>
        <v>68.21779940775879</v>
      </c>
      <c r="H114" s="4"/>
      <c r="I114" s="2">
        <v>1540749</v>
      </c>
      <c r="J114" s="2">
        <v>1530297</v>
      </c>
      <c r="K114" s="2">
        <f t="shared" si="16"/>
        <v>3071046</v>
      </c>
      <c r="L114" s="7">
        <f t="shared" si="17"/>
        <v>1.0068300467164217</v>
      </c>
    </row>
    <row r="115" spans="1:12" x14ac:dyDescent="0.2">
      <c r="A115">
        <v>1964</v>
      </c>
      <c r="B115" s="2">
        <f>'source book revised'!T114</f>
        <v>1965</v>
      </c>
      <c r="C115" s="2">
        <f>'source book revised'!U114</f>
        <v>53</v>
      </c>
      <c r="D115" s="2">
        <f>'source book revised'!V114</f>
        <v>2018</v>
      </c>
      <c r="E115" s="1">
        <f t="shared" si="9"/>
        <v>37.075471698113205</v>
      </c>
      <c r="F115" s="1">
        <f t="shared" si="15"/>
        <v>36.839658124522792</v>
      </c>
      <c r="G115" s="4">
        <f t="shared" si="14"/>
        <v>64.310095760855674</v>
      </c>
      <c r="H115" s="4"/>
      <c r="I115" s="2">
        <v>1573966</v>
      </c>
      <c r="J115" s="2">
        <v>1563955</v>
      </c>
      <c r="K115" s="2">
        <f t="shared" si="16"/>
        <v>3137921</v>
      </c>
      <c r="L115" s="7">
        <f t="shared" si="17"/>
        <v>1.0064010793149418</v>
      </c>
    </row>
    <row r="116" spans="1:12" x14ac:dyDescent="0.2">
      <c r="A116">
        <v>1965</v>
      </c>
      <c r="B116" s="2">
        <f>'source book revised'!T115</f>
        <v>1902</v>
      </c>
      <c r="C116" s="2">
        <f>'source book revised'!U115</f>
        <v>47</v>
      </c>
      <c r="D116" s="2">
        <f>'source book revised'!V115</f>
        <v>1949</v>
      </c>
      <c r="E116" s="1">
        <f t="shared" si="9"/>
        <v>40.468085106382979</v>
      </c>
      <c r="F116" s="1">
        <f t="shared" si="15"/>
        <v>40.259538030909873</v>
      </c>
      <c r="G116" s="4">
        <f t="shared" si="14"/>
        <v>60.985149537213772</v>
      </c>
      <c r="H116" s="4"/>
      <c r="I116" s="2">
        <v>1602058</v>
      </c>
      <c r="J116" s="2">
        <v>1593802</v>
      </c>
      <c r="K116" s="2">
        <f t="shared" si="16"/>
        <v>3195860</v>
      </c>
      <c r="L116" s="7">
        <f t="shared" si="17"/>
        <v>1.0051800662817589</v>
      </c>
    </row>
    <row r="117" spans="1:12" x14ac:dyDescent="0.2">
      <c r="A117">
        <v>1966</v>
      </c>
      <c r="B117" s="2">
        <f>'source book revised'!T116</f>
        <v>2060</v>
      </c>
      <c r="C117" s="2">
        <f>'source book revised'!U116</f>
        <v>51</v>
      </c>
      <c r="D117" s="2">
        <f>'source book revised'!V116</f>
        <v>2111</v>
      </c>
      <c r="E117" s="1">
        <f t="shared" si="9"/>
        <v>40.392156862745097</v>
      </c>
      <c r="F117" s="1">
        <f t="shared" si="15"/>
        <v>40.249946947700685</v>
      </c>
      <c r="G117" s="4">
        <f t="shared" si="14"/>
        <v>64.956984075846123</v>
      </c>
      <c r="H117" s="4"/>
      <c r="I117" s="2">
        <v>1627787</v>
      </c>
      <c r="J117" s="2">
        <v>1622056</v>
      </c>
      <c r="K117" s="2">
        <f t="shared" si="16"/>
        <v>3249843</v>
      </c>
      <c r="L117" s="7">
        <f t="shared" si="17"/>
        <v>1.0035331702481296</v>
      </c>
    </row>
    <row r="118" spans="1:12" x14ac:dyDescent="0.2">
      <c r="A118">
        <v>1967</v>
      </c>
      <c r="B118" s="2">
        <f>'source book revised'!T117</f>
        <v>2176</v>
      </c>
      <c r="C118" s="2">
        <f>'source book revised'!U117</f>
        <v>57</v>
      </c>
      <c r="D118" s="2">
        <f>'source book revised'!V117</f>
        <v>2233</v>
      </c>
      <c r="E118" s="1">
        <f t="shared" si="9"/>
        <v>38.175438596491226</v>
      </c>
      <c r="F118" s="1">
        <f t="shared" si="15"/>
        <v>38.1033991421058</v>
      </c>
      <c r="G118" s="4">
        <f t="shared" si="14"/>
        <v>67.592806163931172</v>
      </c>
      <c r="H118" s="4"/>
      <c r="I118" s="2">
        <v>1653363</v>
      </c>
      <c r="J118" s="2">
        <v>1650243</v>
      </c>
      <c r="K118" s="2">
        <f t="shared" si="16"/>
        <v>3303606</v>
      </c>
      <c r="L118" s="7">
        <f t="shared" si="17"/>
        <v>1.0018906306525766</v>
      </c>
    </row>
    <row r="119" spans="1:12" x14ac:dyDescent="0.2">
      <c r="A119">
        <v>1968</v>
      </c>
      <c r="B119" s="2">
        <f>'source book revised'!T118</f>
        <v>2261</v>
      </c>
      <c r="C119" s="2">
        <f>'source book revised'!U118</f>
        <v>54</v>
      </c>
      <c r="D119" s="2">
        <f>'source book revised'!V118</f>
        <v>2315</v>
      </c>
      <c r="E119" s="1">
        <f t="shared" si="9"/>
        <v>41.870370370370374</v>
      </c>
      <c r="F119" s="1">
        <f t="shared" si="15"/>
        <v>41.830500072664115</v>
      </c>
      <c r="G119" s="4">
        <f t="shared" si="14"/>
        <v>68.963935287698774</v>
      </c>
      <c r="H119" s="4"/>
      <c r="I119" s="2">
        <v>1679213</v>
      </c>
      <c r="J119" s="2">
        <v>1677614</v>
      </c>
      <c r="K119" s="2">
        <f t="shared" si="16"/>
        <v>3356827</v>
      </c>
      <c r="L119" s="7">
        <f t="shared" si="17"/>
        <v>1.0009531393991704</v>
      </c>
    </row>
    <row r="120" spans="1:12" x14ac:dyDescent="0.2">
      <c r="A120">
        <v>1969</v>
      </c>
      <c r="B120" s="2">
        <f>'source book revised'!T119</f>
        <v>2236</v>
      </c>
      <c r="C120" s="2">
        <f>'source book revised'!U119</f>
        <v>47</v>
      </c>
      <c r="D120" s="2">
        <f>'source book revised'!V119</f>
        <v>2283</v>
      </c>
      <c r="E120" s="1">
        <f t="shared" si="9"/>
        <v>47.574468085106382</v>
      </c>
      <c r="F120" s="1">
        <f t="shared" si="15"/>
        <v>47.574634955879617</v>
      </c>
      <c r="G120" s="4">
        <f t="shared" si="14"/>
        <v>66.731400704669568</v>
      </c>
      <c r="H120" s="4"/>
      <c r="I120" s="2">
        <v>1710586</v>
      </c>
      <c r="J120" s="2">
        <v>1710592</v>
      </c>
      <c r="K120" s="2">
        <f t="shared" si="16"/>
        <v>3421178</v>
      </c>
      <c r="L120" s="7">
        <f t="shared" si="17"/>
        <v>0.99999649244238253</v>
      </c>
    </row>
    <row r="121" spans="1:12" x14ac:dyDescent="0.2">
      <c r="A121">
        <v>1970</v>
      </c>
      <c r="B121" s="2">
        <f>'source book revised'!T120</f>
        <v>2338</v>
      </c>
      <c r="C121" s="2">
        <f>'source book revised'!U120</f>
        <v>51</v>
      </c>
      <c r="D121" s="2">
        <f>'source book revised'!V120</f>
        <v>2389</v>
      </c>
      <c r="E121" s="1">
        <f t="shared" si="9"/>
        <v>45.843137254901961</v>
      </c>
      <c r="F121" s="1">
        <f t="shared" si="15"/>
        <v>45.90107629266214</v>
      </c>
      <c r="G121" s="4">
        <f t="shared" si="14"/>
        <v>68.60938343168111</v>
      </c>
      <c r="H121" s="4"/>
      <c r="I121" s="2">
        <v>1739916</v>
      </c>
      <c r="J121" s="2">
        <v>1742115</v>
      </c>
      <c r="K121" s="2">
        <f t="shared" si="16"/>
        <v>3482031</v>
      </c>
      <c r="L121" s="7">
        <f t="shared" si="17"/>
        <v>0.99873774119389358</v>
      </c>
    </row>
    <row r="122" spans="1:12" x14ac:dyDescent="0.2">
      <c r="A122">
        <v>1971</v>
      </c>
      <c r="B122" s="2">
        <f>'source book revised'!T121</f>
        <v>2325</v>
      </c>
      <c r="C122" s="2">
        <f>'source book revised'!U121</f>
        <v>41</v>
      </c>
      <c r="D122" s="2">
        <f>'source book revised'!V121</f>
        <v>2366</v>
      </c>
      <c r="E122" s="1">
        <f t="shared" si="9"/>
        <v>56.707317073170735</v>
      </c>
      <c r="F122" s="1">
        <f t="shared" si="15"/>
        <v>56.806622633242178</v>
      </c>
      <c r="G122" s="4">
        <f t="shared" si="14"/>
        <v>65.110132716245587</v>
      </c>
      <c r="H122" s="4"/>
      <c r="I122" s="2">
        <v>1815332</v>
      </c>
      <c r="J122" s="2">
        <v>1818511</v>
      </c>
      <c r="K122" s="2">
        <f t="shared" si="16"/>
        <v>3633843</v>
      </c>
      <c r="L122" s="7">
        <f t="shared" si="17"/>
        <v>0.99825186649957021</v>
      </c>
    </row>
    <row r="123" spans="1:12" x14ac:dyDescent="0.2">
      <c r="A123">
        <v>1972</v>
      </c>
      <c r="B123" s="2">
        <f>'source book revised'!T122</f>
        <v>2075</v>
      </c>
      <c r="C123" s="2">
        <f>'source book revised'!U122</f>
        <v>32</v>
      </c>
      <c r="D123" s="2">
        <f>'source book revised'!V122</f>
        <v>2107</v>
      </c>
      <c r="E123" s="1">
        <f t="shared" si="9"/>
        <v>64.84375</v>
      </c>
      <c r="F123" s="1">
        <f t="shared" si="15"/>
        <v>64.981389154881228</v>
      </c>
      <c r="G123" s="4">
        <f t="shared" si="14"/>
        <v>57.160126484752595</v>
      </c>
      <c r="H123" s="4"/>
      <c r="I123" s="2">
        <v>1841114</v>
      </c>
      <c r="J123" s="2">
        <v>1845022</v>
      </c>
      <c r="K123" s="2">
        <f t="shared" si="16"/>
        <v>3686136</v>
      </c>
      <c r="L123" s="7">
        <f t="shared" si="17"/>
        <v>0.99788186807528578</v>
      </c>
    </row>
    <row r="124" spans="1:12" x14ac:dyDescent="0.2">
      <c r="A124">
        <v>1973</v>
      </c>
      <c r="B124" s="2">
        <f>'source book revised'!T123</f>
        <v>1841</v>
      </c>
      <c r="C124" s="2">
        <f>'source book revised'!U123</f>
        <v>29</v>
      </c>
      <c r="D124" s="2">
        <f>'source book revised'!V123</f>
        <v>1870</v>
      </c>
      <c r="E124" s="1">
        <f t="shared" si="9"/>
        <v>63.482758620689658</v>
      </c>
      <c r="F124" s="1">
        <f t="shared" si="15"/>
        <v>63.641270784434894</v>
      </c>
      <c r="G124" s="4">
        <f t="shared" si="14"/>
        <v>50.122975514256368</v>
      </c>
      <c r="H124" s="4"/>
      <c r="I124" s="2">
        <v>1863086</v>
      </c>
      <c r="J124" s="2">
        <v>1867738</v>
      </c>
      <c r="K124" s="2">
        <f t="shared" si="16"/>
        <v>3730824</v>
      </c>
      <c r="L124" s="7">
        <f t="shared" si="17"/>
        <v>0.99750928663442084</v>
      </c>
    </row>
    <row r="125" spans="1:12" x14ac:dyDescent="0.2">
      <c r="A125">
        <v>1974</v>
      </c>
      <c r="B125" s="2">
        <f>'source book revised'!T124</f>
        <v>1627</v>
      </c>
      <c r="C125" s="2">
        <f>'source book revised'!U124</f>
        <v>24</v>
      </c>
      <c r="D125" s="2">
        <f>'source book revised'!V124</f>
        <v>1651</v>
      </c>
      <c r="E125" s="1">
        <f t="shared" si="9"/>
        <v>67.791666666666671</v>
      </c>
      <c r="F125" s="1">
        <f t="shared" si="15"/>
        <v>67.97641045497916</v>
      </c>
      <c r="G125" s="4">
        <f t="shared" si="14"/>
        <v>43.682021342543514</v>
      </c>
      <c r="H125" s="4"/>
      <c r="I125" s="2">
        <v>1887222</v>
      </c>
      <c r="J125" s="2">
        <v>1892365</v>
      </c>
      <c r="K125" s="2">
        <f t="shared" si="16"/>
        <v>3779587</v>
      </c>
      <c r="L125" s="7">
        <f t="shared" si="17"/>
        <v>0.9972822367777886</v>
      </c>
    </row>
    <row r="126" spans="1:12" x14ac:dyDescent="0.2">
      <c r="A126">
        <v>1975</v>
      </c>
      <c r="B126" s="2">
        <f>'source book revised'!T125</f>
        <v>1580</v>
      </c>
      <c r="C126" s="2">
        <f>'source book revised'!U125</f>
        <v>24</v>
      </c>
      <c r="D126" s="2">
        <f>'source book revised'!V125</f>
        <v>1604</v>
      </c>
      <c r="E126" s="1">
        <f t="shared" si="9"/>
        <v>65.833333333333329</v>
      </c>
      <c r="F126" s="1">
        <f t="shared" si="15"/>
        <v>66.120804828775761</v>
      </c>
      <c r="G126" s="4">
        <f t="shared" si="14"/>
        <v>42.203240703710094</v>
      </c>
      <c r="H126" s="4"/>
      <c r="I126" s="2">
        <v>1896188</v>
      </c>
      <c r="J126" s="2">
        <v>1904468</v>
      </c>
      <c r="K126" s="2">
        <f t="shared" si="16"/>
        <v>3800656</v>
      </c>
      <c r="L126" s="7">
        <f t="shared" si="17"/>
        <v>0.9956523291543885</v>
      </c>
    </row>
    <row r="127" spans="1:12" x14ac:dyDescent="0.2">
      <c r="A127">
        <v>1976</v>
      </c>
      <c r="B127" s="2">
        <f>'source book revised'!T126</f>
        <v>1452</v>
      </c>
      <c r="C127" s="2">
        <f>'source book revised'!U126</f>
        <v>32</v>
      </c>
      <c r="D127" s="2">
        <f>'source book revised'!V126</f>
        <v>1484</v>
      </c>
      <c r="E127" s="1">
        <f t="shared" si="9"/>
        <v>45.375</v>
      </c>
      <c r="F127" s="1">
        <f t="shared" si="15"/>
        <v>45.675705308303286</v>
      </c>
      <c r="G127" s="4">
        <f t="shared" si="14"/>
        <v>38.808130146359474</v>
      </c>
      <c r="H127" s="4"/>
      <c r="I127" s="2">
        <v>1905656</v>
      </c>
      <c r="J127" s="2">
        <v>1918285</v>
      </c>
      <c r="K127" s="2">
        <f t="shared" si="16"/>
        <v>3823941</v>
      </c>
      <c r="L127" s="7">
        <f t="shared" si="17"/>
        <v>0.99341651527275665</v>
      </c>
    </row>
    <row r="128" spans="1:12" x14ac:dyDescent="0.2">
      <c r="A128">
        <v>1977</v>
      </c>
      <c r="B128" s="2">
        <f>'source book revised'!T127</f>
        <v>1492</v>
      </c>
      <c r="C128" s="2">
        <f>'source book revised'!U127</f>
        <v>33</v>
      </c>
      <c r="D128" s="2">
        <f>'source book revised'!V127</f>
        <v>1525</v>
      </c>
      <c r="E128" s="1">
        <f t="shared" si="9"/>
        <v>45.212121212121211</v>
      </c>
      <c r="F128" s="1">
        <f t="shared" si="15"/>
        <v>45.593129119168992</v>
      </c>
      <c r="G128" s="4">
        <f t="shared" si="14"/>
        <v>39.583770809707445</v>
      </c>
      <c r="H128" s="4"/>
      <c r="I128" s="2">
        <v>1918212</v>
      </c>
      <c r="J128" s="2">
        <v>1934377</v>
      </c>
      <c r="K128" s="2">
        <f t="shared" si="16"/>
        <v>3852589</v>
      </c>
      <c r="L128" s="7">
        <f t="shared" si="17"/>
        <v>0.99164330427832836</v>
      </c>
    </row>
    <row r="129" spans="1:12" x14ac:dyDescent="0.2">
      <c r="A129">
        <v>1978</v>
      </c>
      <c r="B129" s="2">
        <f>'source book revised'!T128</f>
        <v>1561</v>
      </c>
      <c r="C129" s="2">
        <f>'source book revised'!U128</f>
        <v>34</v>
      </c>
      <c r="D129" s="2">
        <f>'source book revised'!V128</f>
        <v>1595</v>
      </c>
      <c r="E129" s="1">
        <f t="shared" si="9"/>
        <v>45.911764705882355</v>
      </c>
      <c r="F129" s="1">
        <f t="shared" si="15"/>
        <v>46.395133962227177</v>
      </c>
      <c r="G129" s="4">
        <f t="shared" si="14"/>
        <v>41.166591517204409</v>
      </c>
      <c r="H129" s="4"/>
      <c r="I129" s="2">
        <v>1927106</v>
      </c>
      <c r="J129" s="2">
        <v>1947395</v>
      </c>
      <c r="K129" s="2">
        <f t="shared" si="16"/>
        <v>3874501</v>
      </c>
      <c r="L129" s="7">
        <f t="shared" si="17"/>
        <v>0.9895814665232272</v>
      </c>
    </row>
    <row r="130" spans="1:12" x14ac:dyDescent="0.2">
      <c r="A130">
        <v>1979</v>
      </c>
      <c r="B130" s="2">
        <f>'source book revised'!T129</f>
        <v>1681</v>
      </c>
      <c r="C130" s="2">
        <f>'source book revised'!U129</f>
        <v>46</v>
      </c>
      <c r="D130" s="2">
        <f>'source book revised'!V129</f>
        <v>1727</v>
      </c>
      <c r="E130" s="1">
        <f t="shared" si="9"/>
        <v>36.543478260869563</v>
      </c>
      <c r="F130" s="1">
        <f t="shared" si="15"/>
        <v>37.00098219875121</v>
      </c>
      <c r="G130" s="4">
        <f t="shared" si="14"/>
        <v>44.282130762798808</v>
      </c>
      <c r="H130" s="4"/>
      <c r="I130" s="2">
        <v>1937866</v>
      </c>
      <c r="J130" s="2">
        <v>1962127</v>
      </c>
      <c r="K130" s="2">
        <f t="shared" si="16"/>
        <v>3899993</v>
      </c>
      <c r="L130" s="7">
        <f t="shared" si="17"/>
        <v>0.98763535693663052</v>
      </c>
    </row>
    <row r="131" spans="1:12" x14ac:dyDescent="0.2">
      <c r="A131">
        <v>1980</v>
      </c>
      <c r="B131" s="2">
        <f>'source book revised'!T130</f>
        <v>1734</v>
      </c>
      <c r="C131" s="2">
        <f>'source book revised'!U130</f>
        <v>54</v>
      </c>
      <c r="D131" s="2">
        <f>'source book revised'!V130</f>
        <v>1788</v>
      </c>
      <c r="E131" s="1">
        <f t="shared" si="9"/>
        <v>32.111111111111114</v>
      </c>
      <c r="F131" s="1">
        <f t="shared" si="15"/>
        <v>32.567852799523727</v>
      </c>
      <c r="G131" s="4">
        <f t="shared" si="14"/>
        <v>45.488601772478127</v>
      </c>
      <c r="H131" s="4"/>
      <c r="I131" s="2">
        <v>1951449</v>
      </c>
      <c r="J131" s="2">
        <v>1979206</v>
      </c>
      <c r="K131" s="2">
        <f t="shared" si="16"/>
        <v>3930655</v>
      </c>
      <c r="L131" s="7">
        <f t="shared" si="17"/>
        <v>0.98597568924103907</v>
      </c>
    </row>
    <row r="132" spans="1:12" x14ac:dyDescent="0.2">
      <c r="A132">
        <v>1981</v>
      </c>
      <c r="B132" s="2">
        <f>'source book revised'!T131</f>
        <v>1725</v>
      </c>
      <c r="C132" s="2">
        <f>'source book revised'!U131</f>
        <v>55</v>
      </c>
      <c r="D132" s="2">
        <f>'source book revised'!V131</f>
        <v>1780</v>
      </c>
      <c r="E132" s="1">
        <f t="shared" si="9"/>
        <v>31.363636363636363</v>
      </c>
      <c r="F132" s="1">
        <f t="shared" si="15"/>
        <v>31.836635308973122</v>
      </c>
      <c r="G132" s="4">
        <f t="shared" si="14"/>
        <v>44.854371965715131</v>
      </c>
      <c r="H132" s="4"/>
      <c r="I132" s="2">
        <v>1969349</v>
      </c>
      <c r="J132" s="2">
        <v>1999049</v>
      </c>
      <c r="K132" s="2">
        <f t="shared" si="16"/>
        <v>3968398</v>
      </c>
      <c r="L132" s="7">
        <f t="shared" si="17"/>
        <v>0.985142935465814</v>
      </c>
    </row>
    <row r="133" spans="1:12" x14ac:dyDescent="0.2">
      <c r="A133">
        <v>1982</v>
      </c>
      <c r="B133" s="2">
        <f>'source book revised'!T132</f>
        <v>1803</v>
      </c>
      <c r="C133" s="2">
        <f>'source book revised'!U132</f>
        <v>57</v>
      </c>
      <c r="D133" s="2">
        <f>'source book revised'!V132</f>
        <v>1860</v>
      </c>
      <c r="E133" s="1">
        <f t="shared" si="9"/>
        <v>31.631578947368421</v>
      </c>
      <c r="F133" s="1">
        <f t="shared" si="15"/>
        <v>32.102082189675293</v>
      </c>
      <c r="G133" s="4">
        <f t="shared" si="14"/>
        <v>46.352979935888349</v>
      </c>
      <c r="H133" s="4"/>
      <c r="I133" s="2">
        <v>1991532</v>
      </c>
      <c r="J133" s="2">
        <v>2021155</v>
      </c>
      <c r="K133" s="2">
        <f t="shared" si="16"/>
        <v>4012687</v>
      </c>
      <c r="L133" s="7">
        <f t="shared" si="17"/>
        <v>0.98534352882386556</v>
      </c>
    </row>
    <row r="134" spans="1:12" x14ac:dyDescent="0.2">
      <c r="A134">
        <v>1983</v>
      </c>
      <c r="B134" s="2">
        <f>'source book revised'!T133</f>
        <v>1900</v>
      </c>
      <c r="C134" s="2">
        <f>'source book revised'!U133</f>
        <v>59</v>
      </c>
      <c r="D134" s="2">
        <f>'source book revised'!V133</f>
        <v>1959</v>
      </c>
      <c r="E134" s="1">
        <f t="shared" si="9"/>
        <v>32.203389830508478</v>
      </c>
      <c r="F134" s="1">
        <f t="shared" si="15"/>
        <v>32.677245129595718</v>
      </c>
      <c r="G134" s="4">
        <f t="shared" si="14"/>
        <v>48.316708998253297</v>
      </c>
      <c r="H134" s="4"/>
      <c r="I134" s="2">
        <v>2012443</v>
      </c>
      <c r="J134" s="2">
        <v>2042055</v>
      </c>
      <c r="K134" s="2">
        <f t="shared" si="16"/>
        <v>4054498</v>
      </c>
      <c r="L134" s="7">
        <f t="shared" si="17"/>
        <v>0.98549892142963824</v>
      </c>
    </row>
    <row r="135" spans="1:12" x14ac:dyDescent="0.2">
      <c r="A135">
        <v>1984</v>
      </c>
      <c r="B135" s="2">
        <f>'source book revised'!T134</f>
        <v>1738</v>
      </c>
      <c r="C135" s="2">
        <f>'source book revised'!U134</f>
        <v>83</v>
      </c>
      <c r="D135" s="2">
        <f>'source book revised'!V134</f>
        <v>1821</v>
      </c>
      <c r="E135" s="1">
        <f t="shared" ref="E135:E162" si="18">B135/C135</f>
        <v>20.939759036144579</v>
      </c>
      <c r="F135" s="1">
        <f t="shared" si="15"/>
        <v>21.252968194809363</v>
      </c>
      <c r="G135" s="4">
        <f t="shared" ref="G135:G161" si="19">D135*100000/K135</f>
        <v>44.440214367294345</v>
      </c>
      <c r="H135" s="4"/>
      <c r="I135" s="2">
        <v>2033611</v>
      </c>
      <c r="J135" s="2">
        <v>2064029</v>
      </c>
      <c r="K135" s="2">
        <f t="shared" si="16"/>
        <v>4097640</v>
      </c>
      <c r="L135" s="7">
        <f t="shared" si="17"/>
        <v>0.98526280396254118</v>
      </c>
    </row>
    <row r="136" spans="1:12" x14ac:dyDescent="0.2">
      <c r="A136">
        <v>1985</v>
      </c>
      <c r="B136" s="2">
        <f>'source book revised'!T135</f>
        <v>1819</v>
      </c>
      <c r="C136" s="2">
        <f>'source book revised'!U135</f>
        <v>97</v>
      </c>
      <c r="D136" s="2">
        <f>'source book revised'!V135</f>
        <v>1916</v>
      </c>
      <c r="E136" s="1">
        <f t="shared" si="18"/>
        <v>18.75257731958763</v>
      </c>
      <c r="F136" s="1">
        <f t="shared" si="15"/>
        <v>19.022495652500936</v>
      </c>
      <c r="G136" s="4">
        <f t="shared" si="19"/>
        <v>46.275487444392731</v>
      </c>
      <c r="H136" s="4"/>
      <c r="I136" s="2">
        <v>2055418</v>
      </c>
      <c r="J136" s="2">
        <v>2085003</v>
      </c>
      <c r="K136" s="2">
        <f t="shared" si="16"/>
        <v>4140421</v>
      </c>
      <c r="L136" s="7">
        <f t="shared" si="17"/>
        <v>0.98581057197519617</v>
      </c>
    </row>
    <row r="137" spans="1:12" x14ac:dyDescent="0.2">
      <c r="A137">
        <v>1986</v>
      </c>
      <c r="B137" s="2">
        <f>'source book revised'!T136</f>
        <v>1834</v>
      </c>
      <c r="C137" s="2">
        <f>'source book revised'!U136</f>
        <v>106</v>
      </c>
      <c r="D137" s="2">
        <f>'source book revised'!V136</f>
        <v>1940</v>
      </c>
      <c r="E137" s="1">
        <f t="shared" si="18"/>
        <v>17.30188679245283</v>
      </c>
      <c r="F137" s="1">
        <f t="shared" ref="F137:F161" si="20">E137/L137</f>
        <v>17.555428349326785</v>
      </c>
      <c r="G137" s="4">
        <f t="shared" si="19"/>
        <v>46.368863833768103</v>
      </c>
      <c r="H137" s="4"/>
      <c r="I137" s="2">
        <v>2076705</v>
      </c>
      <c r="J137" s="2">
        <v>2107137</v>
      </c>
      <c r="K137" s="2">
        <f t="shared" ref="K137:K161" si="21">I137+J137</f>
        <v>4183842</v>
      </c>
      <c r="L137" s="7">
        <f t="shared" ref="L137:L161" si="22">I137/J137</f>
        <v>0.98555765477043022</v>
      </c>
    </row>
    <row r="138" spans="1:12" x14ac:dyDescent="0.2">
      <c r="A138">
        <v>1987</v>
      </c>
      <c r="B138" s="2">
        <f>'source book revised'!T137</f>
        <v>1906</v>
      </c>
      <c r="C138" s="2">
        <f>'source book revised'!U137</f>
        <v>111</v>
      </c>
      <c r="D138" s="2">
        <f>'source book revised'!V137</f>
        <v>2017</v>
      </c>
      <c r="E138" s="1">
        <f t="shared" si="18"/>
        <v>17.171171171171171</v>
      </c>
      <c r="F138" s="1">
        <f t="shared" si="20"/>
        <v>17.411406844275884</v>
      </c>
      <c r="G138" s="4">
        <f t="shared" si="19"/>
        <v>47.627537075451983</v>
      </c>
      <c r="H138" s="4"/>
      <c r="I138" s="2">
        <v>2102763</v>
      </c>
      <c r="J138" s="2">
        <v>2132182</v>
      </c>
      <c r="K138" s="2">
        <f t="shared" si="21"/>
        <v>4234945</v>
      </c>
      <c r="L138" s="7">
        <f t="shared" si="22"/>
        <v>0.9862023973563232</v>
      </c>
    </row>
    <row r="139" spans="1:12" x14ac:dyDescent="0.2">
      <c r="A139">
        <v>1988</v>
      </c>
      <c r="B139" s="2">
        <f>'monthly 1976-92'!D107</f>
        <v>1941.9671232876713</v>
      </c>
      <c r="C139" s="2">
        <f>'monthly 1976-92'!E107</f>
        <v>121.12876712328767</v>
      </c>
      <c r="D139" s="2">
        <f>B139+C139</f>
        <v>2063.0958904109589</v>
      </c>
      <c r="E139" s="1">
        <f t="shared" si="18"/>
        <v>16.032253686781868</v>
      </c>
      <c r="F139" s="1">
        <f>E139/L139</f>
        <v>16.264170176348227</v>
      </c>
      <c r="G139" s="4">
        <f t="shared" si="19"/>
        <v>48.031473713383441</v>
      </c>
      <c r="H139" s="4"/>
      <c r="I139" s="2">
        <v>2132228</v>
      </c>
      <c r="J139" s="2">
        <v>2163072</v>
      </c>
      <c r="K139" s="2">
        <f t="shared" si="21"/>
        <v>4295300</v>
      </c>
      <c r="L139" s="7">
        <f t="shared" si="22"/>
        <v>0.98574065033433933</v>
      </c>
    </row>
    <row r="140" spans="1:12" x14ac:dyDescent="0.2">
      <c r="A140">
        <v>1989</v>
      </c>
      <c r="B140" s="2">
        <f>'monthly 1976-92'!D108</f>
        <v>2125.2454164484025</v>
      </c>
      <c r="C140" s="2">
        <f>'monthly 1976-92'!E108</f>
        <v>134.53614457831324</v>
      </c>
      <c r="D140" s="2">
        <f>B140+C140</f>
        <v>2259.7815610267157</v>
      </c>
      <c r="E140" s="1">
        <f t="shared" si="18"/>
        <v>15.796836033243848</v>
      </c>
      <c r="F140" s="1">
        <f>E140/L140</f>
        <v>16.038421506173179</v>
      </c>
      <c r="G140" s="4">
        <f t="shared" si="19"/>
        <v>51.970207637063758</v>
      </c>
      <c r="H140" s="4"/>
      <c r="I140" s="2">
        <v>2157614</v>
      </c>
      <c r="J140" s="2">
        <v>2190611</v>
      </c>
      <c r="K140" s="2">
        <f t="shared" si="21"/>
        <v>4348225</v>
      </c>
      <c r="L140" s="7">
        <f t="shared" si="22"/>
        <v>0.98493707919845197</v>
      </c>
    </row>
    <row r="141" spans="1:12" x14ac:dyDescent="0.2">
      <c r="A141">
        <v>1990</v>
      </c>
      <c r="B141" s="2">
        <f>'monthly 1976-92'!D109</f>
        <v>2179.4520547945203</v>
      </c>
      <c r="C141" s="2">
        <f>'monthly 1976-92'!E109</f>
        <v>125.07945205479452</v>
      </c>
      <c r="D141" s="2">
        <f>B141+C141</f>
        <v>2304.5315068493151</v>
      </c>
      <c r="E141" s="1">
        <f t="shared" si="18"/>
        <v>17.424541113593552</v>
      </c>
      <c r="F141" s="1">
        <f>E141/L141</f>
        <v>17.70173067435735</v>
      </c>
      <c r="G141" s="4">
        <f t="shared" si="19"/>
        <v>52.367301591524161</v>
      </c>
      <c r="H141" s="4"/>
      <c r="I141" s="2">
        <v>2182990</v>
      </c>
      <c r="J141" s="2">
        <v>2217717</v>
      </c>
      <c r="K141" s="2">
        <f t="shared" si="21"/>
        <v>4400707</v>
      </c>
      <c r="L141" s="7">
        <f t="shared" si="22"/>
        <v>0.98434110393706686</v>
      </c>
    </row>
    <row r="142" spans="1:12" x14ac:dyDescent="0.2">
      <c r="A142">
        <v>1991</v>
      </c>
      <c r="B142" s="2">
        <f>'monthly 1976-92'!D110</f>
        <v>2175.0795045369437</v>
      </c>
      <c r="C142" s="2">
        <f>'monthly 1976-92'!E110</f>
        <v>109.57728706624606</v>
      </c>
      <c r="D142" s="2">
        <f>B142+C142</f>
        <v>2284.6567916031895</v>
      </c>
      <c r="E142" s="1">
        <f t="shared" si="18"/>
        <v>19.849729471966004</v>
      </c>
      <c r="F142" s="1">
        <f>E142/L142</f>
        <v>20.198864614290471</v>
      </c>
      <c r="G142" s="4">
        <f t="shared" si="19"/>
        <v>51.485467122282479</v>
      </c>
      <c r="H142" s="4"/>
      <c r="I142" s="2">
        <v>2199397</v>
      </c>
      <c r="J142" s="2">
        <v>2238082</v>
      </c>
      <c r="K142" s="2">
        <f t="shared" si="21"/>
        <v>4437479</v>
      </c>
      <c r="L142" s="7">
        <f t="shared" si="22"/>
        <v>0.98271511052767502</v>
      </c>
    </row>
    <row r="143" spans="1:12" x14ac:dyDescent="0.2">
      <c r="A143">
        <v>1992</v>
      </c>
      <c r="B143" s="2">
        <f t="shared" ref="B143:B148" si="23">D143-C143</f>
        <v>2163.15</v>
      </c>
      <c r="C143" s="2">
        <f>D143*'Victoria ABS'!D14/100</f>
        <v>113.85</v>
      </c>
      <c r="D143">
        <f>'Victoria ABS'!B14</f>
        <v>2277</v>
      </c>
      <c r="E143" s="1">
        <f t="shared" si="18"/>
        <v>19</v>
      </c>
      <c r="F143" s="1">
        <f t="shared" si="20"/>
        <v>19.364545293403729</v>
      </c>
      <c r="G143" s="4">
        <f t="shared" si="19"/>
        <v>50.991901088700601</v>
      </c>
      <c r="H143" s="4"/>
      <c r="I143" s="2">
        <v>2211492</v>
      </c>
      <c r="J143" s="2">
        <v>2253923</v>
      </c>
      <c r="K143" s="2">
        <f t="shared" si="21"/>
        <v>4465415</v>
      </c>
      <c r="L143" s="7">
        <f t="shared" si="22"/>
        <v>0.98117460090695197</v>
      </c>
    </row>
    <row r="144" spans="1:12" x14ac:dyDescent="0.2">
      <c r="A144">
        <v>1993</v>
      </c>
      <c r="B144" s="2">
        <f t="shared" si="23"/>
        <v>2156.1280000000002</v>
      </c>
      <c r="C144" s="2">
        <f>D144*'Victoria ABS'!D15/100</f>
        <v>115.87199999999999</v>
      </c>
      <c r="D144">
        <f>'Victoria ABS'!B15</f>
        <v>2272</v>
      </c>
      <c r="E144" s="1">
        <f t="shared" si="18"/>
        <v>18.607843137254907</v>
      </c>
      <c r="F144" s="1">
        <f t="shared" si="20"/>
        <v>18.997554869994897</v>
      </c>
      <c r="G144" s="4">
        <f t="shared" si="19"/>
        <v>50.727477122957197</v>
      </c>
      <c r="H144" s="4"/>
      <c r="I144" s="2">
        <v>2216210</v>
      </c>
      <c r="J144" s="2">
        <v>2262625</v>
      </c>
      <c r="K144" s="2">
        <f t="shared" si="21"/>
        <v>4478835</v>
      </c>
      <c r="L144" s="7">
        <f t="shared" si="22"/>
        <v>0.9794862162311474</v>
      </c>
    </row>
    <row r="145" spans="1:12" x14ac:dyDescent="0.2">
      <c r="A145">
        <v>1994</v>
      </c>
      <c r="B145" s="2">
        <f t="shared" si="23"/>
        <v>2388.3339999999998</v>
      </c>
      <c r="C145" s="2">
        <f>D145*'Victoria ABS'!D16/100</f>
        <v>133.666</v>
      </c>
      <c r="D145">
        <f>'Victoria ABS'!B16</f>
        <v>2522</v>
      </c>
      <c r="E145" s="1">
        <f t="shared" si="18"/>
        <v>17.867924528301884</v>
      </c>
      <c r="F145" s="1">
        <f t="shared" si="20"/>
        <v>18.262112365859402</v>
      </c>
      <c r="G145" s="4">
        <f t="shared" si="19"/>
        <v>56.040035961615466</v>
      </c>
      <c r="H145" s="4"/>
      <c r="I145" s="2">
        <v>2225627</v>
      </c>
      <c r="J145" s="2">
        <v>2274727</v>
      </c>
      <c r="K145" s="2">
        <f t="shared" si="21"/>
        <v>4500354</v>
      </c>
      <c r="L145" s="7">
        <f t="shared" si="22"/>
        <v>0.9784149922166484</v>
      </c>
    </row>
    <row r="146" spans="1:12" x14ac:dyDescent="0.2">
      <c r="A146">
        <v>1995</v>
      </c>
      <c r="B146" s="2">
        <f t="shared" si="23"/>
        <v>2351.0509999999999</v>
      </c>
      <c r="C146" s="2">
        <f>D146*'Victoria ABS'!D17/100</f>
        <v>115.949</v>
      </c>
      <c r="D146">
        <f>'Victoria ABS'!B17</f>
        <v>2467</v>
      </c>
      <c r="E146" s="1">
        <f t="shared" si="18"/>
        <v>20.276595744680851</v>
      </c>
      <c r="F146" s="1">
        <f t="shared" si="20"/>
        <v>20.757859335888437</v>
      </c>
      <c r="G146" s="4">
        <f t="shared" si="19"/>
        <v>54.341648831797727</v>
      </c>
      <c r="H146" s="4"/>
      <c r="I146" s="2">
        <v>2243276</v>
      </c>
      <c r="J146" s="2">
        <v>2296520</v>
      </c>
      <c r="K146" s="2">
        <f t="shared" si="21"/>
        <v>4539796</v>
      </c>
      <c r="L146" s="7">
        <f t="shared" si="22"/>
        <v>0.9768153554073119</v>
      </c>
    </row>
    <row r="147" spans="1:12" x14ac:dyDescent="0.2">
      <c r="A147">
        <v>1996</v>
      </c>
      <c r="B147" s="2">
        <f t="shared" si="23"/>
        <v>2313.12</v>
      </c>
      <c r="C147" s="2">
        <f>D147*'Victoria ABS'!D18/100</f>
        <v>126.88</v>
      </c>
      <c r="D147">
        <f>'Victoria ABS'!B18</f>
        <v>2440</v>
      </c>
      <c r="E147" s="1">
        <f t="shared" si="18"/>
        <v>18.23076923076923</v>
      </c>
      <c r="F147" s="1">
        <f t="shared" si="20"/>
        <v>18.700001728591648</v>
      </c>
      <c r="G147" s="4">
        <f t="shared" si="19"/>
        <v>53.281751938942605</v>
      </c>
      <c r="H147" s="4"/>
      <c r="I147" s="2">
        <v>2260622</v>
      </c>
      <c r="J147" s="2">
        <v>2318807</v>
      </c>
      <c r="K147" s="2">
        <f t="shared" si="21"/>
        <v>4579429</v>
      </c>
      <c r="L147" s="7">
        <f t="shared" si="22"/>
        <v>0.97490735537714002</v>
      </c>
    </row>
    <row r="148" spans="1:12" x14ac:dyDescent="0.2">
      <c r="A148">
        <v>1997</v>
      </c>
      <c r="B148" s="2">
        <f t="shared" si="23"/>
        <v>2489.7060000000001</v>
      </c>
      <c r="C148" s="2">
        <f>D148*'Victoria ABS'!D19/100</f>
        <v>153.29399999999998</v>
      </c>
      <c r="D148">
        <f>'Victoria ABS'!B19</f>
        <v>2643</v>
      </c>
      <c r="E148" s="1">
        <f t="shared" si="18"/>
        <v>16.241379310344829</v>
      </c>
      <c r="F148" s="1">
        <f t="shared" si="20"/>
        <v>16.690225530104613</v>
      </c>
      <c r="G148" s="4">
        <f t="shared" si="19"/>
        <v>57.263245835902559</v>
      </c>
      <c r="H148" s="4"/>
      <c r="I148" s="2">
        <v>2276309</v>
      </c>
      <c r="J148" s="2">
        <v>2339217</v>
      </c>
      <c r="K148" s="2">
        <f t="shared" si="21"/>
        <v>4615526</v>
      </c>
      <c r="L148" s="7">
        <f t="shared" si="22"/>
        <v>0.97310724058520437</v>
      </c>
    </row>
    <row r="149" spans="1:12" x14ac:dyDescent="0.2">
      <c r="A149">
        <v>1998</v>
      </c>
      <c r="B149" s="2">
        <f>'Victoria ABS'!D32</f>
        <v>2641</v>
      </c>
      <c r="C149" s="2">
        <f>'Victoria ABS'!E32</f>
        <v>155</v>
      </c>
      <c r="D149" s="2">
        <f>'Victoria ABS'!B32</f>
        <v>2796</v>
      </c>
      <c r="E149" s="1">
        <f t="shared" si="18"/>
        <v>17.038709677419355</v>
      </c>
      <c r="F149" s="1">
        <f t="shared" si="20"/>
        <v>17.532590586651839</v>
      </c>
      <c r="G149" s="4">
        <f t="shared" si="19"/>
        <v>59.977592062707906</v>
      </c>
      <c r="H149" s="4"/>
      <c r="I149" s="2">
        <v>2297572</v>
      </c>
      <c r="J149" s="2">
        <v>2364169</v>
      </c>
      <c r="K149" s="2">
        <f t="shared" si="21"/>
        <v>4661741</v>
      </c>
      <c r="L149" s="7">
        <f t="shared" si="22"/>
        <v>0.97183069399861011</v>
      </c>
    </row>
    <row r="150" spans="1:12" x14ac:dyDescent="0.2">
      <c r="A150">
        <v>1999</v>
      </c>
      <c r="B150" s="2">
        <f>'Victoria ABS'!D33</f>
        <v>2766</v>
      </c>
      <c r="C150" s="2">
        <f>'Victoria ABS'!E33</f>
        <v>179</v>
      </c>
      <c r="D150" s="2">
        <f>'Victoria ABS'!B33</f>
        <v>2945</v>
      </c>
      <c r="E150" s="1">
        <f t="shared" si="18"/>
        <v>15.452513966480447</v>
      </c>
      <c r="F150" s="1">
        <f t="shared" si="20"/>
        <v>15.916730788456077</v>
      </c>
      <c r="G150" s="4">
        <f t="shared" si="19"/>
        <v>62.484219817151441</v>
      </c>
      <c r="H150" s="4"/>
      <c r="I150" s="2">
        <v>2321721</v>
      </c>
      <c r="J150" s="2">
        <v>2391469</v>
      </c>
      <c r="K150" s="2">
        <f t="shared" si="21"/>
        <v>4713190</v>
      </c>
      <c r="L150" s="7">
        <f t="shared" si="22"/>
        <v>0.97083466271149654</v>
      </c>
    </row>
    <row r="151" spans="1:12" x14ac:dyDescent="0.2">
      <c r="A151">
        <v>2000</v>
      </c>
      <c r="B151" s="2">
        <f>'Victoria ABS'!D34</f>
        <v>2957</v>
      </c>
      <c r="C151" s="2">
        <f>'Victoria ABS'!E34</f>
        <v>196</v>
      </c>
      <c r="D151" s="2">
        <f>'Victoria ABS'!B34</f>
        <v>3153</v>
      </c>
      <c r="E151" s="1">
        <f t="shared" si="18"/>
        <v>15.086734693877551</v>
      </c>
      <c r="F151" s="1">
        <f t="shared" si="20"/>
        <v>15.547424723790709</v>
      </c>
      <c r="G151" s="4">
        <f t="shared" si="19"/>
        <v>66.100046917825878</v>
      </c>
      <c r="H151" s="4"/>
      <c r="I151" s="2">
        <v>2349154</v>
      </c>
      <c r="J151" s="2">
        <v>2420888</v>
      </c>
      <c r="K151" s="2">
        <f t="shared" si="21"/>
        <v>4770042</v>
      </c>
      <c r="L151" s="7">
        <f t="shared" si="22"/>
        <v>0.97036872420368059</v>
      </c>
    </row>
    <row r="152" spans="1:12" x14ac:dyDescent="0.2">
      <c r="A152">
        <v>2001</v>
      </c>
      <c r="B152" s="2">
        <f>'Victoria ABS'!D35</f>
        <v>3142</v>
      </c>
      <c r="C152" s="2">
        <f>'Victoria ABS'!E35</f>
        <v>238</v>
      </c>
      <c r="D152" s="2">
        <f>'Victoria ABS'!B35</f>
        <v>3380</v>
      </c>
      <c r="E152" s="1">
        <f t="shared" si="18"/>
        <v>13.201680672268907</v>
      </c>
      <c r="F152" s="1">
        <f t="shared" si="20"/>
        <v>13.599033588915116</v>
      </c>
      <c r="G152" s="4">
        <f t="shared" si="19"/>
        <v>69.93005546198215</v>
      </c>
      <c r="H152" s="4"/>
      <c r="I152" s="2">
        <v>2380870</v>
      </c>
      <c r="J152" s="2">
        <v>2452531</v>
      </c>
      <c r="K152" s="2">
        <f t="shared" si="21"/>
        <v>4833401</v>
      </c>
      <c r="L152" s="7">
        <f t="shared" si="22"/>
        <v>0.9707807974700422</v>
      </c>
    </row>
    <row r="153" spans="1:12" x14ac:dyDescent="0.2">
      <c r="A153">
        <v>2002</v>
      </c>
      <c r="B153" s="2">
        <f>'Victoria ABS'!D36</f>
        <v>3293</v>
      </c>
      <c r="C153" s="2">
        <f>'Victoria ABS'!E36</f>
        <v>257</v>
      </c>
      <c r="D153" s="2">
        <f>'Victoria ABS'!B36</f>
        <v>3550</v>
      </c>
      <c r="E153" s="1">
        <f t="shared" si="18"/>
        <v>12.813229571984436</v>
      </c>
      <c r="F153" s="1">
        <f t="shared" si="20"/>
        <v>13.182139275803699</v>
      </c>
      <c r="G153" s="4">
        <f t="shared" si="19"/>
        <v>72.56029300459501</v>
      </c>
      <c r="H153" s="4"/>
      <c r="I153" s="2">
        <v>2411526</v>
      </c>
      <c r="J153" s="2">
        <v>2480957</v>
      </c>
      <c r="K153" s="2">
        <f t="shared" si="21"/>
        <v>4892483</v>
      </c>
      <c r="L153" s="7">
        <f t="shared" si="22"/>
        <v>0.97201442830327167</v>
      </c>
    </row>
    <row r="154" spans="1:12" x14ac:dyDescent="0.2">
      <c r="A154">
        <v>2003</v>
      </c>
      <c r="B154" s="2">
        <f>'Victoria ABS'!D37</f>
        <v>3449</v>
      </c>
      <c r="C154" s="2">
        <f>'Victoria ABS'!E37</f>
        <v>269</v>
      </c>
      <c r="D154" s="2">
        <f>'Victoria ABS'!B37</f>
        <v>3718</v>
      </c>
      <c r="E154" s="1">
        <f t="shared" si="18"/>
        <v>12.821561338289962</v>
      </c>
      <c r="F154" s="1">
        <f t="shared" si="20"/>
        <v>13.166936900896449</v>
      </c>
      <c r="G154" s="4">
        <f t="shared" si="19"/>
        <v>75.078349649445897</v>
      </c>
      <c r="H154" s="4"/>
      <c r="I154" s="2">
        <v>2443174</v>
      </c>
      <c r="J154" s="2">
        <v>2508986</v>
      </c>
      <c r="K154" s="2">
        <f t="shared" si="21"/>
        <v>4952160</v>
      </c>
      <c r="L154" s="7">
        <f t="shared" si="22"/>
        <v>0.9737694829704111</v>
      </c>
    </row>
    <row r="155" spans="1:12" x14ac:dyDescent="0.2">
      <c r="A155">
        <v>2004</v>
      </c>
      <c r="B155" s="2">
        <f>'Victoria ABS'!D38</f>
        <v>3346</v>
      </c>
      <c r="C155" s="2">
        <f>'Victoria ABS'!E38</f>
        <v>249</v>
      </c>
      <c r="D155" s="2">
        <f>'Victoria ABS'!B38</f>
        <v>3595</v>
      </c>
      <c r="E155" s="1">
        <f t="shared" si="18"/>
        <v>13.437751004016064</v>
      </c>
      <c r="F155" s="1">
        <f t="shared" si="20"/>
        <v>13.777300905784747</v>
      </c>
      <c r="G155" s="4">
        <f t="shared" si="19"/>
        <v>71.699714018859723</v>
      </c>
      <c r="H155" s="4"/>
      <c r="I155" s="2">
        <v>2475705</v>
      </c>
      <c r="J155" s="2">
        <v>2538262</v>
      </c>
      <c r="K155" s="2">
        <f t="shared" si="21"/>
        <v>5013967</v>
      </c>
      <c r="L155" s="7">
        <f t="shared" si="22"/>
        <v>0.9753543960394947</v>
      </c>
    </row>
    <row r="156" spans="1:12" x14ac:dyDescent="0.2">
      <c r="A156">
        <v>2005</v>
      </c>
      <c r="B156" s="2">
        <f>'Victoria ABS'!D39</f>
        <v>3358</v>
      </c>
      <c r="C156" s="2">
        <f>'Victoria ABS'!E39</f>
        <v>253</v>
      </c>
      <c r="D156" s="2">
        <f>'Victoria ABS'!B39</f>
        <v>3611</v>
      </c>
      <c r="E156" s="1">
        <f t="shared" si="18"/>
        <v>13.272727272727273</v>
      </c>
      <c r="F156" s="1">
        <f t="shared" si="20"/>
        <v>13.588720694151203</v>
      </c>
      <c r="G156" s="4">
        <f t="shared" si="19"/>
        <v>71.00573099426704</v>
      </c>
      <c r="H156" s="4"/>
      <c r="I156" s="2">
        <v>2512840</v>
      </c>
      <c r="J156" s="2">
        <v>2572665</v>
      </c>
      <c r="K156" s="2">
        <f t="shared" si="21"/>
        <v>5085505</v>
      </c>
      <c r="L156" s="7">
        <f t="shared" si="22"/>
        <v>0.97674590356692381</v>
      </c>
    </row>
    <row r="157" spans="1:12" x14ac:dyDescent="0.2">
      <c r="A157">
        <v>2006</v>
      </c>
      <c r="B157" s="2">
        <f>'Victoria ABS'!D40</f>
        <v>3588</v>
      </c>
      <c r="C157" s="2">
        <f>'Victoria ABS'!E40</f>
        <v>237</v>
      </c>
      <c r="D157" s="2">
        <f>'Victoria ABS'!B40</f>
        <v>3825</v>
      </c>
      <c r="E157" s="1">
        <f t="shared" si="18"/>
        <v>15.139240506329115</v>
      </c>
      <c r="F157" s="1">
        <f t="shared" si="20"/>
        <v>15.460194355618087</v>
      </c>
      <c r="G157" s="4">
        <f t="shared" si="19"/>
        <v>73.975683370923946</v>
      </c>
      <c r="H157" s="4"/>
      <c r="I157" s="2">
        <v>2558192</v>
      </c>
      <c r="J157" s="2">
        <v>2612426</v>
      </c>
      <c r="K157" s="2">
        <f t="shared" si="21"/>
        <v>5170618</v>
      </c>
      <c r="L157" s="7">
        <f t="shared" si="22"/>
        <v>0.97923998612783669</v>
      </c>
    </row>
    <row r="158" spans="1:12" x14ac:dyDescent="0.2">
      <c r="A158">
        <v>2007</v>
      </c>
      <c r="B158" s="2">
        <f>'Victoria ABS'!D41</f>
        <v>3894</v>
      </c>
      <c r="C158" s="2">
        <f>'Victoria ABS'!E41</f>
        <v>249</v>
      </c>
      <c r="D158" s="2">
        <f>'Victoria ABS'!B41</f>
        <v>4143</v>
      </c>
      <c r="E158" s="1">
        <f t="shared" si="18"/>
        <v>15.638554216867471</v>
      </c>
      <c r="F158" s="1">
        <f t="shared" si="20"/>
        <v>15.933846613583771</v>
      </c>
      <c r="G158" s="4">
        <f t="shared" si="19"/>
        <v>78.633302712592723</v>
      </c>
      <c r="H158" s="4"/>
      <c r="I158" s="2">
        <v>2609741</v>
      </c>
      <c r="J158" s="2">
        <v>2659019</v>
      </c>
      <c r="K158" s="2">
        <f t="shared" si="21"/>
        <v>5268760</v>
      </c>
      <c r="L158" s="7">
        <f t="shared" si="22"/>
        <v>0.98146760139735745</v>
      </c>
    </row>
    <row r="159" spans="1:12" x14ac:dyDescent="0.2">
      <c r="A159">
        <v>2008</v>
      </c>
      <c r="B159" s="2">
        <f>'Victoria ABS'!D42</f>
        <v>3997</v>
      </c>
      <c r="C159" s="2">
        <f>'Victoria ABS'!E42</f>
        <v>243</v>
      </c>
      <c r="D159" s="2">
        <f>'Victoria ABS'!B42</f>
        <v>4240</v>
      </c>
      <c r="E159" s="1">
        <f t="shared" si="18"/>
        <v>16.448559670781894</v>
      </c>
      <c r="F159" s="1">
        <f t="shared" si="20"/>
        <v>16.722283325287389</v>
      </c>
      <c r="G159" s="4">
        <f t="shared" si="19"/>
        <v>78.724251228395389</v>
      </c>
      <c r="H159" s="4"/>
      <c r="I159" s="2">
        <v>2670722</v>
      </c>
      <c r="J159" s="2">
        <v>2715166</v>
      </c>
      <c r="K159" s="2">
        <f t="shared" si="21"/>
        <v>5385888</v>
      </c>
      <c r="L159" s="7">
        <f t="shared" si="22"/>
        <v>0.98363120339603549</v>
      </c>
    </row>
    <row r="160" spans="1:12" x14ac:dyDescent="0.2">
      <c r="A160">
        <v>2009</v>
      </c>
      <c r="B160" s="2">
        <f>'Victoria ABS'!D43</f>
        <v>4081</v>
      </c>
      <c r="C160" s="2">
        <f>'Victoria ABS'!E43</f>
        <v>286</v>
      </c>
      <c r="D160" s="2">
        <f>'Victoria ABS'!B43</f>
        <v>4367</v>
      </c>
      <c r="E160" s="1">
        <f t="shared" si="18"/>
        <v>14.26923076923077</v>
      </c>
      <c r="F160" s="1">
        <f t="shared" si="20"/>
        <v>14.498832308059713</v>
      </c>
      <c r="G160" s="4">
        <f t="shared" si="19"/>
        <v>79.460086272510438</v>
      </c>
      <c r="H160" s="4"/>
      <c r="I160" s="2">
        <v>2725989</v>
      </c>
      <c r="J160" s="2">
        <v>2769852</v>
      </c>
      <c r="K160" s="2">
        <f t="shared" si="21"/>
        <v>5495841</v>
      </c>
      <c r="L160" s="7">
        <f t="shared" si="22"/>
        <v>0.98416413584552531</v>
      </c>
    </row>
    <row r="161" spans="1:12" x14ac:dyDescent="0.2">
      <c r="A161">
        <v>2010</v>
      </c>
      <c r="B161" s="2">
        <f>'Victoria ABS'!D44</f>
        <v>4238</v>
      </c>
      <c r="C161" s="2">
        <f>'Victoria ABS'!E44</f>
        <v>315</v>
      </c>
      <c r="D161" s="2">
        <f>'Victoria ABS'!B44</f>
        <v>4553</v>
      </c>
      <c r="E161" s="1">
        <f t="shared" si="18"/>
        <v>13.453968253968254</v>
      </c>
      <c r="F161" s="1">
        <f t="shared" si="20"/>
        <v>13.68837768455403</v>
      </c>
      <c r="G161" s="4">
        <f t="shared" si="19"/>
        <v>81.643353571130135</v>
      </c>
      <c r="H161" s="4"/>
      <c r="I161" s="2">
        <v>2764266</v>
      </c>
      <c r="J161" s="2">
        <v>2812428</v>
      </c>
      <c r="K161" s="2">
        <f t="shared" si="21"/>
        <v>5576694</v>
      </c>
      <c r="L161" s="7">
        <f t="shared" si="22"/>
        <v>0.98287529494088377</v>
      </c>
    </row>
    <row r="162" spans="1:12" x14ac:dyDescent="0.2">
      <c r="A162">
        <v>2011</v>
      </c>
      <c r="B162" s="2">
        <f>'Victoria ABS'!D45</f>
        <v>4377</v>
      </c>
      <c r="C162" s="2">
        <f>'Victoria ABS'!E45</f>
        <v>321</v>
      </c>
      <c r="D162" s="2">
        <f>'Victoria ABS'!B45</f>
        <v>4698</v>
      </c>
      <c r="E162" s="1">
        <f t="shared" si="18"/>
        <v>13.635514018691589</v>
      </c>
    </row>
  </sheetData>
  <mergeCells count="4">
    <mergeCell ref="B5:D5"/>
    <mergeCell ref="B4:G4"/>
    <mergeCell ref="I5:L5"/>
    <mergeCell ref="A1:G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workbookViewId="0">
      <selection activeCell="U1" sqref="U1:U3"/>
    </sheetView>
  </sheetViews>
  <sheetFormatPr defaultRowHeight="12.75" x14ac:dyDescent="0.2"/>
  <cols>
    <col min="3" max="3" width="9.5703125" bestFit="1" customWidth="1"/>
    <col min="20" max="20" width="2" customWidth="1"/>
    <col min="21" max="21" width="32" customWidth="1"/>
  </cols>
  <sheetData>
    <row r="1" spans="1:21" x14ac:dyDescent="0.2">
      <c r="A1" s="15" t="s">
        <v>126</v>
      </c>
      <c r="B1" s="15"/>
      <c r="C1" s="15"/>
      <c r="D1" s="15"/>
      <c r="E1" s="15"/>
      <c r="F1" s="15"/>
      <c r="U1" t="s">
        <v>155</v>
      </c>
    </row>
    <row r="2" spans="1:21" x14ac:dyDescent="0.2">
      <c r="U2" t="s">
        <v>156</v>
      </c>
    </row>
    <row r="3" spans="1:21" x14ac:dyDescent="0.2">
      <c r="U3" t="s">
        <v>157</v>
      </c>
    </row>
    <row r="4" spans="1:21" x14ac:dyDescent="0.2">
      <c r="A4" t="s">
        <v>127</v>
      </c>
    </row>
    <row r="6" spans="1:21" x14ac:dyDescent="0.2">
      <c r="A6" t="s">
        <v>82</v>
      </c>
      <c r="B6" t="s">
        <v>83</v>
      </c>
      <c r="C6">
        <v>1976</v>
      </c>
      <c r="D6">
        <v>1977</v>
      </c>
      <c r="E6">
        <v>1978</v>
      </c>
      <c r="F6">
        <v>1979</v>
      </c>
      <c r="G6">
        <v>1980</v>
      </c>
      <c r="H6">
        <v>1981</v>
      </c>
      <c r="I6">
        <v>1982</v>
      </c>
      <c r="J6">
        <v>1983</v>
      </c>
      <c r="K6">
        <v>1984</v>
      </c>
      <c r="L6">
        <v>1985</v>
      </c>
      <c r="M6">
        <v>1986</v>
      </c>
      <c r="N6">
        <v>1987</v>
      </c>
      <c r="O6">
        <v>1988</v>
      </c>
      <c r="P6">
        <v>1989</v>
      </c>
      <c r="Q6">
        <v>1990</v>
      </c>
      <c r="R6">
        <v>1991</v>
      </c>
      <c r="S6">
        <v>1992</v>
      </c>
    </row>
    <row r="7" spans="1:21" x14ac:dyDescent="0.2">
      <c r="A7">
        <v>31</v>
      </c>
      <c r="B7" t="s">
        <v>69</v>
      </c>
      <c r="D7">
        <v>8382</v>
      </c>
      <c r="E7">
        <v>8562</v>
      </c>
      <c r="F7">
        <v>9100</v>
      </c>
      <c r="G7">
        <v>9251</v>
      </c>
      <c r="H7">
        <v>9099</v>
      </c>
      <c r="I7">
        <v>9198</v>
      </c>
      <c r="J7">
        <v>9335</v>
      </c>
      <c r="K7">
        <v>9550</v>
      </c>
      <c r="L7">
        <v>9425</v>
      </c>
      <c r="M7">
        <v>10092</v>
      </c>
      <c r="N7">
        <v>10616</v>
      </c>
      <c r="O7">
        <v>10766</v>
      </c>
      <c r="P7">
        <v>11119</v>
      </c>
      <c r="Q7">
        <v>11867</v>
      </c>
      <c r="R7">
        <v>12898</v>
      </c>
      <c r="S7">
        <v>13340</v>
      </c>
    </row>
    <row r="8" spans="1:21" x14ac:dyDescent="0.2">
      <c r="A8">
        <v>28</v>
      </c>
      <c r="B8" t="s">
        <v>70</v>
      </c>
      <c r="D8">
        <v>8567</v>
      </c>
      <c r="E8">
        <v>8717</v>
      </c>
      <c r="F8">
        <v>9350</v>
      </c>
      <c r="G8">
        <v>9432</v>
      </c>
      <c r="H8">
        <v>9380</v>
      </c>
      <c r="I8">
        <v>9344</v>
      </c>
      <c r="J8">
        <v>9408</v>
      </c>
      <c r="K8">
        <v>9492</v>
      </c>
      <c r="L8">
        <v>9658</v>
      </c>
      <c r="M8">
        <v>10252</v>
      </c>
      <c r="N8">
        <v>10722</v>
      </c>
      <c r="O8">
        <v>10790</v>
      </c>
      <c r="P8">
        <v>11148</v>
      </c>
      <c r="Q8">
        <v>12002</v>
      </c>
      <c r="R8">
        <v>13126</v>
      </c>
      <c r="S8">
        <v>13493</v>
      </c>
    </row>
    <row r="9" spans="1:21" x14ac:dyDescent="0.2">
      <c r="A9">
        <v>31</v>
      </c>
      <c r="B9" t="s">
        <v>71</v>
      </c>
      <c r="D9">
        <v>8531</v>
      </c>
      <c r="E9">
        <v>8997</v>
      </c>
      <c r="F9">
        <v>9454</v>
      </c>
      <c r="G9">
        <v>9603</v>
      </c>
      <c r="H9">
        <v>9489</v>
      </c>
      <c r="I9">
        <v>9518</v>
      </c>
      <c r="J9">
        <v>9620</v>
      </c>
      <c r="K9">
        <v>9215</v>
      </c>
      <c r="L9">
        <v>9955</v>
      </c>
      <c r="M9">
        <v>10495</v>
      </c>
      <c r="N9">
        <v>10961</v>
      </c>
      <c r="O9">
        <v>10863</v>
      </c>
      <c r="P9">
        <v>11279</v>
      </c>
      <c r="Q9">
        <v>12214</v>
      </c>
      <c r="R9">
        <v>13313</v>
      </c>
      <c r="S9">
        <v>13634</v>
      </c>
    </row>
    <row r="10" spans="1:21" x14ac:dyDescent="0.2">
      <c r="A10">
        <v>30</v>
      </c>
      <c r="B10" t="s">
        <v>72</v>
      </c>
      <c r="D10">
        <v>8521</v>
      </c>
      <c r="E10">
        <v>8934</v>
      </c>
      <c r="F10">
        <v>9606</v>
      </c>
      <c r="G10">
        <v>9663</v>
      </c>
      <c r="H10">
        <v>9592</v>
      </c>
      <c r="I10">
        <v>9518</v>
      </c>
      <c r="J10">
        <v>9565</v>
      </c>
      <c r="K10">
        <v>9414</v>
      </c>
      <c r="L10">
        <v>10108</v>
      </c>
      <c r="M10">
        <v>10565</v>
      </c>
      <c r="N10">
        <v>11063</v>
      </c>
      <c r="O10">
        <v>10963</v>
      </c>
      <c r="P10">
        <v>11235</v>
      </c>
      <c r="Q10">
        <v>12435</v>
      </c>
      <c r="R10">
        <v>13331</v>
      </c>
      <c r="S10">
        <v>13620</v>
      </c>
    </row>
    <row r="11" spans="1:21" x14ac:dyDescent="0.2">
      <c r="A11">
        <v>31</v>
      </c>
      <c r="B11" t="s">
        <v>73</v>
      </c>
      <c r="C11">
        <v>8671</v>
      </c>
      <c r="D11">
        <v>8542</v>
      </c>
      <c r="E11">
        <v>8973</v>
      </c>
      <c r="F11">
        <v>9589</v>
      </c>
      <c r="G11">
        <v>9667</v>
      </c>
      <c r="H11">
        <v>9701</v>
      </c>
      <c r="I11">
        <v>9449</v>
      </c>
      <c r="J11">
        <v>9527</v>
      </c>
      <c r="K11">
        <v>9243</v>
      </c>
      <c r="L11">
        <v>10038</v>
      </c>
      <c r="M11">
        <v>10721</v>
      </c>
      <c r="N11">
        <v>11096</v>
      </c>
      <c r="O11">
        <v>11089</v>
      </c>
      <c r="P11">
        <v>11552</v>
      </c>
      <c r="Q11">
        <v>12501</v>
      </c>
      <c r="R11">
        <v>13397</v>
      </c>
      <c r="S11">
        <v>13612</v>
      </c>
    </row>
    <row r="12" spans="1:21" x14ac:dyDescent="0.2">
      <c r="A12">
        <v>30</v>
      </c>
      <c r="B12" t="s">
        <v>79</v>
      </c>
      <c r="C12">
        <v>8604</v>
      </c>
      <c r="D12">
        <v>8512</v>
      </c>
      <c r="E12">
        <v>9044</v>
      </c>
      <c r="F12">
        <v>9680</v>
      </c>
      <c r="G12">
        <v>9503</v>
      </c>
      <c r="H12">
        <v>9537</v>
      </c>
      <c r="I12">
        <v>9360</v>
      </c>
      <c r="J12">
        <v>9555</v>
      </c>
      <c r="K12">
        <v>9127</v>
      </c>
      <c r="L12">
        <v>10120</v>
      </c>
      <c r="M12">
        <v>10711</v>
      </c>
      <c r="N12">
        <v>11152</v>
      </c>
      <c r="O12">
        <v>11229</v>
      </c>
      <c r="P12">
        <v>11787</v>
      </c>
      <c r="Q12">
        <v>12578</v>
      </c>
      <c r="R12">
        <v>13373</v>
      </c>
      <c r="S12">
        <v>13638</v>
      </c>
    </row>
    <row r="13" spans="1:21" x14ac:dyDescent="0.2">
      <c r="A13">
        <v>31</v>
      </c>
      <c r="B13" t="s">
        <v>80</v>
      </c>
      <c r="C13">
        <v>8530</v>
      </c>
      <c r="D13">
        <v>8623</v>
      </c>
      <c r="E13">
        <v>9187</v>
      </c>
      <c r="F13">
        <v>9745</v>
      </c>
      <c r="G13">
        <v>9527</v>
      </c>
      <c r="H13">
        <v>9479</v>
      </c>
      <c r="I13">
        <v>9269</v>
      </c>
      <c r="J13">
        <v>9630</v>
      </c>
      <c r="K13">
        <v>9034</v>
      </c>
      <c r="L13">
        <v>10021</v>
      </c>
      <c r="M13">
        <v>10641</v>
      </c>
      <c r="N13">
        <v>11145</v>
      </c>
      <c r="O13">
        <v>11267</v>
      </c>
      <c r="P13">
        <v>11760</v>
      </c>
      <c r="Q13">
        <v>12727</v>
      </c>
      <c r="R13">
        <v>13416</v>
      </c>
      <c r="S13">
        <v>13677</v>
      </c>
    </row>
    <row r="14" spans="1:21" x14ac:dyDescent="0.2">
      <c r="A14">
        <v>31</v>
      </c>
      <c r="B14" t="s">
        <v>74</v>
      </c>
      <c r="C14">
        <v>8538</v>
      </c>
      <c r="D14">
        <v>8717</v>
      </c>
      <c r="E14">
        <v>9190</v>
      </c>
      <c r="F14">
        <v>9643</v>
      </c>
      <c r="G14">
        <v>9407</v>
      </c>
      <c r="H14">
        <v>9322</v>
      </c>
      <c r="I14">
        <v>9307</v>
      </c>
      <c r="J14">
        <v>9671</v>
      </c>
      <c r="K14">
        <v>9233</v>
      </c>
      <c r="L14">
        <v>10071</v>
      </c>
      <c r="M14">
        <v>10561</v>
      </c>
      <c r="N14">
        <v>11177</v>
      </c>
      <c r="O14">
        <v>11235</v>
      </c>
      <c r="P14">
        <v>11829</v>
      </c>
      <c r="Q14">
        <v>12801</v>
      </c>
      <c r="R14">
        <v>13388</v>
      </c>
      <c r="S14">
        <v>13603</v>
      </c>
    </row>
    <row r="15" spans="1:21" x14ac:dyDescent="0.2">
      <c r="A15">
        <v>30</v>
      </c>
      <c r="B15" t="s">
        <v>75</v>
      </c>
      <c r="C15">
        <v>8552</v>
      </c>
      <c r="D15">
        <v>8665</v>
      </c>
      <c r="E15">
        <v>9234</v>
      </c>
      <c r="F15">
        <v>9544</v>
      </c>
      <c r="G15">
        <v>9299</v>
      </c>
      <c r="H15">
        <v>9315</v>
      </c>
      <c r="I15">
        <v>9366</v>
      </c>
      <c r="J15">
        <v>9685</v>
      </c>
      <c r="K15">
        <v>9154</v>
      </c>
      <c r="L15">
        <v>10133</v>
      </c>
      <c r="M15">
        <v>10609</v>
      </c>
      <c r="N15">
        <v>11367</v>
      </c>
      <c r="O15">
        <v>11255</v>
      </c>
      <c r="P15">
        <v>11849</v>
      </c>
      <c r="Q15">
        <v>12934</v>
      </c>
      <c r="R15">
        <v>13459</v>
      </c>
      <c r="S15">
        <v>13603</v>
      </c>
    </row>
    <row r="16" spans="1:21" x14ac:dyDescent="0.2">
      <c r="A16">
        <v>31</v>
      </c>
      <c r="B16" t="s">
        <v>76</v>
      </c>
      <c r="C16">
        <v>8542</v>
      </c>
      <c r="D16">
        <v>8659</v>
      </c>
      <c r="E16">
        <v>9262</v>
      </c>
      <c r="F16">
        <v>9567</v>
      </c>
      <c r="G16">
        <v>9191</v>
      </c>
      <c r="H16">
        <v>9362</v>
      </c>
      <c r="I16">
        <v>9430</v>
      </c>
      <c r="J16">
        <v>9794</v>
      </c>
      <c r="K16">
        <v>9370</v>
      </c>
      <c r="L16">
        <v>10138</v>
      </c>
      <c r="M16">
        <v>10648</v>
      </c>
      <c r="N16">
        <v>11397</v>
      </c>
      <c r="O16">
        <v>11302</v>
      </c>
      <c r="P16">
        <v>11900</v>
      </c>
      <c r="Q16">
        <v>12908</v>
      </c>
      <c r="R16">
        <v>13479</v>
      </c>
      <c r="S16">
        <v>13493</v>
      </c>
    </row>
    <row r="17" spans="1:19" x14ac:dyDescent="0.2">
      <c r="A17">
        <v>30</v>
      </c>
      <c r="B17" t="s">
        <v>78</v>
      </c>
      <c r="C17">
        <v>8513</v>
      </c>
      <c r="D17">
        <v>8650</v>
      </c>
      <c r="E17">
        <v>9382</v>
      </c>
      <c r="F17">
        <v>9499</v>
      </c>
      <c r="G17">
        <v>9275</v>
      </c>
      <c r="H17">
        <v>9449</v>
      </c>
      <c r="I17">
        <v>9518</v>
      </c>
      <c r="J17">
        <v>9874</v>
      </c>
      <c r="K17">
        <v>9503</v>
      </c>
      <c r="L17">
        <v>10239</v>
      </c>
      <c r="M17">
        <v>10727</v>
      </c>
      <c r="N17">
        <v>11241</v>
      </c>
      <c r="O17">
        <v>11336</v>
      </c>
      <c r="P17">
        <v>11999</v>
      </c>
      <c r="Q17">
        <v>12971</v>
      </c>
      <c r="R17">
        <v>13520</v>
      </c>
      <c r="S17">
        <v>13452</v>
      </c>
    </row>
    <row r="18" spans="1:19" x14ac:dyDescent="0.2">
      <c r="A18">
        <v>31</v>
      </c>
      <c r="B18" t="s">
        <v>77</v>
      </c>
      <c r="C18">
        <v>8361</v>
      </c>
      <c r="D18">
        <v>8466</v>
      </c>
      <c r="E18">
        <v>9179</v>
      </c>
      <c r="F18">
        <v>9328</v>
      </c>
      <c r="G18">
        <v>9236</v>
      </c>
      <c r="H18">
        <v>9340</v>
      </c>
      <c r="I18">
        <v>9506</v>
      </c>
      <c r="J18">
        <v>9668</v>
      </c>
      <c r="K18">
        <v>9504</v>
      </c>
      <c r="L18">
        <v>10228</v>
      </c>
      <c r="M18">
        <v>10697</v>
      </c>
      <c r="N18">
        <v>10929</v>
      </c>
      <c r="O18">
        <v>11281</v>
      </c>
      <c r="P18">
        <v>11912</v>
      </c>
      <c r="Q18">
        <v>12914</v>
      </c>
      <c r="R18">
        <v>13453</v>
      </c>
      <c r="S18">
        <v>13366</v>
      </c>
    </row>
    <row r="20" spans="1:19" x14ac:dyDescent="0.2">
      <c r="A20">
        <f>SUM(A7:A18)</f>
        <v>365</v>
      </c>
      <c r="B20" t="s">
        <v>0</v>
      </c>
      <c r="C20" s="4">
        <f>SUMPRODUCT($A11:$A18,C11:C18)/SUM(A11:A18)</f>
        <v>8538.6612244897951</v>
      </c>
      <c r="D20" s="4">
        <f>SUMPRODUCT($A7:$A18,D7:D18)/$A20</f>
        <v>8569.4136986301364</v>
      </c>
      <c r="E20" s="4">
        <f t="shared" ref="E20:S20" si="0">SUMPRODUCT($A7:$A18,E7:E18)/$A20</f>
        <v>9056.8383561643841</v>
      </c>
      <c r="F20" s="4">
        <f t="shared" si="0"/>
        <v>9509.2493150684932</v>
      </c>
      <c r="G20" s="4">
        <f t="shared" si="0"/>
        <v>9420.9260273972595</v>
      </c>
      <c r="H20" s="4">
        <f t="shared" si="0"/>
        <v>9421.868493150685</v>
      </c>
      <c r="I20" s="4">
        <f t="shared" si="0"/>
        <v>9398.5726027397268</v>
      </c>
      <c r="J20" s="4">
        <f t="shared" si="0"/>
        <v>9612.0246575342462</v>
      </c>
      <c r="K20" s="4">
        <f t="shared" si="0"/>
        <v>9318.7260273972606</v>
      </c>
      <c r="L20" s="4">
        <f t="shared" si="0"/>
        <v>10012.547945205479</v>
      </c>
      <c r="M20" s="4">
        <f t="shared" si="0"/>
        <v>10561.427397260273</v>
      </c>
      <c r="N20" s="4">
        <f>SUMPRODUCT(A7:A15,N7:N15)/SUM(A7:A15)</f>
        <v>11034.875457875458</v>
      </c>
      <c r="O20" s="4">
        <f t="shared" si="0"/>
        <v>11116.446575342467</v>
      </c>
      <c r="P20" s="4">
        <f>SUMPRODUCT(C7:C15,P7:P15)/SUM(C7:C15)</f>
        <v>11754.847651241404</v>
      </c>
      <c r="Q20" s="4">
        <f t="shared" si="0"/>
        <v>12573.939726027398</v>
      </c>
      <c r="R20" s="4">
        <f>SUMPRODUCT(E7:E15,R7:R15)/SUM(E7:E15)</f>
        <v>13303.815581780846</v>
      </c>
      <c r="S20" s="4">
        <f t="shared" si="0"/>
        <v>13544.298630136986</v>
      </c>
    </row>
    <row r="21" spans="1:19" x14ac:dyDescent="0.2">
      <c r="D21" s="9">
        <f>D20/C20-1</f>
        <v>3.6015568871781145E-3</v>
      </c>
      <c r="E21" s="9">
        <f t="shared" ref="E21:S21" si="1">E20/D20-1</f>
        <v>5.6879580642974936E-2</v>
      </c>
      <c r="F21" s="9">
        <f t="shared" si="1"/>
        <v>4.9952416186845428E-2</v>
      </c>
      <c r="G21" s="9">
        <f t="shared" si="1"/>
        <v>-9.2881451253229441E-3</v>
      </c>
      <c r="H21" s="9">
        <f t="shared" si="1"/>
        <v>1.0003960870563766E-4</v>
      </c>
      <c r="I21" s="9">
        <f t="shared" si="1"/>
        <v>-2.4725340231498416E-3</v>
      </c>
      <c r="J21" s="9">
        <f t="shared" si="1"/>
        <v>2.2711114103890262E-2</v>
      </c>
      <c r="K21" s="9">
        <f t="shared" si="1"/>
        <v>-3.0513720114844656E-2</v>
      </c>
      <c r="L21" s="9">
        <f t="shared" si="1"/>
        <v>7.4454589153964523E-2</v>
      </c>
      <c r="M21" s="9">
        <f t="shared" si="1"/>
        <v>5.4819158425865711E-2</v>
      </c>
      <c r="N21" s="9">
        <f t="shared" si="1"/>
        <v>4.4828037234626139E-2</v>
      </c>
      <c r="O21" s="9">
        <f t="shared" si="1"/>
        <v>7.392119446965939E-3</v>
      </c>
      <c r="P21" s="9">
        <f t="shared" si="1"/>
        <v>5.7428520127554394E-2</v>
      </c>
      <c r="Q21" s="9">
        <f t="shared" si="1"/>
        <v>6.9681215706737909E-2</v>
      </c>
      <c r="R21" s="9">
        <f t="shared" si="1"/>
        <v>5.8046711822758557E-2</v>
      </c>
      <c r="S21" s="9">
        <f t="shared" si="1"/>
        <v>1.8076246387951578E-2</v>
      </c>
    </row>
    <row r="22" spans="1:19" x14ac:dyDescent="0.2">
      <c r="D22" s="9">
        <f>MEDIAN(D7:D18)/D20-1</f>
        <v>-1.7403406060930715E-3</v>
      </c>
      <c r="E22" s="9">
        <f t="shared" ref="E22:S22" si="2">MEDIAN(E7:E18)/E20-1</f>
        <v>6.0354001789610923E-3</v>
      </c>
      <c r="F22" s="9">
        <f t="shared" si="2"/>
        <v>4.8637577372399043E-3</v>
      </c>
      <c r="G22" s="9">
        <f t="shared" si="2"/>
        <v>-1.5136807073024006E-4</v>
      </c>
      <c r="H22" s="9">
        <f t="shared" si="2"/>
        <v>-7.8206283138437804E-4</v>
      </c>
      <c r="I22" s="9">
        <f t="shared" si="2"/>
        <v>-6.0924436500076062E-5</v>
      </c>
      <c r="J22" s="9">
        <f t="shared" si="2"/>
        <v>1.3499073221356905E-3</v>
      </c>
      <c r="K22" s="9">
        <f t="shared" si="2"/>
        <v>-1.3119848530063205E-3</v>
      </c>
      <c r="L22" s="9">
        <f t="shared" si="2"/>
        <v>7.6855616787703251E-3</v>
      </c>
      <c r="M22" s="9">
        <f t="shared" si="2"/>
        <v>6.0193192026503084E-3</v>
      </c>
      <c r="N22" s="9">
        <f t="shared" si="2"/>
        <v>7.7594479839311337E-3</v>
      </c>
      <c r="O22" s="9">
        <f t="shared" si="2"/>
        <v>1.0394816713628963E-2</v>
      </c>
      <c r="P22" s="9">
        <f t="shared" si="2"/>
        <v>1.586779285619011E-3</v>
      </c>
      <c r="Q22" s="9">
        <f t="shared" si="2"/>
        <v>6.247864685559712E-3</v>
      </c>
      <c r="R22" s="9">
        <f t="shared" si="2"/>
        <v>6.6660889632750298E-3</v>
      </c>
      <c r="S22" s="9">
        <f t="shared" si="2"/>
        <v>4.3340280265526943E-3</v>
      </c>
    </row>
    <row r="25" spans="1:19" x14ac:dyDescent="0.2">
      <c r="A25" t="s">
        <v>128</v>
      </c>
    </row>
    <row r="27" spans="1:19" x14ac:dyDescent="0.2">
      <c r="A27" t="s">
        <v>82</v>
      </c>
      <c r="B27" t="s">
        <v>83</v>
      </c>
      <c r="C27">
        <v>1976</v>
      </c>
      <c r="D27">
        <v>1977</v>
      </c>
      <c r="E27">
        <v>1978</v>
      </c>
      <c r="F27">
        <v>1979</v>
      </c>
      <c r="G27">
        <v>1980</v>
      </c>
      <c r="H27">
        <v>1981</v>
      </c>
      <c r="I27">
        <v>1982</v>
      </c>
      <c r="J27">
        <v>1983</v>
      </c>
      <c r="K27">
        <v>1984</v>
      </c>
      <c r="L27">
        <v>1985</v>
      </c>
      <c r="M27">
        <v>1986</v>
      </c>
      <c r="N27">
        <v>1987</v>
      </c>
      <c r="O27">
        <v>1988</v>
      </c>
      <c r="P27">
        <v>1989</v>
      </c>
      <c r="Q27">
        <v>1990</v>
      </c>
      <c r="R27">
        <v>1991</v>
      </c>
      <c r="S27">
        <v>1992</v>
      </c>
    </row>
    <row r="28" spans="1:19" x14ac:dyDescent="0.2">
      <c r="A28">
        <v>31</v>
      </c>
      <c r="B28" t="s">
        <v>69</v>
      </c>
      <c r="D28">
        <v>230</v>
      </c>
      <c r="E28">
        <v>258</v>
      </c>
      <c r="F28">
        <v>287</v>
      </c>
      <c r="G28">
        <v>326</v>
      </c>
      <c r="H28">
        <v>302</v>
      </c>
      <c r="I28">
        <v>330</v>
      </c>
      <c r="J28">
        <v>394</v>
      </c>
      <c r="K28">
        <v>403</v>
      </c>
      <c r="L28">
        <v>442</v>
      </c>
      <c r="M28">
        <v>493</v>
      </c>
      <c r="N28">
        <v>523</v>
      </c>
      <c r="O28">
        <v>569</v>
      </c>
      <c r="P28">
        <v>585</v>
      </c>
      <c r="Q28">
        <v>640</v>
      </c>
      <c r="R28">
        <v>663</v>
      </c>
      <c r="S28">
        <v>666</v>
      </c>
    </row>
    <row r="29" spans="1:19" x14ac:dyDescent="0.2">
      <c r="A29">
        <v>28</v>
      </c>
      <c r="B29" t="s">
        <v>70</v>
      </c>
      <c r="D29">
        <v>231</v>
      </c>
      <c r="E29">
        <v>282</v>
      </c>
      <c r="F29">
        <v>322</v>
      </c>
      <c r="G29">
        <v>347</v>
      </c>
      <c r="H29">
        <v>306</v>
      </c>
      <c r="I29">
        <v>352</v>
      </c>
      <c r="J29">
        <v>399</v>
      </c>
      <c r="K29">
        <v>396</v>
      </c>
      <c r="L29">
        <v>465</v>
      </c>
      <c r="M29">
        <v>502</v>
      </c>
      <c r="N29">
        <v>520</v>
      </c>
      <c r="O29">
        <v>580</v>
      </c>
      <c r="P29">
        <v>599</v>
      </c>
      <c r="Q29">
        <v>648</v>
      </c>
      <c r="R29">
        <v>674</v>
      </c>
      <c r="S29">
        <v>677</v>
      </c>
    </row>
    <row r="30" spans="1:19" x14ac:dyDescent="0.2">
      <c r="A30">
        <v>31</v>
      </c>
      <c r="B30" t="s">
        <v>71</v>
      </c>
      <c r="D30">
        <v>238</v>
      </c>
      <c r="E30">
        <v>285</v>
      </c>
      <c r="F30">
        <v>327</v>
      </c>
      <c r="G30">
        <v>335</v>
      </c>
      <c r="H30">
        <v>317</v>
      </c>
      <c r="I30">
        <v>360</v>
      </c>
      <c r="J30">
        <v>409</v>
      </c>
      <c r="K30">
        <v>369</v>
      </c>
      <c r="L30">
        <v>478</v>
      </c>
      <c r="M30">
        <v>512</v>
      </c>
      <c r="N30">
        <v>521</v>
      </c>
      <c r="O30">
        <v>573</v>
      </c>
      <c r="P30">
        <v>617</v>
      </c>
      <c r="Q30">
        <v>699</v>
      </c>
      <c r="R30">
        <v>700</v>
      </c>
      <c r="S30">
        <v>699</v>
      </c>
    </row>
    <row r="31" spans="1:19" x14ac:dyDescent="0.2">
      <c r="A31">
        <v>30</v>
      </c>
      <c r="B31" t="s">
        <v>72</v>
      </c>
      <c r="D31">
        <v>229</v>
      </c>
      <c r="E31">
        <v>284</v>
      </c>
      <c r="F31">
        <v>338</v>
      </c>
      <c r="G31">
        <v>333</v>
      </c>
      <c r="H31">
        <v>337</v>
      </c>
      <c r="I31">
        <v>334</v>
      </c>
      <c r="J31">
        <v>423</v>
      </c>
      <c r="K31">
        <v>359</v>
      </c>
      <c r="L31">
        <v>506</v>
      </c>
      <c r="M31">
        <v>522</v>
      </c>
      <c r="N31">
        <v>522</v>
      </c>
      <c r="O31">
        <v>565</v>
      </c>
      <c r="P31">
        <v>634</v>
      </c>
      <c r="Q31">
        <v>706</v>
      </c>
      <c r="R31">
        <v>688</v>
      </c>
      <c r="S31">
        <v>685</v>
      </c>
    </row>
    <row r="32" spans="1:19" x14ac:dyDescent="0.2">
      <c r="A32">
        <v>31</v>
      </c>
      <c r="B32" t="s">
        <v>73</v>
      </c>
      <c r="C32">
        <v>236</v>
      </c>
      <c r="D32">
        <v>251</v>
      </c>
      <c r="E32">
        <v>283</v>
      </c>
      <c r="F32">
        <v>338</v>
      </c>
      <c r="G32">
        <v>319</v>
      </c>
      <c r="H32">
        <v>333</v>
      </c>
      <c r="I32">
        <v>336</v>
      </c>
      <c r="J32">
        <v>391</v>
      </c>
      <c r="K32">
        <v>360</v>
      </c>
      <c r="L32">
        <v>493</v>
      </c>
      <c r="M32">
        <v>520</v>
      </c>
      <c r="N32">
        <v>524</v>
      </c>
      <c r="O32">
        <v>594</v>
      </c>
      <c r="P32">
        <v>645</v>
      </c>
      <c r="Q32">
        <v>741</v>
      </c>
      <c r="R32">
        <v>679</v>
      </c>
      <c r="S32">
        <v>691</v>
      </c>
    </row>
    <row r="33" spans="1:19" x14ac:dyDescent="0.2">
      <c r="A33">
        <v>30</v>
      </c>
      <c r="B33" t="s">
        <v>79</v>
      </c>
      <c r="C33">
        <v>236</v>
      </c>
      <c r="D33">
        <v>239</v>
      </c>
      <c r="E33">
        <v>289</v>
      </c>
      <c r="F33">
        <v>344</v>
      </c>
      <c r="G33">
        <v>325</v>
      </c>
      <c r="H33">
        <v>343</v>
      </c>
      <c r="I33">
        <v>338</v>
      </c>
      <c r="J33">
        <v>389</v>
      </c>
      <c r="K33">
        <v>364</v>
      </c>
      <c r="L33">
        <v>488</v>
      </c>
      <c r="M33">
        <v>532</v>
      </c>
      <c r="N33">
        <v>536</v>
      </c>
      <c r="O33">
        <v>612</v>
      </c>
      <c r="P33">
        <v>641</v>
      </c>
      <c r="Q33">
        <v>744</v>
      </c>
      <c r="R33">
        <v>672</v>
      </c>
      <c r="S33">
        <v>685</v>
      </c>
    </row>
    <row r="34" spans="1:19" x14ac:dyDescent="0.2">
      <c r="A34">
        <v>31</v>
      </c>
      <c r="B34" t="s">
        <v>80</v>
      </c>
      <c r="C34">
        <v>229</v>
      </c>
      <c r="D34">
        <v>235</v>
      </c>
      <c r="E34">
        <v>294</v>
      </c>
      <c r="F34">
        <v>347</v>
      </c>
      <c r="G34">
        <v>338</v>
      </c>
      <c r="H34">
        <v>328</v>
      </c>
      <c r="I34">
        <v>324</v>
      </c>
      <c r="J34">
        <v>369</v>
      </c>
      <c r="K34">
        <v>364</v>
      </c>
      <c r="L34">
        <v>485</v>
      </c>
      <c r="M34">
        <v>537</v>
      </c>
      <c r="N34">
        <v>539</v>
      </c>
      <c r="O34">
        <v>630</v>
      </c>
      <c r="P34">
        <v>644</v>
      </c>
      <c r="Q34">
        <v>740</v>
      </c>
      <c r="R34">
        <v>663</v>
      </c>
      <c r="S34">
        <v>699</v>
      </c>
    </row>
    <row r="35" spans="1:19" x14ac:dyDescent="0.2">
      <c r="A35">
        <v>31</v>
      </c>
      <c r="B35" t="s">
        <v>74</v>
      </c>
      <c r="C35">
        <v>239</v>
      </c>
      <c r="D35">
        <v>244</v>
      </c>
      <c r="E35">
        <v>309</v>
      </c>
      <c r="F35">
        <v>350</v>
      </c>
      <c r="G35">
        <v>325</v>
      </c>
      <c r="H35">
        <v>341</v>
      </c>
      <c r="I35">
        <v>344</v>
      </c>
      <c r="J35">
        <v>368</v>
      </c>
      <c r="K35">
        <v>375</v>
      </c>
      <c r="L35">
        <v>505</v>
      </c>
      <c r="M35">
        <v>523</v>
      </c>
      <c r="N35">
        <v>549</v>
      </c>
      <c r="O35">
        <v>611</v>
      </c>
      <c r="P35">
        <v>642</v>
      </c>
      <c r="Q35">
        <v>730</v>
      </c>
      <c r="R35">
        <v>669</v>
      </c>
      <c r="S35">
        <v>712</v>
      </c>
    </row>
    <row r="36" spans="1:19" x14ac:dyDescent="0.2">
      <c r="A36">
        <v>30</v>
      </c>
      <c r="B36" t="s">
        <v>75</v>
      </c>
      <c r="C36">
        <v>244</v>
      </c>
      <c r="D36">
        <v>236</v>
      </c>
      <c r="E36">
        <v>314</v>
      </c>
      <c r="F36">
        <v>353</v>
      </c>
      <c r="G36">
        <v>325</v>
      </c>
      <c r="H36">
        <v>337</v>
      </c>
      <c r="I36">
        <v>349</v>
      </c>
      <c r="J36">
        <v>379</v>
      </c>
      <c r="K36">
        <v>388</v>
      </c>
      <c r="L36">
        <v>506</v>
      </c>
      <c r="M36">
        <v>541</v>
      </c>
      <c r="N36">
        <v>567</v>
      </c>
      <c r="O36">
        <v>594</v>
      </c>
      <c r="P36">
        <v>647</v>
      </c>
      <c r="Q36">
        <v>734</v>
      </c>
      <c r="R36">
        <v>717</v>
      </c>
      <c r="S36">
        <v>713</v>
      </c>
    </row>
    <row r="37" spans="1:19" x14ac:dyDescent="0.2">
      <c r="A37">
        <v>31</v>
      </c>
      <c r="B37" t="s">
        <v>76</v>
      </c>
      <c r="C37">
        <v>236</v>
      </c>
      <c r="D37">
        <v>254</v>
      </c>
      <c r="E37">
        <v>321</v>
      </c>
      <c r="F37">
        <v>348</v>
      </c>
      <c r="G37">
        <v>309</v>
      </c>
      <c r="H37">
        <v>350</v>
      </c>
      <c r="I37">
        <v>353</v>
      </c>
      <c r="J37">
        <v>376</v>
      </c>
      <c r="K37">
        <v>409</v>
      </c>
      <c r="L37">
        <v>511</v>
      </c>
      <c r="M37">
        <v>536</v>
      </c>
      <c r="N37">
        <v>571</v>
      </c>
      <c r="O37">
        <v>601</v>
      </c>
      <c r="P37">
        <v>652</v>
      </c>
      <c r="Q37">
        <v>726</v>
      </c>
      <c r="R37">
        <v>692</v>
      </c>
      <c r="S37">
        <v>717</v>
      </c>
    </row>
    <row r="38" spans="1:19" x14ac:dyDescent="0.2">
      <c r="A38">
        <v>30</v>
      </c>
      <c r="B38" t="s">
        <v>78</v>
      </c>
      <c r="C38">
        <v>239</v>
      </c>
      <c r="D38">
        <v>261</v>
      </c>
      <c r="E38">
        <v>313</v>
      </c>
      <c r="F38">
        <v>347</v>
      </c>
      <c r="G38">
        <v>312</v>
      </c>
      <c r="H38">
        <v>357</v>
      </c>
      <c r="I38">
        <v>356</v>
      </c>
      <c r="J38">
        <v>392</v>
      </c>
      <c r="K38">
        <v>433</v>
      </c>
      <c r="L38">
        <v>519</v>
      </c>
      <c r="M38">
        <v>532</v>
      </c>
      <c r="N38">
        <v>568</v>
      </c>
      <c r="O38">
        <v>607</v>
      </c>
      <c r="P38">
        <v>662</v>
      </c>
      <c r="Q38">
        <v>711</v>
      </c>
      <c r="R38">
        <v>687</v>
      </c>
      <c r="S38">
        <v>722</v>
      </c>
    </row>
    <row r="39" spans="1:19" x14ac:dyDescent="0.2">
      <c r="A39">
        <v>31</v>
      </c>
      <c r="B39" t="s">
        <v>77</v>
      </c>
      <c r="C39">
        <v>217</v>
      </c>
      <c r="D39">
        <v>252</v>
      </c>
      <c r="E39">
        <v>300</v>
      </c>
      <c r="F39">
        <v>318</v>
      </c>
      <c r="G39">
        <v>306</v>
      </c>
      <c r="H39">
        <v>339</v>
      </c>
      <c r="I39">
        <v>377</v>
      </c>
      <c r="J39">
        <v>388</v>
      </c>
      <c r="K39">
        <v>453</v>
      </c>
      <c r="L39">
        <v>518</v>
      </c>
      <c r="M39">
        <v>540</v>
      </c>
      <c r="N39">
        <v>557</v>
      </c>
      <c r="O39">
        <v>597</v>
      </c>
      <c r="P39">
        <v>645</v>
      </c>
      <c r="Q39">
        <v>685</v>
      </c>
      <c r="R39">
        <v>678</v>
      </c>
      <c r="S39">
        <v>689</v>
      </c>
    </row>
    <row r="41" spans="1:19" x14ac:dyDescent="0.2">
      <c r="A41">
        <f>SUM(A28:A39)</f>
        <v>365</v>
      </c>
      <c r="B41" t="s">
        <v>0</v>
      </c>
      <c r="C41" s="4">
        <f>SUMPRODUCT($A32:$A39,C32:C39)/SUM(A32:A39)</f>
        <v>234.43673469387755</v>
      </c>
      <c r="D41" s="4">
        <f>SUMPRODUCT($A28:$A39,D28:D39)/$A41</f>
        <v>241.75890410958905</v>
      </c>
      <c r="E41" s="4">
        <f t="shared" ref="E41:M41" si="3">SUMPRODUCT($A28:$A39,E28:E39)/$A41</f>
        <v>294.37260273972601</v>
      </c>
      <c r="F41" s="4">
        <f t="shared" si="3"/>
        <v>334.90684931506848</v>
      </c>
      <c r="G41" s="4">
        <f t="shared" si="3"/>
        <v>324.83287671232875</v>
      </c>
      <c r="H41" s="4">
        <f t="shared" si="3"/>
        <v>332.59726027397261</v>
      </c>
      <c r="I41" s="4">
        <f t="shared" si="3"/>
        <v>346.05479452054794</v>
      </c>
      <c r="J41" s="4">
        <f t="shared" si="3"/>
        <v>389.60821917808221</v>
      </c>
      <c r="K41" s="4">
        <f t="shared" si="3"/>
        <v>389.4</v>
      </c>
      <c r="L41" s="4">
        <f t="shared" si="3"/>
        <v>493.1013698630137</v>
      </c>
      <c r="M41" s="4">
        <f t="shared" si="3"/>
        <v>524.26575342465753</v>
      </c>
      <c r="N41" s="4">
        <f>SUMPRODUCT(A28:A36,N28:N36)/SUM(A28:A36)</f>
        <v>533.50183150183148</v>
      </c>
      <c r="O41" s="4">
        <f>SUMPRODUCT($A28:$A39,O28:O39)/$A41</f>
        <v>594.53424657534242</v>
      </c>
      <c r="P41" s="4">
        <f>SUMPRODUCT(C28:C36,P28:P36)/SUM(C28:C36)</f>
        <v>643.81587837837833</v>
      </c>
      <c r="Q41" s="4">
        <f>SUMPRODUCT($A28:$A39,Q28:Q39)/$A41</f>
        <v>709</v>
      </c>
      <c r="R41" s="4">
        <f>SUMPRODUCT(E28:E36,R28:R36)/SUM(E28:E36)</f>
        <v>680.9699769053118</v>
      </c>
      <c r="S41" s="4">
        <f>SUMPRODUCT($A28:$A39,S28:S39)/$A41</f>
        <v>696.35342465753422</v>
      </c>
    </row>
    <row r="42" spans="1:19" x14ac:dyDescent="0.2">
      <c r="D42" s="9">
        <f t="shared" ref="D42:S42" si="4">D41/C41-1</f>
        <v>3.1233029351277253E-2</v>
      </c>
      <c r="E42" s="9">
        <f t="shared" si="4"/>
        <v>0.21762879354502385</v>
      </c>
      <c r="F42" s="9">
        <f t="shared" si="4"/>
        <v>0.13769707574037193</v>
      </c>
      <c r="G42" s="9">
        <f t="shared" si="4"/>
        <v>-3.0079924084390641E-2</v>
      </c>
      <c r="H42" s="9">
        <f t="shared" si="4"/>
        <v>2.3902702337977866E-2</v>
      </c>
      <c r="I42" s="9">
        <f t="shared" si="4"/>
        <v>4.0461951597225543E-2</v>
      </c>
      <c r="J42" s="9">
        <f t="shared" si="4"/>
        <v>0.12585701844667896</v>
      </c>
      <c r="K42" s="9">
        <f t="shared" si="4"/>
        <v>-5.344322009466218E-4</v>
      </c>
      <c r="L42" s="9">
        <f t="shared" si="4"/>
        <v>0.26631065706988633</v>
      </c>
      <c r="M42" s="9">
        <f t="shared" si="4"/>
        <v>6.3200764520896513E-2</v>
      </c>
      <c r="N42" s="9">
        <f t="shared" si="4"/>
        <v>1.7617168424298502E-2</v>
      </c>
      <c r="O42" s="9">
        <f t="shared" si="4"/>
        <v>0.11439963552084165</v>
      </c>
      <c r="P42" s="9">
        <f t="shared" si="4"/>
        <v>8.2891157383968572E-2</v>
      </c>
      <c r="Q42" s="9">
        <f t="shared" si="4"/>
        <v>0.10124652685765567</v>
      </c>
      <c r="R42" s="9">
        <f t="shared" si="4"/>
        <v>-3.9534588285878969E-2</v>
      </c>
      <c r="S42" s="9">
        <f t="shared" si="4"/>
        <v>2.2590493375542087E-2</v>
      </c>
    </row>
    <row r="43" spans="1:19" x14ac:dyDescent="0.2">
      <c r="D43" s="9">
        <f>MEDIAN(D28:D39)/D41-1</f>
        <v>-1.3479975521860421E-2</v>
      </c>
      <c r="E43" s="9">
        <f t="shared" ref="E43:S43" si="5">MEDIAN(E28:E39)/E41-1</f>
        <v>-9.7583902611543261E-3</v>
      </c>
      <c r="F43" s="9">
        <f t="shared" si="5"/>
        <v>1.8193568442666619E-2</v>
      </c>
      <c r="G43" s="9">
        <f t="shared" si="5"/>
        <v>5.1449006443782253E-4</v>
      </c>
      <c r="H43" s="9">
        <f t="shared" si="5"/>
        <v>1.3237450369857795E-2</v>
      </c>
      <c r="I43" s="9">
        <f t="shared" si="5"/>
        <v>1.2865172987095441E-3</v>
      </c>
      <c r="J43" s="9">
        <f t="shared" si="5"/>
        <v>1.0055763780967286E-3</v>
      </c>
      <c r="K43" s="9">
        <f t="shared" si="5"/>
        <v>-2.0287621982537196E-2</v>
      </c>
      <c r="L43" s="9">
        <f t="shared" si="5"/>
        <v>1.1962307341845335E-2</v>
      </c>
      <c r="M43" s="9">
        <f t="shared" si="5"/>
        <v>6.1690975506514256E-3</v>
      </c>
      <c r="N43" s="9">
        <f t="shared" si="5"/>
        <v>7.4941982615384095E-3</v>
      </c>
      <c r="O43" s="9">
        <f t="shared" si="5"/>
        <v>1.6243865348726239E-3</v>
      </c>
      <c r="P43" s="9">
        <f t="shared" si="5"/>
        <v>-1.2672542038467682E-3</v>
      </c>
      <c r="Q43" s="9">
        <f t="shared" si="5"/>
        <v>1.3399153737658764E-2</v>
      </c>
      <c r="R43" s="9">
        <f t="shared" si="5"/>
        <v>-3.6271450858034182E-3</v>
      </c>
      <c r="S43" s="9">
        <f t="shared" si="5"/>
        <v>-1.9435887145953235E-3</v>
      </c>
    </row>
    <row r="46" spans="1:19" x14ac:dyDescent="0.2">
      <c r="A46" t="s">
        <v>129</v>
      </c>
    </row>
    <row r="48" spans="1:19" x14ac:dyDescent="0.2">
      <c r="A48" t="s">
        <v>82</v>
      </c>
      <c r="B48" t="s">
        <v>83</v>
      </c>
      <c r="C48">
        <v>1976</v>
      </c>
      <c r="D48">
        <v>1977</v>
      </c>
      <c r="E48">
        <v>1978</v>
      </c>
      <c r="F48">
        <v>1979</v>
      </c>
      <c r="G48">
        <v>1980</v>
      </c>
      <c r="H48">
        <v>1981</v>
      </c>
      <c r="I48">
        <v>1982</v>
      </c>
      <c r="J48">
        <v>1983</v>
      </c>
      <c r="K48">
        <v>1984</v>
      </c>
      <c r="L48">
        <v>1985</v>
      </c>
      <c r="M48">
        <v>1986</v>
      </c>
      <c r="N48">
        <v>1987</v>
      </c>
      <c r="O48">
        <v>1988</v>
      </c>
      <c r="P48">
        <v>1989</v>
      </c>
      <c r="Q48">
        <v>1990</v>
      </c>
      <c r="R48">
        <v>1991</v>
      </c>
      <c r="S48">
        <v>1992</v>
      </c>
    </row>
    <row r="49" spans="1:19" x14ac:dyDescent="0.2">
      <c r="A49">
        <v>31</v>
      </c>
      <c r="B49" t="s">
        <v>69</v>
      </c>
      <c r="D49">
        <v>1370</v>
      </c>
      <c r="E49">
        <v>1448</v>
      </c>
      <c r="F49">
        <v>1473</v>
      </c>
      <c r="G49">
        <v>1635</v>
      </c>
      <c r="H49">
        <v>1668</v>
      </c>
      <c r="I49">
        <v>1624</v>
      </c>
      <c r="J49">
        <v>1756</v>
      </c>
      <c r="K49">
        <v>1855</v>
      </c>
      <c r="L49">
        <v>1794</v>
      </c>
      <c r="M49">
        <v>1804</v>
      </c>
      <c r="N49">
        <v>1819</v>
      </c>
      <c r="O49">
        <v>1920</v>
      </c>
      <c r="P49">
        <v>1964</v>
      </c>
      <c r="Q49">
        <v>2108</v>
      </c>
      <c r="R49">
        <v>2153</v>
      </c>
      <c r="S49">
        <v>2114</v>
      </c>
    </row>
    <row r="50" spans="1:19" x14ac:dyDescent="0.2">
      <c r="A50">
        <v>28</v>
      </c>
      <c r="B50" t="s">
        <v>70</v>
      </c>
      <c r="D50">
        <v>1438</v>
      </c>
      <c r="E50">
        <v>1472</v>
      </c>
      <c r="F50">
        <v>1534</v>
      </c>
      <c r="G50">
        <v>1659</v>
      </c>
      <c r="H50">
        <v>1711</v>
      </c>
      <c r="I50">
        <v>1677</v>
      </c>
      <c r="J50">
        <v>1784</v>
      </c>
      <c r="K50">
        <v>1873</v>
      </c>
      <c r="L50">
        <v>1797</v>
      </c>
      <c r="M50">
        <v>1835</v>
      </c>
      <c r="N50">
        <v>1817</v>
      </c>
      <c r="O50">
        <v>1924</v>
      </c>
      <c r="P50">
        <v>1942</v>
      </c>
      <c r="Q50">
        <v>2137</v>
      </c>
      <c r="R50">
        <v>2091</v>
      </c>
      <c r="S50">
        <v>2089</v>
      </c>
    </row>
    <row r="51" spans="1:19" x14ac:dyDescent="0.2">
      <c r="A51">
        <v>31</v>
      </c>
      <c r="B51" t="s">
        <v>71</v>
      </c>
      <c r="D51">
        <v>1456</v>
      </c>
      <c r="E51">
        <v>1526</v>
      </c>
      <c r="F51">
        <v>1562</v>
      </c>
      <c r="G51">
        <v>1707</v>
      </c>
      <c r="H51">
        <v>1760</v>
      </c>
      <c r="I51">
        <v>1716</v>
      </c>
      <c r="J51">
        <v>1806</v>
      </c>
      <c r="K51">
        <v>1889</v>
      </c>
      <c r="L51">
        <v>1822</v>
      </c>
      <c r="M51">
        <v>1836</v>
      </c>
      <c r="N51">
        <v>1847</v>
      </c>
      <c r="O51">
        <v>1873</v>
      </c>
      <c r="P51">
        <v>1973</v>
      </c>
      <c r="Q51">
        <v>2143</v>
      </c>
      <c r="R51">
        <v>2174</v>
      </c>
      <c r="S51">
        <v>2073</v>
      </c>
    </row>
    <row r="52" spans="1:19" x14ac:dyDescent="0.2">
      <c r="A52">
        <v>30</v>
      </c>
      <c r="B52" t="s">
        <v>72</v>
      </c>
      <c r="D52">
        <v>1435</v>
      </c>
      <c r="E52">
        <v>1506</v>
      </c>
      <c r="F52">
        <v>1543</v>
      </c>
      <c r="G52">
        <v>1730</v>
      </c>
      <c r="H52">
        <v>1791</v>
      </c>
      <c r="I52">
        <v>1752</v>
      </c>
      <c r="J52">
        <v>1808</v>
      </c>
      <c r="K52">
        <v>1913</v>
      </c>
      <c r="L52">
        <v>1802</v>
      </c>
      <c r="M52">
        <v>1852</v>
      </c>
      <c r="N52">
        <v>1864</v>
      </c>
      <c r="O52">
        <v>1905</v>
      </c>
      <c r="P52">
        <v>2015</v>
      </c>
      <c r="Q52">
        <v>2149</v>
      </c>
      <c r="R52">
        <v>2175</v>
      </c>
      <c r="S52">
        <v>2106</v>
      </c>
    </row>
    <row r="53" spans="1:19" x14ac:dyDescent="0.2">
      <c r="A53">
        <v>31</v>
      </c>
      <c r="B53" t="s">
        <v>73</v>
      </c>
      <c r="C53">
        <v>1557</v>
      </c>
      <c r="D53">
        <v>1436</v>
      </c>
      <c r="E53">
        <v>1557</v>
      </c>
      <c r="F53">
        <v>1570</v>
      </c>
      <c r="G53">
        <v>1730</v>
      </c>
      <c r="H53">
        <v>1794</v>
      </c>
      <c r="I53">
        <v>1732</v>
      </c>
      <c r="J53">
        <v>1850</v>
      </c>
      <c r="K53">
        <v>1888</v>
      </c>
      <c r="L53">
        <v>1756</v>
      </c>
      <c r="M53">
        <v>1843</v>
      </c>
      <c r="N53">
        <v>1878</v>
      </c>
      <c r="O53">
        <v>1902</v>
      </c>
      <c r="P53">
        <v>2006</v>
      </c>
      <c r="Q53">
        <v>2166</v>
      </c>
      <c r="R53">
        <v>2218</v>
      </c>
      <c r="S53">
        <v>2126</v>
      </c>
    </row>
    <row r="54" spans="1:19" x14ac:dyDescent="0.2">
      <c r="A54">
        <v>30</v>
      </c>
      <c r="B54" t="s">
        <v>79</v>
      </c>
      <c r="C54">
        <v>1573</v>
      </c>
      <c r="D54">
        <v>1475</v>
      </c>
      <c r="E54">
        <v>1569</v>
      </c>
      <c r="F54">
        <v>1598</v>
      </c>
      <c r="G54">
        <v>1711</v>
      </c>
      <c r="H54">
        <v>1784</v>
      </c>
      <c r="I54">
        <v>1735</v>
      </c>
      <c r="J54">
        <v>1894</v>
      </c>
      <c r="K54">
        <v>1870</v>
      </c>
      <c r="L54">
        <v>1748</v>
      </c>
      <c r="M54">
        <v>1851</v>
      </c>
      <c r="N54">
        <v>1872</v>
      </c>
      <c r="O54">
        <v>1932</v>
      </c>
      <c r="P54">
        <v>2106</v>
      </c>
      <c r="Q54">
        <v>2162</v>
      </c>
      <c r="R54">
        <v>2190</v>
      </c>
      <c r="S54">
        <v>2133</v>
      </c>
    </row>
    <row r="55" spans="1:19" x14ac:dyDescent="0.2">
      <c r="A55">
        <v>31</v>
      </c>
      <c r="B55" t="s">
        <v>80</v>
      </c>
      <c r="C55">
        <v>1524</v>
      </c>
      <c r="D55">
        <v>1492</v>
      </c>
      <c r="E55">
        <v>1611</v>
      </c>
      <c r="F55">
        <v>1638</v>
      </c>
      <c r="G55">
        <v>1754</v>
      </c>
      <c r="H55">
        <v>1758</v>
      </c>
      <c r="I55">
        <v>1747</v>
      </c>
      <c r="J55">
        <v>1939</v>
      </c>
      <c r="K55">
        <v>1858</v>
      </c>
      <c r="L55">
        <v>1792</v>
      </c>
      <c r="M55">
        <v>1858</v>
      </c>
      <c r="N55">
        <v>1880</v>
      </c>
      <c r="O55">
        <v>1943</v>
      </c>
      <c r="P55">
        <v>2150</v>
      </c>
      <c r="Q55">
        <v>2202</v>
      </c>
      <c r="R55">
        <v>2210</v>
      </c>
      <c r="S55">
        <v>2141</v>
      </c>
    </row>
    <row r="56" spans="1:19" x14ac:dyDescent="0.2">
      <c r="A56">
        <v>31</v>
      </c>
      <c r="B56" t="s">
        <v>74</v>
      </c>
      <c r="C56">
        <v>1495</v>
      </c>
      <c r="D56">
        <v>1493</v>
      </c>
      <c r="E56">
        <v>1609</v>
      </c>
      <c r="F56">
        <v>1672</v>
      </c>
      <c r="G56">
        <v>1740</v>
      </c>
      <c r="H56">
        <v>1697</v>
      </c>
      <c r="I56">
        <v>1768</v>
      </c>
      <c r="J56">
        <v>1905</v>
      </c>
      <c r="K56">
        <v>1876</v>
      </c>
      <c r="L56">
        <v>1785</v>
      </c>
      <c r="M56">
        <v>1815</v>
      </c>
      <c r="N56">
        <v>1879</v>
      </c>
      <c r="O56">
        <v>1964</v>
      </c>
      <c r="P56">
        <v>2188</v>
      </c>
      <c r="Q56">
        <v>2241</v>
      </c>
      <c r="R56">
        <v>2182</v>
      </c>
      <c r="S56">
        <v>2118</v>
      </c>
    </row>
    <row r="57" spans="1:19" x14ac:dyDescent="0.2">
      <c r="A57">
        <v>30</v>
      </c>
      <c r="B57" t="s">
        <v>75</v>
      </c>
      <c r="C57">
        <v>1487</v>
      </c>
      <c r="D57">
        <v>1476</v>
      </c>
      <c r="E57">
        <v>1588</v>
      </c>
      <c r="F57">
        <v>1681</v>
      </c>
      <c r="G57">
        <v>1704</v>
      </c>
      <c r="H57">
        <v>1694</v>
      </c>
      <c r="I57">
        <v>1779</v>
      </c>
      <c r="J57">
        <v>1881</v>
      </c>
      <c r="K57">
        <v>1852</v>
      </c>
      <c r="L57">
        <v>1789</v>
      </c>
      <c r="M57">
        <v>1803</v>
      </c>
      <c r="N57">
        <v>1923</v>
      </c>
      <c r="O57">
        <v>1979</v>
      </c>
      <c r="P57">
        <v>2182</v>
      </c>
      <c r="Q57">
        <v>2248</v>
      </c>
      <c r="R57">
        <v>2175</v>
      </c>
      <c r="S57">
        <v>2129</v>
      </c>
    </row>
    <row r="58" spans="1:19" x14ac:dyDescent="0.2">
      <c r="A58">
        <v>31</v>
      </c>
      <c r="B58" t="s">
        <v>76</v>
      </c>
      <c r="C58">
        <v>1477</v>
      </c>
      <c r="D58">
        <v>1474</v>
      </c>
      <c r="E58">
        <v>1543</v>
      </c>
      <c r="F58">
        <v>1657</v>
      </c>
      <c r="G58">
        <v>1719</v>
      </c>
      <c r="H58">
        <v>1670</v>
      </c>
      <c r="I58">
        <v>1792</v>
      </c>
      <c r="J58">
        <v>1891</v>
      </c>
      <c r="K58">
        <v>1851</v>
      </c>
      <c r="L58">
        <v>1816</v>
      </c>
      <c r="M58">
        <v>1812</v>
      </c>
      <c r="N58">
        <v>1932</v>
      </c>
      <c r="O58">
        <v>2000</v>
      </c>
      <c r="P58">
        <v>2185</v>
      </c>
      <c r="Q58">
        <v>2232</v>
      </c>
      <c r="R58">
        <v>2199</v>
      </c>
      <c r="S58">
        <v>2134</v>
      </c>
    </row>
    <row r="59" spans="1:19" x14ac:dyDescent="0.2">
      <c r="A59">
        <v>30</v>
      </c>
      <c r="B59" t="s">
        <v>78</v>
      </c>
      <c r="C59">
        <v>1434</v>
      </c>
      <c r="D59">
        <v>1464</v>
      </c>
      <c r="E59">
        <v>1551</v>
      </c>
      <c r="F59">
        <v>1663</v>
      </c>
      <c r="G59">
        <v>1741</v>
      </c>
      <c r="H59">
        <v>1689</v>
      </c>
      <c r="I59">
        <v>1807</v>
      </c>
      <c r="J59">
        <v>1894</v>
      </c>
      <c r="K59">
        <v>1858</v>
      </c>
      <c r="L59">
        <v>1815</v>
      </c>
      <c r="M59">
        <v>1807</v>
      </c>
      <c r="N59">
        <v>1892</v>
      </c>
      <c r="O59">
        <v>1987</v>
      </c>
      <c r="P59">
        <v>2181</v>
      </c>
      <c r="Q59">
        <v>2180</v>
      </c>
      <c r="R59">
        <v>2190</v>
      </c>
      <c r="S59">
        <v>2134</v>
      </c>
    </row>
    <row r="60" spans="1:19" x14ac:dyDescent="0.2">
      <c r="A60">
        <v>31</v>
      </c>
      <c r="B60" t="s">
        <v>77</v>
      </c>
      <c r="C60">
        <v>1395</v>
      </c>
      <c r="D60">
        <v>1462</v>
      </c>
      <c r="E60">
        <v>1533</v>
      </c>
      <c r="F60">
        <v>1666</v>
      </c>
      <c r="G60">
        <v>1705</v>
      </c>
      <c r="H60">
        <v>1648</v>
      </c>
      <c r="I60">
        <v>1793</v>
      </c>
      <c r="J60">
        <v>1896</v>
      </c>
      <c r="K60">
        <v>1963</v>
      </c>
      <c r="L60">
        <v>1808</v>
      </c>
      <c r="M60">
        <v>1810</v>
      </c>
      <c r="N60">
        <v>1904</v>
      </c>
      <c r="O60">
        <v>1974</v>
      </c>
      <c r="P60">
        <v>2129</v>
      </c>
      <c r="Q60">
        <v>2182</v>
      </c>
      <c r="R60">
        <v>2175</v>
      </c>
      <c r="S60">
        <v>2141</v>
      </c>
    </row>
    <row r="62" spans="1:19" x14ac:dyDescent="0.2">
      <c r="A62">
        <f>SUM(A49:A60)</f>
        <v>365</v>
      </c>
      <c r="B62" t="s">
        <v>0</v>
      </c>
      <c r="C62" s="4">
        <f>SUMPRODUCT($A53:$A60,C53:C60)/SUM(A53:A60)</f>
        <v>1492.6857142857143</v>
      </c>
      <c r="D62" s="4">
        <f>SUMPRODUCT($A49:$A60,D49:D60)/$A62</f>
        <v>1455.9917808219177</v>
      </c>
      <c r="E62" s="4">
        <f t="shared" ref="E62:M62" si="6">SUMPRODUCT($A49:$A60,E49:E60)/$A62</f>
        <v>1543.2136986301371</v>
      </c>
      <c r="F62" s="4">
        <f t="shared" si="6"/>
        <v>1605.1506849315069</v>
      </c>
      <c r="G62" s="4">
        <f t="shared" si="6"/>
        <v>1711.5671232876712</v>
      </c>
      <c r="H62" s="4">
        <f t="shared" si="6"/>
        <v>1721.8986301369864</v>
      </c>
      <c r="I62" s="4">
        <f t="shared" si="6"/>
        <v>1743.7753424657535</v>
      </c>
      <c r="J62" s="4">
        <f t="shared" si="6"/>
        <v>1859.1643835616439</v>
      </c>
      <c r="K62" s="4">
        <f t="shared" si="6"/>
        <v>1878.9424657534246</v>
      </c>
      <c r="L62" s="4">
        <f t="shared" si="6"/>
        <v>1793.695890410959</v>
      </c>
      <c r="M62" s="4">
        <f t="shared" si="6"/>
        <v>1827.0904109589042</v>
      </c>
      <c r="N62" s="4">
        <f>SUMPRODUCT(A49:A57,N49:N57)/SUM(A49:A57)</f>
        <v>1864.6117216117216</v>
      </c>
      <c r="O62" s="4">
        <f>SUMPRODUCT($A49:$A60,O49:O60)/$A62</f>
        <v>1941.9671232876713</v>
      </c>
      <c r="P62" s="4">
        <f>SUMPRODUCT(C49:C57,P49:P57)/SUM(C49:C57)</f>
        <v>2125.2454164484025</v>
      </c>
      <c r="Q62" s="4">
        <f>SUMPRODUCT($A49:$A60,Q49:Q60)/$A62</f>
        <v>2179.4520547945203</v>
      </c>
      <c r="R62" s="4">
        <f>SUMPRODUCT(E49:E57,R49:R57)/SUM(E49:E57)</f>
        <v>2175.0795045369437</v>
      </c>
      <c r="S62" s="4">
        <f>SUMPRODUCT($A49:$A60,S49:S60)/$A62</f>
        <v>2120.0246575342467</v>
      </c>
    </row>
    <row r="63" spans="1:19" x14ac:dyDescent="0.2">
      <c r="D63" s="9">
        <f t="shared" ref="D63:S63" si="7">D62/C62-1</f>
        <v>-2.4582491218759661E-2</v>
      </c>
      <c r="E63" s="9">
        <f t="shared" si="7"/>
        <v>5.9905501498766611E-2</v>
      </c>
      <c r="F63" s="9">
        <f t="shared" si="7"/>
        <v>4.0135067720270534E-2</v>
      </c>
      <c r="G63" s="9">
        <f t="shared" si="7"/>
        <v>6.6296852597801603E-2</v>
      </c>
      <c r="H63" s="9">
        <f t="shared" si="7"/>
        <v>6.0362849395412255E-3</v>
      </c>
      <c r="I63" s="9">
        <f t="shared" si="7"/>
        <v>1.2704994327701336E-2</v>
      </c>
      <c r="J63" s="9">
        <f t="shared" si="7"/>
        <v>6.6171965095415786E-2</v>
      </c>
      <c r="K63" s="9">
        <f t="shared" si="7"/>
        <v>1.0638156779817054E-2</v>
      </c>
      <c r="L63" s="9">
        <f t="shared" si="7"/>
        <v>-4.5369444193323449E-2</v>
      </c>
      <c r="M63" s="9">
        <f t="shared" si="7"/>
        <v>1.8617715927472078E-2</v>
      </c>
      <c r="N63" s="9">
        <f t="shared" si="7"/>
        <v>2.0536099597351143E-2</v>
      </c>
      <c r="O63" s="9">
        <f t="shared" si="7"/>
        <v>4.1486064245635834E-2</v>
      </c>
      <c r="P63" s="9">
        <f t="shared" si="7"/>
        <v>9.4377649839122224E-2</v>
      </c>
      <c r="Q63" s="9">
        <f t="shared" si="7"/>
        <v>2.5506060583207812E-2</v>
      </c>
      <c r="R63" s="9">
        <f t="shared" si="7"/>
        <v>-2.0062612746895025E-3</v>
      </c>
      <c r="S63" s="9">
        <f t="shared" si="7"/>
        <v>-2.5311648097395723E-2</v>
      </c>
    </row>
    <row r="64" spans="1:19" x14ac:dyDescent="0.2">
      <c r="D64" s="9">
        <f>MEDIAN(D49:D60)/D62-1</f>
        <v>4.8133645192187657E-3</v>
      </c>
      <c r="E64" s="9">
        <f t="shared" ref="E64:S64" si="8">MEDIAN(E49:E60)/E62-1</f>
        <v>2.4535172110149439E-3</v>
      </c>
      <c r="F64" s="9">
        <f t="shared" si="8"/>
        <v>8.0050522291252868E-3</v>
      </c>
      <c r="G64" s="9">
        <f t="shared" si="8"/>
        <v>2.0056921318603038E-3</v>
      </c>
      <c r="H64" s="9">
        <f t="shared" si="8"/>
        <v>-1.0394706066734316E-2</v>
      </c>
      <c r="I64" s="9">
        <f t="shared" si="8"/>
        <v>3.2829100141715806E-3</v>
      </c>
      <c r="J64" s="9">
        <f t="shared" si="8"/>
        <v>1.4434235442347676E-2</v>
      </c>
      <c r="K64" s="9">
        <f t="shared" si="8"/>
        <v>-3.9609865065454164E-3</v>
      </c>
      <c r="L64" s="9">
        <f t="shared" si="8"/>
        <v>1.0058057214077376E-3</v>
      </c>
      <c r="M64" s="9">
        <f t="shared" si="8"/>
        <v>-1.1441201521095179E-3</v>
      </c>
      <c r="N64" s="9">
        <f t="shared" si="8"/>
        <v>7.4483487512744251E-3</v>
      </c>
      <c r="O64" s="9">
        <f t="shared" si="8"/>
        <v>-2.3003084007460206E-3</v>
      </c>
      <c r="P64" s="9">
        <f t="shared" si="8"/>
        <v>-3.6444809566258396E-3</v>
      </c>
      <c r="Q64" s="9">
        <f t="shared" si="8"/>
        <v>-2.9604022627277571E-3</v>
      </c>
      <c r="R64" s="9">
        <f t="shared" si="8"/>
        <v>1.5725841082689929E-3</v>
      </c>
      <c r="S64" s="9">
        <f t="shared" si="8"/>
        <v>3.5260639253356096E-3</v>
      </c>
    </row>
    <row r="67" spans="1:19" x14ac:dyDescent="0.2">
      <c r="A67" t="s">
        <v>130</v>
      </c>
    </row>
    <row r="69" spans="1:19" x14ac:dyDescent="0.2">
      <c r="A69" t="s">
        <v>82</v>
      </c>
      <c r="B69" t="s">
        <v>83</v>
      </c>
      <c r="C69">
        <v>1976</v>
      </c>
      <c r="D69">
        <v>1977</v>
      </c>
      <c r="E69">
        <v>1978</v>
      </c>
      <c r="F69">
        <v>1979</v>
      </c>
      <c r="G69">
        <v>1980</v>
      </c>
      <c r="H69">
        <v>1981</v>
      </c>
      <c r="I69">
        <v>1982</v>
      </c>
      <c r="J69">
        <v>1983</v>
      </c>
      <c r="K69">
        <v>1984</v>
      </c>
      <c r="L69">
        <v>1985</v>
      </c>
      <c r="M69">
        <v>1986</v>
      </c>
      <c r="N69">
        <v>1987</v>
      </c>
      <c r="O69">
        <v>1988</v>
      </c>
      <c r="P69">
        <v>1989</v>
      </c>
      <c r="Q69">
        <v>1990</v>
      </c>
      <c r="R69">
        <v>1991</v>
      </c>
      <c r="S69">
        <v>1992</v>
      </c>
    </row>
    <row r="70" spans="1:19" x14ac:dyDescent="0.2">
      <c r="A70">
        <v>31</v>
      </c>
      <c r="B70" t="s">
        <v>69</v>
      </c>
      <c r="D70">
        <v>29</v>
      </c>
      <c r="E70">
        <v>26</v>
      </c>
      <c r="F70">
        <v>29</v>
      </c>
      <c r="G70">
        <v>45</v>
      </c>
      <c r="H70">
        <v>46</v>
      </c>
      <c r="I70">
        <v>54</v>
      </c>
      <c r="J70">
        <v>55</v>
      </c>
      <c r="K70">
        <v>67</v>
      </c>
      <c r="L70">
        <v>96</v>
      </c>
      <c r="M70">
        <v>96</v>
      </c>
      <c r="N70">
        <v>109</v>
      </c>
      <c r="O70">
        <v>113</v>
      </c>
      <c r="P70">
        <v>134</v>
      </c>
      <c r="Q70">
        <v>125</v>
      </c>
      <c r="R70">
        <v>107</v>
      </c>
      <c r="S70">
        <v>108</v>
      </c>
    </row>
    <row r="71" spans="1:19" x14ac:dyDescent="0.2">
      <c r="A71">
        <v>28</v>
      </c>
      <c r="B71" t="s">
        <v>70</v>
      </c>
      <c r="D71">
        <v>29</v>
      </c>
      <c r="E71">
        <v>32</v>
      </c>
      <c r="F71">
        <v>36</v>
      </c>
      <c r="G71">
        <v>48</v>
      </c>
      <c r="H71">
        <v>52</v>
      </c>
      <c r="I71">
        <v>57</v>
      </c>
      <c r="J71">
        <v>63</v>
      </c>
      <c r="K71">
        <v>67</v>
      </c>
      <c r="L71">
        <v>101</v>
      </c>
      <c r="M71">
        <v>96</v>
      </c>
      <c r="N71">
        <v>107</v>
      </c>
      <c r="O71">
        <v>114</v>
      </c>
      <c r="P71">
        <v>133</v>
      </c>
      <c r="Q71">
        <v>134</v>
      </c>
      <c r="R71">
        <v>112</v>
      </c>
      <c r="S71">
        <v>107</v>
      </c>
    </row>
    <row r="72" spans="1:19" x14ac:dyDescent="0.2">
      <c r="A72">
        <v>31</v>
      </c>
      <c r="B72" t="s">
        <v>71</v>
      </c>
      <c r="D72">
        <v>33</v>
      </c>
      <c r="E72">
        <v>35</v>
      </c>
      <c r="F72">
        <v>36</v>
      </c>
      <c r="G72">
        <v>49</v>
      </c>
      <c r="H72">
        <v>58</v>
      </c>
      <c r="I72">
        <v>62</v>
      </c>
      <c r="J72">
        <v>71</v>
      </c>
      <c r="K72">
        <v>73</v>
      </c>
      <c r="L72">
        <v>89</v>
      </c>
      <c r="M72">
        <v>104</v>
      </c>
      <c r="N72">
        <v>110</v>
      </c>
      <c r="O72">
        <v>111</v>
      </c>
      <c r="P72">
        <v>132</v>
      </c>
      <c r="Q72">
        <v>135</v>
      </c>
      <c r="R72">
        <v>114</v>
      </c>
      <c r="S72">
        <v>110</v>
      </c>
    </row>
    <row r="73" spans="1:19" x14ac:dyDescent="0.2">
      <c r="A73">
        <v>30</v>
      </c>
      <c r="B73" t="s">
        <v>72</v>
      </c>
      <c r="D73">
        <v>33</v>
      </c>
      <c r="E73">
        <v>36</v>
      </c>
      <c r="F73">
        <v>33</v>
      </c>
      <c r="G73">
        <v>46</v>
      </c>
      <c r="H73">
        <v>56</v>
      </c>
      <c r="I73">
        <v>46</v>
      </c>
      <c r="J73">
        <v>71</v>
      </c>
      <c r="K73">
        <v>70</v>
      </c>
      <c r="L73">
        <v>91</v>
      </c>
      <c r="M73">
        <v>101</v>
      </c>
      <c r="N73">
        <v>103</v>
      </c>
      <c r="O73">
        <v>111</v>
      </c>
      <c r="P73">
        <v>140</v>
      </c>
      <c r="Q73">
        <v>134</v>
      </c>
      <c r="R73">
        <v>108</v>
      </c>
      <c r="S73">
        <v>116</v>
      </c>
    </row>
    <row r="74" spans="1:19" x14ac:dyDescent="0.2">
      <c r="A74">
        <v>31</v>
      </c>
      <c r="B74" t="s">
        <v>73</v>
      </c>
      <c r="C74">
        <v>31</v>
      </c>
      <c r="D74">
        <v>34</v>
      </c>
      <c r="E74">
        <v>36</v>
      </c>
      <c r="F74">
        <v>37</v>
      </c>
      <c r="G74">
        <v>47</v>
      </c>
      <c r="H74">
        <v>55</v>
      </c>
      <c r="I74">
        <v>57</v>
      </c>
      <c r="J74">
        <v>72</v>
      </c>
      <c r="K74">
        <v>65</v>
      </c>
      <c r="L74">
        <v>86</v>
      </c>
      <c r="M74">
        <v>97</v>
      </c>
      <c r="N74">
        <v>99</v>
      </c>
      <c r="O74">
        <v>119</v>
      </c>
      <c r="P74">
        <v>136</v>
      </c>
      <c r="Q74">
        <v>136</v>
      </c>
      <c r="R74">
        <v>104</v>
      </c>
      <c r="S74">
        <v>124</v>
      </c>
    </row>
    <row r="75" spans="1:19" x14ac:dyDescent="0.2">
      <c r="A75">
        <v>30</v>
      </c>
      <c r="B75" t="s">
        <v>79</v>
      </c>
      <c r="C75">
        <v>36</v>
      </c>
      <c r="D75">
        <v>31</v>
      </c>
      <c r="E75">
        <v>37</v>
      </c>
      <c r="F75">
        <v>35</v>
      </c>
      <c r="G75">
        <v>46</v>
      </c>
      <c r="H75">
        <v>59</v>
      </c>
      <c r="I75">
        <v>56</v>
      </c>
      <c r="J75">
        <v>70</v>
      </c>
      <c r="K75">
        <v>62</v>
      </c>
      <c r="L75">
        <v>90</v>
      </c>
      <c r="M75">
        <v>102</v>
      </c>
      <c r="N75">
        <v>98</v>
      </c>
      <c r="O75">
        <v>117</v>
      </c>
      <c r="P75">
        <v>129</v>
      </c>
      <c r="Q75">
        <v>136</v>
      </c>
      <c r="R75">
        <v>109</v>
      </c>
      <c r="S75">
        <v>114</v>
      </c>
    </row>
    <row r="76" spans="1:19" x14ac:dyDescent="0.2">
      <c r="A76">
        <v>31</v>
      </c>
      <c r="B76" t="s">
        <v>80</v>
      </c>
      <c r="C76">
        <v>36</v>
      </c>
      <c r="D76">
        <v>35</v>
      </c>
      <c r="E76">
        <v>40</v>
      </c>
      <c r="F76">
        <v>43</v>
      </c>
      <c r="G76">
        <v>51</v>
      </c>
      <c r="H76">
        <v>55</v>
      </c>
      <c r="I76">
        <v>52</v>
      </c>
      <c r="J76">
        <v>65</v>
      </c>
      <c r="K76">
        <v>61</v>
      </c>
      <c r="L76">
        <v>90</v>
      </c>
      <c r="M76">
        <v>105</v>
      </c>
      <c r="N76">
        <v>102</v>
      </c>
      <c r="O76">
        <v>124</v>
      </c>
      <c r="P76">
        <v>130</v>
      </c>
      <c r="Q76">
        <v>122</v>
      </c>
      <c r="R76">
        <v>107</v>
      </c>
      <c r="S76">
        <v>117</v>
      </c>
    </row>
    <row r="77" spans="1:19" x14ac:dyDescent="0.2">
      <c r="A77">
        <v>31</v>
      </c>
      <c r="B77" t="s">
        <v>74</v>
      </c>
      <c r="C77">
        <v>30</v>
      </c>
      <c r="D77">
        <v>37</v>
      </c>
      <c r="E77">
        <v>40</v>
      </c>
      <c r="F77">
        <v>56</v>
      </c>
      <c r="G77">
        <v>54</v>
      </c>
      <c r="H77">
        <v>55</v>
      </c>
      <c r="I77">
        <v>51</v>
      </c>
      <c r="J77">
        <v>71</v>
      </c>
      <c r="K77">
        <v>66</v>
      </c>
      <c r="L77">
        <v>90</v>
      </c>
      <c r="M77">
        <v>103</v>
      </c>
      <c r="N77">
        <v>101</v>
      </c>
      <c r="O77">
        <v>125</v>
      </c>
      <c r="P77">
        <v>138</v>
      </c>
      <c r="Q77">
        <v>117</v>
      </c>
      <c r="R77">
        <v>112</v>
      </c>
      <c r="S77">
        <v>116</v>
      </c>
    </row>
    <row r="78" spans="1:19" x14ac:dyDescent="0.2">
      <c r="A78">
        <v>30</v>
      </c>
      <c r="B78" t="s">
        <v>75</v>
      </c>
      <c r="C78">
        <v>33</v>
      </c>
      <c r="D78">
        <v>33</v>
      </c>
      <c r="E78">
        <v>35</v>
      </c>
      <c r="F78">
        <v>54</v>
      </c>
      <c r="G78">
        <v>53</v>
      </c>
      <c r="H78">
        <v>57</v>
      </c>
      <c r="I78">
        <v>52</v>
      </c>
      <c r="J78">
        <v>74</v>
      </c>
      <c r="K78">
        <v>78</v>
      </c>
      <c r="L78">
        <v>99</v>
      </c>
      <c r="M78">
        <v>106</v>
      </c>
      <c r="N78">
        <v>111</v>
      </c>
      <c r="O78">
        <v>127</v>
      </c>
      <c r="P78">
        <v>141</v>
      </c>
      <c r="Q78">
        <v>123</v>
      </c>
      <c r="R78">
        <v>113</v>
      </c>
      <c r="S78">
        <v>122</v>
      </c>
    </row>
    <row r="79" spans="1:19" x14ac:dyDescent="0.2">
      <c r="A79">
        <v>31</v>
      </c>
      <c r="B79" t="s">
        <v>76</v>
      </c>
      <c r="C79">
        <v>34</v>
      </c>
      <c r="D79">
        <v>37</v>
      </c>
      <c r="E79">
        <v>32</v>
      </c>
      <c r="F79">
        <v>52</v>
      </c>
      <c r="G79">
        <v>55</v>
      </c>
      <c r="H79">
        <v>61</v>
      </c>
      <c r="I79">
        <v>57</v>
      </c>
      <c r="J79">
        <v>71</v>
      </c>
      <c r="K79">
        <v>78</v>
      </c>
      <c r="L79">
        <v>96</v>
      </c>
      <c r="M79">
        <v>106</v>
      </c>
      <c r="N79">
        <v>120</v>
      </c>
      <c r="O79">
        <v>123</v>
      </c>
      <c r="P79">
        <v>142</v>
      </c>
      <c r="Q79">
        <v>117</v>
      </c>
      <c r="R79">
        <v>107</v>
      </c>
      <c r="S79">
        <v>119</v>
      </c>
    </row>
    <row r="80" spans="1:19" x14ac:dyDescent="0.2">
      <c r="A80">
        <v>30</v>
      </c>
      <c r="B80" t="s">
        <v>78</v>
      </c>
      <c r="C80">
        <v>33</v>
      </c>
      <c r="D80">
        <v>30</v>
      </c>
      <c r="E80">
        <v>31</v>
      </c>
      <c r="F80">
        <v>49</v>
      </c>
      <c r="G80">
        <v>56</v>
      </c>
      <c r="H80">
        <v>62</v>
      </c>
      <c r="I80">
        <v>50</v>
      </c>
      <c r="J80">
        <v>66</v>
      </c>
      <c r="K80">
        <v>88</v>
      </c>
      <c r="L80">
        <v>93</v>
      </c>
      <c r="M80">
        <v>114</v>
      </c>
      <c r="N80">
        <v>113</v>
      </c>
      <c r="O80">
        <v>134</v>
      </c>
      <c r="P80">
        <v>135</v>
      </c>
      <c r="Q80">
        <v>113</v>
      </c>
      <c r="R80">
        <v>111</v>
      </c>
      <c r="S80">
        <v>114</v>
      </c>
    </row>
    <row r="81" spans="1:19" x14ac:dyDescent="0.2">
      <c r="A81">
        <v>31</v>
      </c>
      <c r="B81" t="s">
        <v>77</v>
      </c>
      <c r="C81">
        <v>31</v>
      </c>
      <c r="D81">
        <v>29</v>
      </c>
      <c r="E81">
        <v>31</v>
      </c>
      <c r="F81">
        <v>44</v>
      </c>
      <c r="G81">
        <v>50</v>
      </c>
      <c r="H81">
        <v>54</v>
      </c>
      <c r="I81">
        <v>55</v>
      </c>
      <c r="J81">
        <v>66</v>
      </c>
      <c r="K81">
        <v>98</v>
      </c>
      <c r="L81">
        <v>97</v>
      </c>
      <c r="M81">
        <v>116</v>
      </c>
      <c r="N81">
        <v>104</v>
      </c>
      <c r="O81">
        <v>135</v>
      </c>
      <c r="P81">
        <v>124</v>
      </c>
      <c r="Q81">
        <v>110</v>
      </c>
      <c r="R81">
        <v>113</v>
      </c>
      <c r="S81">
        <v>108</v>
      </c>
    </row>
    <row r="83" spans="1:19" x14ac:dyDescent="0.2">
      <c r="A83">
        <f>SUM(A70:A81)</f>
        <v>365</v>
      </c>
      <c r="B83" t="s">
        <v>0</v>
      </c>
      <c r="C83" s="4">
        <f>SUMPRODUCT($A74:$A81,C74:C81)/SUM(A74:A81)</f>
        <v>32.987755102040815</v>
      </c>
      <c r="D83" s="4">
        <f>SUMPRODUCT($A70:$A81,D70:D81)/$A83</f>
        <v>32.536986301369865</v>
      </c>
      <c r="E83" s="4">
        <f t="shared" ref="E83:M83" si="9">SUMPRODUCT($A70:$A81,E70:E81)/$A83</f>
        <v>34.263013698630139</v>
      </c>
      <c r="F83" s="4">
        <f t="shared" si="9"/>
        <v>42.041095890410958</v>
      </c>
      <c r="G83" s="4">
        <f t="shared" si="9"/>
        <v>50.013698630136986</v>
      </c>
      <c r="H83" s="4">
        <f t="shared" si="9"/>
        <v>55.835616438356162</v>
      </c>
      <c r="I83" s="4">
        <f t="shared" si="9"/>
        <v>54.093150684931508</v>
      </c>
      <c r="J83" s="4">
        <f t="shared" si="9"/>
        <v>67.93150684931507</v>
      </c>
      <c r="K83" s="4">
        <f t="shared" si="9"/>
        <v>72.778082191780825</v>
      </c>
      <c r="L83" s="4">
        <f t="shared" si="9"/>
        <v>93.101369863013701</v>
      </c>
      <c r="M83" s="4">
        <f t="shared" si="9"/>
        <v>103.87671232876713</v>
      </c>
      <c r="N83" s="4">
        <f>SUMPRODUCT(A70:A78,N70:N78)/SUM(A70:A78)</f>
        <v>104.42124542124542</v>
      </c>
      <c r="O83" s="4">
        <f>SUMPRODUCT($A70:$A81,O70:O81)/$A83</f>
        <v>121.12876712328767</v>
      </c>
      <c r="P83" s="4">
        <f>SUMPRODUCT(C70:C78,P70:P78)/SUM(C70:C78)</f>
        <v>134.53614457831324</v>
      </c>
      <c r="Q83" s="4">
        <f>SUMPRODUCT($A70:$A81,Q70:Q81)/$A83</f>
        <v>125.07945205479452</v>
      </c>
      <c r="R83" s="4">
        <f>SUMPRODUCT(E70:E78,R70:R78)/SUM(E70:E78)</f>
        <v>109.57728706624606</v>
      </c>
      <c r="S83" s="4">
        <f>SUMPRODUCT($A70:$A81,S70:S81)/$A83</f>
        <v>114.62465753424658</v>
      </c>
    </row>
    <row r="84" spans="1:19" x14ac:dyDescent="0.2">
      <c r="D84" s="9">
        <f t="shared" ref="D84:S84" si="10">D83/C83-1</f>
        <v>-1.3664731027515864E-2</v>
      </c>
      <c r="E84" s="9">
        <f t="shared" si="10"/>
        <v>5.3048164365106176E-2</v>
      </c>
      <c r="F84" s="9">
        <f t="shared" si="10"/>
        <v>0.22701103470334227</v>
      </c>
      <c r="G84" s="9">
        <f t="shared" si="10"/>
        <v>0.18963831867057679</v>
      </c>
      <c r="H84" s="9">
        <f t="shared" si="10"/>
        <v>0.11640646398247045</v>
      </c>
      <c r="I84" s="9">
        <f t="shared" si="10"/>
        <v>-3.1207065750735952E-2</v>
      </c>
      <c r="J84" s="9">
        <f t="shared" si="10"/>
        <v>0.25582455429497575</v>
      </c>
      <c r="K84" s="9">
        <f t="shared" si="10"/>
        <v>7.1345029239766156E-2</v>
      </c>
      <c r="L84" s="9">
        <f t="shared" si="10"/>
        <v>0.27925011293479884</v>
      </c>
      <c r="M84" s="9">
        <f t="shared" si="10"/>
        <v>0.11573774351127075</v>
      </c>
      <c r="N84" s="9">
        <f t="shared" si="10"/>
        <v>5.2421094225127973E-3</v>
      </c>
      <c r="O84" s="9">
        <f t="shared" si="10"/>
        <v>0.16000117250701718</v>
      </c>
      <c r="P84" s="9">
        <f t="shared" si="10"/>
        <v>0.11068698025613699</v>
      </c>
      <c r="Q84" s="9">
        <f t="shared" si="10"/>
        <v>-7.0291092056781856E-2</v>
      </c>
      <c r="R84" s="9">
        <f t="shared" si="10"/>
        <v>-0.12393854253340753</v>
      </c>
      <c r="S84" s="9">
        <f t="shared" si="10"/>
        <v>4.6062195945306472E-2</v>
      </c>
    </row>
    <row r="85" spans="1:19" x14ac:dyDescent="0.2">
      <c r="D85" s="9">
        <f>MEDIAN(D70:D81)/D83-1</f>
        <v>1.4230380599528303E-2</v>
      </c>
      <c r="E85" s="9">
        <f t="shared" ref="E85:S85" si="11">MEDIAN(E70:E81)/E83-1</f>
        <v>2.1509675355829039E-2</v>
      </c>
      <c r="F85" s="9">
        <f t="shared" si="11"/>
        <v>-4.855001629195177E-2</v>
      </c>
      <c r="G85" s="9">
        <f t="shared" si="11"/>
        <v>-1.0271158586688589E-2</v>
      </c>
      <c r="H85" s="9">
        <f t="shared" si="11"/>
        <v>-6.0107948969577718E-3</v>
      </c>
      <c r="I85" s="9">
        <f t="shared" si="11"/>
        <v>7.5212722852511238E-3</v>
      </c>
      <c r="J85" s="9">
        <f t="shared" si="11"/>
        <v>3.7810042347247386E-2</v>
      </c>
      <c r="K85" s="9">
        <f t="shared" si="11"/>
        <v>-5.8782562867038091E-2</v>
      </c>
      <c r="L85" s="9">
        <f t="shared" si="11"/>
        <v>-1.182979224295222E-2</v>
      </c>
      <c r="M85" s="9">
        <f t="shared" si="11"/>
        <v>-3.6265330344191771E-3</v>
      </c>
      <c r="N85" s="9">
        <f t="shared" si="11"/>
        <v>1.0330795944855753E-2</v>
      </c>
      <c r="O85" s="9">
        <f t="shared" si="11"/>
        <v>-1.0630598027685512E-3</v>
      </c>
      <c r="P85" s="9">
        <f t="shared" si="11"/>
        <v>-2.6866072627940163E-4</v>
      </c>
      <c r="Q85" s="9">
        <f t="shared" si="11"/>
        <v>-8.6301309852367947E-3</v>
      </c>
      <c r="R85" s="9">
        <f t="shared" si="11"/>
        <v>3.857669276830844E-3</v>
      </c>
      <c r="S85" s="9">
        <f t="shared" si="11"/>
        <v>3.2745351116210131E-3</v>
      </c>
    </row>
    <row r="86" spans="1:19" x14ac:dyDescent="0.2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19" x14ac:dyDescent="0.2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 spans="1:19" x14ac:dyDescent="0.2">
      <c r="A88" t="s">
        <v>148</v>
      </c>
    </row>
    <row r="89" spans="1:19" x14ac:dyDescent="0.2">
      <c r="A89" s="15" t="s">
        <v>147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spans="1:19" x14ac:dyDescent="0.2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2" spans="1:19" x14ac:dyDescent="0.2">
      <c r="A92" t="s">
        <v>131</v>
      </c>
    </row>
    <row r="93" spans="1:19" x14ac:dyDescent="0.2">
      <c r="B93" t="s">
        <v>84</v>
      </c>
      <c r="D93" t="s">
        <v>63</v>
      </c>
    </row>
    <row r="94" spans="1:19" x14ac:dyDescent="0.2">
      <c r="B94" t="s">
        <v>1</v>
      </c>
      <c r="C94" t="s">
        <v>2</v>
      </c>
      <c r="D94" t="s">
        <v>1</v>
      </c>
      <c r="E94" t="s">
        <v>2</v>
      </c>
    </row>
    <row r="95" spans="1:19" x14ac:dyDescent="0.2">
      <c r="A95">
        <v>1976</v>
      </c>
      <c r="B95" s="2">
        <v>8538.6612244897951</v>
      </c>
      <c r="C95" s="2">
        <v>234.43673469387755</v>
      </c>
      <c r="D95" s="2">
        <v>1492.6857142857143</v>
      </c>
      <c r="E95" s="2">
        <v>32.987755102040815</v>
      </c>
    </row>
    <row r="96" spans="1:19" x14ac:dyDescent="0.2">
      <c r="A96">
        <v>1977</v>
      </c>
      <c r="B96" s="2">
        <v>8569.4136986301364</v>
      </c>
      <c r="C96" s="2">
        <v>241.75890410958905</v>
      </c>
      <c r="D96" s="2">
        <v>1455.9917808219177</v>
      </c>
      <c r="E96" s="2">
        <v>32.536986301369865</v>
      </c>
    </row>
    <row r="97" spans="1:5" x14ac:dyDescent="0.2">
      <c r="A97">
        <v>1978</v>
      </c>
      <c r="B97" s="2">
        <v>9056.8383561643841</v>
      </c>
      <c r="C97" s="2">
        <v>294.37260273972601</v>
      </c>
      <c r="D97" s="2">
        <v>1543.2136986301371</v>
      </c>
      <c r="E97" s="2">
        <v>34.263013698630139</v>
      </c>
    </row>
    <row r="98" spans="1:5" x14ac:dyDescent="0.2">
      <c r="A98">
        <v>1979</v>
      </c>
      <c r="B98" s="2">
        <v>9509.2493150684932</v>
      </c>
      <c r="C98" s="2">
        <v>334.90684931506848</v>
      </c>
      <c r="D98" s="2">
        <v>1605.1506849315069</v>
      </c>
      <c r="E98" s="2">
        <v>42.041095890410958</v>
      </c>
    </row>
    <row r="99" spans="1:5" x14ac:dyDescent="0.2">
      <c r="A99">
        <v>1980</v>
      </c>
      <c r="B99" s="2">
        <v>9420.9260273972595</v>
      </c>
      <c r="C99" s="2">
        <v>324.83287671232875</v>
      </c>
      <c r="D99" s="2">
        <v>1711.5671232876712</v>
      </c>
      <c r="E99" s="2">
        <v>50.013698630136986</v>
      </c>
    </row>
    <row r="100" spans="1:5" x14ac:dyDescent="0.2">
      <c r="A100">
        <v>1981</v>
      </c>
      <c r="B100" s="2">
        <v>9421.868493150685</v>
      </c>
      <c r="C100" s="2">
        <v>332.59726027397261</v>
      </c>
      <c r="D100" s="2">
        <v>1721.8986301369864</v>
      </c>
      <c r="E100" s="2">
        <v>55.835616438356162</v>
      </c>
    </row>
    <row r="101" spans="1:5" x14ac:dyDescent="0.2">
      <c r="A101">
        <v>1982</v>
      </c>
      <c r="B101" s="2">
        <v>9398.5726027397268</v>
      </c>
      <c r="C101" s="2">
        <v>346.05479452054794</v>
      </c>
      <c r="D101" s="2">
        <v>1743.7753424657535</v>
      </c>
      <c r="E101" s="2">
        <v>54.093150684931508</v>
      </c>
    </row>
    <row r="102" spans="1:5" x14ac:dyDescent="0.2">
      <c r="A102">
        <v>1983</v>
      </c>
      <c r="B102" s="2">
        <v>9612.0246575342462</v>
      </c>
      <c r="C102" s="2">
        <v>389.60821917808221</v>
      </c>
      <c r="D102" s="2">
        <v>1859.1643835616439</v>
      </c>
      <c r="E102" s="2">
        <v>67.93150684931507</v>
      </c>
    </row>
    <row r="103" spans="1:5" x14ac:dyDescent="0.2">
      <c r="A103">
        <v>1984</v>
      </c>
      <c r="B103" s="2">
        <v>9318.7260273972606</v>
      </c>
      <c r="C103" s="2">
        <v>389.4</v>
      </c>
      <c r="D103" s="2">
        <v>1878.9424657534246</v>
      </c>
      <c r="E103" s="2">
        <v>72.778082191780825</v>
      </c>
    </row>
    <row r="104" spans="1:5" x14ac:dyDescent="0.2">
      <c r="A104">
        <v>1985</v>
      </c>
      <c r="B104" s="2">
        <v>10012.547945205479</v>
      </c>
      <c r="C104" s="2">
        <v>493.1013698630137</v>
      </c>
      <c r="D104" s="2">
        <v>1793.695890410959</v>
      </c>
      <c r="E104" s="2">
        <v>93.101369863013701</v>
      </c>
    </row>
    <row r="105" spans="1:5" x14ac:dyDescent="0.2">
      <c r="A105">
        <v>1986</v>
      </c>
      <c r="B105" s="2">
        <v>10561.427397260273</v>
      </c>
      <c r="C105" s="2">
        <v>524.26575342465753</v>
      </c>
      <c r="D105" s="2">
        <v>1827.0904109589042</v>
      </c>
      <c r="E105" s="2">
        <v>103.87671232876713</v>
      </c>
    </row>
    <row r="106" spans="1:5" x14ac:dyDescent="0.2">
      <c r="A106">
        <v>1987</v>
      </c>
      <c r="B106" s="2">
        <v>11034.875457875458</v>
      </c>
      <c r="C106" s="2">
        <v>533.50183150183148</v>
      </c>
      <c r="D106" s="2">
        <v>1864.6117216117216</v>
      </c>
      <c r="E106" s="2">
        <v>104.42124542124542</v>
      </c>
    </row>
    <row r="107" spans="1:5" x14ac:dyDescent="0.2">
      <c r="A107">
        <v>1988</v>
      </c>
      <c r="B107" s="2">
        <v>11116.446575342467</v>
      </c>
      <c r="C107" s="2">
        <v>594.53424657534242</v>
      </c>
      <c r="D107" s="2">
        <v>1941.9671232876713</v>
      </c>
      <c r="E107" s="2">
        <v>121.12876712328767</v>
      </c>
    </row>
    <row r="108" spans="1:5" x14ac:dyDescent="0.2">
      <c r="A108">
        <v>1989</v>
      </c>
      <c r="B108" s="2">
        <v>11754.847651241404</v>
      </c>
      <c r="C108" s="2">
        <v>643.81587837837833</v>
      </c>
      <c r="D108" s="2">
        <v>2125.2454164484025</v>
      </c>
      <c r="E108" s="2">
        <v>134.53614457831324</v>
      </c>
    </row>
    <row r="109" spans="1:5" x14ac:dyDescent="0.2">
      <c r="A109">
        <v>1990</v>
      </c>
      <c r="B109" s="2">
        <v>12573.939726027398</v>
      </c>
      <c r="C109" s="2">
        <v>709</v>
      </c>
      <c r="D109" s="2">
        <v>2179.4520547945203</v>
      </c>
      <c r="E109" s="2">
        <v>125.07945205479452</v>
      </c>
    </row>
    <row r="110" spans="1:5" x14ac:dyDescent="0.2">
      <c r="A110">
        <v>1991</v>
      </c>
      <c r="B110" s="2">
        <v>13303.815581780846</v>
      </c>
      <c r="C110" s="2">
        <v>680.9699769053118</v>
      </c>
      <c r="D110" s="2">
        <v>2175.0795045369437</v>
      </c>
      <c r="E110" s="2">
        <v>109.57728706624606</v>
      </c>
    </row>
    <row r="111" spans="1:5" x14ac:dyDescent="0.2">
      <c r="A111">
        <v>1992</v>
      </c>
      <c r="B111" s="2">
        <v>13544.298630136986</v>
      </c>
      <c r="C111" s="2">
        <v>696.35342465753422</v>
      </c>
      <c r="D111" s="2">
        <v>2120.0246575342467</v>
      </c>
      <c r="E111" s="2">
        <v>114.62465753424658</v>
      </c>
    </row>
  </sheetData>
  <mergeCells count="2">
    <mergeCell ref="A89:N89"/>
    <mergeCell ref="A1:F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8"/>
  <sheetViews>
    <sheetView workbookViewId="0">
      <selection sqref="A1:G1"/>
    </sheetView>
  </sheetViews>
  <sheetFormatPr defaultRowHeight="12.75" x14ac:dyDescent="0.2"/>
  <cols>
    <col min="12" max="12" width="4.140625" customWidth="1"/>
    <col min="42" max="42" width="3.140625" customWidth="1"/>
    <col min="43" max="43" width="115.7109375" customWidth="1"/>
  </cols>
  <sheetData>
    <row r="1" spans="1:43" x14ac:dyDescent="0.2">
      <c r="A1" s="15" t="s">
        <v>96</v>
      </c>
      <c r="B1" s="15"/>
      <c r="C1" s="15"/>
      <c r="D1" s="15"/>
      <c r="E1" s="15"/>
      <c r="F1" s="15"/>
      <c r="G1" s="15"/>
      <c r="AQ1" t="s">
        <v>155</v>
      </c>
    </row>
    <row r="2" spans="1:43" x14ac:dyDescent="0.2">
      <c r="A2" s="15" t="s">
        <v>119</v>
      </c>
      <c r="B2" s="15"/>
      <c r="C2" s="15"/>
      <c r="D2" s="15"/>
      <c r="E2" s="15"/>
      <c r="F2" s="11"/>
      <c r="G2" s="11"/>
      <c r="AQ2" t="s">
        <v>156</v>
      </c>
    </row>
    <row r="3" spans="1:43" x14ac:dyDescent="0.2">
      <c r="AQ3" t="s">
        <v>157</v>
      </c>
    </row>
    <row r="4" spans="1:43" x14ac:dyDescent="0.2">
      <c r="B4" t="s">
        <v>109</v>
      </c>
      <c r="F4" t="s">
        <v>108</v>
      </c>
      <c r="M4" s="5" t="str">
        <f>'source book prisoners'!B4</f>
        <v>Australia</v>
      </c>
      <c r="N4" s="5">
        <f>'source book prisoners'!C4</f>
        <v>0</v>
      </c>
      <c r="O4" s="5">
        <f>'source book prisoners'!D4</f>
        <v>0</v>
      </c>
      <c r="P4" s="16" t="str">
        <f>'source book prisoners'!E4</f>
        <v>New South Wales</v>
      </c>
      <c r="Q4" s="16"/>
      <c r="R4" s="16"/>
      <c r="S4" s="6"/>
      <c r="T4" s="5" t="str">
        <f>'source book prisoners'!H4</f>
        <v>Victoria</v>
      </c>
      <c r="U4" s="5">
        <f>'source book prisoners'!I4</f>
        <v>0</v>
      </c>
      <c r="V4" s="5">
        <f>'source book prisoners'!J4</f>
        <v>0</v>
      </c>
      <c r="W4" s="5"/>
      <c r="X4" s="5" t="str">
        <f>'source book prisoners'!K4</f>
        <v>Queensland</v>
      </c>
      <c r="Y4" s="5">
        <f>'source book prisoners'!L4</f>
        <v>0</v>
      </c>
      <c r="Z4" s="5">
        <f>'source book prisoners'!M4</f>
        <v>0</v>
      </c>
      <c r="AA4" s="5" t="str">
        <f>'source book prisoners'!N4</f>
        <v>Western Australia</v>
      </c>
      <c r="AB4" s="5">
        <f>'source book prisoners'!O4</f>
        <v>0</v>
      </c>
      <c r="AC4" s="5">
        <f>'source book prisoners'!P4</f>
        <v>0</v>
      </c>
      <c r="AD4" s="5" t="str">
        <f>'source book prisoners'!Q4</f>
        <v>South Australia</v>
      </c>
      <c r="AE4" s="5">
        <f>'source book prisoners'!R4</f>
        <v>0</v>
      </c>
      <c r="AF4" s="5">
        <f>'source book prisoners'!S4</f>
        <v>0</v>
      </c>
      <c r="AG4" s="5" t="str">
        <f>'source book prisoners'!T4</f>
        <v>Tasmania</v>
      </c>
      <c r="AH4" s="5">
        <f>'source book prisoners'!U4</f>
        <v>0</v>
      </c>
      <c r="AI4" s="5">
        <f>'source book prisoners'!V4</f>
        <v>0</v>
      </c>
      <c r="AJ4" s="5" t="str">
        <f>'source book prisoners'!W4</f>
        <v>Northern Territory</v>
      </c>
      <c r="AK4" s="5">
        <f>'source book prisoners'!X4</f>
        <v>0</v>
      </c>
      <c r="AL4" s="5">
        <f>'source book prisoners'!Y4</f>
        <v>0</v>
      </c>
      <c r="AM4" s="16" t="str">
        <f>'source book prisoners'!Z4</f>
        <v>Australian Capital Territory</v>
      </c>
      <c r="AN4" s="16"/>
      <c r="AO4" s="16"/>
    </row>
    <row r="5" spans="1:43" x14ac:dyDescent="0.2">
      <c r="B5" t="s">
        <v>1</v>
      </c>
      <c r="C5" t="s">
        <v>2</v>
      </c>
      <c r="D5" t="s">
        <v>3</v>
      </c>
      <c r="E5" t="s">
        <v>4</v>
      </c>
      <c r="F5" t="s">
        <v>1</v>
      </c>
      <c r="G5" t="s">
        <v>2</v>
      </c>
      <c r="H5" t="s">
        <v>111</v>
      </c>
      <c r="I5" t="s">
        <v>4</v>
      </c>
      <c r="J5" t="s">
        <v>110</v>
      </c>
      <c r="K5" t="s">
        <v>112</v>
      </c>
      <c r="M5" s="5" t="str">
        <f>'source book prisoners'!B5</f>
        <v>males</v>
      </c>
      <c r="N5" s="5" t="str">
        <f>'source book prisoners'!C5</f>
        <v>females</v>
      </c>
      <c r="O5" s="5" t="str">
        <f>'source book prisoners'!D5</f>
        <v>total</v>
      </c>
      <c r="P5" s="5" t="str">
        <f>'source book prisoners'!E5</f>
        <v>males</v>
      </c>
      <c r="Q5" s="5" t="str">
        <f>'source book prisoners'!F5</f>
        <v>females</v>
      </c>
      <c r="R5" s="5" t="str">
        <f>'source book prisoners'!G5</f>
        <v>total</v>
      </c>
      <c r="S5" s="5" t="s">
        <v>4</v>
      </c>
      <c r="T5" s="5" t="str">
        <f>'source book prisoners'!H5</f>
        <v>males</v>
      </c>
      <c r="U5" s="5" t="str">
        <f>'source book prisoners'!I5</f>
        <v>females</v>
      </c>
      <c r="V5" s="5" t="str">
        <f>'source book prisoners'!J5</f>
        <v>total</v>
      </c>
      <c r="W5" s="5" t="s">
        <v>4</v>
      </c>
      <c r="X5" s="5" t="str">
        <f>'source book prisoners'!K5</f>
        <v>males</v>
      </c>
      <c r="Y5" s="5" t="str">
        <f>'source book prisoners'!L5</f>
        <v>females</v>
      </c>
      <c r="Z5" s="5" t="str">
        <f>'source book prisoners'!M5</f>
        <v>total</v>
      </c>
      <c r="AA5" s="5" t="str">
        <f>'source book prisoners'!N5</f>
        <v>males</v>
      </c>
      <c r="AB5" s="5" t="str">
        <f>'source book prisoners'!O5</f>
        <v>females</v>
      </c>
      <c r="AC5" s="5" t="str">
        <f>'source book prisoners'!P5</f>
        <v>total</v>
      </c>
      <c r="AD5" s="5" t="str">
        <f>'source book prisoners'!Q5</f>
        <v>males</v>
      </c>
      <c r="AE5" s="5" t="str">
        <f>'source book prisoners'!R5</f>
        <v>females</v>
      </c>
      <c r="AF5" s="5" t="str">
        <f>'source book prisoners'!S5</f>
        <v>total</v>
      </c>
      <c r="AG5" s="5" t="str">
        <f>'source book prisoners'!T5</f>
        <v>males</v>
      </c>
      <c r="AH5" s="5" t="str">
        <f>'source book prisoners'!U5</f>
        <v>females</v>
      </c>
      <c r="AI5" s="5" t="str">
        <f>'source book prisoners'!V5</f>
        <v>total</v>
      </c>
      <c r="AJ5" s="5" t="str">
        <f>'source book prisoners'!W5</f>
        <v>males</v>
      </c>
      <c r="AK5" s="5" t="str">
        <f>'source book prisoners'!X5</f>
        <v>females</v>
      </c>
      <c r="AL5" s="5" t="str">
        <f>'source book prisoners'!Y5</f>
        <v>total</v>
      </c>
      <c r="AM5" s="5" t="str">
        <f>'source book prisoners'!Z5</f>
        <v>males</v>
      </c>
      <c r="AN5" s="5" t="str">
        <f>'source book prisoners'!AA5</f>
        <v>females</v>
      </c>
      <c r="AO5" s="5" t="str">
        <f>'source book prisoners'!AB5</f>
        <v>total</v>
      </c>
      <c r="AQ5" t="s">
        <v>139</v>
      </c>
    </row>
    <row r="6" spans="1:43" x14ac:dyDescent="0.2">
      <c r="A6">
        <v>1856</v>
      </c>
      <c r="F6" s="5">
        <f t="shared" ref="F6:F24" si="0">P6+T6+X6+AA6+AD6+AG6+AJ6+AM6</f>
        <v>1785</v>
      </c>
      <c r="G6" s="5">
        <f t="shared" ref="G6:G24" si="1">Q6+U6+Y6+AB6+AE6+AH6+AK6+AN6</f>
        <v>125</v>
      </c>
      <c r="H6" s="5">
        <f>F6+G6</f>
        <v>1910</v>
      </c>
      <c r="I6" s="1">
        <f t="shared" ref="I6:I37" si="2">F6/G6</f>
        <v>14.28</v>
      </c>
      <c r="J6" s="5">
        <f>R6+V6+Z6+AC6+AF6+AI6+AL6+AO6</f>
        <v>1910</v>
      </c>
      <c r="K6" s="2">
        <f t="shared" ref="K6:K37" si="3">O6-J6</f>
        <v>0</v>
      </c>
      <c r="M6" s="5">
        <f>'source book prisoners'!B6</f>
        <v>1785</v>
      </c>
      <c r="N6" s="5">
        <f>'source book prisoners'!C6</f>
        <v>125</v>
      </c>
      <c r="O6" s="5">
        <f>M6+N6</f>
        <v>1910</v>
      </c>
      <c r="P6" s="5">
        <f>'source book prisoners'!E6</f>
        <v>0</v>
      </c>
      <c r="Q6" s="5">
        <f>'source book prisoners'!F6</f>
        <v>0</v>
      </c>
      <c r="R6" s="5">
        <f>'source book prisoners'!G6</f>
        <v>0</v>
      </c>
      <c r="S6" s="5"/>
      <c r="T6" s="5">
        <f>'source book prisoners'!H6</f>
        <v>1785</v>
      </c>
      <c r="U6" s="5">
        <f>'source book prisoners'!I6</f>
        <v>125</v>
      </c>
      <c r="V6" s="5">
        <f>T6+U6</f>
        <v>1910</v>
      </c>
      <c r="W6" s="1">
        <f t="shared" ref="W6:W37" si="4">T6/U6</f>
        <v>14.28</v>
      </c>
      <c r="X6" s="5">
        <f>'source book prisoners'!K6</f>
        <v>0</v>
      </c>
      <c r="Y6" s="5">
        <f>'source book prisoners'!L6</f>
        <v>0</v>
      </c>
      <c r="Z6" s="5">
        <f>'source book prisoners'!M6</f>
        <v>0</v>
      </c>
      <c r="AA6" s="5">
        <f>'source book prisoners'!N6</f>
        <v>0</v>
      </c>
      <c r="AB6" s="5">
        <f>'source book prisoners'!O6</f>
        <v>0</v>
      </c>
      <c r="AC6" s="5">
        <f>'source book prisoners'!P6</f>
        <v>0</v>
      </c>
      <c r="AD6" s="5">
        <f>'source book prisoners'!Q6</f>
        <v>0</v>
      </c>
      <c r="AE6" s="5">
        <f>'source book prisoners'!R6</f>
        <v>0</v>
      </c>
      <c r="AF6" s="5">
        <f>'source book prisoners'!S6</f>
        <v>0</v>
      </c>
      <c r="AG6" s="5">
        <f>'source book prisoners'!T6</f>
        <v>0</v>
      </c>
      <c r="AH6" s="5">
        <f>'source book prisoners'!U6</f>
        <v>0</v>
      </c>
      <c r="AI6" s="5"/>
      <c r="AJ6" s="5"/>
      <c r="AK6" s="5"/>
      <c r="AL6" s="5"/>
      <c r="AM6" s="5"/>
      <c r="AN6" s="5"/>
      <c r="AO6" s="5"/>
      <c r="AQ6" t="s">
        <v>99</v>
      </c>
    </row>
    <row r="7" spans="1:43" x14ac:dyDescent="0.2">
      <c r="A7">
        <v>1857</v>
      </c>
      <c r="F7" s="5">
        <f t="shared" si="0"/>
        <v>1726</v>
      </c>
      <c r="G7" s="5">
        <f t="shared" si="1"/>
        <v>236</v>
      </c>
      <c r="H7" s="5">
        <f t="shared" ref="H7:H70" si="5">F7+G7</f>
        <v>1962</v>
      </c>
      <c r="I7" s="1">
        <f t="shared" si="2"/>
        <v>7.3135593220338979</v>
      </c>
      <c r="J7" s="5">
        <f>R7+V7+Z7+AC7+AF7+AI7+AL7+AO7</f>
        <v>1962</v>
      </c>
      <c r="K7" s="2">
        <f t="shared" si="3"/>
        <v>0</v>
      </c>
      <c r="M7" s="5">
        <f>'source book prisoners'!B7</f>
        <v>1726</v>
      </c>
      <c r="N7" s="5">
        <f>'source book prisoners'!C7</f>
        <v>236</v>
      </c>
      <c r="O7" s="5">
        <f t="shared" ref="O7:O49" si="6">M7+N7</f>
        <v>1962</v>
      </c>
      <c r="P7" s="5">
        <f>'source book prisoners'!E7</f>
        <v>0</v>
      </c>
      <c r="Q7" s="5">
        <f>'source book prisoners'!F7</f>
        <v>0</v>
      </c>
      <c r="R7" s="5">
        <f>'source book prisoners'!G7</f>
        <v>0</v>
      </c>
      <c r="S7" s="5"/>
      <c r="T7" s="5">
        <f>'source book prisoners'!H7</f>
        <v>1726</v>
      </c>
      <c r="U7" s="5">
        <f>'source book prisoners'!I7</f>
        <v>236</v>
      </c>
      <c r="V7" s="5">
        <f t="shared" ref="V7:V70" si="7">T7+U7</f>
        <v>1962</v>
      </c>
      <c r="W7" s="1">
        <f t="shared" si="4"/>
        <v>7.3135593220338979</v>
      </c>
      <c r="X7" s="5">
        <f>'source book prisoners'!K7</f>
        <v>0</v>
      </c>
      <c r="Y7" s="5">
        <f>'source book prisoners'!L7</f>
        <v>0</v>
      </c>
      <c r="Z7" s="5">
        <f>'source book prisoners'!M7</f>
        <v>0</v>
      </c>
      <c r="AA7" s="5">
        <f>'source book prisoners'!N7</f>
        <v>0</v>
      </c>
      <c r="AB7" s="5">
        <f>'source book prisoners'!O7</f>
        <v>0</v>
      </c>
      <c r="AC7" s="5">
        <f>'source book prisoners'!P7</f>
        <v>0</v>
      </c>
      <c r="AD7" s="5">
        <f>'source book prisoners'!Q7</f>
        <v>0</v>
      </c>
      <c r="AE7" s="5">
        <f>'source book prisoners'!R7</f>
        <v>0</v>
      </c>
      <c r="AF7" s="5">
        <f>'source book prisoners'!S7</f>
        <v>0</v>
      </c>
      <c r="AG7" s="5">
        <f>'source book prisoners'!T7</f>
        <v>0</v>
      </c>
      <c r="AH7" s="5">
        <f>'source book prisoners'!U7</f>
        <v>0</v>
      </c>
      <c r="AI7" s="5"/>
      <c r="AJ7" s="5"/>
      <c r="AK7" s="5"/>
      <c r="AL7" s="5"/>
      <c r="AM7" s="5"/>
      <c r="AN7" s="5"/>
      <c r="AO7" s="5"/>
      <c r="AQ7" t="s">
        <v>152</v>
      </c>
    </row>
    <row r="8" spans="1:43" x14ac:dyDescent="0.2">
      <c r="A8">
        <v>1858</v>
      </c>
      <c r="B8" s="5">
        <f>F8</f>
        <v>2577</v>
      </c>
      <c r="C8" s="5">
        <f>G8</f>
        <v>426</v>
      </c>
      <c r="D8" s="5">
        <f>J8</f>
        <v>3003</v>
      </c>
      <c r="E8" s="1">
        <f t="shared" ref="E8:E50" si="8">I8</f>
        <v>6.049295774647887</v>
      </c>
      <c r="F8" s="5">
        <f t="shared" si="0"/>
        <v>2577</v>
      </c>
      <c r="G8" s="5">
        <f t="shared" si="1"/>
        <v>426</v>
      </c>
      <c r="H8" s="5">
        <f t="shared" si="5"/>
        <v>3003</v>
      </c>
      <c r="I8" s="1">
        <f t="shared" si="2"/>
        <v>6.049295774647887</v>
      </c>
      <c r="J8" s="5">
        <f t="shared" ref="J8:J71" si="9">R8+V8+Z8+AC8+AF8+AI8+AL8+AO8</f>
        <v>3003</v>
      </c>
      <c r="K8" s="2">
        <f t="shared" si="3"/>
        <v>0</v>
      </c>
      <c r="M8" s="5">
        <f>'source book prisoners'!B8</f>
        <v>2577</v>
      </c>
      <c r="N8" s="5">
        <f>'source book prisoners'!C8</f>
        <v>426</v>
      </c>
      <c r="O8" s="5">
        <f t="shared" si="6"/>
        <v>3003</v>
      </c>
      <c r="P8" s="5">
        <f>'source book prisoners'!E8</f>
        <v>904</v>
      </c>
      <c r="Q8" s="5">
        <f>'source book prisoners'!F8</f>
        <v>228</v>
      </c>
      <c r="R8" s="5">
        <f>P8+Q8</f>
        <v>1132</v>
      </c>
      <c r="S8" s="1">
        <f t="shared" ref="S8:S70" si="10">P8/Q8</f>
        <v>3.9649122807017543</v>
      </c>
      <c r="T8" s="5">
        <f>'source book prisoners'!H8</f>
        <v>1673</v>
      </c>
      <c r="U8" s="5">
        <f>'source book prisoners'!I8</f>
        <v>198</v>
      </c>
      <c r="V8" s="5">
        <f t="shared" si="7"/>
        <v>1871</v>
      </c>
      <c r="W8" s="1">
        <f t="shared" si="4"/>
        <v>8.4494949494949498</v>
      </c>
      <c r="X8" s="5">
        <f>'source book prisoners'!K8</f>
        <v>0</v>
      </c>
      <c r="Y8" s="5">
        <f>'source book prisoners'!L8</f>
        <v>0</v>
      </c>
      <c r="Z8" s="5">
        <f>'source book prisoners'!M8</f>
        <v>0</v>
      </c>
      <c r="AA8" s="5">
        <f>'source book prisoners'!N8</f>
        <v>0</v>
      </c>
      <c r="AB8" s="5">
        <f>'source book prisoners'!O8</f>
        <v>0</v>
      </c>
      <c r="AC8" s="5">
        <f>'source book prisoners'!P8</f>
        <v>0</v>
      </c>
      <c r="AD8" s="5">
        <f>'source book prisoners'!Q8</f>
        <v>0</v>
      </c>
      <c r="AE8" s="5">
        <f>'source book prisoners'!R8</f>
        <v>0</v>
      </c>
      <c r="AF8" s="5">
        <f>'source book prisoners'!S8</f>
        <v>0</v>
      </c>
      <c r="AG8" s="5">
        <f>'source book prisoners'!T8</f>
        <v>0</v>
      </c>
      <c r="AH8" s="5">
        <f>'source book prisoners'!U8</f>
        <v>0</v>
      </c>
      <c r="AI8" s="5"/>
      <c r="AJ8" s="5"/>
      <c r="AK8" s="5"/>
      <c r="AL8" s="5"/>
      <c r="AM8" s="5"/>
      <c r="AN8" s="5"/>
      <c r="AO8" s="5"/>
      <c r="AQ8" t="s">
        <v>94</v>
      </c>
    </row>
    <row r="9" spans="1:43" x14ac:dyDescent="0.2">
      <c r="A9">
        <v>1859</v>
      </c>
      <c r="B9" s="5">
        <f t="shared" ref="B9:B49" si="11">F9</f>
        <v>2622</v>
      </c>
      <c r="C9" s="5">
        <f t="shared" ref="C9:C49" si="12">G9</f>
        <v>393</v>
      </c>
      <c r="D9" s="5">
        <f t="shared" ref="D9:D49" si="13">J9</f>
        <v>3015</v>
      </c>
      <c r="E9" s="1">
        <f t="shared" si="8"/>
        <v>6.6717557251908399</v>
      </c>
      <c r="F9" s="5">
        <f t="shared" si="0"/>
        <v>2622</v>
      </c>
      <c r="G9" s="5">
        <f t="shared" si="1"/>
        <v>393</v>
      </c>
      <c r="H9" s="5">
        <f t="shared" si="5"/>
        <v>3015</v>
      </c>
      <c r="I9" s="1">
        <f t="shared" si="2"/>
        <v>6.6717557251908399</v>
      </c>
      <c r="J9" s="5">
        <f t="shared" si="9"/>
        <v>3015</v>
      </c>
      <c r="K9" s="2">
        <f t="shared" si="3"/>
        <v>0</v>
      </c>
      <c r="M9" s="5">
        <f>'source book prisoners'!B9</f>
        <v>2622</v>
      </c>
      <c r="N9" s="5">
        <f>'source book prisoners'!C9</f>
        <v>393</v>
      </c>
      <c r="O9" s="5">
        <f t="shared" si="6"/>
        <v>3015</v>
      </c>
      <c r="P9" s="5">
        <f>'source book prisoners'!E9</f>
        <v>916</v>
      </c>
      <c r="Q9" s="5">
        <f>'source book prisoners'!F9</f>
        <v>198</v>
      </c>
      <c r="R9" s="5">
        <f t="shared" ref="R9:R72" si="14">P9+Q9</f>
        <v>1114</v>
      </c>
      <c r="S9" s="1">
        <f t="shared" si="10"/>
        <v>4.6262626262626263</v>
      </c>
      <c r="T9" s="5">
        <f>'source book prisoners'!H9</f>
        <v>1678</v>
      </c>
      <c r="U9" s="5">
        <f>'source book prisoners'!I9</f>
        <v>191</v>
      </c>
      <c r="V9" s="5">
        <f t="shared" si="7"/>
        <v>1869</v>
      </c>
      <c r="W9" s="1">
        <f t="shared" si="4"/>
        <v>8.7853403141361248</v>
      </c>
      <c r="X9" s="5">
        <f>'source book prisoners'!K9</f>
        <v>28</v>
      </c>
      <c r="Y9" s="5">
        <f>'source book prisoners'!L9</f>
        <v>4</v>
      </c>
      <c r="Z9" s="5">
        <f t="shared" ref="Z9:Z72" si="15">X9+Y9</f>
        <v>32</v>
      </c>
      <c r="AA9" s="5">
        <f>'source book prisoners'!N9</f>
        <v>0</v>
      </c>
      <c r="AB9" s="5">
        <f>'source book prisoners'!O9</f>
        <v>0</v>
      </c>
      <c r="AC9" s="5">
        <f>'source book prisoners'!P9</f>
        <v>0</v>
      </c>
      <c r="AD9" s="5">
        <f>'source book prisoners'!Q9</f>
        <v>0</v>
      </c>
      <c r="AE9" s="5">
        <f>'source book prisoners'!R9</f>
        <v>0</v>
      </c>
      <c r="AF9" s="5">
        <f>'source book prisoners'!S9</f>
        <v>0</v>
      </c>
      <c r="AG9" s="5">
        <f>'source book prisoners'!T9</f>
        <v>0</v>
      </c>
      <c r="AH9" s="5">
        <f>'source book prisoners'!U9</f>
        <v>0</v>
      </c>
      <c r="AI9" s="5"/>
      <c r="AJ9" s="5"/>
      <c r="AK9" s="5"/>
      <c r="AL9" s="5"/>
      <c r="AM9" s="5"/>
      <c r="AN9" s="5"/>
      <c r="AO9" s="5"/>
      <c r="AQ9" t="s">
        <v>95</v>
      </c>
    </row>
    <row r="10" spans="1:43" x14ac:dyDescent="0.2">
      <c r="A10">
        <v>1860</v>
      </c>
      <c r="B10" s="5">
        <f t="shared" si="11"/>
        <v>3087</v>
      </c>
      <c r="C10" s="5">
        <f t="shared" si="12"/>
        <v>478</v>
      </c>
      <c r="D10" s="5">
        <f t="shared" si="13"/>
        <v>3565</v>
      </c>
      <c r="E10" s="1">
        <f t="shared" si="8"/>
        <v>6.4581589958158991</v>
      </c>
      <c r="F10" s="5">
        <f t="shared" si="0"/>
        <v>3087</v>
      </c>
      <c r="G10" s="5">
        <f t="shared" si="1"/>
        <v>478</v>
      </c>
      <c r="H10" s="5">
        <f t="shared" si="5"/>
        <v>3565</v>
      </c>
      <c r="I10" s="1">
        <f t="shared" si="2"/>
        <v>6.4581589958158991</v>
      </c>
      <c r="J10" s="5">
        <f t="shared" si="9"/>
        <v>3565</v>
      </c>
      <c r="K10" s="2">
        <f t="shared" si="3"/>
        <v>0</v>
      </c>
      <c r="M10" s="5">
        <f>'source book prisoners'!B10</f>
        <v>3087</v>
      </c>
      <c r="N10" s="5">
        <f>'source book prisoners'!C10</f>
        <v>478</v>
      </c>
      <c r="O10" s="5">
        <f t="shared" si="6"/>
        <v>3565</v>
      </c>
      <c r="P10" s="5">
        <f>'source book prisoners'!E10</f>
        <v>1292</v>
      </c>
      <c r="Q10" s="5">
        <f>'source book prisoners'!F10</f>
        <v>225</v>
      </c>
      <c r="R10" s="5">
        <f t="shared" si="14"/>
        <v>1517</v>
      </c>
      <c r="S10" s="1">
        <f t="shared" si="10"/>
        <v>5.7422222222222219</v>
      </c>
      <c r="T10" s="5">
        <f>'source book prisoners'!H10</f>
        <v>1625</v>
      </c>
      <c r="U10" s="5">
        <f>'source book prisoners'!I10</f>
        <v>213</v>
      </c>
      <c r="V10" s="5">
        <f t="shared" si="7"/>
        <v>1838</v>
      </c>
      <c r="W10" s="1">
        <f t="shared" si="4"/>
        <v>7.629107981220657</v>
      </c>
      <c r="X10" s="5">
        <f>'source book prisoners'!K10</f>
        <v>28</v>
      </c>
      <c r="Y10" s="5">
        <f>'source book prisoners'!L10</f>
        <v>6</v>
      </c>
      <c r="Z10" s="5">
        <f t="shared" si="15"/>
        <v>34</v>
      </c>
      <c r="AA10" s="5">
        <f>'source book prisoners'!N10</f>
        <v>0</v>
      </c>
      <c r="AB10" s="5">
        <f>'source book prisoners'!O10</f>
        <v>0</v>
      </c>
      <c r="AC10" s="5">
        <f>'source book prisoners'!P10</f>
        <v>0</v>
      </c>
      <c r="AD10" s="5">
        <f>'source book prisoners'!Q10</f>
        <v>142</v>
      </c>
      <c r="AE10" s="5">
        <f>'source book prisoners'!R10</f>
        <v>34</v>
      </c>
      <c r="AF10" s="5">
        <f>AD10+AE10</f>
        <v>176</v>
      </c>
      <c r="AG10" s="5">
        <f>'source book prisoners'!T10</f>
        <v>0</v>
      </c>
      <c r="AH10" s="5">
        <f>'source book prisoners'!U10</f>
        <v>0</v>
      </c>
      <c r="AI10" s="5"/>
      <c r="AJ10" s="5"/>
      <c r="AK10" s="5"/>
      <c r="AL10" s="5"/>
      <c r="AM10" s="5"/>
      <c r="AN10" s="5"/>
      <c r="AO10" s="5"/>
      <c r="AQ10" t="s">
        <v>106</v>
      </c>
    </row>
    <row r="11" spans="1:43" x14ac:dyDescent="0.2">
      <c r="A11">
        <v>1861</v>
      </c>
      <c r="B11" s="5">
        <f t="shared" si="11"/>
        <v>2876</v>
      </c>
      <c r="C11" s="5">
        <f t="shared" si="12"/>
        <v>413</v>
      </c>
      <c r="D11" s="5">
        <f t="shared" si="13"/>
        <v>3289</v>
      </c>
      <c r="E11" s="1">
        <f t="shared" si="8"/>
        <v>6.9636803874092008</v>
      </c>
      <c r="F11" s="5">
        <f t="shared" si="0"/>
        <v>2876</v>
      </c>
      <c r="G11" s="5">
        <f t="shared" si="1"/>
        <v>413</v>
      </c>
      <c r="H11" s="5">
        <f t="shared" si="5"/>
        <v>3289</v>
      </c>
      <c r="I11" s="1">
        <f t="shared" si="2"/>
        <v>6.9636803874092008</v>
      </c>
      <c r="J11" s="5">
        <f t="shared" si="9"/>
        <v>3289</v>
      </c>
      <c r="K11" s="2">
        <f t="shared" si="3"/>
        <v>0</v>
      </c>
      <c r="M11" s="5">
        <f>'source book prisoners'!B11</f>
        <v>2876</v>
      </c>
      <c r="N11" s="5">
        <f>'source book prisoners'!C11</f>
        <v>413</v>
      </c>
      <c r="O11" s="5">
        <f t="shared" si="6"/>
        <v>3289</v>
      </c>
      <c r="P11" s="5">
        <f>'source book prisoners'!E11</f>
        <v>1100</v>
      </c>
      <c r="Q11" s="5">
        <f>'source book prisoners'!F11</f>
        <v>182</v>
      </c>
      <c r="R11" s="5">
        <f t="shared" si="14"/>
        <v>1282</v>
      </c>
      <c r="S11" s="1">
        <f t="shared" si="10"/>
        <v>6.0439560439560438</v>
      </c>
      <c r="T11" s="5">
        <f>'source book prisoners'!H11</f>
        <v>1605</v>
      </c>
      <c r="U11" s="5">
        <f>'source book prisoners'!I11</f>
        <v>194</v>
      </c>
      <c r="V11" s="5">
        <f t="shared" si="7"/>
        <v>1799</v>
      </c>
      <c r="W11" s="1">
        <f t="shared" si="4"/>
        <v>8.2731958762886606</v>
      </c>
      <c r="X11" s="5">
        <f>'source book prisoners'!K11</f>
        <v>47</v>
      </c>
      <c r="Y11" s="5">
        <f>'source book prisoners'!L11</f>
        <v>3</v>
      </c>
      <c r="Z11" s="5">
        <f t="shared" si="15"/>
        <v>50</v>
      </c>
      <c r="AA11" s="5">
        <f>'source book prisoners'!N11</f>
        <v>0</v>
      </c>
      <c r="AB11" s="5">
        <f>'source book prisoners'!O11</f>
        <v>0</v>
      </c>
      <c r="AC11" s="5">
        <f>'source book prisoners'!P11</f>
        <v>0</v>
      </c>
      <c r="AD11" s="5">
        <f>'source book prisoners'!Q11</f>
        <v>124</v>
      </c>
      <c r="AE11" s="5">
        <f>'source book prisoners'!R11</f>
        <v>34</v>
      </c>
      <c r="AF11" s="5">
        <f t="shared" ref="AF11:AF49" si="16">AD11+AE11</f>
        <v>158</v>
      </c>
      <c r="AG11" s="5">
        <f>'source book prisoners'!T11</f>
        <v>0</v>
      </c>
      <c r="AH11" s="5">
        <f>'source book prisoners'!U11</f>
        <v>0</v>
      </c>
      <c r="AI11" s="5"/>
      <c r="AJ11" s="5"/>
      <c r="AK11" s="5"/>
      <c r="AL11" s="5"/>
      <c r="AM11" s="5"/>
      <c r="AN11" s="5"/>
      <c r="AO11" s="5"/>
      <c r="AQ11" t="s">
        <v>97</v>
      </c>
    </row>
    <row r="12" spans="1:43" x14ac:dyDescent="0.2">
      <c r="A12">
        <v>1862</v>
      </c>
      <c r="B12" s="5">
        <f t="shared" si="11"/>
        <v>2940</v>
      </c>
      <c r="C12" s="5">
        <f t="shared" si="12"/>
        <v>377</v>
      </c>
      <c r="D12" s="5">
        <f t="shared" si="13"/>
        <v>3317</v>
      </c>
      <c r="E12" s="1">
        <f t="shared" si="8"/>
        <v>7.7984084880636608</v>
      </c>
      <c r="F12" s="5">
        <f t="shared" si="0"/>
        <v>2940</v>
      </c>
      <c r="G12" s="5">
        <f t="shared" si="1"/>
        <v>377</v>
      </c>
      <c r="H12" s="5">
        <f t="shared" si="5"/>
        <v>3317</v>
      </c>
      <c r="I12" s="1">
        <f t="shared" si="2"/>
        <v>7.7984084880636608</v>
      </c>
      <c r="J12" s="5">
        <f t="shared" si="9"/>
        <v>3317</v>
      </c>
      <c r="K12" s="2">
        <f t="shared" si="3"/>
        <v>0</v>
      </c>
      <c r="M12" s="5">
        <f>'source book prisoners'!B12</f>
        <v>2940</v>
      </c>
      <c r="N12" s="5">
        <f>'source book prisoners'!C12</f>
        <v>377</v>
      </c>
      <c r="O12" s="5">
        <f t="shared" si="6"/>
        <v>3317</v>
      </c>
      <c r="P12" s="5">
        <f>'source book prisoners'!E12</f>
        <v>1102</v>
      </c>
      <c r="Q12" s="5">
        <f>'source book prisoners'!F12</f>
        <v>133</v>
      </c>
      <c r="R12" s="5">
        <f t="shared" si="14"/>
        <v>1235</v>
      </c>
      <c r="S12" s="1">
        <f t="shared" si="10"/>
        <v>8.2857142857142865</v>
      </c>
      <c r="T12" s="5">
        <f>'source book prisoners'!H12</f>
        <v>1609</v>
      </c>
      <c r="U12" s="5">
        <f>'source book prisoners'!I12</f>
        <v>204</v>
      </c>
      <c r="V12" s="5">
        <f t="shared" si="7"/>
        <v>1813</v>
      </c>
      <c r="W12" s="1">
        <f t="shared" si="4"/>
        <v>7.8872549019607847</v>
      </c>
      <c r="X12" s="5">
        <f>'source book prisoners'!K12</f>
        <v>80</v>
      </c>
      <c r="Y12" s="5">
        <f>'source book prisoners'!L12</f>
        <v>13</v>
      </c>
      <c r="Z12" s="5">
        <f t="shared" si="15"/>
        <v>93</v>
      </c>
      <c r="AA12" s="5">
        <f>'source book prisoners'!N12</f>
        <v>0</v>
      </c>
      <c r="AB12" s="5">
        <f>'source book prisoners'!O12</f>
        <v>0</v>
      </c>
      <c r="AC12" s="5">
        <f>'source book prisoners'!P12</f>
        <v>0</v>
      </c>
      <c r="AD12" s="5">
        <f>'source book prisoners'!Q12</f>
        <v>149</v>
      </c>
      <c r="AE12" s="5">
        <f>'source book prisoners'!R12</f>
        <v>27</v>
      </c>
      <c r="AF12" s="5">
        <f t="shared" si="16"/>
        <v>176</v>
      </c>
      <c r="AG12" s="5">
        <f>'source book prisoners'!T12</f>
        <v>0</v>
      </c>
      <c r="AH12" s="5">
        <f>'source book prisoners'!U12</f>
        <v>0</v>
      </c>
      <c r="AI12" s="5"/>
      <c r="AJ12" s="5"/>
      <c r="AK12" s="5"/>
      <c r="AL12" s="5"/>
      <c r="AM12" s="5"/>
      <c r="AN12" s="5"/>
      <c r="AO12" s="5"/>
      <c r="AQ12" t="s">
        <v>98</v>
      </c>
    </row>
    <row r="13" spans="1:43" x14ac:dyDescent="0.2">
      <c r="A13">
        <v>1863</v>
      </c>
      <c r="B13" s="5">
        <f t="shared" si="11"/>
        <v>2956</v>
      </c>
      <c r="C13" s="5">
        <f t="shared" si="12"/>
        <v>546</v>
      </c>
      <c r="D13" s="5">
        <f t="shared" si="13"/>
        <v>3502</v>
      </c>
      <c r="E13" s="1">
        <f t="shared" si="8"/>
        <v>5.4139194139194142</v>
      </c>
      <c r="F13" s="5">
        <f t="shared" si="0"/>
        <v>2956</v>
      </c>
      <c r="G13" s="5">
        <f t="shared" si="1"/>
        <v>546</v>
      </c>
      <c r="H13" s="5">
        <f t="shared" si="5"/>
        <v>3502</v>
      </c>
      <c r="I13" s="1">
        <f t="shared" si="2"/>
        <v>5.4139194139194142</v>
      </c>
      <c r="J13" s="5">
        <f t="shared" si="9"/>
        <v>3502</v>
      </c>
      <c r="K13" s="2">
        <f t="shared" si="3"/>
        <v>0</v>
      </c>
      <c r="M13" s="5">
        <f>'source book prisoners'!B13</f>
        <v>2956</v>
      </c>
      <c r="N13" s="5">
        <f>'source book prisoners'!C13</f>
        <v>546</v>
      </c>
      <c r="O13" s="5">
        <f t="shared" si="6"/>
        <v>3502</v>
      </c>
      <c r="P13" s="5">
        <f>'source book prisoners'!E13</f>
        <v>1186</v>
      </c>
      <c r="Q13" s="5">
        <f>'source book prisoners'!F13</f>
        <v>183</v>
      </c>
      <c r="R13" s="5">
        <f t="shared" si="14"/>
        <v>1369</v>
      </c>
      <c r="S13" s="1">
        <f t="shared" si="10"/>
        <v>6.4808743169398904</v>
      </c>
      <c r="T13" s="5">
        <f>'source book prisoners'!H13</f>
        <v>1555</v>
      </c>
      <c r="U13" s="5">
        <f>'source book prisoners'!I13</f>
        <v>305</v>
      </c>
      <c r="V13" s="5">
        <f t="shared" si="7"/>
        <v>1860</v>
      </c>
      <c r="W13" s="1">
        <f t="shared" si="4"/>
        <v>5.0983606557377046</v>
      </c>
      <c r="X13" s="5">
        <f>'source book prisoners'!K13</f>
        <v>71</v>
      </c>
      <c r="Y13" s="5">
        <f>'source book prisoners'!L13</f>
        <v>30</v>
      </c>
      <c r="Z13" s="5">
        <f t="shared" si="15"/>
        <v>101</v>
      </c>
      <c r="AA13" s="5">
        <f>'source book prisoners'!N13</f>
        <v>0</v>
      </c>
      <c r="AB13" s="5">
        <f>'source book prisoners'!O13</f>
        <v>0</v>
      </c>
      <c r="AC13" s="5">
        <f>'source book prisoners'!P13</f>
        <v>0</v>
      </c>
      <c r="AD13" s="5">
        <f>'source book prisoners'!Q13</f>
        <v>144</v>
      </c>
      <c r="AE13" s="5">
        <f>'source book prisoners'!R13</f>
        <v>28</v>
      </c>
      <c r="AF13" s="5">
        <f t="shared" si="16"/>
        <v>172</v>
      </c>
      <c r="AG13" s="5">
        <f>'source book prisoners'!T13</f>
        <v>0</v>
      </c>
      <c r="AH13" s="5">
        <f>'source book prisoners'!U13</f>
        <v>0</v>
      </c>
      <c r="AI13" s="5"/>
      <c r="AJ13" s="5"/>
      <c r="AK13" s="5"/>
      <c r="AL13" s="5"/>
      <c r="AM13" s="5"/>
      <c r="AN13" s="5"/>
      <c r="AO13" s="5"/>
      <c r="AQ13" t="s">
        <v>107</v>
      </c>
    </row>
    <row r="14" spans="1:43" x14ac:dyDescent="0.2">
      <c r="A14">
        <v>1864</v>
      </c>
      <c r="B14" s="5">
        <f t="shared" si="11"/>
        <v>3023</v>
      </c>
      <c r="C14" s="5">
        <f t="shared" si="12"/>
        <v>443</v>
      </c>
      <c r="D14" s="5">
        <f t="shared" si="13"/>
        <v>3466</v>
      </c>
      <c r="E14" s="1">
        <f t="shared" si="8"/>
        <v>6.8239277652370207</v>
      </c>
      <c r="F14" s="5">
        <f t="shared" si="0"/>
        <v>3023</v>
      </c>
      <c r="G14" s="5">
        <f t="shared" si="1"/>
        <v>443</v>
      </c>
      <c r="H14" s="5">
        <f t="shared" si="5"/>
        <v>3466</v>
      </c>
      <c r="I14" s="1">
        <f t="shared" si="2"/>
        <v>6.8239277652370207</v>
      </c>
      <c r="J14" s="5">
        <f t="shared" si="9"/>
        <v>3466</v>
      </c>
      <c r="K14" s="2">
        <f t="shared" si="3"/>
        <v>0</v>
      </c>
      <c r="M14" s="5">
        <f>'source book prisoners'!B14</f>
        <v>3023</v>
      </c>
      <c r="N14" s="5">
        <f>'source book prisoners'!C14</f>
        <v>443</v>
      </c>
      <c r="O14" s="5">
        <f t="shared" si="6"/>
        <v>3466</v>
      </c>
      <c r="P14" s="5">
        <f>'source book prisoners'!E14</f>
        <v>1242</v>
      </c>
      <c r="Q14" s="5">
        <f>'source book prisoners'!F14</f>
        <v>176</v>
      </c>
      <c r="R14" s="5">
        <f t="shared" si="14"/>
        <v>1418</v>
      </c>
      <c r="S14" s="1">
        <f t="shared" si="10"/>
        <v>7.0568181818181817</v>
      </c>
      <c r="T14" s="5">
        <f>'source book prisoners'!H14</f>
        <v>1490</v>
      </c>
      <c r="U14" s="5">
        <f>'source book prisoners'!I14</f>
        <v>229</v>
      </c>
      <c r="V14" s="5">
        <f t="shared" si="7"/>
        <v>1719</v>
      </c>
      <c r="W14" s="1">
        <f t="shared" si="4"/>
        <v>6.5065502183406112</v>
      </c>
      <c r="X14" s="5">
        <f>'source book prisoners'!K14</f>
        <v>126</v>
      </c>
      <c r="Y14" s="5">
        <f>'source book prisoners'!L14</f>
        <v>10</v>
      </c>
      <c r="Z14" s="5">
        <f t="shared" si="15"/>
        <v>136</v>
      </c>
      <c r="AA14" s="5">
        <f>'source book prisoners'!N14</f>
        <v>0</v>
      </c>
      <c r="AB14" s="5">
        <f>'source book prisoners'!O14</f>
        <v>0</v>
      </c>
      <c r="AC14" s="5">
        <f>'source book prisoners'!P14</f>
        <v>0</v>
      </c>
      <c r="AD14" s="5">
        <f>'source book prisoners'!Q14</f>
        <v>165</v>
      </c>
      <c r="AE14" s="5">
        <f>'source book prisoners'!R14</f>
        <v>28</v>
      </c>
      <c r="AF14" s="5">
        <f t="shared" si="16"/>
        <v>193</v>
      </c>
      <c r="AG14" s="5">
        <f>'source book prisoners'!T14</f>
        <v>0</v>
      </c>
      <c r="AH14" s="5">
        <f>'source book prisoners'!U14</f>
        <v>0</v>
      </c>
      <c r="AI14" s="5"/>
      <c r="AJ14" s="5"/>
      <c r="AK14" s="5"/>
      <c r="AL14" s="5"/>
      <c r="AM14" s="5"/>
      <c r="AN14" s="5"/>
      <c r="AO14" s="5"/>
    </row>
    <row r="15" spans="1:43" x14ac:dyDescent="0.2">
      <c r="A15">
        <v>1865</v>
      </c>
      <c r="B15" s="5">
        <f t="shared" si="11"/>
        <v>3585</v>
      </c>
      <c r="C15" s="5">
        <f t="shared" si="12"/>
        <v>529</v>
      </c>
      <c r="D15" s="5">
        <f t="shared" si="13"/>
        <v>4114</v>
      </c>
      <c r="E15" s="1">
        <f t="shared" si="8"/>
        <v>6.7769376181474481</v>
      </c>
      <c r="F15" s="5">
        <f t="shared" si="0"/>
        <v>3585</v>
      </c>
      <c r="G15" s="5">
        <f t="shared" si="1"/>
        <v>529</v>
      </c>
      <c r="H15" s="5">
        <f t="shared" si="5"/>
        <v>4114</v>
      </c>
      <c r="I15" s="1">
        <f t="shared" si="2"/>
        <v>6.7769376181474481</v>
      </c>
      <c r="J15" s="5">
        <f t="shared" si="9"/>
        <v>4114</v>
      </c>
      <c r="K15" s="2">
        <f t="shared" si="3"/>
        <v>0</v>
      </c>
      <c r="M15" s="5">
        <f>'source book prisoners'!B15</f>
        <v>3585</v>
      </c>
      <c r="N15" s="5">
        <f>'source book prisoners'!C15</f>
        <v>529</v>
      </c>
      <c r="O15" s="5">
        <f t="shared" si="6"/>
        <v>4114</v>
      </c>
      <c r="P15" s="5">
        <f>'source book prisoners'!E15</f>
        <v>1526</v>
      </c>
      <c r="Q15" s="5">
        <f>'source book prisoners'!F15</f>
        <v>247</v>
      </c>
      <c r="R15" s="5">
        <f t="shared" si="14"/>
        <v>1773</v>
      </c>
      <c r="S15" s="1">
        <f t="shared" si="10"/>
        <v>6.1781376518218627</v>
      </c>
      <c r="T15" s="5">
        <f>'source book prisoners'!H15</f>
        <v>1666</v>
      </c>
      <c r="U15" s="5">
        <f>'source book prisoners'!I15</f>
        <v>232</v>
      </c>
      <c r="V15" s="5">
        <f t="shared" si="7"/>
        <v>1898</v>
      </c>
      <c r="W15" s="1">
        <f t="shared" si="4"/>
        <v>7.181034482758621</v>
      </c>
      <c r="X15" s="5">
        <f>'source book prisoners'!K15</f>
        <v>190</v>
      </c>
      <c r="Y15" s="5">
        <f>'source book prisoners'!L15</f>
        <v>20</v>
      </c>
      <c r="Z15" s="5">
        <f t="shared" si="15"/>
        <v>210</v>
      </c>
      <c r="AA15" s="5">
        <f>'source book prisoners'!N15</f>
        <v>0</v>
      </c>
      <c r="AB15" s="5">
        <f>'source book prisoners'!O15</f>
        <v>0</v>
      </c>
      <c r="AC15" s="5">
        <f>'source book prisoners'!P15</f>
        <v>0</v>
      </c>
      <c r="AD15" s="5">
        <f>'source book prisoners'!Q15</f>
        <v>203</v>
      </c>
      <c r="AE15" s="5">
        <f>'source book prisoners'!R15</f>
        <v>30</v>
      </c>
      <c r="AF15" s="5">
        <f t="shared" si="16"/>
        <v>233</v>
      </c>
      <c r="AG15" s="5">
        <f>'source book prisoners'!T15</f>
        <v>0</v>
      </c>
      <c r="AH15" s="5">
        <f>'source book prisoners'!U15</f>
        <v>0</v>
      </c>
      <c r="AI15" s="5"/>
      <c r="AJ15" s="5"/>
      <c r="AK15" s="5"/>
      <c r="AL15" s="5"/>
      <c r="AM15" s="5"/>
      <c r="AN15" s="5"/>
      <c r="AO15" s="5"/>
      <c r="AQ15" t="s">
        <v>101</v>
      </c>
    </row>
    <row r="16" spans="1:43" x14ac:dyDescent="0.2">
      <c r="A16">
        <v>1866</v>
      </c>
      <c r="B16" s="5">
        <f t="shared" si="11"/>
        <v>3772.5</v>
      </c>
      <c r="C16" s="5">
        <f t="shared" si="12"/>
        <v>547</v>
      </c>
      <c r="D16" s="5">
        <f t="shared" si="13"/>
        <v>4319.5</v>
      </c>
      <c r="E16" s="1">
        <f t="shared" si="8"/>
        <v>6.8967093235831811</v>
      </c>
      <c r="F16" s="5">
        <f t="shared" si="0"/>
        <v>3772.5</v>
      </c>
      <c r="G16" s="5">
        <f t="shared" si="1"/>
        <v>547</v>
      </c>
      <c r="H16" s="5">
        <f t="shared" si="5"/>
        <v>4319.5</v>
      </c>
      <c r="I16" s="1">
        <f t="shared" si="2"/>
        <v>6.8967093235831811</v>
      </c>
      <c r="J16" s="5">
        <f t="shared" si="9"/>
        <v>4319.5</v>
      </c>
      <c r="K16" s="2">
        <f t="shared" si="3"/>
        <v>-233.5</v>
      </c>
      <c r="M16" s="5">
        <f>'source book prisoners'!B16</f>
        <v>3558</v>
      </c>
      <c r="N16" s="5">
        <f>'source book prisoners'!C16</f>
        <v>528</v>
      </c>
      <c r="O16" s="5">
        <f t="shared" si="6"/>
        <v>4086</v>
      </c>
      <c r="P16" s="5">
        <f>'source book prisoners'!E16</f>
        <v>1678</v>
      </c>
      <c r="Q16" s="5">
        <f>'source book prisoners'!F16</f>
        <v>247</v>
      </c>
      <c r="R16" s="5">
        <f t="shared" si="14"/>
        <v>1925</v>
      </c>
      <c r="S16" s="1">
        <f t="shared" si="10"/>
        <v>6.7935222672064777</v>
      </c>
      <c r="T16" s="5">
        <f>'source book prisoners'!H16</f>
        <v>1655</v>
      </c>
      <c r="U16" s="5">
        <f>'source book prisoners'!I16</f>
        <v>253</v>
      </c>
      <c r="V16" s="5">
        <f t="shared" si="7"/>
        <v>1908</v>
      </c>
      <c r="W16" s="1">
        <f t="shared" si="4"/>
        <v>6.541501976284585</v>
      </c>
      <c r="X16" s="5">
        <f>(X15+X17)/2</f>
        <v>214.5</v>
      </c>
      <c r="Y16" s="5">
        <f>(Y15+Y17)/2</f>
        <v>19</v>
      </c>
      <c r="Z16" s="5">
        <f t="shared" si="15"/>
        <v>233.5</v>
      </c>
      <c r="AA16" s="5">
        <f>'source book prisoners'!N16</f>
        <v>0</v>
      </c>
      <c r="AB16" s="5">
        <f>'source book prisoners'!O16</f>
        <v>0</v>
      </c>
      <c r="AC16" s="5">
        <f>'source book prisoners'!P16</f>
        <v>0</v>
      </c>
      <c r="AD16" s="5">
        <f>'source book prisoners'!Q16</f>
        <v>225</v>
      </c>
      <c r="AE16" s="5">
        <f>'source book prisoners'!R16</f>
        <v>28</v>
      </c>
      <c r="AF16" s="5">
        <f t="shared" si="16"/>
        <v>253</v>
      </c>
      <c r="AG16" s="5">
        <f>'source book prisoners'!T16</f>
        <v>0</v>
      </c>
      <c r="AH16" s="5">
        <f>'source book prisoners'!U16</f>
        <v>0</v>
      </c>
      <c r="AI16" s="5"/>
      <c r="AJ16" s="5"/>
      <c r="AK16" s="5"/>
      <c r="AL16" s="5"/>
      <c r="AM16" s="5"/>
      <c r="AN16" s="5"/>
      <c r="AO16" s="5"/>
      <c r="AQ16" t="s">
        <v>90</v>
      </c>
    </row>
    <row r="17" spans="1:43" x14ac:dyDescent="0.2">
      <c r="A17">
        <v>1867</v>
      </c>
      <c r="B17" s="5">
        <f t="shared" si="11"/>
        <v>3673</v>
      </c>
      <c r="C17" s="5">
        <f t="shared" si="12"/>
        <v>535</v>
      </c>
      <c r="D17" s="5">
        <f t="shared" si="13"/>
        <v>4208</v>
      </c>
      <c r="E17" s="1">
        <f t="shared" si="8"/>
        <v>6.8654205607476637</v>
      </c>
      <c r="F17" s="5">
        <f t="shared" si="0"/>
        <v>3673</v>
      </c>
      <c r="G17" s="5">
        <f t="shared" si="1"/>
        <v>535</v>
      </c>
      <c r="H17" s="5">
        <f t="shared" si="5"/>
        <v>4208</v>
      </c>
      <c r="I17" s="1">
        <f t="shared" si="2"/>
        <v>6.8654205607476637</v>
      </c>
      <c r="J17" s="5">
        <f t="shared" si="9"/>
        <v>4208</v>
      </c>
      <c r="K17" s="2">
        <f t="shared" si="3"/>
        <v>0</v>
      </c>
      <c r="M17" s="5">
        <f>'source book prisoners'!B17</f>
        <v>3673</v>
      </c>
      <c r="N17" s="5">
        <f>'source book prisoners'!C17</f>
        <v>535</v>
      </c>
      <c r="O17" s="5">
        <f t="shared" si="6"/>
        <v>4208</v>
      </c>
      <c r="P17" s="5">
        <f>'source book prisoners'!E17</f>
        <v>1652</v>
      </c>
      <c r="Q17" s="5">
        <f>'source book prisoners'!F17</f>
        <v>247</v>
      </c>
      <c r="R17" s="5">
        <f t="shared" si="14"/>
        <v>1899</v>
      </c>
      <c r="S17" s="1">
        <f t="shared" si="10"/>
        <v>6.6882591093117405</v>
      </c>
      <c r="T17" s="5">
        <f>'source book prisoners'!H17</f>
        <v>1544</v>
      </c>
      <c r="U17" s="5">
        <f>'source book prisoners'!I17</f>
        <v>236</v>
      </c>
      <c r="V17" s="5">
        <f t="shared" si="7"/>
        <v>1780</v>
      </c>
      <c r="W17" s="1">
        <f t="shared" si="4"/>
        <v>6.5423728813559325</v>
      </c>
      <c r="X17" s="5">
        <f>'source book prisoners'!K17</f>
        <v>239</v>
      </c>
      <c r="Y17" s="5">
        <f>'source book prisoners'!L17</f>
        <v>18</v>
      </c>
      <c r="Z17" s="5">
        <f t="shared" si="15"/>
        <v>257</v>
      </c>
      <c r="AA17" s="5">
        <f>'source book prisoners'!N17</f>
        <v>0</v>
      </c>
      <c r="AB17" s="5">
        <f>'source book prisoners'!O17</f>
        <v>0</v>
      </c>
      <c r="AC17" s="5">
        <f>'source book prisoners'!P17</f>
        <v>0</v>
      </c>
      <c r="AD17" s="5">
        <f>'source book prisoners'!Q17</f>
        <v>238</v>
      </c>
      <c r="AE17" s="5">
        <f>'source book prisoners'!R17</f>
        <v>34</v>
      </c>
      <c r="AF17" s="5">
        <f t="shared" si="16"/>
        <v>272</v>
      </c>
      <c r="AG17" s="5">
        <f>'source book prisoners'!T17</f>
        <v>0</v>
      </c>
      <c r="AH17" s="5">
        <f>'source book prisoners'!U17</f>
        <v>0</v>
      </c>
      <c r="AI17" s="5"/>
      <c r="AJ17" s="5"/>
      <c r="AK17" s="5"/>
      <c r="AL17" s="5"/>
      <c r="AM17" s="5"/>
      <c r="AN17" s="5"/>
      <c r="AO17" s="5"/>
    </row>
    <row r="18" spans="1:43" x14ac:dyDescent="0.2">
      <c r="A18">
        <v>1868</v>
      </c>
      <c r="B18" s="5">
        <f t="shared" si="11"/>
        <v>4097</v>
      </c>
      <c r="C18" s="5">
        <f t="shared" si="12"/>
        <v>713</v>
      </c>
      <c r="D18" s="5">
        <f t="shared" si="13"/>
        <v>4810</v>
      </c>
      <c r="E18" s="1">
        <f t="shared" si="8"/>
        <v>5.746143057503506</v>
      </c>
      <c r="F18" s="5">
        <f t="shared" si="0"/>
        <v>4097</v>
      </c>
      <c r="G18" s="5">
        <f t="shared" si="1"/>
        <v>713</v>
      </c>
      <c r="H18" s="5">
        <f t="shared" si="5"/>
        <v>4810</v>
      </c>
      <c r="I18" s="1">
        <f t="shared" si="2"/>
        <v>5.746143057503506</v>
      </c>
      <c r="J18" s="5">
        <f t="shared" si="9"/>
        <v>4810</v>
      </c>
      <c r="K18" s="2">
        <f t="shared" si="3"/>
        <v>0</v>
      </c>
      <c r="M18" s="5">
        <f>'source book prisoners'!B18</f>
        <v>4097</v>
      </c>
      <c r="N18" s="5">
        <f>'source book prisoners'!C18</f>
        <v>713</v>
      </c>
      <c r="O18" s="5">
        <f t="shared" si="6"/>
        <v>4810</v>
      </c>
      <c r="P18" s="5">
        <f>'source book prisoners'!E18</f>
        <v>1425</v>
      </c>
      <c r="Q18" s="5">
        <f>'source book prisoners'!F18</f>
        <v>227</v>
      </c>
      <c r="R18" s="5">
        <f t="shared" si="14"/>
        <v>1652</v>
      </c>
      <c r="S18" s="1">
        <f t="shared" si="10"/>
        <v>6.2775330396475768</v>
      </c>
      <c r="T18" s="5">
        <f>'source book prisoners'!H18</f>
        <v>1451</v>
      </c>
      <c r="U18" s="5">
        <f>'source book prisoners'!I18</f>
        <v>274</v>
      </c>
      <c r="V18" s="5">
        <f t="shared" si="7"/>
        <v>1725</v>
      </c>
      <c r="W18" s="1">
        <f t="shared" si="4"/>
        <v>5.2956204379562042</v>
      </c>
      <c r="X18" s="5">
        <f>'source book prisoners'!K18</f>
        <v>212</v>
      </c>
      <c r="Y18" s="5">
        <f>'source book prisoners'!L18</f>
        <v>18</v>
      </c>
      <c r="Z18" s="5">
        <f t="shared" si="15"/>
        <v>230</v>
      </c>
      <c r="AA18" s="5">
        <f>'source book prisoners'!N18</f>
        <v>0</v>
      </c>
      <c r="AB18" s="5">
        <f>'source book prisoners'!O18</f>
        <v>0</v>
      </c>
      <c r="AC18" s="5">
        <f>'source book prisoners'!P18</f>
        <v>0</v>
      </c>
      <c r="AD18" s="5">
        <f>'source book prisoners'!Q18</f>
        <v>225</v>
      </c>
      <c r="AE18" s="5">
        <f>'source book prisoners'!R18</f>
        <v>39</v>
      </c>
      <c r="AF18" s="5">
        <f t="shared" si="16"/>
        <v>264</v>
      </c>
      <c r="AG18" s="5">
        <f>'source book prisoners'!T18</f>
        <v>784</v>
      </c>
      <c r="AH18" s="5">
        <f>'source book prisoners'!U18</f>
        <v>155</v>
      </c>
      <c r="AI18" s="5">
        <f>AG18+AH18</f>
        <v>939</v>
      </c>
      <c r="AJ18" s="5"/>
      <c r="AK18" s="5"/>
      <c r="AL18" s="5"/>
      <c r="AM18" s="5"/>
      <c r="AN18" s="5"/>
      <c r="AO18" s="5"/>
      <c r="AQ18" t="s">
        <v>100</v>
      </c>
    </row>
    <row r="19" spans="1:43" x14ac:dyDescent="0.2">
      <c r="A19">
        <v>1869</v>
      </c>
      <c r="B19" s="5">
        <f t="shared" si="11"/>
        <v>3800</v>
      </c>
      <c r="C19" s="5">
        <f t="shared" si="12"/>
        <v>596</v>
      </c>
      <c r="D19" s="5">
        <f t="shared" si="13"/>
        <v>4396</v>
      </c>
      <c r="E19" s="1">
        <f t="shared" si="8"/>
        <v>6.375838926174497</v>
      </c>
      <c r="F19" s="5">
        <f t="shared" si="0"/>
        <v>3800</v>
      </c>
      <c r="G19" s="5">
        <f t="shared" si="1"/>
        <v>596</v>
      </c>
      <c r="H19" s="5">
        <f t="shared" si="5"/>
        <v>4396</v>
      </c>
      <c r="I19" s="1">
        <f t="shared" si="2"/>
        <v>6.375838926174497</v>
      </c>
      <c r="J19" s="5">
        <f t="shared" si="9"/>
        <v>4396</v>
      </c>
      <c r="K19" s="2">
        <f t="shared" si="3"/>
        <v>0</v>
      </c>
      <c r="M19" s="5">
        <f>'source book prisoners'!B19</f>
        <v>3800</v>
      </c>
      <c r="N19" s="5">
        <f>'source book prisoners'!C19</f>
        <v>596</v>
      </c>
      <c r="O19" s="5">
        <f t="shared" si="6"/>
        <v>4396</v>
      </c>
      <c r="P19" s="5">
        <f>'source book prisoners'!E19</f>
        <v>1406</v>
      </c>
      <c r="Q19" s="5">
        <f>'source book prisoners'!F19</f>
        <v>195</v>
      </c>
      <c r="R19" s="5">
        <f t="shared" si="14"/>
        <v>1601</v>
      </c>
      <c r="S19" s="1">
        <f t="shared" si="10"/>
        <v>7.2102564102564104</v>
      </c>
      <c r="T19" s="5">
        <f>'source book prisoners'!H19</f>
        <v>1320</v>
      </c>
      <c r="U19" s="5">
        <f>'source book prisoners'!I19</f>
        <v>202</v>
      </c>
      <c r="V19" s="5">
        <f t="shared" si="7"/>
        <v>1522</v>
      </c>
      <c r="W19" s="1">
        <f t="shared" si="4"/>
        <v>6.5346534653465342</v>
      </c>
      <c r="X19" s="5">
        <f>'source book prisoners'!K19</f>
        <v>206</v>
      </c>
      <c r="Y19" s="5">
        <f>'source book prisoners'!L19</f>
        <v>21</v>
      </c>
      <c r="Z19" s="5">
        <f t="shared" si="15"/>
        <v>227</v>
      </c>
      <c r="AA19" s="5">
        <f>'source book prisoners'!N19</f>
        <v>0</v>
      </c>
      <c r="AB19" s="5">
        <f>'source book prisoners'!O19</f>
        <v>0</v>
      </c>
      <c r="AC19" s="5">
        <f>'source book prisoners'!P19</f>
        <v>0</v>
      </c>
      <c r="AD19" s="5">
        <f>'source book prisoners'!Q19</f>
        <v>230</v>
      </c>
      <c r="AE19" s="5">
        <f>'source book prisoners'!R19</f>
        <v>24</v>
      </c>
      <c r="AF19" s="5">
        <f t="shared" si="16"/>
        <v>254</v>
      </c>
      <c r="AG19" s="5">
        <f>'source book prisoners'!T19</f>
        <v>638</v>
      </c>
      <c r="AH19" s="5">
        <f>'source book prisoners'!U19</f>
        <v>154</v>
      </c>
      <c r="AI19" s="5">
        <f t="shared" ref="AI19:AI49" si="17">AG19+AH19</f>
        <v>792</v>
      </c>
      <c r="AJ19" s="5"/>
      <c r="AK19" s="5"/>
      <c r="AL19" s="5"/>
      <c r="AM19" s="5"/>
      <c r="AN19" s="5"/>
      <c r="AO19" s="5"/>
    </row>
    <row r="20" spans="1:43" x14ac:dyDescent="0.2">
      <c r="A20">
        <v>1870</v>
      </c>
      <c r="B20" s="5">
        <f t="shared" si="11"/>
        <v>3666</v>
      </c>
      <c r="C20" s="5">
        <f t="shared" si="12"/>
        <v>631</v>
      </c>
      <c r="D20" s="5">
        <f t="shared" si="13"/>
        <v>4297</v>
      </c>
      <c r="E20" s="1">
        <f t="shared" si="8"/>
        <v>5.809825673534073</v>
      </c>
      <c r="F20" s="5">
        <f t="shared" si="0"/>
        <v>3666</v>
      </c>
      <c r="G20" s="5">
        <f t="shared" si="1"/>
        <v>631</v>
      </c>
      <c r="H20" s="5">
        <f t="shared" si="5"/>
        <v>4297</v>
      </c>
      <c r="I20" s="1">
        <f t="shared" si="2"/>
        <v>5.809825673534073</v>
      </c>
      <c r="J20" s="5">
        <f t="shared" si="9"/>
        <v>4297</v>
      </c>
      <c r="K20" s="2">
        <f t="shared" si="3"/>
        <v>0</v>
      </c>
      <c r="M20" s="5">
        <f>'source book prisoners'!B20</f>
        <v>3666</v>
      </c>
      <c r="N20" s="5">
        <f>'source book prisoners'!C20</f>
        <v>631</v>
      </c>
      <c r="O20" s="5">
        <f t="shared" si="6"/>
        <v>4297</v>
      </c>
      <c r="P20" s="5">
        <f>'source book prisoners'!E20</f>
        <v>1326</v>
      </c>
      <c r="Q20" s="5">
        <f>'source book prisoners'!F20</f>
        <v>204</v>
      </c>
      <c r="R20" s="5">
        <f t="shared" si="14"/>
        <v>1530</v>
      </c>
      <c r="S20" s="1">
        <f t="shared" si="10"/>
        <v>6.5</v>
      </c>
      <c r="T20" s="5">
        <f>'source book prisoners'!H20</f>
        <v>1430</v>
      </c>
      <c r="U20" s="5">
        <f>'source book prisoners'!I20</f>
        <v>296</v>
      </c>
      <c r="V20" s="5">
        <f t="shared" si="7"/>
        <v>1726</v>
      </c>
      <c r="W20" s="1">
        <f t="shared" si="4"/>
        <v>4.8310810810810807</v>
      </c>
      <c r="X20" s="5">
        <f>'source book prisoners'!K20</f>
        <v>206</v>
      </c>
      <c r="Y20" s="5">
        <f>'source book prisoners'!L20</f>
        <v>17</v>
      </c>
      <c r="Z20" s="5">
        <f t="shared" si="15"/>
        <v>223</v>
      </c>
      <c r="AA20" s="5">
        <f>'source book prisoners'!N20</f>
        <v>0</v>
      </c>
      <c r="AB20" s="5">
        <f>'source book prisoners'!O20</f>
        <v>0</v>
      </c>
      <c r="AC20" s="5">
        <f>'source book prisoners'!P20</f>
        <v>0</v>
      </c>
      <c r="AD20" s="5">
        <f>'source book prisoners'!Q20</f>
        <v>186</v>
      </c>
      <c r="AE20" s="5">
        <f>'source book prisoners'!R20</f>
        <v>18</v>
      </c>
      <c r="AF20" s="5">
        <f t="shared" si="16"/>
        <v>204</v>
      </c>
      <c r="AG20" s="5">
        <f>'source book prisoners'!T20</f>
        <v>518</v>
      </c>
      <c r="AH20" s="5">
        <f>'source book prisoners'!U20</f>
        <v>96</v>
      </c>
      <c r="AI20" s="5">
        <f t="shared" si="17"/>
        <v>614</v>
      </c>
      <c r="AJ20" s="5"/>
      <c r="AK20" s="5"/>
      <c r="AL20" s="5"/>
      <c r="AM20" s="5"/>
      <c r="AN20" s="5"/>
      <c r="AO20" s="5"/>
      <c r="AQ20" t="s">
        <v>102</v>
      </c>
    </row>
    <row r="21" spans="1:43" x14ac:dyDescent="0.2">
      <c r="A21">
        <v>1871</v>
      </c>
      <c r="B21" s="5">
        <f t="shared" si="11"/>
        <v>3582</v>
      </c>
      <c r="C21" s="5">
        <f t="shared" si="12"/>
        <v>592</v>
      </c>
      <c r="D21" s="5">
        <f t="shared" si="13"/>
        <v>4174</v>
      </c>
      <c r="E21" s="1">
        <f t="shared" si="8"/>
        <v>6.0506756756756754</v>
      </c>
      <c r="F21" s="5">
        <f t="shared" si="0"/>
        <v>3582</v>
      </c>
      <c r="G21" s="5">
        <f t="shared" si="1"/>
        <v>592</v>
      </c>
      <c r="H21" s="5">
        <f t="shared" si="5"/>
        <v>4174</v>
      </c>
      <c r="I21" s="1">
        <f t="shared" si="2"/>
        <v>6.0506756756756754</v>
      </c>
      <c r="J21" s="5">
        <f t="shared" si="9"/>
        <v>4174</v>
      </c>
      <c r="K21" s="2">
        <f t="shared" si="3"/>
        <v>0</v>
      </c>
      <c r="M21" s="5">
        <f>'source book prisoners'!B21</f>
        <v>3582</v>
      </c>
      <c r="N21" s="5">
        <f>'source book prisoners'!C21</f>
        <v>592</v>
      </c>
      <c r="O21" s="5">
        <f t="shared" si="6"/>
        <v>4174</v>
      </c>
      <c r="P21" s="5">
        <f>'source book prisoners'!E21</f>
        <v>1309</v>
      </c>
      <c r="Q21" s="5">
        <f>'source book prisoners'!F21</f>
        <v>195</v>
      </c>
      <c r="R21" s="5">
        <f t="shared" si="14"/>
        <v>1504</v>
      </c>
      <c r="S21" s="1">
        <f t="shared" si="10"/>
        <v>6.712820512820513</v>
      </c>
      <c r="T21" s="5">
        <f>'source book prisoners'!H21</f>
        <v>1370</v>
      </c>
      <c r="U21" s="5">
        <f>'source book prisoners'!I21</f>
        <v>253</v>
      </c>
      <c r="V21" s="5">
        <f t="shared" si="7"/>
        <v>1623</v>
      </c>
      <c r="W21" s="1">
        <f t="shared" si="4"/>
        <v>5.4150197628458496</v>
      </c>
      <c r="X21" s="5">
        <f>'source book prisoners'!K21</f>
        <v>201</v>
      </c>
      <c r="Y21" s="5">
        <f>'source book prisoners'!L21</f>
        <v>20</v>
      </c>
      <c r="Z21" s="5">
        <f t="shared" si="15"/>
        <v>221</v>
      </c>
      <c r="AA21" s="5">
        <f>'source book prisoners'!N21</f>
        <v>0</v>
      </c>
      <c r="AB21" s="5">
        <f>'source book prisoners'!O21</f>
        <v>0</v>
      </c>
      <c r="AC21" s="5">
        <f>'source book prisoners'!P21</f>
        <v>0</v>
      </c>
      <c r="AD21" s="5">
        <f>'source book prisoners'!Q21</f>
        <v>163</v>
      </c>
      <c r="AE21" s="5">
        <f>'source book prisoners'!R21</f>
        <v>22</v>
      </c>
      <c r="AF21" s="5">
        <f t="shared" si="16"/>
        <v>185</v>
      </c>
      <c r="AG21" s="5">
        <f>'source book prisoners'!T21</f>
        <v>539</v>
      </c>
      <c r="AH21" s="5">
        <f>'source book prisoners'!U21</f>
        <v>102</v>
      </c>
      <c r="AI21" s="5">
        <f t="shared" si="17"/>
        <v>641</v>
      </c>
      <c r="AJ21" s="5"/>
      <c r="AK21" s="5"/>
      <c r="AL21" s="5"/>
      <c r="AM21" s="5"/>
      <c r="AN21" s="5"/>
      <c r="AO21" s="5"/>
    </row>
    <row r="22" spans="1:43" x14ac:dyDescent="0.2">
      <c r="A22">
        <v>1872</v>
      </c>
      <c r="B22" s="5">
        <f t="shared" si="11"/>
        <v>3489</v>
      </c>
      <c r="C22" s="5">
        <f t="shared" si="12"/>
        <v>575</v>
      </c>
      <c r="D22" s="5">
        <f t="shared" si="13"/>
        <v>4064</v>
      </c>
      <c r="E22" s="1">
        <f t="shared" si="8"/>
        <v>6.0678260869565221</v>
      </c>
      <c r="F22" s="5">
        <f t="shared" si="0"/>
        <v>3489</v>
      </c>
      <c r="G22" s="5">
        <f t="shared" si="1"/>
        <v>575</v>
      </c>
      <c r="H22" s="5">
        <f t="shared" si="5"/>
        <v>4064</v>
      </c>
      <c r="I22" s="1">
        <f t="shared" si="2"/>
        <v>6.0678260869565221</v>
      </c>
      <c r="J22" s="5">
        <f t="shared" si="9"/>
        <v>4064</v>
      </c>
      <c r="K22" s="2">
        <f t="shared" si="3"/>
        <v>0</v>
      </c>
      <c r="M22" s="5">
        <f>'source book prisoners'!B22</f>
        <v>3489</v>
      </c>
      <c r="N22" s="5">
        <f>'source book prisoners'!C22</f>
        <v>575</v>
      </c>
      <c r="O22" s="5">
        <f t="shared" si="6"/>
        <v>4064</v>
      </c>
      <c r="P22" s="5">
        <f>'source book prisoners'!E22</f>
        <v>1236</v>
      </c>
      <c r="Q22" s="5">
        <f>'source book prisoners'!F22</f>
        <v>163</v>
      </c>
      <c r="R22" s="5">
        <f t="shared" si="14"/>
        <v>1399</v>
      </c>
      <c r="S22" s="1">
        <f t="shared" si="10"/>
        <v>7.5828220858895703</v>
      </c>
      <c r="T22" s="5">
        <f>'source book prisoners'!H22</f>
        <v>1360</v>
      </c>
      <c r="U22" s="5">
        <f>'source book prisoners'!I22</f>
        <v>221</v>
      </c>
      <c r="V22" s="5">
        <f t="shared" si="7"/>
        <v>1581</v>
      </c>
      <c r="W22" s="1">
        <f t="shared" si="4"/>
        <v>6.1538461538461542</v>
      </c>
      <c r="X22" s="5">
        <f>'source book prisoners'!K22</f>
        <v>197</v>
      </c>
      <c r="Y22" s="5">
        <f>'source book prisoners'!L22</f>
        <v>22</v>
      </c>
      <c r="Z22" s="5">
        <f t="shared" si="15"/>
        <v>219</v>
      </c>
      <c r="AA22" s="5">
        <f>'source book prisoners'!N22</f>
        <v>0</v>
      </c>
      <c r="AB22" s="5">
        <f>'source book prisoners'!O22</f>
        <v>0</v>
      </c>
      <c r="AC22" s="5">
        <f>'source book prisoners'!P22</f>
        <v>0</v>
      </c>
      <c r="AD22" s="5">
        <f>'source book prisoners'!Q22</f>
        <v>182</v>
      </c>
      <c r="AE22" s="5">
        <f>'source book prisoners'!R22</f>
        <v>32</v>
      </c>
      <c r="AF22" s="5">
        <f t="shared" si="16"/>
        <v>214</v>
      </c>
      <c r="AG22" s="5">
        <f>'source book prisoners'!T22</f>
        <v>514</v>
      </c>
      <c r="AH22" s="5">
        <f>'source book prisoners'!U22</f>
        <v>137</v>
      </c>
      <c r="AI22" s="5">
        <f t="shared" si="17"/>
        <v>651</v>
      </c>
      <c r="AJ22" s="5"/>
      <c r="AK22" s="5"/>
      <c r="AL22" s="5"/>
      <c r="AM22" s="5"/>
      <c r="AN22" s="5"/>
      <c r="AO22" s="5"/>
      <c r="AQ22" t="s">
        <v>103</v>
      </c>
    </row>
    <row r="23" spans="1:43" x14ac:dyDescent="0.2">
      <c r="A23">
        <v>1873</v>
      </c>
      <c r="B23" s="5">
        <f t="shared" si="11"/>
        <v>3476</v>
      </c>
      <c r="C23" s="5">
        <f t="shared" si="12"/>
        <v>715</v>
      </c>
      <c r="D23" s="5">
        <f t="shared" si="13"/>
        <v>4191</v>
      </c>
      <c r="E23" s="1">
        <f t="shared" si="8"/>
        <v>4.8615384615384611</v>
      </c>
      <c r="F23" s="5">
        <f t="shared" si="0"/>
        <v>3476</v>
      </c>
      <c r="G23" s="5">
        <f t="shared" si="1"/>
        <v>715</v>
      </c>
      <c r="H23" s="5">
        <f t="shared" si="5"/>
        <v>4191</v>
      </c>
      <c r="I23" s="1">
        <f t="shared" si="2"/>
        <v>4.8615384615384611</v>
      </c>
      <c r="J23" s="5">
        <f t="shared" si="9"/>
        <v>4191</v>
      </c>
      <c r="K23" s="2">
        <f t="shared" si="3"/>
        <v>0</v>
      </c>
      <c r="M23" s="5">
        <f>'source book prisoners'!B23</f>
        <v>3476</v>
      </c>
      <c r="N23" s="5">
        <f>'source book prisoners'!C23</f>
        <v>715</v>
      </c>
      <c r="O23" s="5">
        <f t="shared" si="6"/>
        <v>4191</v>
      </c>
      <c r="P23" s="5">
        <f>'source book prisoners'!E23</f>
        <v>1228</v>
      </c>
      <c r="Q23" s="5">
        <f>'source book prisoners'!F23</f>
        <v>237</v>
      </c>
      <c r="R23" s="5">
        <f t="shared" si="14"/>
        <v>1465</v>
      </c>
      <c r="S23" s="1">
        <f t="shared" si="10"/>
        <v>5.1814345991561179</v>
      </c>
      <c r="T23" s="5">
        <f>'source book prisoners'!H23</f>
        <v>1338</v>
      </c>
      <c r="U23" s="5">
        <f>'source book prisoners'!I23</f>
        <v>258</v>
      </c>
      <c r="V23" s="5">
        <f t="shared" si="7"/>
        <v>1596</v>
      </c>
      <c r="W23" s="1">
        <f t="shared" si="4"/>
        <v>5.1860465116279073</v>
      </c>
      <c r="X23" s="5">
        <f>'source book prisoners'!K23</f>
        <v>262</v>
      </c>
      <c r="Y23" s="5">
        <f>'source book prisoners'!L23</f>
        <v>40</v>
      </c>
      <c r="Z23" s="5">
        <f t="shared" si="15"/>
        <v>302</v>
      </c>
      <c r="AA23" s="5">
        <f>'source book prisoners'!N23</f>
        <v>0</v>
      </c>
      <c r="AB23" s="5">
        <f>'source book prisoners'!O23</f>
        <v>0</v>
      </c>
      <c r="AC23" s="5">
        <f>'source book prisoners'!P23</f>
        <v>0</v>
      </c>
      <c r="AD23" s="5">
        <f>'source book prisoners'!Q23</f>
        <v>159</v>
      </c>
      <c r="AE23" s="5">
        <f>'source book prisoners'!R23</f>
        <v>25</v>
      </c>
      <c r="AF23" s="5">
        <f t="shared" si="16"/>
        <v>184</v>
      </c>
      <c r="AG23" s="5">
        <f>'source book prisoners'!T23</f>
        <v>489</v>
      </c>
      <c r="AH23" s="5">
        <f>'source book prisoners'!U23</f>
        <v>155</v>
      </c>
      <c r="AI23" s="5">
        <f t="shared" si="17"/>
        <v>644</v>
      </c>
      <c r="AJ23" s="5"/>
      <c r="AK23" s="5"/>
      <c r="AL23" s="5"/>
      <c r="AM23" s="5"/>
      <c r="AN23" s="5"/>
      <c r="AO23" s="5"/>
      <c r="AQ23" t="s">
        <v>104</v>
      </c>
    </row>
    <row r="24" spans="1:43" x14ac:dyDescent="0.2">
      <c r="A24">
        <v>1874</v>
      </c>
      <c r="B24" s="5">
        <f t="shared" si="11"/>
        <v>3363</v>
      </c>
      <c r="C24" s="5">
        <f t="shared" si="12"/>
        <v>724</v>
      </c>
      <c r="D24" s="5">
        <f t="shared" si="13"/>
        <v>4087</v>
      </c>
      <c r="E24" s="1">
        <f t="shared" si="8"/>
        <v>4.6450276243093924</v>
      </c>
      <c r="F24" s="5">
        <f t="shared" si="0"/>
        <v>3363</v>
      </c>
      <c r="G24" s="5">
        <f t="shared" si="1"/>
        <v>724</v>
      </c>
      <c r="H24" s="5">
        <f t="shared" si="5"/>
        <v>4087</v>
      </c>
      <c r="I24" s="1">
        <f t="shared" si="2"/>
        <v>4.6450276243093924</v>
      </c>
      <c r="J24" s="5">
        <f t="shared" si="9"/>
        <v>4087</v>
      </c>
      <c r="K24" s="2">
        <f t="shared" si="3"/>
        <v>0</v>
      </c>
      <c r="M24" s="5">
        <f>'source book prisoners'!B24</f>
        <v>3363</v>
      </c>
      <c r="N24" s="5">
        <f>'source book prisoners'!C24</f>
        <v>724</v>
      </c>
      <c r="O24" s="5">
        <f t="shared" si="6"/>
        <v>4087</v>
      </c>
      <c r="P24" s="5">
        <f>'source book prisoners'!E24</f>
        <v>1139</v>
      </c>
      <c r="Q24" s="5">
        <f>'source book prisoners'!F24</f>
        <v>208</v>
      </c>
      <c r="R24" s="5">
        <f t="shared" si="14"/>
        <v>1347</v>
      </c>
      <c r="S24" s="1">
        <f t="shared" si="10"/>
        <v>5.4759615384615383</v>
      </c>
      <c r="T24" s="5">
        <f>'source book prisoners'!H24</f>
        <v>1356</v>
      </c>
      <c r="U24" s="5">
        <f>'source book prisoners'!I24</f>
        <v>295</v>
      </c>
      <c r="V24" s="5">
        <f t="shared" si="7"/>
        <v>1651</v>
      </c>
      <c r="W24" s="1">
        <f t="shared" si="4"/>
        <v>4.5966101694915258</v>
      </c>
      <c r="X24" s="5">
        <f>'source book prisoners'!K24</f>
        <v>282</v>
      </c>
      <c r="Y24" s="5">
        <f>'source book prisoners'!L24</f>
        <v>40</v>
      </c>
      <c r="Z24" s="5">
        <f t="shared" si="15"/>
        <v>322</v>
      </c>
      <c r="AA24" s="5">
        <f>'source book prisoners'!N24</f>
        <v>0</v>
      </c>
      <c r="AB24" s="5">
        <f>'source book prisoners'!O24</f>
        <v>0</v>
      </c>
      <c r="AC24" s="5">
        <f>'source book prisoners'!P24</f>
        <v>0</v>
      </c>
      <c r="AD24" s="5">
        <f>'source book prisoners'!Q24</f>
        <v>173</v>
      </c>
      <c r="AE24" s="5">
        <f>'source book prisoners'!R24</f>
        <v>48</v>
      </c>
      <c r="AF24" s="5">
        <f t="shared" si="16"/>
        <v>221</v>
      </c>
      <c r="AG24" s="5">
        <f>'source book prisoners'!T24</f>
        <v>413</v>
      </c>
      <c r="AH24" s="5">
        <f>'source book prisoners'!U24</f>
        <v>133</v>
      </c>
      <c r="AI24" s="5">
        <f t="shared" si="17"/>
        <v>546</v>
      </c>
      <c r="AJ24" s="5"/>
      <c r="AK24" s="5"/>
      <c r="AL24" s="5"/>
      <c r="AM24" s="5"/>
      <c r="AN24" s="5"/>
      <c r="AO24" s="5"/>
    </row>
    <row r="25" spans="1:43" x14ac:dyDescent="0.2">
      <c r="A25">
        <v>1875</v>
      </c>
      <c r="B25" s="5">
        <f t="shared" si="11"/>
        <v>3479</v>
      </c>
      <c r="C25" s="5">
        <f t="shared" si="12"/>
        <v>725</v>
      </c>
      <c r="D25" s="5">
        <f t="shared" si="13"/>
        <v>4204</v>
      </c>
      <c r="E25" s="1">
        <f t="shared" si="8"/>
        <v>4.7986206896551726</v>
      </c>
      <c r="F25" s="5">
        <f>P25+T25+X25+AC25+AD25+AG25+AJ25+AM25</f>
        <v>3479</v>
      </c>
      <c r="G25" s="5">
        <f t="shared" ref="G25:G56" si="18">Q25+U25+Y25+AB25+AE25+AH25+AK25+AN25</f>
        <v>725</v>
      </c>
      <c r="H25" s="5">
        <f t="shared" si="5"/>
        <v>4204</v>
      </c>
      <c r="I25" s="1">
        <f t="shared" si="2"/>
        <v>4.7986206896551726</v>
      </c>
      <c r="J25" s="5">
        <f t="shared" si="9"/>
        <v>4204</v>
      </c>
      <c r="K25" s="2">
        <f t="shared" si="3"/>
        <v>0</v>
      </c>
      <c r="M25" s="5">
        <f>'source book prisoners'!B25</f>
        <v>3479</v>
      </c>
      <c r="N25" s="5">
        <f>'source book prisoners'!C25</f>
        <v>725</v>
      </c>
      <c r="O25" s="5">
        <f t="shared" si="6"/>
        <v>4204</v>
      </c>
      <c r="P25" s="5">
        <f>'source book prisoners'!E25</f>
        <v>1150</v>
      </c>
      <c r="Q25" s="5">
        <f>'source book prisoners'!F25</f>
        <v>240</v>
      </c>
      <c r="R25" s="5">
        <f t="shared" si="14"/>
        <v>1390</v>
      </c>
      <c r="S25" s="1">
        <f t="shared" si="10"/>
        <v>4.791666666666667</v>
      </c>
      <c r="T25" s="5">
        <f>'source book prisoners'!H25</f>
        <v>1385</v>
      </c>
      <c r="U25" s="5">
        <f>'source book prisoners'!I25</f>
        <v>304</v>
      </c>
      <c r="V25" s="5">
        <f t="shared" si="7"/>
        <v>1689</v>
      </c>
      <c r="W25" s="1">
        <f t="shared" si="4"/>
        <v>4.5559210526315788</v>
      </c>
      <c r="X25" s="5">
        <f>'source book prisoners'!K25</f>
        <v>269</v>
      </c>
      <c r="Y25" s="5">
        <f>'source book prisoners'!L25</f>
        <v>31</v>
      </c>
      <c r="Z25" s="5">
        <f t="shared" si="15"/>
        <v>300</v>
      </c>
      <c r="AB25" s="5">
        <f>'source book prisoners'!O25</f>
        <v>0</v>
      </c>
      <c r="AC25" s="5">
        <f>'source book prisoners'!N25</f>
        <v>122</v>
      </c>
      <c r="AD25" s="5">
        <f>'source book prisoners'!Q25</f>
        <v>203</v>
      </c>
      <c r="AE25" s="5">
        <f>'source book prisoners'!R25</f>
        <v>34</v>
      </c>
      <c r="AF25" s="5">
        <f t="shared" si="16"/>
        <v>237</v>
      </c>
      <c r="AG25" s="5">
        <f>'source book prisoners'!T25</f>
        <v>350</v>
      </c>
      <c r="AH25" s="5">
        <f>'source book prisoners'!U25</f>
        <v>116</v>
      </c>
      <c r="AI25" s="5">
        <f t="shared" si="17"/>
        <v>466</v>
      </c>
      <c r="AJ25" s="5"/>
      <c r="AK25" s="5"/>
      <c r="AL25" s="5"/>
      <c r="AM25" s="5"/>
      <c r="AN25" s="5"/>
      <c r="AO25" s="5"/>
      <c r="AQ25" t="s">
        <v>105</v>
      </c>
    </row>
    <row r="26" spans="1:43" x14ac:dyDescent="0.2">
      <c r="A26">
        <v>1876</v>
      </c>
      <c r="B26" s="5">
        <f t="shared" si="11"/>
        <v>3570</v>
      </c>
      <c r="C26" s="5">
        <f t="shared" si="12"/>
        <v>725</v>
      </c>
      <c r="D26" s="5">
        <f t="shared" si="13"/>
        <v>4295</v>
      </c>
      <c r="E26" s="1">
        <f t="shared" si="8"/>
        <v>4.9241379310344824</v>
      </c>
      <c r="F26" s="5">
        <f>P26+T26+X26+AC26+AD26+AG26+AJ26+AM26</f>
        <v>3570</v>
      </c>
      <c r="G26" s="5">
        <f t="shared" si="18"/>
        <v>725</v>
      </c>
      <c r="H26" s="5">
        <f t="shared" si="5"/>
        <v>4295</v>
      </c>
      <c r="I26" s="1">
        <f t="shared" si="2"/>
        <v>4.9241379310344824</v>
      </c>
      <c r="J26" s="5">
        <f t="shared" si="9"/>
        <v>4295</v>
      </c>
      <c r="K26" s="2">
        <f t="shared" si="3"/>
        <v>0</v>
      </c>
      <c r="M26" s="5">
        <f>'source book prisoners'!B26</f>
        <v>3570</v>
      </c>
      <c r="N26" s="5">
        <f>'source book prisoners'!C26</f>
        <v>725</v>
      </c>
      <c r="O26" s="5">
        <f t="shared" si="6"/>
        <v>4295</v>
      </c>
      <c r="P26" s="5">
        <f>'source book prisoners'!E26</f>
        <v>1267</v>
      </c>
      <c r="Q26" s="5">
        <f>'source book prisoners'!F26</f>
        <v>223</v>
      </c>
      <c r="R26" s="5">
        <f t="shared" si="14"/>
        <v>1490</v>
      </c>
      <c r="S26" s="1">
        <f t="shared" si="10"/>
        <v>5.6816143497757849</v>
      </c>
      <c r="T26" s="5">
        <f>'source book prisoners'!H26</f>
        <v>1284</v>
      </c>
      <c r="U26" s="5">
        <f>'source book prisoners'!I26</f>
        <v>322</v>
      </c>
      <c r="V26" s="5">
        <f t="shared" si="7"/>
        <v>1606</v>
      </c>
      <c r="W26" s="1">
        <f t="shared" si="4"/>
        <v>3.987577639751553</v>
      </c>
      <c r="X26" s="5">
        <f>'source book prisoners'!K26</f>
        <v>298</v>
      </c>
      <c r="Y26" s="5">
        <f>'source book prisoners'!L26</f>
        <v>47</v>
      </c>
      <c r="Z26" s="5">
        <f t="shared" si="15"/>
        <v>345</v>
      </c>
      <c r="AB26" s="5">
        <f>'source book prisoners'!O26</f>
        <v>0</v>
      </c>
      <c r="AC26" s="5">
        <f>'source book prisoners'!N26</f>
        <v>160</v>
      </c>
      <c r="AD26" s="5">
        <f>'source book prisoners'!Q26</f>
        <v>263</v>
      </c>
      <c r="AE26" s="5">
        <f>'source book prisoners'!R26</f>
        <v>32</v>
      </c>
      <c r="AF26" s="5">
        <f t="shared" si="16"/>
        <v>295</v>
      </c>
      <c r="AG26" s="5">
        <f>'source book prisoners'!T26</f>
        <v>298</v>
      </c>
      <c r="AH26" s="5">
        <f>'source book prisoners'!U26</f>
        <v>101</v>
      </c>
      <c r="AI26" s="5">
        <f t="shared" si="17"/>
        <v>399</v>
      </c>
      <c r="AJ26" s="5"/>
      <c r="AK26" s="5"/>
      <c r="AL26" s="5"/>
      <c r="AM26" s="5"/>
      <c r="AN26" s="5"/>
      <c r="AO26" s="5"/>
    </row>
    <row r="27" spans="1:43" x14ac:dyDescent="0.2">
      <c r="A27">
        <v>1877</v>
      </c>
      <c r="B27" s="5">
        <f t="shared" si="11"/>
        <v>3480.5</v>
      </c>
      <c r="C27" s="5">
        <f t="shared" si="12"/>
        <v>709</v>
      </c>
      <c r="D27" s="5">
        <f t="shared" si="13"/>
        <v>4189.5</v>
      </c>
      <c r="E27" s="1">
        <f t="shared" si="8"/>
        <v>4.9090267983074751</v>
      </c>
      <c r="F27" s="5">
        <f>P27+T27+X27+AC27+AD27+AG27+AJ27+AM27</f>
        <v>3480.5</v>
      </c>
      <c r="G27" s="5">
        <f t="shared" si="18"/>
        <v>709</v>
      </c>
      <c r="H27" s="5">
        <f t="shared" si="5"/>
        <v>4189.5</v>
      </c>
      <c r="I27" s="1">
        <f t="shared" si="2"/>
        <v>4.9090267983074751</v>
      </c>
      <c r="J27" s="5">
        <f t="shared" si="9"/>
        <v>4189.5</v>
      </c>
      <c r="K27" s="2">
        <f t="shared" si="3"/>
        <v>-633.5</v>
      </c>
      <c r="M27" s="5">
        <f>'source book prisoners'!B27</f>
        <v>2847</v>
      </c>
      <c r="N27" s="5">
        <f>'source book prisoners'!C27</f>
        <v>709</v>
      </c>
      <c r="O27" s="5">
        <f t="shared" si="6"/>
        <v>3556</v>
      </c>
      <c r="P27" s="5">
        <f>'source book prisoners'!E27</f>
        <v>1293</v>
      </c>
      <c r="Q27" s="5">
        <f>'source book prisoners'!F27</f>
        <v>228</v>
      </c>
      <c r="R27" s="5">
        <f t="shared" si="14"/>
        <v>1521</v>
      </c>
      <c r="S27" s="1">
        <f t="shared" si="10"/>
        <v>5.6710526315789478</v>
      </c>
      <c r="T27" s="5">
        <f>(T26+T28)/2</f>
        <v>1239.5</v>
      </c>
      <c r="U27" s="5">
        <f>'source book prisoners'!I27</f>
        <v>318</v>
      </c>
      <c r="V27" s="5">
        <f t="shared" si="7"/>
        <v>1557.5</v>
      </c>
      <c r="W27" s="1">
        <f t="shared" si="4"/>
        <v>3.8977987421383649</v>
      </c>
      <c r="X27" s="5">
        <f>'source book prisoners'!K27</f>
        <v>284</v>
      </c>
      <c r="Y27" s="5">
        <f>'source book prisoners'!L27</f>
        <v>30</v>
      </c>
      <c r="Z27" s="5">
        <f t="shared" si="15"/>
        <v>314</v>
      </c>
      <c r="AB27" s="5">
        <f>'source book prisoners'!O27</f>
        <v>0</v>
      </c>
      <c r="AC27" s="5">
        <f>'source book prisoners'!N27</f>
        <v>151</v>
      </c>
      <c r="AD27" s="5">
        <f>'source book prisoners'!Q27</f>
        <v>281</v>
      </c>
      <c r="AE27" s="5">
        <f>'source book prisoners'!R27</f>
        <v>32</v>
      </c>
      <c r="AF27" s="5">
        <f t="shared" si="16"/>
        <v>313</v>
      </c>
      <c r="AG27" s="5">
        <f>'source book prisoners'!T27</f>
        <v>232</v>
      </c>
      <c r="AH27" s="5">
        <f>'source book prisoners'!U27</f>
        <v>101</v>
      </c>
      <c r="AI27" s="5">
        <f t="shared" si="17"/>
        <v>333</v>
      </c>
      <c r="AJ27" s="5"/>
      <c r="AK27" s="5"/>
      <c r="AL27" s="5"/>
      <c r="AM27" s="5"/>
      <c r="AN27" s="5"/>
      <c r="AO27" s="5"/>
      <c r="AQ27" t="s">
        <v>117</v>
      </c>
    </row>
    <row r="28" spans="1:43" x14ac:dyDescent="0.2">
      <c r="A28">
        <v>1878</v>
      </c>
      <c r="B28" s="5">
        <f t="shared" si="11"/>
        <v>3732</v>
      </c>
      <c r="C28" s="5">
        <f t="shared" si="12"/>
        <v>743</v>
      </c>
      <c r="D28" s="5">
        <f t="shared" si="13"/>
        <v>4475</v>
      </c>
      <c r="E28" s="1">
        <f t="shared" si="8"/>
        <v>5.0228802153432035</v>
      </c>
      <c r="F28" s="5">
        <f>P28+T28+X28+AC28+AD28+AG28+AJ28+AM28</f>
        <v>3732</v>
      </c>
      <c r="G28" s="5">
        <f t="shared" si="18"/>
        <v>743</v>
      </c>
      <c r="H28" s="5">
        <f t="shared" si="5"/>
        <v>4475</v>
      </c>
      <c r="I28" s="1">
        <f t="shared" si="2"/>
        <v>5.0228802153432035</v>
      </c>
      <c r="J28" s="5">
        <f t="shared" si="9"/>
        <v>4475</v>
      </c>
      <c r="K28" s="2">
        <f t="shared" si="3"/>
        <v>0</v>
      </c>
      <c r="M28" s="5">
        <f>'source book prisoners'!B28</f>
        <v>3732</v>
      </c>
      <c r="N28" s="5">
        <f>'source book prisoners'!C28</f>
        <v>743</v>
      </c>
      <c r="O28" s="5">
        <f t="shared" si="6"/>
        <v>4475</v>
      </c>
      <c r="P28" s="5">
        <f>'source book prisoners'!E28</f>
        <v>1512</v>
      </c>
      <c r="Q28" s="5">
        <f>'source book prisoners'!F28</f>
        <v>269</v>
      </c>
      <c r="R28" s="5">
        <f t="shared" si="14"/>
        <v>1781</v>
      </c>
      <c r="S28" s="1">
        <f t="shared" si="10"/>
        <v>5.6208178438661713</v>
      </c>
      <c r="T28" s="5">
        <f>'source book prisoners'!H28</f>
        <v>1195</v>
      </c>
      <c r="U28" s="5">
        <f>'source book prisoners'!I28</f>
        <v>278</v>
      </c>
      <c r="V28" s="5">
        <f t="shared" si="7"/>
        <v>1473</v>
      </c>
      <c r="W28" s="1">
        <f t="shared" si="4"/>
        <v>4.2985611510791371</v>
      </c>
      <c r="X28" s="5">
        <f>'source book prisoners'!K28</f>
        <v>291</v>
      </c>
      <c r="Y28" s="5">
        <f>'source book prisoners'!L28</f>
        <v>48</v>
      </c>
      <c r="Z28" s="5">
        <f t="shared" si="15"/>
        <v>339</v>
      </c>
      <c r="AB28" s="5">
        <f>'source book prisoners'!O28</f>
        <v>0</v>
      </c>
      <c r="AC28" s="5">
        <f>'source book prisoners'!N28</f>
        <v>140</v>
      </c>
      <c r="AD28" s="5">
        <f>'source book prisoners'!Q28</f>
        <v>345</v>
      </c>
      <c r="AE28" s="5">
        <f>'source book prisoners'!R28</f>
        <v>41</v>
      </c>
      <c r="AF28" s="5">
        <f t="shared" si="16"/>
        <v>386</v>
      </c>
      <c r="AG28" s="5">
        <f>'source book prisoners'!T28</f>
        <v>249</v>
      </c>
      <c r="AH28" s="5">
        <f>'source book prisoners'!U28</f>
        <v>107</v>
      </c>
      <c r="AI28" s="5">
        <f t="shared" si="17"/>
        <v>356</v>
      </c>
      <c r="AJ28" s="5"/>
      <c r="AK28" s="5"/>
      <c r="AL28" s="5"/>
      <c r="AM28" s="5"/>
      <c r="AN28" s="5"/>
      <c r="AO28" s="5"/>
      <c r="AQ28" t="s">
        <v>118</v>
      </c>
    </row>
    <row r="29" spans="1:43" x14ac:dyDescent="0.2">
      <c r="A29">
        <v>1879</v>
      </c>
      <c r="B29" s="5">
        <f t="shared" si="11"/>
        <v>3983</v>
      </c>
      <c r="C29" s="5">
        <f t="shared" si="12"/>
        <v>797</v>
      </c>
      <c r="D29" s="5">
        <f t="shared" si="13"/>
        <v>4780</v>
      </c>
      <c r="E29" s="1">
        <f t="shared" si="8"/>
        <v>4.9974905897114175</v>
      </c>
      <c r="F29" s="5">
        <f t="shared" ref="F29:F44" si="19">P29+T29+X29+AA29+AD29+AG29+AJ29+AM29</f>
        <v>3983</v>
      </c>
      <c r="G29" s="5">
        <f t="shared" si="18"/>
        <v>797</v>
      </c>
      <c r="H29" s="5">
        <f t="shared" si="5"/>
        <v>4780</v>
      </c>
      <c r="I29" s="1">
        <f t="shared" si="2"/>
        <v>4.9974905897114175</v>
      </c>
      <c r="J29" s="5">
        <f t="shared" si="9"/>
        <v>4780</v>
      </c>
      <c r="K29" s="2">
        <f t="shared" si="3"/>
        <v>-693</v>
      </c>
      <c r="M29" s="5">
        <f>'source book prisoners'!B29</f>
        <v>3290</v>
      </c>
      <c r="N29" s="5">
        <f>'source book prisoners'!C29</f>
        <v>797</v>
      </c>
      <c r="O29" s="5">
        <f t="shared" si="6"/>
        <v>4087</v>
      </c>
      <c r="P29" s="5">
        <f>'source book prisoners'!E29</f>
        <v>1641</v>
      </c>
      <c r="Q29" s="5">
        <f>'source book prisoners'!F29</f>
        <v>310</v>
      </c>
      <c r="R29" s="5">
        <f t="shared" si="14"/>
        <v>1951</v>
      </c>
      <c r="S29" s="1">
        <f t="shared" si="10"/>
        <v>5.2935483870967746</v>
      </c>
      <c r="T29" s="5">
        <f>(T28+T30)/2</f>
        <v>1229</v>
      </c>
      <c r="U29" s="5">
        <f>'source book prisoners'!I29</f>
        <v>312</v>
      </c>
      <c r="V29" s="5">
        <f t="shared" si="7"/>
        <v>1541</v>
      </c>
      <c r="W29" s="1">
        <f t="shared" si="4"/>
        <v>3.9391025641025643</v>
      </c>
      <c r="X29" s="5">
        <f>'source book prisoners'!K29</f>
        <v>329</v>
      </c>
      <c r="Y29" s="5">
        <f>'source book prisoners'!L29</f>
        <v>44</v>
      </c>
      <c r="Z29" s="5">
        <f t="shared" si="15"/>
        <v>373</v>
      </c>
      <c r="AA29" s="5">
        <f>'source book prisoners'!N29</f>
        <v>122</v>
      </c>
      <c r="AB29" s="5">
        <f>'source book prisoners'!O29</f>
        <v>12</v>
      </c>
      <c r="AC29" s="5">
        <f>AA29+AB29</f>
        <v>134</v>
      </c>
      <c r="AD29" s="5">
        <f>'source book prisoners'!Q29</f>
        <v>398</v>
      </c>
      <c r="AE29" s="5">
        <f>'source book prisoners'!R29</f>
        <v>32</v>
      </c>
      <c r="AF29" s="5">
        <f t="shared" si="16"/>
        <v>430</v>
      </c>
      <c r="AG29" s="5">
        <f>'source book prisoners'!T29</f>
        <v>264</v>
      </c>
      <c r="AH29" s="5">
        <f>'source book prisoners'!U29</f>
        <v>87</v>
      </c>
      <c r="AI29" s="5">
        <f t="shared" si="17"/>
        <v>351</v>
      </c>
      <c r="AJ29" s="5"/>
      <c r="AK29" s="5"/>
      <c r="AL29" s="5"/>
      <c r="AM29" s="5"/>
      <c r="AN29" s="5"/>
      <c r="AO29" s="5"/>
    </row>
    <row r="30" spans="1:43" x14ac:dyDescent="0.2">
      <c r="A30">
        <v>1880</v>
      </c>
      <c r="B30" s="5">
        <f t="shared" si="11"/>
        <v>4079</v>
      </c>
      <c r="C30" s="5">
        <f t="shared" si="12"/>
        <v>835</v>
      </c>
      <c r="D30" s="5">
        <f t="shared" si="13"/>
        <v>4914</v>
      </c>
      <c r="E30" s="1">
        <f t="shared" si="8"/>
        <v>4.8850299401197601</v>
      </c>
      <c r="F30" s="5">
        <f t="shared" si="19"/>
        <v>4079</v>
      </c>
      <c r="G30" s="5">
        <f t="shared" si="18"/>
        <v>835</v>
      </c>
      <c r="H30" s="5">
        <f t="shared" si="5"/>
        <v>4914</v>
      </c>
      <c r="I30" s="1">
        <f t="shared" si="2"/>
        <v>4.8850299401197601</v>
      </c>
      <c r="J30" s="5">
        <f t="shared" si="9"/>
        <v>4914</v>
      </c>
      <c r="K30" s="2">
        <f t="shared" si="3"/>
        <v>0</v>
      </c>
      <c r="L30" s="5"/>
      <c r="M30" s="5">
        <f>'source book prisoners'!B30</f>
        <v>4079</v>
      </c>
      <c r="N30" s="5">
        <f>'source book prisoners'!C30</f>
        <v>835</v>
      </c>
      <c r="O30" s="5">
        <f t="shared" si="6"/>
        <v>4914</v>
      </c>
      <c r="P30" s="5">
        <f>'source book prisoners'!E30</f>
        <v>1759</v>
      </c>
      <c r="Q30" s="5">
        <f>'source book prisoners'!F30</f>
        <v>362</v>
      </c>
      <c r="R30" s="5">
        <f t="shared" si="14"/>
        <v>2121</v>
      </c>
      <c r="S30" s="1">
        <f t="shared" si="10"/>
        <v>4.8591160220994478</v>
      </c>
      <c r="T30" s="5">
        <f>'source book prisoners'!H30</f>
        <v>1263</v>
      </c>
      <c r="U30" s="5">
        <f>'source book prisoners'!I30</f>
        <v>316</v>
      </c>
      <c r="V30" s="5">
        <f t="shared" si="7"/>
        <v>1579</v>
      </c>
      <c r="W30" s="1">
        <f t="shared" si="4"/>
        <v>3.9968354430379747</v>
      </c>
      <c r="X30" s="5">
        <f>'source book prisoners'!K30</f>
        <v>301</v>
      </c>
      <c r="Y30" s="5">
        <f>'source book prisoners'!L30</f>
        <v>48</v>
      </c>
      <c r="Z30" s="5">
        <f t="shared" si="15"/>
        <v>349</v>
      </c>
      <c r="AA30" s="5">
        <f>'source book prisoners'!N30</f>
        <v>125</v>
      </c>
      <c r="AB30" s="5">
        <f>'source book prisoners'!O30</f>
        <v>8</v>
      </c>
      <c r="AC30" s="5">
        <f t="shared" ref="AC30:AC44" si="20">AA30+AB30</f>
        <v>133</v>
      </c>
      <c r="AD30" s="5">
        <f>'source book prisoners'!Q30</f>
        <v>376</v>
      </c>
      <c r="AE30" s="5">
        <f>'source book prisoners'!R30</f>
        <v>19</v>
      </c>
      <c r="AF30" s="5">
        <f t="shared" si="16"/>
        <v>395</v>
      </c>
      <c r="AG30" s="5">
        <f>'source book prisoners'!T30</f>
        <v>255</v>
      </c>
      <c r="AH30" s="5">
        <f>'source book prisoners'!U30</f>
        <v>82</v>
      </c>
      <c r="AI30" s="5">
        <f t="shared" si="17"/>
        <v>337</v>
      </c>
      <c r="AJ30" s="5">
        <f>'source book prisoners'!W30</f>
        <v>0</v>
      </c>
      <c r="AK30" s="5">
        <f>'source book prisoners'!X30</f>
        <v>0</v>
      </c>
      <c r="AL30" s="5">
        <f>'source book prisoners'!Y30</f>
        <v>0</v>
      </c>
      <c r="AM30" s="5">
        <f>'source book prisoners'!Z30</f>
        <v>0</v>
      </c>
      <c r="AN30" s="5">
        <f>'source book prisoners'!AA30</f>
        <v>0</v>
      </c>
      <c r="AO30" s="5">
        <f>'source book prisoners'!AB30</f>
        <v>0</v>
      </c>
    </row>
    <row r="31" spans="1:43" x14ac:dyDescent="0.2">
      <c r="A31">
        <v>1881</v>
      </c>
      <c r="B31" s="5">
        <f t="shared" si="11"/>
        <v>4108</v>
      </c>
      <c r="C31" s="5">
        <f t="shared" si="12"/>
        <v>768</v>
      </c>
      <c r="D31" s="5">
        <f t="shared" si="13"/>
        <v>4876</v>
      </c>
      <c r="E31" s="1">
        <f t="shared" si="8"/>
        <v>5.348958333333333</v>
      </c>
      <c r="F31" s="5">
        <f t="shared" si="19"/>
        <v>4108</v>
      </c>
      <c r="G31" s="5">
        <f t="shared" si="18"/>
        <v>768</v>
      </c>
      <c r="H31" s="5">
        <f t="shared" si="5"/>
        <v>4876</v>
      </c>
      <c r="I31" s="1">
        <f t="shared" si="2"/>
        <v>5.348958333333333</v>
      </c>
      <c r="J31" s="5">
        <f t="shared" si="9"/>
        <v>4876</v>
      </c>
      <c r="K31" s="2">
        <f t="shared" si="3"/>
        <v>1</v>
      </c>
      <c r="L31" s="5"/>
      <c r="M31" s="5">
        <f>'source book prisoners'!B31</f>
        <v>4109</v>
      </c>
      <c r="N31" s="5">
        <f>'source book prisoners'!C31</f>
        <v>768</v>
      </c>
      <c r="O31" s="5">
        <f t="shared" si="6"/>
        <v>4877</v>
      </c>
      <c r="P31" s="5">
        <f>'source book prisoners'!E31</f>
        <v>1753</v>
      </c>
      <c r="Q31" s="5">
        <f>'source book prisoners'!F31</f>
        <v>322</v>
      </c>
      <c r="R31" s="5">
        <f t="shared" si="14"/>
        <v>2075</v>
      </c>
      <c r="S31" s="1">
        <f t="shared" si="10"/>
        <v>5.4440993788819876</v>
      </c>
      <c r="T31" s="5">
        <f>'source book prisoners'!H31</f>
        <v>1273</v>
      </c>
      <c r="U31" s="5">
        <f>'source book prisoners'!I31</f>
        <v>304</v>
      </c>
      <c r="V31" s="5">
        <f t="shared" si="7"/>
        <v>1577</v>
      </c>
      <c r="W31" s="1">
        <f t="shared" si="4"/>
        <v>4.1875</v>
      </c>
      <c r="X31" s="5">
        <f>'source book prisoners'!K31</f>
        <v>266</v>
      </c>
      <c r="Y31" s="5">
        <f>'source book prisoners'!L31</f>
        <v>38</v>
      </c>
      <c r="Z31" s="5">
        <f t="shared" si="15"/>
        <v>304</v>
      </c>
      <c r="AA31" s="5">
        <f>'source book prisoners'!N31</f>
        <v>131</v>
      </c>
      <c r="AB31" s="5">
        <f>'source book prisoners'!O31</f>
        <v>7</v>
      </c>
      <c r="AC31" s="5">
        <f t="shared" si="20"/>
        <v>138</v>
      </c>
      <c r="AD31" s="5">
        <f>'source book prisoners'!Q31</f>
        <v>450</v>
      </c>
      <c r="AE31" s="5">
        <f>'source book prisoners'!R31</f>
        <v>39</v>
      </c>
      <c r="AF31" s="5">
        <f t="shared" si="16"/>
        <v>489</v>
      </c>
      <c r="AG31" s="5">
        <f>'source book prisoners'!T31</f>
        <v>235</v>
      </c>
      <c r="AH31" s="5">
        <f>'source book prisoners'!U31</f>
        <v>58</v>
      </c>
      <c r="AI31" s="5">
        <f t="shared" si="17"/>
        <v>293</v>
      </c>
      <c r="AJ31" s="5">
        <f>'source book prisoners'!W31</f>
        <v>0</v>
      </c>
      <c r="AK31" s="5">
        <f>'source book prisoners'!X31</f>
        <v>0</v>
      </c>
      <c r="AL31" s="5">
        <f>'source book prisoners'!Y31</f>
        <v>0</v>
      </c>
      <c r="AM31" s="5">
        <f>'source book prisoners'!Z31</f>
        <v>0</v>
      </c>
      <c r="AN31" s="5">
        <f>'source book prisoners'!AA31</f>
        <v>0</v>
      </c>
      <c r="AO31" s="5">
        <f>'source book prisoners'!AB31</f>
        <v>0</v>
      </c>
    </row>
    <row r="32" spans="1:43" x14ac:dyDescent="0.2">
      <c r="A32">
        <v>1882</v>
      </c>
      <c r="B32" s="5">
        <f t="shared" si="11"/>
        <v>3919</v>
      </c>
      <c r="C32" s="5">
        <f t="shared" si="12"/>
        <v>741</v>
      </c>
      <c r="D32" s="5">
        <f t="shared" si="13"/>
        <v>4660</v>
      </c>
      <c r="E32" s="1">
        <f t="shared" si="8"/>
        <v>5.288798920377868</v>
      </c>
      <c r="F32" s="5">
        <f t="shared" si="19"/>
        <v>3919</v>
      </c>
      <c r="G32" s="5">
        <f t="shared" si="18"/>
        <v>741</v>
      </c>
      <c r="H32" s="5">
        <f t="shared" si="5"/>
        <v>4660</v>
      </c>
      <c r="I32" s="1">
        <f t="shared" si="2"/>
        <v>5.288798920377868</v>
      </c>
      <c r="J32" s="5">
        <f t="shared" si="9"/>
        <v>4660</v>
      </c>
      <c r="K32" s="2">
        <f t="shared" si="3"/>
        <v>0</v>
      </c>
      <c r="L32" s="5"/>
      <c r="M32" s="5">
        <f>'source book prisoners'!B32</f>
        <v>3919</v>
      </c>
      <c r="N32" s="5">
        <f>'source book prisoners'!C32</f>
        <v>741</v>
      </c>
      <c r="O32" s="5">
        <f t="shared" si="6"/>
        <v>4660</v>
      </c>
      <c r="P32" s="5">
        <f>'source book prisoners'!E32</f>
        <v>1646</v>
      </c>
      <c r="Q32" s="5">
        <f>'source book prisoners'!F32</f>
        <v>289</v>
      </c>
      <c r="R32" s="5">
        <f t="shared" si="14"/>
        <v>1935</v>
      </c>
      <c r="S32" s="1">
        <f t="shared" si="10"/>
        <v>5.695501730103806</v>
      </c>
      <c r="T32" s="5">
        <f>'source book prisoners'!H32</f>
        <v>1179</v>
      </c>
      <c r="U32" s="5">
        <f>'source book prisoners'!I32</f>
        <v>296</v>
      </c>
      <c r="V32" s="5">
        <f t="shared" si="7"/>
        <v>1475</v>
      </c>
      <c r="W32" s="1">
        <f t="shared" si="4"/>
        <v>3.9831081081081079</v>
      </c>
      <c r="X32" s="5">
        <f>'source book prisoners'!K32</f>
        <v>300</v>
      </c>
      <c r="Y32" s="5">
        <f>'source book prisoners'!L32</f>
        <v>45</v>
      </c>
      <c r="Z32" s="5">
        <f t="shared" si="15"/>
        <v>345</v>
      </c>
      <c r="AA32" s="5">
        <f>'source book prisoners'!N32</f>
        <v>145</v>
      </c>
      <c r="AB32" s="5">
        <f>'source book prisoners'!O32</f>
        <v>8</v>
      </c>
      <c r="AC32" s="5">
        <f t="shared" si="20"/>
        <v>153</v>
      </c>
      <c r="AD32" s="5">
        <f>'source book prisoners'!Q32</f>
        <v>429</v>
      </c>
      <c r="AE32" s="5">
        <f>'source book prisoners'!R32</f>
        <v>37</v>
      </c>
      <c r="AF32" s="5">
        <f t="shared" si="16"/>
        <v>466</v>
      </c>
      <c r="AG32" s="5">
        <f>'source book prisoners'!T32</f>
        <v>220</v>
      </c>
      <c r="AH32" s="5">
        <f>'source book prisoners'!U32</f>
        <v>66</v>
      </c>
      <c r="AI32" s="5">
        <f t="shared" si="17"/>
        <v>286</v>
      </c>
      <c r="AJ32" s="5">
        <f>'source book prisoners'!W32</f>
        <v>0</v>
      </c>
      <c r="AK32" s="5">
        <f>'source book prisoners'!X32</f>
        <v>0</v>
      </c>
      <c r="AL32" s="5">
        <f>'source book prisoners'!Y32</f>
        <v>0</v>
      </c>
      <c r="AM32" s="5">
        <f>'source book prisoners'!Z32</f>
        <v>0</v>
      </c>
      <c r="AN32" s="5">
        <f>'source book prisoners'!AA32</f>
        <v>0</v>
      </c>
      <c r="AO32" s="5">
        <f>'source book prisoners'!AB32</f>
        <v>0</v>
      </c>
    </row>
    <row r="33" spans="1:41" x14ac:dyDescent="0.2">
      <c r="A33">
        <v>1883</v>
      </c>
      <c r="B33" s="5">
        <f t="shared" si="11"/>
        <v>4063</v>
      </c>
      <c r="C33" s="5">
        <f t="shared" si="12"/>
        <v>837</v>
      </c>
      <c r="D33" s="5">
        <f t="shared" si="13"/>
        <v>4900</v>
      </c>
      <c r="E33" s="1">
        <f t="shared" si="8"/>
        <v>4.8542413381123062</v>
      </c>
      <c r="F33" s="5">
        <f t="shared" si="19"/>
        <v>4063</v>
      </c>
      <c r="G33" s="5">
        <f t="shared" si="18"/>
        <v>837</v>
      </c>
      <c r="H33" s="5">
        <f t="shared" si="5"/>
        <v>4900</v>
      </c>
      <c r="I33" s="1">
        <f t="shared" si="2"/>
        <v>4.8542413381123062</v>
      </c>
      <c r="J33" s="5">
        <f t="shared" si="9"/>
        <v>4900</v>
      </c>
      <c r="K33" s="2">
        <f t="shared" si="3"/>
        <v>0</v>
      </c>
      <c r="L33" s="5"/>
      <c r="M33" s="5">
        <f>'source book prisoners'!B33</f>
        <v>4063</v>
      </c>
      <c r="N33" s="5">
        <f>'source book prisoners'!C33</f>
        <v>837</v>
      </c>
      <c r="O33" s="5">
        <f t="shared" si="6"/>
        <v>4900</v>
      </c>
      <c r="P33" s="5">
        <f>'source book prisoners'!E33</f>
        <v>1826</v>
      </c>
      <c r="Q33" s="5">
        <f>'source book prisoners'!F33</f>
        <v>342</v>
      </c>
      <c r="R33" s="5">
        <f t="shared" si="14"/>
        <v>2168</v>
      </c>
      <c r="S33" s="1">
        <f t="shared" si="10"/>
        <v>5.3391812865497075</v>
      </c>
      <c r="T33" s="5">
        <f>'source book prisoners'!H33</f>
        <v>1110</v>
      </c>
      <c r="U33" s="5">
        <f>'source book prisoners'!I33</f>
        <v>319</v>
      </c>
      <c r="V33" s="5">
        <f t="shared" si="7"/>
        <v>1429</v>
      </c>
      <c r="W33" s="1">
        <f t="shared" si="4"/>
        <v>3.4796238244514108</v>
      </c>
      <c r="X33" s="5">
        <f>'source book prisoners'!K33</f>
        <v>403</v>
      </c>
      <c r="Y33" s="5">
        <f>'source book prisoners'!L33</f>
        <v>60</v>
      </c>
      <c r="Z33" s="5">
        <f t="shared" si="15"/>
        <v>463</v>
      </c>
      <c r="AA33" s="5">
        <f>'source book prisoners'!N33</f>
        <v>133</v>
      </c>
      <c r="AB33" s="5">
        <f>'source book prisoners'!O33</f>
        <v>8</v>
      </c>
      <c r="AC33" s="5">
        <f t="shared" si="20"/>
        <v>141</v>
      </c>
      <c r="AD33" s="5">
        <f>'source book prisoners'!Q33</f>
        <v>400</v>
      </c>
      <c r="AE33" s="5">
        <f>'source book prisoners'!R33</f>
        <v>50</v>
      </c>
      <c r="AF33" s="5">
        <f t="shared" si="16"/>
        <v>450</v>
      </c>
      <c r="AG33" s="5">
        <f>'source book prisoners'!T33</f>
        <v>191</v>
      </c>
      <c r="AH33" s="5">
        <f>'source book prisoners'!U33</f>
        <v>58</v>
      </c>
      <c r="AI33" s="5">
        <f t="shared" si="17"/>
        <v>249</v>
      </c>
      <c r="AJ33" s="5">
        <f>'source book prisoners'!W33</f>
        <v>0</v>
      </c>
      <c r="AK33" s="5">
        <f>'source book prisoners'!X33</f>
        <v>0</v>
      </c>
      <c r="AL33" s="5">
        <f>'source book prisoners'!Y33</f>
        <v>0</v>
      </c>
      <c r="AM33" s="5">
        <f>'source book prisoners'!Z33</f>
        <v>0</v>
      </c>
      <c r="AN33" s="5">
        <f>'source book prisoners'!AA33</f>
        <v>0</v>
      </c>
      <c r="AO33" s="5">
        <f>'source book prisoners'!AB33</f>
        <v>0</v>
      </c>
    </row>
    <row r="34" spans="1:41" x14ac:dyDescent="0.2">
      <c r="A34">
        <v>1884</v>
      </c>
      <c r="B34" s="5">
        <f t="shared" si="11"/>
        <v>4362</v>
      </c>
      <c r="C34" s="5">
        <f t="shared" si="12"/>
        <v>852</v>
      </c>
      <c r="D34" s="5">
        <f t="shared" si="13"/>
        <v>5214</v>
      </c>
      <c r="E34" s="1">
        <f t="shared" si="8"/>
        <v>5.119718309859155</v>
      </c>
      <c r="F34" s="5">
        <f t="shared" si="19"/>
        <v>4362</v>
      </c>
      <c r="G34" s="5">
        <f t="shared" si="18"/>
        <v>852</v>
      </c>
      <c r="H34" s="5">
        <f t="shared" si="5"/>
        <v>5214</v>
      </c>
      <c r="I34" s="1">
        <f t="shared" si="2"/>
        <v>5.119718309859155</v>
      </c>
      <c r="J34" s="5">
        <f t="shared" si="9"/>
        <v>5214</v>
      </c>
      <c r="K34" s="2">
        <f t="shared" si="3"/>
        <v>0</v>
      </c>
      <c r="L34" s="5"/>
      <c r="M34" s="5">
        <f>'source book prisoners'!B34</f>
        <v>4362</v>
      </c>
      <c r="N34" s="5">
        <f>'source book prisoners'!C34</f>
        <v>852</v>
      </c>
      <c r="O34" s="5">
        <f t="shared" si="6"/>
        <v>5214</v>
      </c>
      <c r="P34" s="5">
        <f>'source book prisoners'!E34</f>
        <v>2115</v>
      </c>
      <c r="Q34" s="5">
        <f>'source book prisoners'!F34</f>
        <v>349</v>
      </c>
      <c r="R34" s="5">
        <f t="shared" si="14"/>
        <v>2464</v>
      </c>
      <c r="S34" s="1">
        <f t="shared" si="10"/>
        <v>6.0601719197707737</v>
      </c>
      <c r="T34" s="5">
        <f>'source book prisoners'!H34</f>
        <v>1104</v>
      </c>
      <c r="U34" s="5">
        <f>'source book prisoners'!I34</f>
        <v>328</v>
      </c>
      <c r="V34" s="5">
        <f t="shared" si="7"/>
        <v>1432</v>
      </c>
      <c r="W34" s="1">
        <f t="shared" si="4"/>
        <v>3.3658536585365852</v>
      </c>
      <c r="X34" s="5">
        <f>'source book prisoners'!K34</f>
        <v>438</v>
      </c>
      <c r="Y34" s="5">
        <f>'source book prisoners'!L34</f>
        <v>59</v>
      </c>
      <c r="Z34" s="5">
        <f t="shared" si="15"/>
        <v>497</v>
      </c>
      <c r="AA34" s="5">
        <f>'source book prisoners'!N34</f>
        <v>146</v>
      </c>
      <c r="AB34" s="5">
        <f>'source book prisoners'!O34</f>
        <v>14</v>
      </c>
      <c r="AC34" s="5">
        <f t="shared" si="20"/>
        <v>160</v>
      </c>
      <c r="AD34" s="5">
        <f>'source book prisoners'!Q34</f>
        <v>390</v>
      </c>
      <c r="AE34" s="5">
        <f>'source book prisoners'!R34</f>
        <v>52</v>
      </c>
      <c r="AF34" s="5">
        <f t="shared" si="16"/>
        <v>442</v>
      </c>
      <c r="AG34" s="5">
        <f>'source book prisoners'!T34</f>
        <v>169</v>
      </c>
      <c r="AH34" s="5">
        <f>'source book prisoners'!U34</f>
        <v>50</v>
      </c>
      <c r="AI34" s="5">
        <f t="shared" si="17"/>
        <v>219</v>
      </c>
      <c r="AJ34" s="5">
        <f>'source book prisoners'!W34</f>
        <v>0</v>
      </c>
      <c r="AK34" s="5">
        <f>'source book prisoners'!X34</f>
        <v>0</v>
      </c>
      <c r="AL34" s="5">
        <f>'source book prisoners'!Y34</f>
        <v>0</v>
      </c>
      <c r="AM34" s="5">
        <f>'source book prisoners'!Z34</f>
        <v>0</v>
      </c>
      <c r="AN34" s="5">
        <f>'source book prisoners'!AA34</f>
        <v>0</v>
      </c>
      <c r="AO34" s="5">
        <f>'source book prisoners'!AB34</f>
        <v>0</v>
      </c>
    </row>
    <row r="35" spans="1:41" x14ac:dyDescent="0.2">
      <c r="A35">
        <v>1885</v>
      </c>
      <c r="B35" s="5">
        <f t="shared" si="11"/>
        <v>4421</v>
      </c>
      <c r="C35" s="5">
        <f t="shared" si="12"/>
        <v>809</v>
      </c>
      <c r="D35" s="5">
        <f t="shared" si="13"/>
        <v>5230</v>
      </c>
      <c r="E35" s="1">
        <f t="shared" si="8"/>
        <v>5.4647713226205195</v>
      </c>
      <c r="F35" s="5">
        <f t="shared" si="19"/>
        <v>4421</v>
      </c>
      <c r="G35" s="5">
        <f t="shared" si="18"/>
        <v>809</v>
      </c>
      <c r="H35" s="5">
        <f t="shared" si="5"/>
        <v>5230</v>
      </c>
      <c r="I35" s="1">
        <f t="shared" si="2"/>
        <v>5.4647713226205195</v>
      </c>
      <c r="J35" s="5">
        <f t="shared" si="9"/>
        <v>5230</v>
      </c>
      <c r="K35" s="2">
        <f t="shared" si="3"/>
        <v>0</v>
      </c>
      <c r="L35" s="5"/>
      <c r="M35" s="5">
        <f>'source book prisoners'!B35</f>
        <v>4421</v>
      </c>
      <c r="N35" s="5">
        <f>'source book prisoners'!C35</f>
        <v>809</v>
      </c>
      <c r="O35" s="5">
        <f t="shared" si="6"/>
        <v>5230</v>
      </c>
      <c r="P35" s="5">
        <f>'source book prisoners'!E35</f>
        <v>2222</v>
      </c>
      <c r="Q35" s="5">
        <f>'source book prisoners'!F35</f>
        <v>337</v>
      </c>
      <c r="R35" s="5">
        <f t="shared" si="14"/>
        <v>2559</v>
      </c>
      <c r="S35" s="1">
        <f t="shared" si="10"/>
        <v>6.5934718100890208</v>
      </c>
      <c r="T35" s="5">
        <f>'source book prisoners'!H35</f>
        <v>1103</v>
      </c>
      <c r="U35" s="5">
        <f>'source book prisoners'!I35</f>
        <v>331</v>
      </c>
      <c r="V35" s="5">
        <f t="shared" si="7"/>
        <v>1434</v>
      </c>
      <c r="W35" s="1">
        <f t="shared" si="4"/>
        <v>3.3323262839879155</v>
      </c>
      <c r="X35" s="5">
        <f>'source book prisoners'!K35</f>
        <v>467</v>
      </c>
      <c r="Y35" s="5">
        <f>'source book prisoners'!L35</f>
        <v>52</v>
      </c>
      <c r="Z35" s="5">
        <f t="shared" si="15"/>
        <v>519</v>
      </c>
      <c r="AA35" s="5">
        <f>'source book prisoners'!N35</f>
        <v>142</v>
      </c>
      <c r="AB35" s="5">
        <f>'source book prisoners'!O35</f>
        <v>16</v>
      </c>
      <c r="AC35" s="5">
        <f t="shared" si="20"/>
        <v>158</v>
      </c>
      <c r="AD35" s="5">
        <f>'source book prisoners'!Q35</f>
        <v>333</v>
      </c>
      <c r="AE35" s="5">
        <f>'source book prisoners'!R35</f>
        <v>32</v>
      </c>
      <c r="AF35" s="5">
        <f t="shared" si="16"/>
        <v>365</v>
      </c>
      <c r="AG35" s="5">
        <f>'source book prisoners'!T35</f>
        <v>154</v>
      </c>
      <c r="AH35" s="5">
        <f>'source book prisoners'!U35</f>
        <v>41</v>
      </c>
      <c r="AI35" s="5">
        <f t="shared" si="17"/>
        <v>195</v>
      </c>
      <c r="AJ35" s="5">
        <f>'source book prisoners'!W35</f>
        <v>0</v>
      </c>
      <c r="AK35" s="5">
        <f>'source book prisoners'!X35</f>
        <v>0</v>
      </c>
      <c r="AL35" s="5">
        <f>'source book prisoners'!Y35</f>
        <v>0</v>
      </c>
      <c r="AM35" s="5">
        <f>'source book prisoners'!Z35</f>
        <v>0</v>
      </c>
      <c r="AN35" s="5">
        <f>'source book prisoners'!AA35</f>
        <v>0</v>
      </c>
      <c r="AO35" s="5">
        <f>'source book prisoners'!AB35</f>
        <v>0</v>
      </c>
    </row>
    <row r="36" spans="1:41" x14ac:dyDescent="0.2">
      <c r="A36">
        <v>1886</v>
      </c>
      <c r="B36" s="5">
        <f t="shared" si="11"/>
        <v>4546</v>
      </c>
      <c r="C36" s="5">
        <f t="shared" si="12"/>
        <v>889</v>
      </c>
      <c r="D36" s="5">
        <f t="shared" si="13"/>
        <v>5435</v>
      </c>
      <c r="E36" s="1">
        <f t="shared" si="8"/>
        <v>5.1136107986501687</v>
      </c>
      <c r="F36" s="5">
        <f t="shared" si="19"/>
        <v>4546</v>
      </c>
      <c r="G36" s="5">
        <f t="shared" si="18"/>
        <v>889</v>
      </c>
      <c r="H36" s="5">
        <f t="shared" si="5"/>
        <v>5435</v>
      </c>
      <c r="I36" s="1">
        <f t="shared" si="2"/>
        <v>5.1136107986501687</v>
      </c>
      <c r="J36" s="5">
        <f t="shared" si="9"/>
        <v>5435</v>
      </c>
      <c r="K36" s="2">
        <f t="shared" si="3"/>
        <v>0</v>
      </c>
      <c r="L36" s="5"/>
      <c r="M36" s="5">
        <f>'source book prisoners'!B36</f>
        <v>4546</v>
      </c>
      <c r="N36" s="5">
        <f>'source book prisoners'!C36</f>
        <v>889</v>
      </c>
      <c r="O36" s="5">
        <f t="shared" si="6"/>
        <v>5435</v>
      </c>
      <c r="P36" s="5">
        <f>'source book prisoners'!E36</f>
        <v>2119</v>
      </c>
      <c r="Q36" s="5">
        <f>'source book prisoners'!F36</f>
        <v>382</v>
      </c>
      <c r="R36" s="5">
        <f t="shared" si="14"/>
        <v>2501</v>
      </c>
      <c r="S36" s="1">
        <f t="shared" si="10"/>
        <v>5.5471204188481673</v>
      </c>
      <c r="T36" s="5">
        <f>'source book prisoners'!H36</f>
        <v>1159</v>
      </c>
      <c r="U36" s="5">
        <f>'source book prisoners'!I36</f>
        <v>337</v>
      </c>
      <c r="V36" s="5">
        <f t="shared" si="7"/>
        <v>1496</v>
      </c>
      <c r="W36" s="1">
        <f t="shared" si="4"/>
        <v>3.4391691394658754</v>
      </c>
      <c r="X36" s="5">
        <f>'source book prisoners'!K36</f>
        <v>580</v>
      </c>
      <c r="Y36" s="5">
        <f>'source book prisoners'!L36</f>
        <v>73</v>
      </c>
      <c r="Z36" s="5">
        <f t="shared" si="15"/>
        <v>653</v>
      </c>
      <c r="AA36" s="5">
        <f>'source book prisoners'!N36</f>
        <v>216</v>
      </c>
      <c r="AB36" s="5">
        <f>'source book prisoners'!O36</f>
        <v>13</v>
      </c>
      <c r="AC36" s="5">
        <f t="shared" si="20"/>
        <v>229</v>
      </c>
      <c r="AD36" s="5">
        <f>'source book prisoners'!Q36</f>
        <v>303</v>
      </c>
      <c r="AE36" s="5">
        <f>'source book prisoners'!R36</f>
        <v>28</v>
      </c>
      <c r="AF36" s="5">
        <f t="shared" si="16"/>
        <v>331</v>
      </c>
      <c r="AG36" s="5">
        <f>'source book prisoners'!T36</f>
        <v>169</v>
      </c>
      <c r="AH36" s="5">
        <f>'source book prisoners'!U36</f>
        <v>56</v>
      </c>
      <c r="AI36" s="5">
        <f t="shared" si="17"/>
        <v>225</v>
      </c>
      <c r="AJ36" s="5">
        <f>'source book prisoners'!W36</f>
        <v>0</v>
      </c>
      <c r="AK36" s="5">
        <f>'source book prisoners'!X36</f>
        <v>0</v>
      </c>
      <c r="AL36" s="5">
        <f>'source book prisoners'!Y36</f>
        <v>0</v>
      </c>
      <c r="AM36" s="5">
        <f>'source book prisoners'!Z36</f>
        <v>0</v>
      </c>
      <c r="AN36" s="5">
        <f>'source book prisoners'!AA36</f>
        <v>0</v>
      </c>
      <c r="AO36" s="5">
        <f>'source book prisoners'!AB36</f>
        <v>0</v>
      </c>
    </row>
    <row r="37" spans="1:41" x14ac:dyDescent="0.2">
      <c r="A37">
        <v>1887</v>
      </c>
      <c r="B37" s="5">
        <f t="shared" si="11"/>
        <v>4553</v>
      </c>
      <c r="C37" s="5">
        <f t="shared" si="12"/>
        <v>839</v>
      </c>
      <c r="D37" s="5">
        <f t="shared" si="13"/>
        <v>5392</v>
      </c>
      <c r="E37" s="1">
        <f t="shared" si="8"/>
        <v>5.4266984505363531</v>
      </c>
      <c r="F37" s="5">
        <f t="shared" si="19"/>
        <v>4553</v>
      </c>
      <c r="G37" s="5">
        <f t="shared" si="18"/>
        <v>839</v>
      </c>
      <c r="H37" s="5">
        <f t="shared" si="5"/>
        <v>5392</v>
      </c>
      <c r="I37" s="1">
        <f t="shared" si="2"/>
        <v>5.4266984505363531</v>
      </c>
      <c r="J37" s="5">
        <f t="shared" si="9"/>
        <v>5392</v>
      </c>
      <c r="K37" s="2">
        <f t="shared" si="3"/>
        <v>0</v>
      </c>
      <c r="L37" s="5"/>
      <c r="M37" s="5">
        <f>'source book prisoners'!B37</f>
        <v>4553</v>
      </c>
      <c r="N37" s="5">
        <f>'source book prisoners'!C37</f>
        <v>839</v>
      </c>
      <c r="O37" s="5">
        <f t="shared" si="6"/>
        <v>5392</v>
      </c>
      <c r="P37" s="5">
        <f>'source book prisoners'!E37</f>
        <v>2053</v>
      </c>
      <c r="Q37" s="5">
        <f>'source book prisoners'!F37</f>
        <v>327</v>
      </c>
      <c r="R37" s="5">
        <f t="shared" si="14"/>
        <v>2380</v>
      </c>
      <c r="S37" s="1">
        <f t="shared" si="10"/>
        <v>6.2782874617736999</v>
      </c>
      <c r="T37" s="5">
        <f>'source book prisoners'!H37</f>
        <v>1273</v>
      </c>
      <c r="U37" s="5">
        <f>'source book prisoners'!I37</f>
        <v>350</v>
      </c>
      <c r="V37" s="5">
        <f t="shared" si="7"/>
        <v>1623</v>
      </c>
      <c r="W37" s="1">
        <f t="shared" si="4"/>
        <v>3.637142857142857</v>
      </c>
      <c r="X37" s="5">
        <f>'source book prisoners'!K37</f>
        <v>532</v>
      </c>
      <c r="Y37" s="5">
        <f>'source book prisoners'!L37</f>
        <v>57</v>
      </c>
      <c r="Z37" s="5">
        <f t="shared" si="15"/>
        <v>589</v>
      </c>
      <c r="AA37" s="5">
        <f>'source book prisoners'!N37</f>
        <v>264</v>
      </c>
      <c r="AB37" s="5">
        <f>'source book prisoners'!O37</f>
        <v>12</v>
      </c>
      <c r="AC37" s="5">
        <f t="shared" si="20"/>
        <v>276</v>
      </c>
      <c r="AD37" s="5">
        <f>'source book prisoners'!Q37</f>
        <v>254</v>
      </c>
      <c r="AE37" s="5">
        <f>'source book prisoners'!R37</f>
        <v>40</v>
      </c>
      <c r="AF37" s="5">
        <f t="shared" si="16"/>
        <v>294</v>
      </c>
      <c r="AG37" s="5">
        <f>'source book prisoners'!T37</f>
        <v>177</v>
      </c>
      <c r="AH37" s="5">
        <f>'source book prisoners'!U37</f>
        <v>53</v>
      </c>
      <c r="AI37" s="5">
        <f t="shared" si="17"/>
        <v>230</v>
      </c>
      <c r="AJ37" s="5">
        <f>'source book prisoners'!W37</f>
        <v>0</v>
      </c>
      <c r="AK37" s="5">
        <f>'source book prisoners'!X37</f>
        <v>0</v>
      </c>
      <c r="AL37" s="5">
        <f>'source book prisoners'!Y37</f>
        <v>0</v>
      </c>
      <c r="AM37" s="5">
        <f>'source book prisoners'!Z37</f>
        <v>0</v>
      </c>
      <c r="AN37" s="5">
        <f>'source book prisoners'!AA37</f>
        <v>0</v>
      </c>
      <c r="AO37" s="5">
        <f>'source book prisoners'!AB37</f>
        <v>0</v>
      </c>
    </row>
    <row r="38" spans="1:41" x14ac:dyDescent="0.2">
      <c r="A38">
        <v>1888</v>
      </c>
      <c r="B38" s="5">
        <f t="shared" si="11"/>
        <v>4555</v>
      </c>
      <c r="C38" s="5">
        <f t="shared" si="12"/>
        <v>797</v>
      </c>
      <c r="D38" s="5">
        <f t="shared" si="13"/>
        <v>5352</v>
      </c>
      <c r="E38" s="1">
        <f t="shared" si="8"/>
        <v>5.7151819322459225</v>
      </c>
      <c r="F38" s="5">
        <f t="shared" si="19"/>
        <v>4555</v>
      </c>
      <c r="G38" s="5">
        <f t="shared" si="18"/>
        <v>797</v>
      </c>
      <c r="H38" s="5">
        <f t="shared" si="5"/>
        <v>5352</v>
      </c>
      <c r="I38" s="1">
        <f t="shared" ref="I38:I69" si="21">F38/G38</f>
        <v>5.7151819322459225</v>
      </c>
      <c r="J38" s="5">
        <f t="shared" si="9"/>
        <v>5352</v>
      </c>
      <c r="K38" s="2">
        <f t="shared" ref="K38:K69" si="22">O38-J38</f>
        <v>0</v>
      </c>
      <c r="L38" s="5"/>
      <c r="M38" s="5">
        <f>'source book prisoners'!B38</f>
        <v>4555</v>
      </c>
      <c r="N38" s="5">
        <f>'source book prisoners'!C38</f>
        <v>797</v>
      </c>
      <c r="O38" s="5">
        <f t="shared" si="6"/>
        <v>5352</v>
      </c>
      <c r="P38" s="5">
        <f>'source book prisoners'!E38</f>
        <v>2044</v>
      </c>
      <c r="Q38" s="5">
        <f>'source book prisoners'!F38</f>
        <v>309</v>
      </c>
      <c r="R38" s="5">
        <f t="shared" si="14"/>
        <v>2353</v>
      </c>
      <c r="S38" s="1">
        <f t="shared" si="10"/>
        <v>6.6148867313915858</v>
      </c>
      <c r="T38" s="5">
        <f>'source book prisoners'!H38</f>
        <v>1290</v>
      </c>
      <c r="U38" s="5">
        <f>'source book prisoners'!I38</f>
        <v>332</v>
      </c>
      <c r="V38" s="5">
        <f t="shared" si="7"/>
        <v>1622</v>
      </c>
      <c r="W38" s="1">
        <f t="shared" ref="W38:W69" si="23">T38/U38</f>
        <v>3.8855421686746987</v>
      </c>
      <c r="X38" s="5">
        <f>'source book prisoners'!K38</f>
        <v>538</v>
      </c>
      <c r="Y38" s="5">
        <f>'source book prisoners'!L38</f>
        <v>65</v>
      </c>
      <c r="Z38" s="5">
        <f t="shared" si="15"/>
        <v>603</v>
      </c>
      <c r="AA38" s="5">
        <f>'source book prisoners'!N38</f>
        <v>281</v>
      </c>
      <c r="AB38" s="5">
        <f>'source book prisoners'!O38</f>
        <v>14</v>
      </c>
      <c r="AC38" s="5">
        <f t="shared" si="20"/>
        <v>295</v>
      </c>
      <c r="AD38" s="5">
        <f>'source book prisoners'!Q38</f>
        <v>250</v>
      </c>
      <c r="AE38" s="5">
        <f>'source book prisoners'!R38</f>
        <v>37</v>
      </c>
      <c r="AF38" s="5">
        <f t="shared" si="16"/>
        <v>287</v>
      </c>
      <c r="AG38" s="5">
        <f>'source book prisoners'!T38</f>
        <v>152</v>
      </c>
      <c r="AH38" s="5">
        <f>'source book prisoners'!U38</f>
        <v>40</v>
      </c>
      <c r="AI38" s="5">
        <f t="shared" si="17"/>
        <v>192</v>
      </c>
      <c r="AJ38" s="5">
        <f>'source book prisoners'!W38</f>
        <v>0</v>
      </c>
      <c r="AK38" s="5">
        <f>'source book prisoners'!X38</f>
        <v>0</v>
      </c>
      <c r="AL38" s="5">
        <f>'source book prisoners'!Y38</f>
        <v>0</v>
      </c>
      <c r="AM38" s="5">
        <f>'source book prisoners'!Z38</f>
        <v>0</v>
      </c>
      <c r="AN38" s="5">
        <f>'source book prisoners'!AA38</f>
        <v>0</v>
      </c>
      <c r="AO38" s="5">
        <f>'source book prisoners'!AB38</f>
        <v>0</v>
      </c>
    </row>
    <row r="39" spans="1:41" x14ac:dyDescent="0.2">
      <c r="A39">
        <v>1889</v>
      </c>
      <c r="B39" s="5">
        <f t="shared" si="11"/>
        <v>4729</v>
      </c>
      <c r="C39" s="5">
        <f t="shared" si="12"/>
        <v>814</v>
      </c>
      <c r="D39" s="5">
        <f t="shared" si="13"/>
        <v>5543</v>
      </c>
      <c r="E39" s="1">
        <f t="shared" si="8"/>
        <v>5.8095823095823098</v>
      </c>
      <c r="F39" s="5">
        <f t="shared" si="19"/>
        <v>4729</v>
      </c>
      <c r="G39" s="5">
        <f t="shared" si="18"/>
        <v>814</v>
      </c>
      <c r="H39" s="5">
        <f t="shared" si="5"/>
        <v>5543</v>
      </c>
      <c r="I39" s="1">
        <f t="shared" si="21"/>
        <v>5.8095823095823098</v>
      </c>
      <c r="J39" s="5">
        <f t="shared" si="9"/>
        <v>5543</v>
      </c>
      <c r="K39" s="2">
        <f t="shared" si="22"/>
        <v>0</v>
      </c>
      <c r="L39" s="5"/>
      <c r="M39" s="5">
        <f>'source book prisoners'!B39</f>
        <v>4729</v>
      </c>
      <c r="N39" s="5">
        <f>'source book prisoners'!C39</f>
        <v>814</v>
      </c>
      <c r="O39" s="5">
        <f t="shared" si="6"/>
        <v>5543</v>
      </c>
      <c r="P39" s="5">
        <f>'source book prisoners'!E39</f>
        <v>2048</v>
      </c>
      <c r="Q39" s="5">
        <f>'source book prisoners'!F39</f>
        <v>322</v>
      </c>
      <c r="R39" s="5">
        <f t="shared" si="14"/>
        <v>2370</v>
      </c>
      <c r="S39" s="1">
        <f t="shared" si="10"/>
        <v>6.3602484472049685</v>
      </c>
      <c r="T39" s="5">
        <f>'source book prisoners'!H39</f>
        <v>1427</v>
      </c>
      <c r="U39" s="5">
        <f>'source book prisoners'!I39</f>
        <v>354</v>
      </c>
      <c r="V39" s="5">
        <f t="shared" si="7"/>
        <v>1781</v>
      </c>
      <c r="W39" s="1">
        <f t="shared" si="23"/>
        <v>4.0310734463276834</v>
      </c>
      <c r="X39" s="5">
        <f>'source book prisoners'!K39</f>
        <v>604</v>
      </c>
      <c r="Y39" s="5">
        <f>'source book prisoners'!L39</f>
        <v>63</v>
      </c>
      <c r="Z39" s="5">
        <f t="shared" si="15"/>
        <v>667</v>
      </c>
      <c r="AA39" s="5">
        <f>'source book prisoners'!N39</f>
        <v>277</v>
      </c>
      <c r="AB39" s="5">
        <f>'source book prisoners'!O39</f>
        <v>17</v>
      </c>
      <c r="AC39" s="5">
        <f t="shared" si="20"/>
        <v>294</v>
      </c>
      <c r="AD39" s="5">
        <f>'source book prisoners'!Q39</f>
        <v>198</v>
      </c>
      <c r="AE39" s="5">
        <f>'source book prisoners'!R39</f>
        <v>41</v>
      </c>
      <c r="AF39" s="5">
        <f t="shared" si="16"/>
        <v>239</v>
      </c>
      <c r="AG39" s="5">
        <f>'source book prisoners'!T39</f>
        <v>175</v>
      </c>
      <c r="AH39" s="5">
        <f>'source book prisoners'!U39</f>
        <v>17</v>
      </c>
      <c r="AI39" s="5">
        <f t="shared" si="17"/>
        <v>192</v>
      </c>
      <c r="AJ39" s="5">
        <f>'source book prisoners'!W39</f>
        <v>0</v>
      </c>
      <c r="AK39" s="5">
        <f>'source book prisoners'!X39</f>
        <v>0</v>
      </c>
      <c r="AL39" s="5">
        <f>'source book prisoners'!Y39</f>
        <v>0</v>
      </c>
      <c r="AM39" s="5">
        <f>'source book prisoners'!Z39</f>
        <v>0</v>
      </c>
      <c r="AN39" s="5">
        <f>'source book prisoners'!AA39</f>
        <v>0</v>
      </c>
      <c r="AO39" s="5">
        <f>'source book prisoners'!AB39</f>
        <v>0</v>
      </c>
    </row>
    <row r="40" spans="1:41" x14ac:dyDescent="0.2">
      <c r="A40">
        <v>1890</v>
      </c>
      <c r="B40" s="5">
        <f t="shared" si="11"/>
        <v>4845</v>
      </c>
      <c r="C40" s="5">
        <f t="shared" si="12"/>
        <v>751</v>
      </c>
      <c r="D40" s="5">
        <f t="shared" si="13"/>
        <v>5596</v>
      </c>
      <c r="E40" s="1">
        <f t="shared" si="8"/>
        <v>6.4513981358189083</v>
      </c>
      <c r="F40" s="5">
        <f t="shared" si="19"/>
        <v>4845</v>
      </c>
      <c r="G40" s="5">
        <f t="shared" si="18"/>
        <v>751</v>
      </c>
      <c r="H40" s="5">
        <f t="shared" si="5"/>
        <v>5596</v>
      </c>
      <c r="I40" s="1">
        <f t="shared" si="21"/>
        <v>6.4513981358189083</v>
      </c>
      <c r="J40" s="5">
        <f t="shared" si="9"/>
        <v>5596</v>
      </c>
      <c r="K40" s="2">
        <f t="shared" si="22"/>
        <v>0</v>
      </c>
      <c r="L40" s="5"/>
      <c r="M40" s="5">
        <f>'source book prisoners'!B40</f>
        <v>4845</v>
      </c>
      <c r="N40" s="5">
        <f>'source book prisoners'!C40</f>
        <v>751</v>
      </c>
      <c r="O40" s="5">
        <f t="shared" si="6"/>
        <v>5596</v>
      </c>
      <c r="P40" s="5">
        <f>'source book prisoners'!E40</f>
        <v>2138</v>
      </c>
      <c r="Q40" s="5">
        <f>'source book prisoners'!F40</f>
        <v>281</v>
      </c>
      <c r="R40" s="5">
        <f t="shared" si="14"/>
        <v>2419</v>
      </c>
      <c r="S40" s="1">
        <f t="shared" si="10"/>
        <v>7.6085409252669036</v>
      </c>
      <c r="T40" s="5">
        <f>'source book prisoners'!H40</f>
        <v>1504</v>
      </c>
      <c r="U40" s="5">
        <f>'source book prisoners'!I40</f>
        <v>339</v>
      </c>
      <c r="V40" s="5">
        <f t="shared" si="7"/>
        <v>1843</v>
      </c>
      <c r="W40" s="1">
        <f t="shared" si="23"/>
        <v>4.4365781710914458</v>
      </c>
      <c r="X40" s="5">
        <f>'source book prisoners'!K40</f>
        <v>580</v>
      </c>
      <c r="Y40" s="5">
        <f>'source book prisoners'!L40</f>
        <v>55</v>
      </c>
      <c r="Z40" s="5">
        <f t="shared" si="15"/>
        <v>635</v>
      </c>
      <c r="AA40" s="5">
        <f>'source book prisoners'!N40</f>
        <v>253</v>
      </c>
      <c r="AB40" s="5">
        <f>'source book prisoners'!O40</f>
        <v>12</v>
      </c>
      <c r="AC40" s="5">
        <f t="shared" si="20"/>
        <v>265</v>
      </c>
      <c r="AD40" s="5">
        <f>'source book prisoners'!Q40</f>
        <v>220</v>
      </c>
      <c r="AE40" s="5">
        <f>'source book prisoners'!R40</f>
        <v>32</v>
      </c>
      <c r="AF40" s="5">
        <f t="shared" si="16"/>
        <v>252</v>
      </c>
      <c r="AG40" s="5">
        <f>'source book prisoners'!T40</f>
        <v>150</v>
      </c>
      <c r="AH40" s="5">
        <f>'source book prisoners'!U40</f>
        <v>32</v>
      </c>
      <c r="AI40" s="5">
        <f t="shared" si="17"/>
        <v>182</v>
      </c>
      <c r="AJ40" s="5">
        <f>'source book prisoners'!W40</f>
        <v>0</v>
      </c>
      <c r="AK40" s="5">
        <f>'source book prisoners'!X40</f>
        <v>0</v>
      </c>
      <c r="AL40" s="5">
        <f>'source book prisoners'!Y40</f>
        <v>0</v>
      </c>
      <c r="AM40" s="5">
        <f>'source book prisoners'!Z40</f>
        <v>0</v>
      </c>
      <c r="AN40" s="5">
        <f>'source book prisoners'!AA40</f>
        <v>0</v>
      </c>
      <c r="AO40" s="5">
        <f>'source book prisoners'!AB40</f>
        <v>0</v>
      </c>
    </row>
    <row r="41" spans="1:41" x14ac:dyDescent="0.2">
      <c r="A41">
        <v>1891</v>
      </c>
      <c r="B41" s="5">
        <f t="shared" si="11"/>
        <v>5058</v>
      </c>
      <c r="C41" s="5">
        <f t="shared" si="12"/>
        <v>791</v>
      </c>
      <c r="D41" s="5">
        <f t="shared" si="13"/>
        <v>5849</v>
      </c>
      <c r="E41" s="1">
        <f t="shared" si="8"/>
        <v>6.3944374209860939</v>
      </c>
      <c r="F41" s="5">
        <f t="shared" si="19"/>
        <v>5058</v>
      </c>
      <c r="G41" s="5">
        <f t="shared" si="18"/>
        <v>791</v>
      </c>
      <c r="H41" s="5">
        <f t="shared" si="5"/>
        <v>5849</v>
      </c>
      <c r="I41" s="1">
        <f t="shared" si="21"/>
        <v>6.3944374209860939</v>
      </c>
      <c r="J41" s="5">
        <f t="shared" si="9"/>
        <v>5849</v>
      </c>
      <c r="K41" s="2">
        <f t="shared" si="22"/>
        <v>0</v>
      </c>
      <c r="L41" s="5"/>
      <c r="M41" s="5">
        <f>'source book prisoners'!B41</f>
        <v>5058</v>
      </c>
      <c r="N41" s="5">
        <f>'source book prisoners'!C41</f>
        <v>791</v>
      </c>
      <c r="O41" s="5">
        <f t="shared" si="6"/>
        <v>5849</v>
      </c>
      <c r="P41" s="5">
        <f>'source book prisoners'!E41</f>
        <v>2325</v>
      </c>
      <c r="Q41" s="5">
        <f>'source book prisoners'!F41</f>
        <v>291</v>
      </c>
      <c r="R41" s="5">
        <f t="shared" si="14"/>
        <v>2616</v>
      </c>
      <c r="S41" s="1">
        <f t="shared" si="10"/>
        <v>7.9896907216494846</v>
      </c>
      <c r="T41" s="5">
        <f>'source book prisoners'!H41</f>
        <v>1536</v>
      </c>
      <c r="U41" s="5">
        <f>'source book prisoners'!I41</f>
        <v>350</v>
      </c>
      <c r="V41" s="5">
        <f t="shared" si="7"/>
        <v>1886</v>
      </c>
      <c r="W41" s="1">
        <f t="shared" si="23"/>
        <v>4.3885714285714288</v>
      </c>
      <c r="X41" s="5">
        <f>'source book prisoners'!K41</f>
        <v>533</v>
      </c>
      <c r="Y41" s="5">
        <f>'source book prisoners'!L41</f>
        <v>80</v>
      </c>
      <c r="Z41" s="5">
        <f t="shared" si="15"/>
        <v>613</v>
      </c>
      <c r="AA41" s="5">
        <f>'source book prisoners'!N41</f>
        <v>273</v>
      </c>
      <c r="AB41" s="5">
        <f>'source book prisoners'!O41</f>
        <v>13</v>
      </c>
      <c r="AC41" s="5">
        <f t="shared" si="20"/>
        <v>286</v>
      </c>
      <c r="AD41" s="5">
        <f>'source book prisoners'!Q41</f>
        <v>244</v>
      </c>
      <c r="AE41" s="5">
        <f>'source book prisoners'!R41</f>
        <v>34</v>
      </c>
      <c r="AF41" s="5">
        <f t="shared" si="16"/>
        <v>278</v>
      </c>
      <c r="AG41" s="5">
        <f>'source book prisoners'!T41</f>
        <v>147</v>
      </c>
      <c r="AH41" s="5">
        <f>'source book prisoners'!U41</f>
        <v>23</v>
      </c>
      <c r="AI41" s="5">
        <f t="shared" si="17"/>
        <v>170</v>
      </c>
      <c r="AJ41" s="5">
        <f>'source book prisoners'!W41</f>
        <v>0</v>
      </c>
      <c r="AK41" s="5">
        <f>'source book prisoners'!X41</f>
        <v>0</v>
      </c>
      <c r="AL41" s="5">
        <f>'source book prisoners'!Y41</f>
        <v>0</v>
      </c>
      <c r="AM41" s="5">
        <f>'source book prisoners'!Z41</f>
        <v>0</v>
      </c>
      <c r="AN41" s="5">
        <f>'source book prisoners'!AA41</f>
        <v>0</v>
      </c>
      <c r="AO41" s="5">
        <f>'source book prisoners'!AB41</f>
        <v>0</v>
      </c>
    </row>
    <row r="42" spans="1:41" x14ac:dyDescent="0.2">
      <c r="A42">
        <v>1892</v>
      </c>
      <c r="B42" s="5">
        <f t="shared" si="11"/>
        <v>5076</v>
      </c>
      <c r="C42" s="5">
        <f t="shared" si="12"/>
        <v>717</v>
      </c>
      <c r="D42" s="5">
        <f t="shared" si="13"/>
        <v>5793</v>
      </c>
      <c r="E42" s="1">
        <f t="shared" si="8"/>
        <v>7.0794979079497908</v>
      </c>
      <c r="F42" s="5">
        <f t="shared" si="19"/>
        <v>5076</v>
      </c>
      <c r="G42" s="5">
        <f t="shared" si="18"/>
        <v>717</v>
      </c>
      <c r="H42" s="5">
        <f t="shared" si="5"/>
        <v>5793</v>
      </c>
      <c r="I42" s="1">
        <f t="shared" si="21"/>
        <v>7.0794979079497908</v>
      </c>
      <c r="J42" s="5">
        <f t="shared" si="9"/>
        <v>5793</v>
      </c>
      <c r="K42" s="2">
        <f t="shared" si="22"/>
        <v>0</v>
      </c>
      <c r="L42" s="5"/>
      <c r="M42" s="5">
        <f>'source book prisoners'!B42</f>
        <v>5076</v>
      </c>
      <c r="N42" s="5">
        <f>'source book prisoners'!C42</f>
        <v>717</v>
      </c>
      <c r="O42" s="5">
        <f t="shared" si="6"/>
        <v>5793</v>
      </c>
      <c r="P42" s="5">
        <f>'source book prisoners'!E42</f>
        <v>2345</v>
      </c>
      <c r="Q42" s="5">
        <f>'source book prisoners'!F42</f>
        <v>268</v>
      </c>
      <c r="R42" s="5">
        <f t="shared" si="14"/>
        <v>2613</v>
      </c>
      <c r="S42" s="1">
        <f t="shared" si="10"/>
        <v>8.75</v>
      </c>
      <c r="T42" s="5">
        <f>'source book prisoners'!H42</f>
        <v>1475</v>
      </c>
      <c r="U42" s="5">
        <f>'source book prisoners'!I42</f>
        <v>331</v>
      </c>
      <c r="V42" s="5">
        <f t="shared" si="7"/>
        <v>1806</v>
      </c>
      <c r="W42" s="1">
        <f t="shared" si="23"/>
        <v>4.4561933534743199</v>
      </c>
      <c r="X42" s="5">
        <f>'source book prisoners'!K42</f>
        <v>527</v>
      </c>
      <c r="Y42" s="5">
        <f>'source book prisoners'!L42</f>
        <v>65</v>
      </c>
      <c r="Z42" s="5">
        <f t="shared" si="15"/>
        <v>592</v>
      </c>
      <c r="AA42" s="5">
        <f>'source book prisoners'!N42</f>
        <v>330</v>
      </c>
      <c r="AB42" s="5">
        <f>'source book prisoners'!O42</f>
        <v>18</v>
      </c>
      <c r="AC42" s="5">
        <f t="shared" si="20"/>
        <v>348</v>
      </c>
      <c r="AD42" s="5">
        <f>'source book prisoners'!Q42</f>
        <v>246</v>
      </c>
      <c r="AE42" s="5">
        <f>'source book prisoners'!R42</f>
        <v>10</v>
      </c>
      <c r="AF42" s="5">
        <f t="shared" si="16"/>
        <v>256</v>
      </c>
      <c r="AG42" s="5">
        <f>'source book prisoners'!T42</f>
        <v>153</v>
      </c>
      <c r="AH42" s="5">
        <f>'source book prisoners'!U42</f>
        <v>25</v>
      </c>
      <c r="AI42" s="5">
        <f t="shared" si="17"/>
        <v>178</v>
      </c>
      <c r="AJ42" s="5">
        <f>'source book prisoners'!W42</f>
        <v>0</v>
      </c>
      <c r="AK42" s="5">
        <f>'source book prisoners'!X42</f>
        <v>0</v>
      </c>
      <c r="AL42" s="5">
        <f>'source book prisoners'!Y42</f>
        <v>0</v>
      </c>
      <c r="AM42" s="5">
        <f>'source book prisoners'!Z42</f>
        <v>0</v>
      </c>
      <c r="AN42" s="5">
        <f>'source book prisoners'!AA42</f>
        <v>0</v>
      </c>
      <c r="AO42" s="5">
        <f>'source book prisoners'!AB42</f>
        <v>0</v>
      </c>
    </row>
    <row r="43" spans="1:41" x14ac:dyDescent="0.2">
      <c r="A43">
        <v>1893</v>
      </c>
      <c r="B43" s="5">
        <f t="shared" si="11"/>
        <v>4904</v>
      </c>
      <c r="C43" s="5">
        <f t="shared" si="12"/>
        <v>630</v>
      </c>
      <c r="D43" s="5">
        <f t="shared" si="13"/>
        <v>5534</v>
      </c>
      <c r="E43" s="1">
        <f t="shared" si="8"/>
        <v>7.784126984126984</v>
      </c>
      <c r="F43" s="5">
        <f t="shared" si="19"/>
        <v>4904</v>
      </c>
      <c r="G43" s="5">
        <f t="shared" si="18"/>
        <v>630</v>
      </c>
      <c r="H43" s="5">
        <f t="shared" si="5"/>
        <v>5534</v>
      </c>
      <c r="I43" s="1">
        <f t="shared" si="21"/>
        <v>7.784126984126984</v>
      </c>
      <c r="J43" s="5">
        <f t="shared" si="9"/>
        <v>5534</v>
      </c>
      <c r="K43" s="2">
        <f t="shared" si="22"/>
        <v>0</v>
      </c>
      <c r="L43" s="5"/>
      <c r="M43" s="5">
        <f>'source book prisoners'!B43</f>
        <v>4904</v>
      </c>
      <c r="N43" s="5">
        <f>'source book prisoners'!C43</f>
        <v>630</v>
      </c>
      <c r="O43" s="5">
        <f t="shared" si="6"/>
        <v>5534</v>
      </c>
      <c r="P43" s="5">
        <f>'source book prisoners'!E43</f>
        <v>2232</v>
      </c>
      <c r="Q43" s="5">
        <f>'source book prisoners'!F43</f>
        <v>208</v>
      </c>
      <c r="R43" s="5">
        <f t="shared" si="14"/>
        <v>2440</v>
      </c>
      <c r="S43" s="1">
        <f t="shared" si="10"/>
        <v>10.73076923076923</v>
      </c>
      <c r="T43" s="5">
        <f>'source book prisoners'!H43</f>
        <v>1397</v>
      </c>
      <c r="U43" s="5">
        <f>'source book prisoners'!I43</f>
        <v>300</v>
      </c>
      <c r="V43" s="5">
        <f t="shared" si="7"/>
        <v>1697</v>
      </c>
      <c r="W43" s="1">
        <f t="shared" si="23"/>
        <v>4.6566666666666663</v>
      </c>
      <c r="X43" s="5">
        <f>'source book prisoners'!K43</f>
        <v>516</v>
      </c>
      <c r="Y43" s="5">
        <f>'source book prisoners'!L43</f>
        <v>52</v>
      </c>
      <c r="Z43" s="5">
        <f t="shared" si="15"/>
        <v>568</v>
      </c>
      <c r="AA43" s="5">
        <f>'source book prisoners'!N43</f>
        <v>334</v>
      </c>
      <c r="AB43" s="5">
        <f>'source book prisoners'!O43</f>
        <v>18</v>
      </c>
      <c r="AC43" s="5">
        <f t="shared" si="20"/>
        <v>352</v>
      </c>
      <c r="AD43" s="5">
        <f>'source book prisoners'!Q43</f>
        <v>268</v>
      </c>
      <c r="AE43" s="5">
        <f>'source book prisoners'!R43</f>
        <v>27</v>
      </c>
      <c r="AF43" s="5">
        <f t="shared" si="16"/>
        <v>295</v>
      </c>
      <c r="AG43" s="5">
        <f>'source book prisoners'!T43</f>
        <v>157</v>
      </c>
      <c r="AH43" s="5">
        <f>'source book prisoners'!U43</f>
        <v>25</v>
      </c>
      <c r="AI43" s="5">
        <f t="shared" si="17"/>
        <v>182</v>
      </c>
      <c r="AJ43" s="5">
        <f>'source book prisoners'!W43</f>
        <v>0</v>
      </c>
      <c r="AK43" s="5">
        <f>'source book prisoners'!X43</f>
        <v>0</v>
      </c>
      <c r="AL43" s="5">
        <f>'source book prisoners'!Y43</f>
        <v>0</v>
      </c>
      <c r="AM43" s="5">
        <f>'source book prisoners'!Z43</f>
        <v>0</v>
      </c>
      <c r="AN43" s="5">
        <f>'source book prisoners'!AA43</f>
        <v>0</v>
      </c>
      <c r="AO43" s="5">
        <f>'source book prisoners'!AB43</f>
        <v>0</v>
      </c>
    </row>
    <row r="44" spans="1:41" x14ac:dyDescent="0.2">
      <c r="A44">
        <v>1894</v>
      </c>
      <c r="B44" s="5">
        <f t="shared" si="11"/>
        <v>4810</v>
      </c>
      <c r="C44" s="5">
        <f t="shared" si="12"/>
        <v>693</v>
      </c>
      <c r="D44" s="5">
        <f t="shared" si="13"/>
        <v>5503</v>
      </c>
      <c r="E44" s="1">
        <f t="shared" si="8"/>
        <v>6.9408369408369408</v>
      </c>
      <c r="F44" s="5">
        <f t="shared" si="19"/>
        <v>4810</v>
      </c>
      <c r="G44" s="5">
        <f t="shared" si="18"/>
        <v>693</v>
      </c>
      <c r="H44" s="5">
        <f t="shared" si="5"/>
        <v>5503</v>
      </c>
      <c r="I44" s="1">
        <f t="shared" si="21"/>
        <v>6.9408369408369408</v>
      </c>
      <c r="J44" s="5">
        <f t="shared" si="9"/>
        <v>5503</v>
      </c>
      <c r="K44" s="2">
        <f t="shared" si="22"/>
        <v>0</v>
      </c>
      <c r="L44" s="5"/>
      <c r="M44" s="5">
        <f>'source book prisoners'!B44</f>
        <v>4810</v>
      </c>
      <c r="N44" s="5">
        <f>'source book prisoners'!C44</f>
        <v>693</v>
      </c>
      <c r="O44" s="5">
        <f t="shared" si="6"/>
        <v>5503</v>
      </c>
      <c r="P44" s="5">
        <f>'source book prisoners'!E44</f>
        <v>2350</v>
      </c>
      <c r="Q44" s="5">
        <f>'source book prisoners'!F44</f>
        <v>252</v>
      </c>
      <c r="R44" s="5">
        <f t="shared" si="14"/>
        <v>2602</v>
      </c>
      <c r="S44" s="1">
        <f t="shared" si="10"/>
        <v>9.325396825396826</v>
      </c>
      <c r="T44" s="5">
        <f>'source book prisoners'!H44</f>
        <v>1275</v>
      </c>
      <c r="U44" s="5">
        <f>'source book prisoners'!I44</f>
        <v>329</v>
      </c>
      <c r="V44" s="5">
        <f t="shared" si="7"/>
        <v>1604</v>
      </c>
      <c r="W44" s="1">
        <f t="shared" si="23"/>
        <v>3.8753799392097266</v>
      </c>
      <c r="X44" s="5">
        <f>'source book prisoners'!K44</f>
        <v>493</v>
      </c>
      <c r="Y44" s="5">
        <f>'source book prisoners'!L44</f>
        <v>53</v>
      </c>
      <c r="Z44" s="5">
        <f t="shared" si="15"/>
        <v>546</v>
      </c>
      <c r="AA44" s="5">
        <f>'source book prisoners'!N44</f>
        <v>271</v>
      </c>
      <c r="AB44" s="5">
        <f>'source book prisoners'!O44</f>
        <v>18</v>
      </c>
      <c r="AC44" s="5">
        <f t="shared" si="20"/>
        <v>289</v>
      </c>
      <c r="AD44" s="5">
        <f>'source book prisoners'!Q44</f>
        <v>247</v>
      </c>
      <c r="AE44" s="5">
        <f>'source book prisoners'!R44</f>
        <v>18</v>
      </c>
      <c r="AF44" s="5">
        <f t="shared" si="16"/>
        <v>265</v>
      </c>
      <c r="AG44" s="5">
        <f>'source book prisoners'!T44</f>
        <v>174</v>
      </c>
      <c r="AH44" s="5">
        <f>'source book prisoners'!U44</f>
        <v>23</v>
      </c>
      <c r="AI44" s="5">
        <f t="shared" si="17"/>
        <v>197</v>
      </c>
      <c r="AJ44" s="5">
        <f>'source book prisoners'!W44</f>
        <v>0</v>
      </c>
      <c r="AK44" s="5">
        <f>'source book prisoners'!X44</f>
        <v>0</v>
      </c>
      <c r="AL44" s="5">
        <f>'source book prisoners'!Y44</f>
        <v>0</v>
      </c>
      <c r="AM44" s="5">
        <f>'source book prisoners'!Z44</f>
        <v>0</v>
      </c>
      <c r="AN44" s="5">
        <f>'source book prisoners'!AA44</f>
        <v>0</v>
      </c>
      <c r="AO44" s="5">
        <f>'source book prisoners'!AB44</f>
        <v>0</v>
      </c>
    </row>
    <row r="45" spans="1:41" x14ac:dyDescent="0.2">
      <c r="A45">
        <v>1895</v>
      </c>
      <c r="B45" s="5">
        <f t="shared" si="11"/>
        <v>4825</v>
      </c>
      <c r="C45" s="5">
        <f t="shared" si="12"/>
        <v>541</v>
      </c>
      <c r="D45" s="5">
        <f t="shared" si="13"/>
        <v>5366</v>
      </c>
      <c r="E45" s="1">
        <f t="shared" si="8"/>
        <v>8.9186691312384472</v>
      </c>
      <c r="F45" s="5">
        <f>P45+T45+X45+AC45+AD45+AG45+AJ45+AM45</f>
        <v>4825</v>
      </c>
      <c r="G45" s="5">
        <f t="shared" si="18"/>
        <v>541</v>
      </c>
      <c r="H45" s="5">
        <f t="shared" si="5"/>
        <v>5366</v>
      </c>
      <c r="I45" s="1">
        <f t="shared" si="21"/>
        <v>8.9186691312384472</v>
      </c>
      <c r="J45" s="5">
        <f t="shared" si="9"/>
        <v>5366</v>
      </c>
      <c r="K45" s="2">
        <f t="shared" si="22"/>
        <v>0</v>
      </c>
      <c r="L45" s="5"/>
      <c r="M45" s="5">
        <f>'source book prisoners'!B45</f>
        <v>4825</v>
      </c>
      <c r="N45" s="5">
        <f>'source book prisoners'!C45</f>
        <v>541</v>
      </c>
      <c r="O45" s="5">
        <f t="shared" si="6"/>
        <v>5366</v>
      </c>
      <c r="P45" s="5">
        <f>'source book prisoners'!E45</f>
        <v>2257</v>
      </c>
      <c r="Q45" s="5">
        <f>'source book prisoners'!F45</f>
        <v>240</v>
      </c>
      <c r="R45" s="5">
        <f t="shared" si="14"/>
        <v>2497</v>
      </c>
      <c r="S45" s="1">
        <f t="shared" si="10"/>
        <v>9.4041666666666668</v>
      </c>
      <c r="T45" s="5">
        <f>'source book prisoners'!H45</f>
        <v>1197</v>
      </c>
      <c r="U45" s="5">
        <f>'source book prisoners'!I45</f>
        <v>216</v>
      </c>
      <c r="V45" s="5">
        <f t="shared" si="7"/>
        <v>1413</v>
      </c>
      <c r="W45" s="1">
        <f t="shared" si="23"/>
        <v>5.541666666666667</v>
      </c>
      <c r="X45" s="5">
        <f>'source book prisoners'!K45</f>
        <v>538</v>
      </c>
      <c r="Y45" s="5">
        <f>'source book prisoners'!L45</f>
        <v>49</v>
      </c>
      <c r="Z45" s="5">
        <f t="shared" si="15"/>
        <v>587</v>
      </c>
      <c r="AB45" s="5">
        <f>'source book prisoners'!O45</f>
        <v>0</v>
      </c>
      <c r="AC45" s="5">
        <f>'source book prisoners'!N45</f>
        <v>443</v>
      </c>
      <c r="AD45" s="5">
        <f>'source book prisoners'!Q45</f>
        <v>253</v>
      </c>
      <c r="AE45" s="5">
        <f>'source book prisoners'!R45</f>
        <v>19</v>
      </c>
      <c r="AF45" s="5">
        <f t="shared" si="16"/>
        <v>272</v>
      </c>
      <c r="AG45" s="5">
        <f>'source book prisoners'!T45</f>
        <v>137</v>
      </c>
      <c r="AH45" s="5">
        <f>'source book prisoners'!U45</f>
        <v>17</v>
      </c>
      <c r="AI45" s="5">
        <f t="shared" si="17"/>
        <v>154</v>
      </c>
      <c r="AJ45" s="5">
        <f>'source book prisoners'!W45</f>
        <v>0</v>
      </c>
      <c r="AK45" s="5">
        <f>'source book prisoners'!X45</f>
        <v>0</v>
      </c>
      <c r="AL45" s="5">
        <f>'source book prisoners'!Y45</f>
        <v>0</v>
      </c>
      <c r="AM45" s="5">
        <f>'source book prisoners'!Z45</f>
        <v>0</v>
      </c>
      <c r="AN45" s="5">
        <f>'source book prisoners'!AA45</f>
        <v>0</v>
      </c>
      <c r="AO45" s="5">
        <f>'source book prisoners'!AB45</f>
        <v>0</v>
      </c>
    </row>
    <row r="46" spans="1:41" x14ac:dyDescent="0.2">
      <c r="A46">
        <v>1896</v>
      </c>
      <c r="B46" s="5">
        <f t="shared" si="11"/>
        <v>4732</v>
      </c>
      <c r="C46" s="5">
        <f t="shared" si="12"/>
        <v>515</v>
      </c>
      <c r="D46" s="5">
        <f t="shared" si="13"/>
        <v>5247</v>
      </c>
      <c r="E46" s="1">
        <f t="shared" si="8"/>
        <v>9.1883495145631073</v>
      </c>
      <c r="F46" s="5">
        <f>P46+T46+X46+AC46+AD46+AG46+AJ46+AM46</f>
        <v>4732</v>
      </c>
      <c r="G46" s="5">
        <f t="shared" si="18"/>
        <v>515</v>
      </c>
      <c r="H46" s="5">
        <f t="shared" si="5"/>
        <v>5247</v>
      </c>
      <c r="I46" s="1">
        <f t="shared" si="21"/>
        <v>9.1883495145631073</v>
      </c>
      <c r="J46" s="5">
        <f t="shared" si="9"/>
        <v>5247</v>
      </c>
      <c r="K46" s="2">
        <f t="shared" si="22"/>
        <v>0</v>
      </c>
      <c r="L46" s="5"/>
      <c r="M46" s="5">
        <f>'source book prisoners'!B46</f>
        <v>4732</v>
      </c>
      <c r="N46" s="5">
        <f>'source book prisoners'!C46</f>
        <v>515</v>
      </c>
      <c r="O46" s="5">
        <f t="shared" si="6"/>
        <v>5247</v>
      </c>
      <c r="P46" s="5">
        <f>'source book prisoners'!E46</f>
        <v>2212</v>
      </c>
      <c r="Q46" s="5">
        <f>'source book prisoners'!F46</f>
        <v>230</v>
      </c>
      <c r="R46" s="5">
        <f t="shared" si="14"/>
        <v>2442</v>
      </c>
      <c r="S46" s="1">
        <f t="shared" si="10"/>
        <v>9.6173913043478265</v>
      </c>
      <c r="T46" s="5">
        <f>'source book prisoners'!H46</f>
        <v>1139</v>
      </c>
      <c r="U46" s="5">
        <f>'source book prisoners'!I46</f>
        <v>193</v>
      </c>
      <c r="V46" s="5">
        <f t="shared" si="7"/>
        <v>1332</v>
      </c>
      <c r="W46" s="1">
        <f t="shared" si="23"/>
        <v>5.9015544041450774</v>
      </c>
      <c r="X46" s="5">
        <f>'source book prisoners'!K46</f>
        <v>555</v>
      </c>
      <c r="Y46" s="5">
        <f>'source book prisoners'!L46</f>
        <v>50</v>
      </c>
      <c r="Z46" s="5">
        <f t="shared" si="15"/>
        <v>605</v>
      </c>
      <c r="AB46" s="5">
        <f>'source book prisoners'!O46</f>
        <v>0</v>
      </c>
      <c r="AC46" s="5">
        <f>'source book prisoners'!N46</f>
        <v>457</v>
      </c>
      <c r="AD46" s="5">
        <f>'source book prisoners'!Q46</f>
        <v>242</v>
      </c>
      <c r="AE46" s="5">
        <f>'source book prisoners'!R46</f>
        <v>22</v>
      </c>
      <c r="AF46" s="5">
        <f t="shared" si="16"/>
        <v>264</v>
      </c>
      <c r="AG46" s="5">
        <f>'source book prisoners'!T46</f>
        <v>127</v>
      </c>
      <c r="AH46" s="5">
        <f>'source book prisoners'!U46</f>
        <v>20</v>
      </c>
      <c r="AI46" s="5">
        <f t="shared" si="17"/>
        <v>147</v>
      </c>
      <c r="AJ46" s="5">
        <f>'source book prisoners'!W46</f>
        <v>0</v>
      </c>
      <c r="AK46" s="5">
        <f>'source book prisoners'!X46</f>
        <v>0</v>
      </c>
      <c r="AL46" s="5">
        <f>'source book prisoners'!Y46</f>
        <v>0</v>
      </c>
      <c r="AM46" s="5">
        <f>'source book prisoners'!Z46</f>
        <v>0</v>
      </c>
      <c r="AN46" s="5">
        <f>'source book prisoners'!AA46</f>
        <v>0</v>
      </c>
      <c r="AO46" s="5">
        <f>'source book prisoners'!AB46</f>
        <v>0</v>
      </c>
    </row>
    <row r="47" spans="1:41" x14ac:dyDescent="0.2">
      <c r="A47">
        <v>1897</v>
      </c>
      <c r="B47" s="5">
        <f t="shared" si="11"/>
        <v>4548</v>
      </c>
      <c r="C47" s="5">
        <f t="shared" si="12"/>
        <v>505</v>
      </c>
      <c r="D47" s="5">
        <f t="shared" si="13"/>
        <v>5053</v>
      </c>
      <c r="E47" s="1">
        <f t="shared" si="8"/>
        <v>9.0059405940594051</v>
      </c>
      <c r="F47" s="5">
        <f>P47+T47+X47+AC47+AD47+AG47+AJ47+AM47</f>
        <v>4548</v>
      </c>
      <c r="G47" s="5">
        <f t="shared" si="18"/>
        <v>505</v>
      </c>
      <c r="H47" s="5">
        <f t="shared" si="5"/>
        <v>5053</v>
      </c>
      <c r="I47" s="1">
        <f t="shared" si="21"/>
        <v>9.0059405940594051</v>
      </c>
      <c r="J47" s="5">
        <f t="shared" si="9"/>
        <v>5053</v>
      </c>
      <c r="K47" s="2">
        <f t="shared" si="22"/>
        <v>0</v>
      </c>
      <c r="L47" s="5"/>
      <c r="M47" s="5">
        <f>'source book prisoners'!B47</f>
        <v>4548</v>
      </c>
      <c r="N47" s="5">
        <f>'source book prisoners'!C47</f>
        <v>505</v>
      </c>
      <c r="O47" s="5">
        <f t="shared" si="6"/>
        <v>5053</v>
      </c>
      <c r="P47" s="5">
        <f>'source book prisoners'!E47</f>
        <v>2094</v>
      </c>
      <c r="Q47" s="5">
        <f>'source book prisoners'!F47</f>
        <v>230</v>
      </c>
      <c r="R47" s="5">
        <f t="shared" si="14"/>
        <v>2324</v>
      </c>
      <c r="S47" s="1">
        <f t="shared" si="10"/>
        <v>9.1043478260869559</v>
      </c>
      <c r="T47" s="5">
        <f>'source book prisoners'!H47</f>
        <v>1076</v>
      </c>
      <c r="U47" s="5">
        <f>'source book prisoners'!I47</f>
        <v>181</v>
      </c>
      <c r="V47" s="5">
        <f t="shared" si="7"/>
        <v>1257</v>
      </c>
      <c r="W47" s="1">
        <f t="shared" si="23"/>
        <v>5.94475138121547</v>
      </c>
      <c r="X47" s="5">
        <f>'source book prisoners'!K47</f>
        <v>463</v>
      </c>
      <c r="Y47" s="5">
        <f>'source book prisoners'!L47</f>
        <v>61</v>
      </c>
      <c r="Z47" s="5">
        <f t="shared" si="15"/>
        <v>524</v>
      </c>
      <c r="AB47" s="5">
        <f>'source book prisoners'!O47</f>
        <v>0</v>
      </c>
      <c r="AC47" s="5">
        <f>'source book prisoners'!N47</f>
        <v>553</v>
      </c>
      <c r="AD47" s="5">
        <f>'source book prisoners'!Q47</f>
        <v>252</v>
      </c>
      <c r="AE47" s="5">
        <f>'source book prisoners'!R47</f>
        <v>20</v>
      </c>
      <c r="AF47" s="5">
        <f t="shared" si="16"/>
        <v>272</v>
      </c>
      <c r="AG47" s="5">
        <f>'source book prisoners'!T47</f>
        <v>110</v>
      </c>
      <c r="AH47" s="5">
        <f>'source book prisoners'!U47</f>
        <v>13</v>
      </c>
      <c r="AI47" s="5">
        <f t="shared" si="17"/>
        <v>123</v>
      </c>
      <c r="AJ47" s="5">
        <f>'source book prisoners'!W47</f>
        <v>0</v>
      </c>
      <c r="AK47" s="5">
        <f>'source book prisoners'!X47</f>
        <v>0</v>
      </c>
      <c r="AL47" s="5">
        <f>'source book prisoners'!Y47</f>
        <v>0</v>
      </c>
      <c r="AM47" s="5">
        <f>'source book prisoners'!Z47</f>
        <v>0</v>
      </c>
      <c r="AN47" s="5">
        <f>'source book prisoners'!AA47</f>
        <v>0</v>
      </c>
      <c r="AO47" s="5">
        <f>'source book prisoners'!AB47</f>
        <v>0</v>
      </c>
    </row>
    <row r="48" spans="1:41" x14ac:dyDescent="0.2">
      <c r="A48">
        <v>1898</v>
      </c>
      <c r="B48" s="5">
        <f t="shared" si="11"/>
        <v>4600</v>
      </c>
      <c r="C48" s="5">
        <f t="shared" si="12"/>
        <v>529</v>
      </c>
      <c r="D48" s="5">
        <f t="shared" si="13"/>
        <v>5129</v>
      </c>
      <c r="E48" s="1">
        <f t="shared" si="8"/>
        <v>8.695652173913043</v>
      </c>
      <c r="F48" s="5">
        <f>P48+T48+X48+AC48+AD48+AG48+AJ48+AM48</f>
        <v>4600</v>
      </c>
      <c r="G48" s="5">
        <f t="shared" si="18"/>
        <v>529</v>
      </c>
      <c r="H48" s="5">
        <f t="shared" si="5"/>
        <v>5129</v>
      </c>
      <c r="I48" s="1">
        <f t="shared" si="21"/>
        <v>8.695652173913043</v>
      </c>
      <c r="J48" s="5">
        <f t="shared" si="9"/>
        <v>5129</v>
      </c>
      <c r="K48" s="2">
        <f t="shared" si="22"/>
        <v>0</v>
      </c>
      <c r="L48" s="5"/>
      <c r="M48" s="5">
        <f>'source book prisoners'!B48</f>
        <v>4600</v>
      </c>
      <c r="N48" s="5">
        <f>'source book prisoners'!C48</f>
        <v>529</v>
      </c>
      <c r="O48" s="5">
        <f t="shared" si="6"/>
        <v>5129</v>
      </c>
      <c r="P48" s="5">
        <f>'source book prisoners'!E48</f>
        <v>2001</v>
      </c>
      <c r="Q48" s="5">
        <f>'source book prisoners'!F48</f>
        <v>232</v>
      </c>
      <c r="R48" s="5">
        <f t="shared" si="14"/>
        <v>2233</v>
      </c>
      <c r="S48" s="1">
        <f t="shared" si="10"/>
        <v>8.625</v>
      </c>
      <c r="T48" s="5">
        <f>'source book prisoners'!H48</f>
        <v>1057</v>
      </c>
      <c r="U48" s="5">
        <f>'source book prisoners'!I48</f>
        <v>222</v>
      </c>
      <c r="V48" s="5">
        <f t="shared" si="7"/>
        <v>1279</v>
      </c>
      <c r="W48" s="1">
        <f t="shared" si="23"/>
        <v>4.7612612612612617</v>
      </c>
      <c r="X48" s="5">
        <f>'source book prisoners'!K48</f>
        <v>496</v>
      </c>
      <c r="Y48" s="5">
        <f>'source book prisoners'!L48</f>
        <v>50</v>
      </c>
      <c r="Z48" s="5">
        <f t="shared" si="15"/>
        <v>546</v>
      </c>
      <c r="AB48" s="5">
        <f>'source book prisoners'!O48</f>
        <v>0</v>
      </c>
      <c r="AC48" s="5">
        <f>'source book prisoners'!N48</f>
        <v>668</v>
      </c>
      <c r="AD48" s="5">
        <f>'source book prisoners'!Q48</f>
        <v>281</v>
      </c>
      <c r="AE48" s="5">
        <f>'source book prisoners'!R48</f>
        <v>14</v>
      </c>
      <c r="AF48" s="5">
        <f t="shared" si="16"/>
        <v>295</v>
      </c>
      <c r="AG48" s="5">
        <f>'source book prisoners'!T48</f>
        <v>97</v>
      </c>
      <c r="AH48" s="5">
        <f>'source book prisoners'!U48</f>
        <v>11</v>
      </c>
      <c r="AI48" s="5">
        <f t="shared" si="17"/>
        <v>108</v>
      </c>
      <c r="AJ48" s="5">
        <f>'source book prisoners'!W48</f>
        <v>0</v>
      </c>
      <c r="AK48" s="5">
        <f>'source book prisoners'!X48</f>
        <v>0</v>
      </c>
      <c r="AL48" s="5">
        <f>'source book prisoners'!Y48</f>
        <v>0</v>
      </c>
      <c r="AM48" s="5">
        <f>'source book prisoners'!Z48</f>
        <v>0</v>
      </c>
      <c r="AN48" s="5">
        <f>'source book prisoners'!AA48</f>
        <v>0</v>
      </c>
      <c r="AO48" s="5">
        <f>'source book prisoners'!AB48</f>
        <v>0</v>
      </c>
    </row>
    <row r="49" spans="1:41" x14ac:dyDescent="0.2">
      <c r="A49">
        <v>1899</v>
      </c>
      <c r="B49" s="5">
        <f t="shared" si="11"/>
        <v>4230</v>
      </c>
      <c r="C49" s="5">
        <f t="shared" si="12"/>
        <v>486</v>
      </c>
      <c r="D49" s="5">
        <f t="shared" si="13"/>
        <v>4716</v>
      </c>
      <c r="E49" s="1">
        <f t="shared" si="8"/>
        <v>8.7037037037037042</v>
      </c>
      <c r="F49" s="5">
        <f>P49+T49+X49+AC49+AD49+AG49+AJ49+AM49</f>
        <v>4230</v>
      </c>
      <c r="G49" s="5">
        <f t="shared" si="18"/>
        <v>486</v>
      </c>
      <c r="H49" s="5">
        <f t="shared" si="5"/>
        <v>4716</v>
      </c>
      <c r="I49" s="1">
        <f t="shared" si="21"/>
        <v>8.7037037037037042</v>
      </c>
      <c r="J49" s="5">
        <f t="shared" si="9"/>
        <v>4716</v>
      </c>
      <c r="K49" s="2">
        <f t="shared" si="22"/>
        <v>0</v>
      </c>
      <c r="L49" s="5"/>
      <c r="M49" s="5">
        <f>'source book prisoners'!B49</f>
        <v>4230</v>
      </c>
      <c r="N49" s="5">
        <f>'source book prisoners'!C49</f>
        <v>486</v>
      </c>
      <c r="O49" s="5">
        <f t="shared" si="6"/>
        <v>4716</v>
      </c>
      <c r="P49" s="5">
        <f>'source book prisoners'!E49</f>
        <v>1907</v>
      </c>
      <c r="Q49" s="5">
        <f>'source book prisoners'!F49</f>
        <v>194</v>
      </c>
      <c r="R49" s="5">
        <f t="shared" si="14"/>
        <v>2101</v>
      </c>
      <c r="S49" s="1">
        <f t="shared" si="10"/>
        <v>9.8298969072164954</v>
      </c>
      <c r="T49" s="5">
        <f>'source book prisoners'!H49</f>
        <v>984</v>
      </c>
      <c r="U49" s="5">
        <f>'source book prisoners'!I49</f>
        <v>213</v>
      </c>
      <c r="V49" s="5">
        <f t="shared" si="7"/>
        <v>1197</v>
      </c>
      <c r="W49" s="1">
        <f t="shared" si="23"/>
        <v>4.619718309859155</v>
      </c>
      <c r="X49" s="5">
        <f>'source book prisoners'!K49</f>
        <v>508</v>
      </c>
      <c r="Y49" s="5">
        <f>'source book prisoners'!L49</f>
        <v>43</v>
      </c>
      <c r="Z49" s="5">
        <f t="shared" si="15"/>
        <v>551</v>
      </c>
      <c r="AB49" s="5">
        <f>'source book prisoners'!O49</f>
        <v>0</v>
      </c>
      <c r="AC49" s="5">
        <f>'source book prisoners'!N49</f>
        <v>474</v>
      </c>
      <c r="AD49" s="5">
        <f>'source book prisoners'!Q49</f>
        <v>255</v>
      </c>
      <c r="AE49" s="5">
        <f>'source book prisoners'!R49</f>
        <v>23</v>
      </c>
      <c r="AF49" s="5">
        <f t="shared" si="16"/>
        <v>278</v>
      </c>
      <c r="AG49" s="5">
        <f>'source book prisoners'!T49</f>
        <v>102</v>
      </c>
      <c r="AH49" s="5">
        <f>'source book prisoners'!U49</f>
        <v>13</v>
      </c>
      <c r="AI49" s="5">
        <f t="shared" si="17"/>
        <v>115</v>
      </c>
      <c r="AJ49" s="5">
        <f>'source book prisoners'!W49</f>
        <v>0</v>
      </c>
      <c r="AK49" s="5">
        <f>'source book prisoners'!X49</f>
        <v>0</v>
      </c>
      <c r="AL49" s="5">
        <f>'source book prisoners'!Y49</f>
        <v>0</v>
      </c>
      <c r="AM49" s="5">
        <f>'source book prisoners'!Z49</f>
        <v>0</v>
      </c>
      <c r="AN49" s="5">
        <f>'source book prisoners'!AA49</f>
        <v>0</v>
      </c>
      <c r="AO49" s="5">
        <f>'source book prisoners'!AB49</f>
        <v>0</v>
      </c>
    </row>
    <row r="50" spans="1:41" x14ac:dyDescent="0.2">
      <c r="A50">
        <v>1900</v>
      </c>
      <c r="B50" s="5">
        <f>D50-C50</f>
        <v>4279.3921524155139</v>
      </c>
      <c r="C50" s="5">
        <f>D50/(1+E50)</f>
        <v>475.60784758448625</v>
      </c>
      <c r="D50" s="5">
        <f>O50</f>
        <v>4755</v>
      </c>
      <c r="E50" s="1">
        <f t="shared" si="8"/>
        <v>8.9977324263038554</v>
      </c>
      <c r="F50" s="5">
        <f t="shared" ref="F50:F91" si="24">P50+T50+X50+AC50+AD50+AI50+AJ50+AM50</f>
        <v>3968</v>
      </c>
      <c r="G50" s="5">
        <f t="shared" si="18"/>
        <v>441</v>
      </c>
      <c r="H50" s="5">
        <f t="shared" si="5"/>
        <v>4409</v>
      </c>
      <c r="I50" s="1">
        <f t="shared" si="21"/>
        <v>8.9977324263038554</v>
      </c>
      <c r="J50" s="5">
        <f>R50+V50+Z50+AC50+AF50+AI50+AL50+AO50</f>
        <v>4741.5513836908258</v>
      </c>
      <c r="K50" s="2">
        <f t="shared" si="22"/>
        <v>13.448616309174213</v>
      </c>
      <c r="L50" s="5"/>
      <c r="M50" s="5">
        <f>'source book prisoners'!B50</f>
        <v>0</v>
      </c>
      <c r="N50" s="5">
        <f>'source book prisoners'!C50</f>
        <v>0</v>
      </c>
      <c r="O50" s="5">
        <f>'source book prisoners'!D50</f>
        <v>4755</v>
      </c>
      <c r="P50" s="5">
        <f>'source book prisoners'!E50</f>
        <v>1809</v>
      </c>
      <c r="Q50" s="5">
        <f>'source book prisoners'!F50</f>
        <v>187</v>
      </c>
      <c r="R50" s="5">
        <f t="shared" si="14"/>
        <v>1996</v>
      </c>
      <c r="S50" s="1">
        <f t="shared" si="10"/>
        <v>9.6737967914438503</v>
      </c>
      <c r="T50" s="5">
        <f>'source book prisoners'!H50</f>
        <v>981</v>
      </c>
      <c r="U50" s="5">
        <f>'source book prisoners'!I50</f>
        <v>204</v>
      </c>
      <c r="V50" s="5">
        <f t="shared" si="7"/>
        <v>1185</v>
      </c>
      <c r="W50" s="1">
        <f t="shared" si="23"/>
        <v>4.8088235294117645</v>
      </c>
      <c r="X50" s="5">
        <f>'source book prisoners'!K50</f>
        <v>554</v>
      </c>
      <c r="Y50" s="5">
        <f>'source book prisoners'!L50</f>
        <v>50</v>
      </c>
      <c r="Z50" s="5">
        <f t="shared" si="15"/>
        <v>604</v>
      </c>
      <c r="AB50" s="5">
        <f>'source book prisoners'!O50</f>
        <v>0</v>
      </c>
      <c r="AC50" s="5">
        <f>'source book prisoners'!N50</f>
        <v>525</v>
      </c>
      <c r="AD50" s="5">
        <f>'source book prisoners'!Q50</f>
        <v>0</v>
      </c>
      <c r="AE50" s="5">
        <f>'source book prisoners'!R50</f>
        <v>0</v>
      </c>
      <c r="AF50" s="5">
        <f t="shared" ref="AF50:AF56" si="25">(AF$49+70)*(AF$57/(AF$49+70))^((A50-A$49)/8)</f>
        <v>332.55138369082613</v>
      </c>
      <c r="AH50" s="5">
        <f>'source book prisoners'!U50</f>
        <v>0</v>
      </c>
      <c r="AI50" s="5">
        <f>'source book prisoners'!T50</f>
        <v>99</v>
      </c>
      <c r="AJ50" s="5">
        <f>'source book prisoners'!W50</f>
        <v>0</v>
      </c>
      <c r="AK50" s="5">
        <f>'source book prisoners'!X50</f>
        <v>0</v>
      </c>
      <c r="AL50" s="5">
        <f>'source book prisoners'!Y50</f>
        <v>0</v>
      </c>
      <c r="AM50" s="5">
        <f>'source book prisoners'!Z50</f>
        <v>0</v>
      </c>
      <c r="AN50" s="5">
        <f>'source book prisoners'!AA50</f>
        <v>0</v>
      </c>
      <c r="AO50" s="5">
        <f>'source book prisoners'!AB50</f>
        <v>0</v>
      </c>
    </row>
    <row r="51" spans="1:41" x14ac:dyDescent="0.2">
      <c r="A51">
        <v>1901</v>
      </c>
      <c r="B51" s="5">
        <f t="shared" ref="B51:B114" si="26">D51-C51</f>
        <v>4006.7869481765833</v>
      </c>
      <c r="C51" s="5">
        <f t="shared" ref="C51:C114" si="27">D51/(1+E51)</f>
        <v>492.21305182341649</v>
      </c>
      <c r="D51" s="5">
        <f t="shared" ref="D51:D114" si="28">O51</f>
        <v>4499</v>
      </c>
      <c r="E51" s="1">
        <f t="shared" ref="E51:E114" si="29">I51</f>
        <v>8.1403508771929829</v>
      </c>
      <c r="F51" s="5">
        <f t="shared" si="24"/>
        <v>3712</v>
      </c>
      <c r="G51" s="5">
        <f t="shared" si="18"/>
        <v>456</v>
      </c>
      <c r="H51" s="5">
        <f t="shared" si="5"/>
        <v>4168</v>
      </c>
      <c r="I51" s="1">
        <f t="shared" si="21"/>
        <v>8.1403508771929829</v>
      </c>
      <c r="J51" s="5">
        <f t="shared" si="9"/>
        <v>4485.7885712490888</v>
      </c>
      <c r="K51" s="2">
        <f t="shared" si="22"/>
        <v>13.211428750911182</v>
      </c>
      <c r="L51" s="5"/>
      <c r="M51" s="5">
        <f>'source book prisoners'!B51</f>
        <v>0</v>
      </c>
      <c r="N51" s="5">
        <f>'source book prisoners'!C51</f>
        <v>0</v>
      </c>
      <c r="O51" s="5">
        <f>'source book prisoners'!D51</f>
        <v>4499</v>
      </c>
      <c r="P51" s="5">
        <f>'source book prisoners'!E51</f>
        <v>1682</v>
      </c>
      <c r="Q51" s="5">
        <f>'source book prisoners'!F51</f>
        <v>202</v>
      </c>
      <c r="R51" s="5">
        <f t="shared" si="14"/>
        <v>1884</v>
      </c>
      <c r="S51" s="1">
        <f t="shared" si="10"/>
        <v>8.3267326732673261</v>
      </c>
      <c r="T51" s="5">
        <f>'source book prisoners'!H51</f>
        <v>951</v>
      </c>
      <c r="U51" s="5">
        <f>'source book prisoners'!I51</f>
        <v>200</v>
      </c>
      <c r="V51" s="5">
        <f t="shared" si="7"/>
        <v>1151</v>
      </c>
      <c r="W51" s="1">
        <f t="shared" si="23"/>
        <v>4.7549999999999999</v>
      </c>
      <c r="X51" s="5">
        <f>'source book prisoners'!K51</f>
        <v>519</v>
      </c>
      <c r="Y51" s="5">
        <f>'source book prisoners'!L51</f>
        <v>54</v>
      </c>
      <c r="Z51" s="5">
        <f t="shared" si="15"/>
        <v>573</v>
      </c>
      <c r="AB51" s="5">
        <f>'source book prisoners'!O51</f>
        <v>0</v>
      </c>
      <c r="AC51" s="5">
        <f>'source book prisoners'!N51</f>
        <v>456</v>
      </c>
      <c r="AD51" s="5">
        <f>'source book prisoners'!Q51</f>
        <v>0</v>
      </c>
      <c r="AE51" s="5">
        <f>'source book prisoners'!R51</f>
        <v>0</v>
      </c>
      <c r="AF51" s="5">
        <f t="shared" si="25"/>
        <v>317.78857124908922</v>
      </c>
      <c r="AH51" s="5">
        <f>'source book prisoners'!U51</f>
        <v>0</v>
      </c>
      <c r="AI51" s="5">
        <f>'source book prisoners'!T51</f>
        <v>104</v>
      </c>
      <c r="AJ51" s="5">
        <f>'source book prisoners'!W51</f>
        <v>0</v>
      </c>
      <c r="AK51" s="5">
        <f>'source book prisoners'!X51</f>
        <v>0</v>
      </c>
      <c r="AL51" s="5">
        <f>'source book prisoners'!Y51</f>
        <v>0</v>
      </c>
      <c r="AM51" s="5">
        <f>'source book prisoners'!Z51</f>
        <v>0</v>
      </c>
      <c r="AN51" s="5">
        <f>'source book prisoners'!AA51</f>
        <v>0</v>
      </c>
      <c r="AO51" s="5">
        <f>'source book prisoners'!AB51</f>
        <v>0</v>
      </c>
    </row>
    <row r="52" spans="1:41" x14ac:dyDescent="0.2">
      <c r="A52">
        <v>1902</v>
      </c>
      <c r="B52" s="5">
        <f t="shared" si="26"/>
        <v>3908.3597831444063</v>
      </c>
      <c r="C52" s="5">
        <f t="shared" si="27"/>
        <v>465.64021685559385</v>
      </c>
      <c r="D52" s="5">
        <f t="shared" si="28"/>
        <v>4374</v>
      </c>
      <c r="E52" s="1">
        <f t="shared" si="29"/>
        <v>8.393518518518519</v>
      </c>
      <c r="F52" s="5">
        <f t="shared" si="24"/>
        <v>3626</v>
      </c>
      <c r="G52" s="5">
        <f t="shared" si="18"/>
        <v>432</v>
      </c>
      <c r="H52" s="5">
        <f t="shared" si="5"/>
        <v>4058</v>
      </c>
      <c r="I52" s="1">
        <f t="shared" si="21"/>
        <v>8.393518518518519</v>
      </c>
      <c r="J52" s="5">
        <f t="shared" si="9"/>
        <v>4361.6811180747563</v>
      </c>
      <c r="K52" s="2">
        <f t="shared" si="22"/>
        <v>12.318881925243659</v>
      </c>
      <c r="L52" s="5"/>
      <c r="M52" s="5">
        <f>'source book prisoners'!B52</f>
        <v>0</v>
      </c>
      <c r="N52" s="5">
        <f>'source book prisoners'!C52</f>
        <v>0</v>
      </c>
      <c r="O52" s="5">
        <f>'source book prisoners'!D52</f>
        <v>4374</v>
      </c>
      <c r="P52" s="5">
        <f>'source book prisoners'!E52</f>
        <v>1614</v>
      </c>
      <c r="Q52" s="5">
        <f>'source book prisoners'!F52</f>
        <v>197</v>
      </c>
      <c r="R52" s="5">
        <f t="shared" si="14"/>
        <v>1811</v>
      </c>
      <c r="S52" s="1">
        <f t="shared" si="10"/>
        <v>8.1928934010152279</v>
      </c>
      <c r="T52" s="5">
        <f>'source book prisoners'!H52</f>
        <v>943</v>
      </c>
      <c r="U52" s="5">
        <f>'source book prisoners'!I52</f>
        <v>170</v>
      </c>
      <c r="V52" s="5">
        <f t="shared" si="7"/>
        <v>1113</v>
      </c>
      <c r="W52" s="1">
        <f t="shared" si="23"/>
        <v>5.5470588235294116</v>
      </c>
      <c r="X52" s="5">
        <f>'source book prisoners'!K52</f>
        <v>500</v>
      </c>
      <c r="Y52" s="5">
        <f>'source book prisoners'!L52</f>
        <v>65</v>
      </c>
      <c r="Z52" s="5">
        <f t="shared" si="15"/>
        <v>565</v>
      </c>
      <c r="AB52" s="5">
        <f>'source book prisoners'!O52</f>
        <v>0</v>
      </c>
      <c r="AC52" s="5">
        <f>'source book prisoners'!N52</f>
        <v>462</v>
      </c>
      <c r="AD52" s="5">
        <f>'source book prisoners'!Q52</f>
        <v>0</v>
      </c>
      <c r="AE52" s="5">
        <f>'source book prisoners'!R52</f>
        <v>0</v>
      </c>
      <c r="AF52" s="5">
        <f t="shared" si="25"/>
        <v>303.68111807475663</v>
      </c>
      <c r="AH52" s="5">
        <f>'source book prisoners'!U52</f>
        <v>0</v>
      </c>
      <c r="AI52" s="5">
        <f>'source book prisoners'!T52</f>
        <v>107</v>
      </c>
      <c r="AJ52" s="5">
        <f>'source book prisoners'!W52</f>
        <v>0</v>
      </c>
      <c r="AK52" s="5">
        <f>'source book prisoners'!X52</f>
        <v>0</v>
      </c>
      <c r="AL52" s="5">
        <f>'source book prisoners'!Y52</f>
        <v>0</v>
      </c>
      <c r="AM52" s="5">
        <f>'source book prisoners'!Z52</f>
        <v>0</v>
      </c>
      <c r="AN52" s="5">
        <f>'source book prisoners'!AA52</f>
        <v>0</v>
      </c>
      <c r="AO52" s="5">
        <f>'source book prisoners'!AB52</f>
        <v>0</v>
      </c>
    </row>
    <row r="53" spans="1:41" x14ac:dyDescent="0.2">
      <c r="A53">
        <v>1903</v>
      </c>
      <c r="B53" s="5">
        <f t="shared" si="26"/>
        <v>4118.0032894736842</v>
      </c>
      <c r="C53" s="5">
        <f t="shared" si="27"/>
        <v>438.99671052631578</v>
      </c>
      <c r="D53" s="5">
        <f t="shared" si="28"/>
        <v>4557</v>
      </c>
      <c r="E53" s="1">
        <f t="shared" si="29"/>
        <v>9.3804878048780491</v>
      </c>
      <c r="F53" s="5">
        <f t="shared" si="24"/>
        <v>3846</v>
      </c>
      <c r="G53" s="5">
        <f t="shared" si="18"/>
        <v>410</v>
      </c>
      <c r="H53" s="5">
        <f t="shared" si="5"/>
        <v>4256</v>
      </c>
      <c r="I53" s="1">
        <f t="shared" si="21"/>
        <v>9.3804878048780491</v>
      </c>
      <c r="J53" s="5">
        <f t="shared" si="9"/>
        <v>4546.1999310820047</v>
      </c>
      <c r="K53" s="2">
        <f t="shared" si="22"/>
        <v>10.800068917995304</v>
      </c>
      <c r="L53" s="5"/>
      <c r="M53" s="5">
        <f>'source book prisoners'!B53</f>
        <v>0</v>
      </c>
      <c r="N53" s="5">
        <f>'source book prisoners'!C53</f>
        <v>0</v>
      </c>
      <c r="O53" s="5">
        <f>'source book prisoners'!D53</f>
        <v>4557</v>
      </c>
      <c r="P53" s="5">
        <f>'source book prisoners'!E53</f>
        <v>1741</v>
      </c>
      <c r="Q53" s="5">
        <f>'source book prisoners'!F53</f>
        <v>207</v>
      </c>
      <c r="R53" s="5">
        <f t="shared" si="14"/>
        <v>1948</v>
      </c>
      <c r="S53" s="1">
        <f t="shared" si="10"/>
        <v>8.4106280193236707</v>
      </c>
      <c r="T53" s="5">
        <f>'source book prisoners'!H53</f>
        <v>907</v>
      </c>
      <c r="U53" s="5">
        <f>'source book prisoners'!I53</f>
        <v>141</v>
      </c>
      <c r="V53" s="5">
        <f t="shared" si="7"/>
        <v>1048</v>
      </c>
      <c r="W53" s="1">
        <f t="shared" si="23"/>
        <v>6.4326241134751774</v>
      </c>
      <c r="X53" s="5">
        <f>'source book prisoners'!K53</f>
        <v>502</v>
      </c>
      <c r="Y53" s="5">
        <f>'source book prisoners'!L53</f>
        <v>62</v>
      </c>
      <c r="Z53" s="5">
        <f t="shared" si="15"/>
        <v>564</v>
      </c>
      <c r="AB53" s="5">
        <f>'source book prisoners'!O53</f>
        <v>0</v>
      </c>
      <c r="AC53" s="5">
        <f>'source book prisoners'!N53</f>
        <v>600</v>
      </c>
      <c r="AD53" s="5">
        <f>'source book prisoners'!Q53</f>
        <v>0</v>
      </c>
      <c r="AE53" s="5">
        <f>'source book prisoners'!R53</f>
        <v>0</v>
      </c>
      <c r="AF53" s="5">
        <f t="shared" si="25"/>
        <v>290.19993108200424</v>
      </c>
      <c r="AH53" s="5">
        <f>'source book prisoners'!U53</f>
        <v>0</v>
      </c>
      <c r="AI53" s="5">
        <f>'source book prisoners'!T53</f>
        <v>96</v>
      </c>
      <c r="AJ53" s="5">
        <f>'source book prisoners'!W53</f>
        <v>0</v>
      </c>
      <c r="AK53" s="5">
        <f>'source book prisoners'!X53</f>
        <v>0</v>
      </c>
      <c r="AL53" s="5">
        <f>'source book prisoners'!Y53</f>
        <v>0</v>
      </c>
      <c r="AM53" s="5">
        <f>'source book prisoners'!Z53</f>
        <v>0</v>
      </c>
      <c r="AN53" s="5">
        <f>'source book prisoners'!AA53</f>
        <v>0</v>
      </c>
      <c r="AO53" s="5">
        <f>'source book prisoners'!AB53</f>
        <v>0</v>
      </c>
    </row>
    <row r="54" spans="1:41" x14ac:dyDescent="0.2">
      <c r="A54">
        <v>1904</v>
      </c>
      <c r="B54" s="5">
        <f t="shared" si="26"/>
        <v>4171.83093358105</v>
      </c>
      <c r="C54" s="5">
        <f t="shared" si="27"/>
        <v>420.16906641895031</v>
      </c>
      <c r="D54" s="5">
        <f t="shared" si="28"/>
        <v>4592</v>
      </c>
      <c r="E54" s="1">
        <f t="shared" si="29"/>
        <v>9.9289340101522843</v>
      </c>
      <c r="F54" s="5">
        <f t="shared" si="24"/>
        <v>3912</v>
      </c>
      <c r="G54" s="5">
        <f t="shared" si="18"/>
        <v>394</v>
      </c>
      <c r="H54" s="5">
        <f t="shared" si="5"/>
        <v>4306</v>
      </c>
      <c r="I54" s="1">
        <f t="shared" si="21"/>
        <v>9.9289340101522843</v>
      </c>
      <c r="J54" s="5">
        <f t="shared" si="9"/>
        <v>4583.3172087020193</v>
      </c>
      <c r="K54" s="2">
        <f t="shared" si="22"/>
        <v>8.682791297980657</v>
      </c>
      <c r="L54" s="5"/>
      <c r="M54" s="5">
        <f>'source book prisoners'!B54</f>
        <v>0</v>
      </c>
      <c r="N54" s="5">
        <f>'source book prisoners'!C54</f>
        <v>0</v>
      </c>
      <c r="O54" s="5">
        <f>'source book prisoners'!D54</f>
        <v>4592</v>
      </c>
      <c r="P54" s="5">
        <f>'source book prisoners'!E54</f>
        <v>1680</v>
      </c>
      <c r="Q54" s="5">
        <f>'source book prisoners'!F54</f>
        <v>198</v>
      </c>
      <c r="R54" s="5">
        <f t="shared" si="14"/>
        <v>1878</v>
      </c>
      <c r="S54" s="1">
        <f t="shared" si="10"/>
        <v>8.4848484848484844</v>
      </c>
      <c r="T54" s="5">
        <f>'source book prisoners'!H54</f>
        <v>890</v>
      </c>
      <c r="U54" s="5">
        <f>'source book prisoners'!I54</f>
        <v>137</v>
      </c>
      <c r="V54" s="5">
        <f t="shared" si="7"/>
        <v>1027</v>
      </c>
      <c r="W54" s="1">
        <f t="shared" si="23"/>
        <v>6.4963503649635035</v>
      </c>
      <c r="X54" s="5">
        <f>'source book prisoners'!K54</f>
        <v>508</v>
      </c>
      <c r="Y54" s="5">
        <f>'source book prisoners'!L54</f>
        <v>59</v>
      </c>
      <c r="Z54" s="5">
        <f t="shared" si="15"/>
        <v>567</v>
      </c>
      <c r="AB54" s="5">
        <f>'source book prisoners'!O54</f>
        <v>0</v>
      </c>
      <c r="AC54" s="5">
        <f>'source book prisoners'!N54</f>
        <v>725</v>
      </c>
      <c r="AD54" s="5">
        <f>'source book prisoners'!Q54</f>
        <v>0</v>
      </c>
      <c r="AE54" s="5">
        <f>'source book prisoners'!R54</f>
        <v>0</v>
      </c>
      <c r="AF54" s="5">
        <f t="shared" si="25"/>
        <v>277.3172087020198</v>
      </c>
      <c r="AH54" s="5">
        <f>'source book prisoners'!U54</f>
        <v>0</v>
      </c>
      <c r="AI54" s="5">
        <f>'source book prisoners'!T54</f>
        <v>109</v>
      </c>
      <c r="AJ54" s="5">
        <f>'source book prisoners'!W54</f>
        <v>0</v>
      </c>
      <c r="AK54" s="5">
        <f>'source book prisoners'!X54</f>
        <v>0</v>
      </c>
      <c r="AL54" s="5">
        <f>'source book prisoners'!Y54</f>
        <v>0</v>
      </c>
      <c r="AM54" s="5">
        <f>'source book prisoners'!Z54</f>
        <v>0</v>
      </c>
      <c r="AN54" s="5">
        <f>'source book prisoners'!AA54</f>
        <v>0</v>
      </c>
      <c r="AO54" s="5">
        <f>'source book prisoners'!AB54</f>
        <v>0</v>
      </c>
    </row>
    <row r="55" spans="1:41" x14ac:dyDescent="0.2">
      <c r="A55">
        <v>1905</v>
      </c>
      <c r="B55" s="5">
        <f t="shared" si="26"/>
        <v>4079.9637058261701</v>
      </c>
      <c r="C55" s="5">
        <f t="shared" si="27"/>
        <v>379.03629417383002</v>
      </c>
      <c r="D55" s="5">
        <f t="shared" si="28"/>
        <v>4459</v>
      </c>
      <c r="E55" s="1">
        <f t="shared" si="29"/>
        <v>10.764044943820224</v>
      </c>
      <c r="F55" s="5">
        <f t="shared" si="24"/>
        <v>3832</v>
      </c>
      <c r="G55" s="5">
        <f t="shared" si="18"/>
        <v>356</v>
      </c>
      <c r="H55" s="5">
        <f t="shared" si="5"/>
        <v>4188</v>
      </c>
      <c r="I55" s="1">
        <f t="shared" si="21"/>
        <v>10.764044943820224</v>
      </c>
      <c r="J55" s="5">
        <f t="shared" si="9"/>
        <v>4453.0063835492365</v>
      </c>
      <c r="K55" s="2">
        <f t="shared" si="22"/>
        <v>5.9936164507635112</v>
      </c>
      <c r="L55" s="5"/>
      <c r="M55" s="5">
        <f>'source book prisoners'!B55</f>
        <v>0</v>
      </c>
      <c r="N55" s="5">
        <f>'source book prisoners'!C55</f>
        <v>0</v>
      </c>
      <c r="O55" s="5">
        <f>'source book prisoners'!D55</f>
        <v>4459</v>
      </c>
      <c r="P55" s="5">
        <f>'source book prisoners'!E55</f>
        <v>1673</v>
      </c>
      <c r="Q55" s="5">
        <f>'source book prisoners'!F55</f>
        <v>189</v>
      </c>
      <c r="R55" s="5">
        <f t="shared" si="14"/>
        <v>1862</v>
      </c>
      <c r="S55" s="1">
        <f t="shared" si="10"/>
        <v>8.8518518518518512</v>
      </c>
      <c r="T55" s="5">
        <f>'source book prisoners'!H55</f>
        <v>922</v>
      </c>
      <c r="U55" s="5">
        <f>'source book prisoners'!I55</f>
        <v>121</v>
      </c>
      <c r="V55" s="5">
        <f t="shared" si="7"/>
        <v>1043</v>
      </c>
      <c r="W55" s="1">
        <f t="shared" si="23"/>
        <v>7.6198347107438016</v>
      </c>
      <c r="X55" s="5">
        <f>'source book prisoners'!K55</f>
        <v>493</v>
      </c>
      <c r="Y55" s="5">
        <f>'source book prisoners'!L55</f>
        <v>46</v>
      </c>
      <c r="Z55" s="5">
        <f t="shared" si="15"/>
        <v>539</v>
      </c>
      <c r="AB55" s="5">
        <f>'source book prisoners'!O55</f>
        <v>0</v>
      </c>
      <c r="AC55" s="5">
        <f>'source book prisoners'!N55</f>
        <v>643</v>
      </c>
      <c r="AD55" s="5">
        <f>'source book prisoners'!Q55</f>
        <v>0</v>
      </c>
      <c r="AE55" s="5">
        <f>'source book prisoners'!R55</f>
        <v>0</v>
      </c>
      <c r="AF55" s="5">
        <f t="shared" si="25"/>
        <v>265.00638354923643</v>
      </c>
      <c r="AH55" s="5">
        <f>'source book prisoners'!U55</f>
        <v>0</v>
      </c>
      <c r="AI55" s="5">
        <f>'source book prisoners'!T55</f>
        <v>101</v>
      </c>
      <c r="AJ55" s="5">
        <f>'source book prisoners'!W55</f>
        <v>0</v>
      </c>
      <c r="AK55" s="5">
        <f>'source book prisoners'!X55</f>
        <v>0</v>
      </c>
      <c r="AL55" s="5">
        <f>'source book prisoners'!Y55</f>
        <v>0</v>
      </c>
      <c r="AM55" s="5">
        <f>'source book prisoners'!Z55</f>
        <v>0</v>
      </c>
      <c r="AN55" s="5">
        <f>'source book prisoners'!AA55</f>
        <v>0</v>
      </c>
      <c r="AO55" s="5">
        <f>'source book prisoners'!AB55</f>
        <v>0</v>
      </c>
    </row>
    <row r="56" spans="1:41" x14ac:dyDescent="0.2">
      <c r="A56">
        <v>1906</v>
      </c>
      <c r="B56" s="5">
        <f t="shared" si="26"/>
        <v>3820.2627531402204</v>
      </c>
      <c r="C56" s="5">
        <f t="shared" si="27"/>
        <v>336.73724685977953</v>
      </c>
      <c r="D56" s="5">
        <f t="shared" si="28"/>
        <v>4157</v>
      </c>
      <c r="E56" s="1">
        <f t="shared" si="29"/>
        <v>11.344936708860759</v>
      </c>
      <c r="F56" s="5">
        <f t="shared" si="24"/>
        <v>3585</v>
      </c>
      <c r="G56" s="5">
        <f t="shared" si="18"/>
        <v>316</v>
      </c>
      <c r="H56" s="5">
        <f t="shared" si="5"/>
        <v>3901</v>
      </c>
      <c r="I56" s="1">
        <f t="shared" si="21"/>
        <v>11.344936708860759</v>
      </c>
      <c r="J56" s="5">
        <f t="shared" si="9"/>
        <v>4154.2420676327602</v>
      </c>
      <c r="K56" s="2">
        <f t="shared" si="22"/>
        <v>2.7579323672398459</v>
      </c>
      <c r="L56" s="5"/>
      <c r="M56" s="5">
        <f>'source book prisoners'!B56</f>
        <v>0</v>
      </c>
      <c r="N56" s="5">
        <f>'source book prisoners'!C56</f>
        <v>0</v>
      </c>
      <c r="O56" s="5">
        <f>'source book prisoners'!D56</f>
        <v>4157</v>
      </c>
      <c r="P56" s="5">
        <f>'source book prisoners'!E56</f>
        <v>1465</v>
      </c>
      <c r="Q56" s="5">
        <f>'source book prisoners'!F56</f>
        <v>168</v>
      </c>
      <c r="R56" s="5">
        <f t="shared" si="14"/>
        <v>1633</v>
      </c>
      <c r="S56" s="1">
        <f t="shared" si="10"/>
        <v>8.7202380952380949</v>
      </c>
      <c r="T56" s="5">
        <f>'source book prisoners'!H56</f>
        <v>902</v>
      </c>
      <c r="U56" s="5">
        <f>'source book prisoners'!I56</f>
        <v>115</v>
      </c>
      <c r="V56" s="5">
        <f t="shared" si="7"/>
        <v>1017</v>
      </c>
      <c r="W56" s="1">
        <f t="shared" si="23"/>
        <v>7.8434782608695652</v>
      </c>
      <c r="X56" s="5">
        <f>'source book prisoners'!K56</f>
        <v>460</v>
      </c>
      <c r="Y56" s="5">
        <f>'source book prisoners'!L56</f>
        <v>33</v>
      </c>
      <c r="Z56" s="5">
        <f t="shared" si="15"/>
        <v>493</v>
      </c>
      <c r="AB56" s="5">
        <f>'source book prisoners'!O56</f>
        <v>0</v>
      </c>
      <c r="AC56" s="5">
        <f>'source book prisoners'!N56</f>
        <v>671</v>
      </c>
      <c r="AD56" s="5">
        <f>'source book prisoners'!Q56</f>
        <v>0</v>
      </c>
      <c r="AE56" s="5">
        <f>'source book prisoners'!R56</f>
        <v>0</v>
      </c>
      <c r="AF56" s="5">
        <f t="shared" si="25"/>
        <v>253.24206763275964</v>
      </c>
      <c r="AH56" s="5">
        <f>'source book prisoners'!U56</f>
        <v>0</v>
      </c>
      <c r="AI56" s="5">
        <f>'source book prisoners'!T56</f>
        <v>87</v>
      </c>
      <c r="AJ56" s="5">
        <f>'source book prisoners'!W56</f>
        <v>0</v>
      </c>
      <c r="AK56" s="5">
        <f>'source book prisoners'!X56</f>
        <v>0</v>
      </c>
      <c r="AL56" s="5">
        <f>'source book prisoners'!Y56</f>
        <v>0</v>
      </c>
      <c r="AM56" s="5">
        <f>'source book prisoners'!Z56</f>
        <v>0</v>
      </c>
      <c r="AN56" s="5">
        <f>'source book prisoners'!AA56</f>
        <v>0</v>
      </c>
      <c r="AO56" s="5">
        <f>'source book prisoners'!AB56</f>
        <v>0</v>
      </c>
    </row>
    <row r="57" spans="1:41" x14ac:dyDescent="0.2">
      <c r="A57">
        <v>1907</v>
      </c>
      <c r="B57" s="5">
        <f t="shared" si="26"/>
        <v>3635.0790273556231</v>
      </c>
      <c r="C57" s="5">
        <f t="shared" si="27"/>
        <v>311.92097264437689</v>
      </c>
      <c r="D57" s="5">
        <f t="shared" si="28"/>
        <v>3947</v>
      </c>
      <c r="E57" s="1">
        <f t="shared" si="29"/>
        <v>11.653846153846153</v>
      </c>
      <c r="F57" s="5">
        <f t="shared" si="24"/>
        <v>3636</v>
      </c>
      <c r="G57" s="5">
        <f t="shared" ref="G57:G88" si="30">Q57+U57+Y57+AB57+AE57+AH57+AK57+AN57</f>
        <v>312</v>
      </c>
      <c r="H57" s="5">
        <f t="shared" si="5"/>
        <v>3948</v>
      </c>
      <c r="I57" s="1">
        <f t="shared" si="21"/>
        <v>11.653846153846153</v>
      </c>
      <c r="J57" s="5">
        <f t="shared" si="9"/>
        <v>3948</v>
      </c>
      <c r="K57" s="2">
        <f t="shared" si="22"/>
        <v>-1</v>
      </c>
      <c r="L57" s="5"/>
      <c r="M57" s="5">
        <f>'source book prisoners'!B57</f>
        <v>0</v>
      </c>
      <c r="N57" s="5">
        <f>'source book prisoners'!C57</f>
        <v>0</v>
      </c>
      <c r="O57" s="5">
        <f>'source book prisoners'!D57</f>
        <v>3947</v>
      </c>
      <c r="P57" s="5">
        <f>'source book prisoners'!E57</f>
        <v>1378</v>
      </c>
      <c r="Q57" s="5">
        <f>'source book prisoners'!F57</f>
        <v>164</v>
      </c>
      <c r="R57" s="5">
        <f t="shared" si="14"/>
        <v>1542</v>
      </c>
      <c r="S57" s="1">
        <f t="shared" si="10"/>
        <v>8.4024390243902438</v>
      </c>
      <c r="T57" s="5">
        <f>'source book prisoners'!H57</f>
        <v>832</v>
      </c>
      <c r="U57" s="5">
        <f>'source book prisoners'!I57</f>
        <v>88</v>
      </c>
      <c r="V57" s="5">
        <f t="shared" si="7"/>
        <v>920</v>
      </c>
      <c r="W57" s="1">
        <f t="shared" si="23"/>
        <v>9.454545454545455</v>
      </c>
      <c r="X57" s="5">
        <f>'source book prisoners'!K57</f>
        <v>435</v>
      </c>
      <c r="Y57" s="5">
        <f>'source book prisoners'!L57</f>
        <v>36</v>
      </c>
      <c r="Z57" s="5">
        <f t="shared" si="15"/>
        <v>471</v>
      </c>
      <c r="AB57" s="5">
        <f>'source book prisoners'!O57</f>
        <v>0</v>
      </c>
      <c r="AC57" s="5">
        <f>'source book prisoners'!N57</f>
        <v>672</v>
      </c>
      <c r="AD57" s="5">
        <f>'source book prisoners'!Q57</f>
        <v>218</v>
      </c>
      <c r="AE57" s="5">
        <f>'source book prisoners'!R57</f>
        <v>24</v>
      </c>
      <c r="AF57" s="5">
        <f>AD57+AE57</f>
        <v>242</v>
      </c>
      <c r="AH57" s="5">
        <f>'source book prisoners'!U57</f>
        <v>0</v>
      </c>
      <c r="AI57" s="5">
        <f>'source book prisoners'!T57</f>
        <v>101</v>
      </c>
      <c r="AJ57" s="5">
        <f>'source book prisoners'!W57</f>
        <v>0</v>
      </c>
      <c r="AK57" s="5">
        <f>'source book prisoners'!X57</f>
        <v>0</v>
      </c>
      <c r="AL57" s="5">
        <f>'source book prisoners'!Y57</f>
        <v>0</v>
      </c>
      <c r="AM57" s="5">
        <f>'source book prisoners'!Z57</f>
        <v>0</v>
      </c>
      <c r="AN57" s="5">
        <f>'source book prisoners'!AA57</f>
        <v>0</v>
      </c>
      <c r="AO57" s="5">
        <f>'source book prisoners'!AB57</f>
        <v>0</v>
      </c>
    </row>
    <row r="58" spans="1:41" x14ac:dyDescent="0.2">
      <c r="A58">
        <v>1908</v>
      </c>
      <c r="B58" s="5">
        <f t="shared" si="26"/>
        <v>3603</v>
      </c>
      <c r="C58" s="5">
        <f t="shared" si="27"/>
        <v>325</v>
      </c>
      <c r="D58" s="5">
        <f t="shared" si="28"/>
        <v>3928</v>
      </c>
      <c r="E58" s="1">
        <f t="shared" si="29"/>
        <v>11.086153846153847</v>
      </c>
      <c r="F58" s="5">
        <f t="shared" si="24"/>
        <v>3603</v>
      </c>
      <c r="G58" s="5">
        <f t="shared" si="30"/>
        <v>325</v>
      </c>
      <c r="H58" s="5">
        <f t="shared" si="5"/>
        <v>3928</v>
      </c>
      <c r="I58" s="1">
        <f t="shared" si="21"/>
        <v>11.086153846153847</v>
      </c>
      <c r="J58" s="5">
        <f t="shared" si="9"/>
        <v>3928</v>
      </c>
      <c r="K58" s="2">
        <f t="shared" si="22"/>
        <v>0</v>
      </c>
      <c r="L58" s="5"/>
      <c r="M58" s="5">
        <f>'source book prisoners'!B58</f>
        <v>0</v>
      </c>
      <c r="N58" s="5">
        <f>'source book prisoners'!C58</f>
        <v>0</v>
      </c>
      <c r="O58" s="5">
        <f>'source book prisoners'!D58</f>
        <v>3928</v>
      </c>
      <c r="P58" s="5">
        <f>'source book prisoners'!E58</f>
        <v>1299</v>
      </c>
      <c r="Q58" s="5">
        <f>'source book prisoners'!F58</f>
        <v>162</v>
      </c>
      <c r="R58" s="5">
        <f t="shared" si="14"/>
        <v>1461</v>
      </c>
      <c r="S58" s="1">
        <f t="shared" si="10"/>
        <v>8.018518518518519</v>
      </c>
      <c r="T58" s="5">
        <f>'source book prisoners'!H58</f>
        <v>799</v>
      </c>
      <c r="U58" s="5">
        <f>'source book prisoners'!I58</f>
        <v>98</v>
      </c>
      <c r="V58" s="5">
        <f t="shared" si="7"/>
        <v>897</v>
      </c>
      <c r="W58" s="1">
        <f t="shared" si="23"/>
        <v>8.1530612244897966</v>
      </c>
      <c r="X58" s="5">
        <f>'source book prisoners'!K58</f>
        <v>471</v>
      </c>
      <c r="Y58" s="5">
        <f>'source book prisoners'!L58</f>
        <v>35</v>
      </c>
      <c r="Z58" s="5">
        <f t="shared" si="15"/>
        <v>506</v>
      </c>
      <c r="AB58" s="5">
        <f>'source book prisoners'!O58</f>
        <v>0</v>
      </c>
      <c r="AC58" s="5">
        <f>'source book prisoners'!N58</f>
        <v>721</v>
      </c>
      <c r="AD58" s="5">
        <f>'source book prisoners'!Q58</f>
        <v>221</v>
      </c>
      <c r="AE58" s="5">
        <f>'source book prisoners'!R58</f>
        <v>30</v>
      </c>
      <c r="AF58" s="5">
        <f t="shared" ref="AF58:AF120" si="31">AD58+AE58</f>
        <v>251</v>
      </c>
      <c r="AH58" s="5">
        <f>'source book prisoners'!U58</f>
        <v>0</v>
      </c>
      <c r="AI58" s="5">
        <f>'source book prisoners'!T58</f>
        <v>92</v>
      </c>
      <c r="AJ58" s="5">
        <f>'source book prisoners'!W58</f>
        <v>0</v>
      </c>
      <c r="AK58" s="5">
        <f>'source book prisoners'!X58</f>
        <v>0</v>
      </c>
      <c r="AL58" s="5">
        <f>'source book prisoners'!Y58</f>
        <v>0</v>
      </c>
      <c r="AM58" s="5">
        <f>'source book prisoners'!Z58</f>
        <v>0</v>
      </c>
      <c r="AN58" s="5">
        <f>'source book prisoners'!AA58</f>
        <v>0</v>
      </c>
      <c r="AO58" s="5">
        <f>'source book prisoners'!AB58</f>
        <v>0</v>
      </c>
    </row>
    <row r="59" spans="1:41" x14ac:dyDescent="0.2">
      <c r="A59">
        <v>1909</v>
      </c>
      <c r="B59" s="5">
        <f t="shared" si="26"/>
        <v>3578.0907012195121</v>
      </c>
      <c r="C59" s="5">
        <f t="shared" si="27"/>
        <v>356.9092987804878</v>
      </c>
      <c r="D59" s="5">
        <f t="shared" si="28"/>
        <v>3935</v>
      </c>
      <c r="E59" s="1">
        <f t="shared" si="29"/>
        <v>10.025210084033613</v>
      </c>
      <c r="F59" s="5">
        <f t="shared" si="24"/>
        <v>3579</v>
      </c>
      <c r="G59" s="5">
        <f t="shared" si="30"/>
        <v>357</v>
      </c>
      <c r="H59" s="5">
        <f t="shared" si="5"/>
        <v>3936</v>
      </c>
      <c r="I59" s="1">
        <f t="shared" si="21"/>
        <v>10.025210084033613</v>
      </c>
      <c r="J59" s="5">
        <f t="shared" si="9"/>
        <v>3936</v>
      </c>
      <c r="K59" s="2">
        <f t="shared" si="22"/>
        <v>-1</v>
      </c>
      <c r="L59" s="5"/>
      <c r="M59" s="5">
        <f>'source book prisoners'!B59</f>
        <v>0</v>
      </c>
      <c r="N59" s="5">
        <f>'source book prisoners'!C59</f>
        <v>0</v>
      </c>
      <c r="O59" s="5">
        <f>'source book prisoners'!D59</f>
        <v>3935</v>
      </c>
      <c r="P59" s="5">
        <f>'source book prisoners'!E59</f>
        <v>1298</v>
      </c>
      <c r="Q59" s="5">
        <f>'source book prisoners'!F59</f>
        <v>175</v>
      </c>
      <c r="R59" s="5">
        <f t="shared" si="14"/>
        <v>1473</v>
      </c>
      <c r="S59" s="1">
        <f t="shared" si="10"/>
        <v>7.4171428571428573</v>
      </c>
      <c r="T59" s="5">
        <f>'source book prisoners'!H59</f>
        <v>769</v>
      </c>
      <c r="U59" s="5">
        <f>'source book prisoners'!I59</f>
        <v>115</v>
      </c>
      <c r="V59" s="5">
        <f t="shared" si="7"/>
        <v>884</v>
      </c>
      <c r="W59" s="1">
        <f t="shared" si="23"/>
        <v>6.6869565217391305</v>
      </c>
      <c r="X59" s="5">
        <f>'source book prisoners'!K59</f>
        <v>460</v>
      </c>
      <c r="Y59" s="5">
        <f>'source book prisoners'!L59</f>
        <v>31</v>
      </c>
      <c r="Z59" s="5">
        <f t="shared" si="15"/>
        <v>491</v>
      </c>
      <c r="AB59" s="5">
        <f>'source book prisoners'!O59</f>
        <v>0</v>
      </c>
      <c r="AC59" s="5">
        <f>'source book prisoners'!N59</f>
        <v>719</v>
      </c>
      <c r="AD59" s="5">
        <f>'source book prisoners'!Q59</f>
        <v>246</v>
      </c>
      <c r="AE59" s="5">
        <f>'source book prisoners'!R59</f>
        <v>36</v>
      </c>
      <c r="AF59" s="5">
        <f t="shared" si="31"/>
        <v>282</v>
      </c>
      <c r="AH59" s="5">
        <f>'source book prisoners'!U59</f>
        <v>0</v>
      </c>
      <c r="AI59" s="5">
        <f>'source book prisoners'!T59</f>
        <v>87</v>
      </c>
      <c r="AJ59" s="5">
        <f>'source book prisoners'!W59</f>
        <v>0</v>
      </c>
      <c r="AK59" s="5">
        <f>'source book prisoners'!X59</f>
        <v>0</v>
      </c>
      <c r="AL59" s="5">
        <f>'source book prisoners'!Y59</f>
        <v>0</v>
      </c>
      <c r="AM59" s="5">
        <f>'source book prisoners'!Z59</f>
        <v>0</v>
      </c>
      <c r="AN59" s="5">
        <f>'source book prisoners'!AA59</f>
        <v>0</v>
      </c>
      <c r="AO59" s="5">
        <f>'source book prisoners'!AB59</f>
        <v>0</v>
      </c>
    </row>
    <row r="60" spans="1:41" x14ac:dyDescent="0.2">
      <c r="A60">
        <v>1910</v>
      </c>
      <c r="B60" s="5">
        <f t="shared" si="26"/>
        <v>3268</v>
      </c>
      <c r="C60" s="5">
        <f t="shared" si="27"/>
        <v>335</v>
      </c>
      <c r="D60" s="5">
        <f t="shared" si="28"/>
        <v>3603</v>
      </c>
      <c r="E60" s="1">
        <f t="shared" si="29"/>
        <v>9.7552238805970148</v>
      </c>
      <c r="F60" s="5">
        <f t="shared" si="24"/>
        <v>3268</v>
      </c>
      <c r="G60" s="5">
        <f t="shared" si="30"/>
        <v>335</v>
      </c>
      <c r="H60" s="5">
        <f t="shared" si="5"/>
        <v>3603</v>
      </c>
      <c r="I60" s="1">
        <f t="shared" si="21"/>
        <v>9.7552238805970148</v>
      </c>
      <c r="J60" s="5">
        <f t="shared" si="9"/>
        <v>3603</v>
      </c>
      <c r="K60" s="2">
        <f t="shared" si="22"/>
        <v>0</v>
      </c>
      <c r="L60" s="5"/>
      <c r="M60" s="5">
        <f>'source book prisoners'!B60</f>
        <v>0</v>
      </c>
      <c r="N60" s="5">
        <f>'source book prisoners'!C60</f>
        <v>0</v>
      </c>
      <c r="O60" s="5">
        <f>'source book prisoners'!D60</f>
        <v>3603</v>
      </c>
      <c r="P60" s="5">
        <f>'source book prisoners'!E60</f>
        <v>1214</v>
      </c>
      <c r="Q60" s="5">
        <f>'source book prisoners'!F60</f>
        <v>150</v>
      </c>
      <c r="R60" s="5">
        <f t="shared" si="14"/>
        <v>1364</v>
      </c>
      <c r="S60" s="1">
        <f t="shared" si="10"/>
        <v>8.0933333333333337</v>
      </c>
      <c r="T60" s="5">
        <f>'source book prisoners'!H60</f>
        <v>765</v>
      </c>
      <c r="U60" s="5">
        <f>'source book prisoners'!I60</f>
        <v>111</v>
      </c>
      <c r="V60" s="5">
        <f t="shared" si="7"/>
        <v>876</v>
      </c>
      <c r="W60" s="1">
        <f t="shared" si="23"/>
        <v>6.8918918918918921</v>
      </c>
      <c r="X60" s="5">
        <f>'source book prisoners'!K60</f>
        <v>479</v>
      </c>
      <c r="Y60" s="5">
        <f>'source book prisoners'!L60</f>
        <v>32</v>
      </c>
      <c r="Z60" s="5">
        <f t="shared" si="15"/>
        <v>511</v>
      </c>
      <c r="AB60" s="5">
        <f>'source book prisoners'!O60</f>
        <v>0</v>
      </c>
      <c r="AC60" s="5">
        <f>'source book prisoners'!N60</f>
        <v>502</v>
      </c>
      <c r="AD60" s="5">
        <f>'source book prisoners'!Q60</f>
        <v>230</v>
      </c>
      <c r="AE60" s="5">
        <f>'source book prisoners'!R60</f>
        <v>42</v>
      </c>
      <c r="AF60" s="5">
        <f t="shared" si="31"/>
        <v>272</v>
      </c>
      <c r="AH60" s="5">
        <f>'source book prisoners'!U60</f>
        <v>0</v>
      </c>
      <c r="AI60" s="5">
        <f>'source book prisoners'!T60</f>
        <v>78</v>
      </c>
      <c r="AJ60" s="5">
        <f>'source book prisoners'!W60</f>
        <v>0</v>
      </c>
      <c r="AK60" s="5">
        <f>'source book prisoners'!X60</f>
        <v>0</v>
      </c>
      <c r="AL60" s="5">
        <f>'source book prisoners'!Y60</f>
        <v>0</v>
      </c>
      <c r="AM60" s="5">
        <f>'source book prisoners'!Z60</f>
        <v>0</v>
      </c>
      <c r="AN60" s="5">
        <f>'source book prisoners'!AA60</f>
        <v>0</v>
      </c>
      <c r="AO60" s="5">
        <f>'source book prisoners'!AB60</f>
        <v>0</v>
      </c>
    </row>
    <row r="61" spans="1:41" x14ac:dyDescent="0.2">
      <c r="A61">
        <v>1911</v>
      </c>
      <c r="B61" s="5">
        <f t="shared" si="26"/>
        <v>2987</v>
      </c>
      <c r="C61" s="5">
        <f t="shared" si="27"/>
        <v>304</v>
      </c>
      <c r="D61" s="5">
        <f t="shared" si="28"/>
        <v>3291</v>
      </c>
      <c r="E61" s="1">
        <f t="shared" si="29"/>
        <v>9.8256578947368425</v>
      </c>
      <c r="F61" s="5">
        <f t="shared" si="24"/>
        <v>2987</v>
      </c>
      <c r="G61" s="5">
        <f t="shared" si="30"/>
        <v>304</v>
      </c>
      <c r="H61" s="5">
        <f t="shared" si="5"/>
        <v>3291</v>
      </c>
      <c r="I61" s="1">
        <f t="shared" si="21"/>
        <v>9.8256578947368425</v>
      </c>
      <c r="J61" s="5">
        <f t="shared" si="9"/>
        <v>3291</v>
      </c>
      <c r="K61" s="2">
        <f t="shared" si="22"/>
        <v>0</v>
      </c>
      <c r="L61" s="5"/>
      <c r="M61" s="5">
        <f>'source book prisoners'!B61</f>
        <v>0</v>
      </c>
      <c r="N61" s="5">
        <f>'source book prisoners'!C61</f>
        <v>0</v>
      </c>
      <c r="O61" s="5">
        <f>'source book prisoners'!D61</f>
        <v>3291</v>
      </c>
      <c r="P61" s="5">
        <f>'source book prisoners'!E61</f>
        <v>1160</v>
      </c>
      <c r="Q61" s="5">
        <f>'source book prisoners'!F61</f>
        <v>135</v>
      </c>
      <c r="R61" s="5">
        <f t="shared" si="14"/>
        <v>1295</v>
      </c>
      <c r="S61" s="1">
        <f t="shared" si="10"/>
        <v>8.5925925925925934</v>
      </c>
      <c r="T61" s="5">
        <f>'source book prisoners'!H61</f>
        <v>713</v>
      </c>
      <c r="U61" s="5">
        <f>'source book prisoners'!I61</f>
        <v>100</v>
      </c>
      <c r="V61" s="5">
        <f t="shared" si="7"/>
        <v>813</v>
      </c>
      <c r="W61" s="1">
        <f t="shared" si="23"/>
        <v>7.13</v>
      </c>
      <c r="X61" s="5">
        <f>'source book prisoners'!K61</f>
        <v>463</v>
      </c>
      <c r="Y61" s="5">
        <f>'source book prisoners'!L61</f>
        <v>36</v>
      </c>
      <c r="Z61" s="5">
        <f t="shared" si="15"/>
        <v>499</v>
      </c>
      <c r="AB61" s="5">
        <f>'source book prisoners'!O61</f>
        <v>0</v>
      </c>
      <c r="AC61" s="5">
        <f>'source book prisoners'!N61</f>
        <v>389</v>
      </c>
      <c r="AD61" s="5">
        <f>'source book prisoners'!Q61</f>
        <v>196</v>
      </c>
      <c r="AE61" s="5">
        <f>'source book prisoners'!R61</f>
        <v>33</v>
      </c>
      <c r="AF61" s="5">
        <f t="shared" si="31"/>
        <v>229</v>
      </c>
      <c r="AH61" s="5">
        <f>'source book prisoners'!U61</f>
        <v>0</v>
      </c>
      <c r="AI61" s="5">
        <f>'source book prisoners'!T61</f>
        <v>66</v>
      </c>
      <c r="AJ61" s="5">
        <f>'source book prisoners'!W61</f>
        <v>0</v>
      </c>
      <c r="AK61" s="5">
        <f>'source book prisoners'!X61</f>
        <v>0</v>
      </c>
      <c r="AL61" s="5">
        <f>'source book prisoners'!Y61</f>
        <v>0</v>
      </c>
      <c r="AM61" s="5">
        <f>'source book prisoners'!Z61</f>
        <v>0</v>
      </c>
      <c r="AN61" s="5">
        <f>'source book prisoners'!AA61</f>
        <v>0</v>
      </c>
      <c r="AO61" s="5">
        <f>'source book prisoners'!AB61</f>
        <v>0</v>
      </c>
    </row>
    <row r="62" spans="1:41" x14ac:dyDescent="0.2">
      <c r="A62">
        <v>1912</v>
      </c>
      <c r="B62" s="5">
        <f t="shared" si="26"/>
        <v>3059.0992051810422</v>
      </c>
      <c r="C62" s="5">
        <f t="shared" si="27"/>
        <v>336.90079481895793</v>
      </c>
      <c r="D62" s="5">
        <f t="shared" si="28"/>
        <v>3396</v>
      </c>
      <c r="E62" s="1">
        <f t="shared" si="29"/>
        <v>9.0801186943620174</v>
      </c>
      <c r="F62" s="5">
        <f t="shared" si="24"/>
        <v>3060</v>
      </c>
      <c r="G62" s="5">
        <f t="shared" si="30"/>
        <v>337</v>
      </c>
      <c r="H62" s="5">
        <f t="shared" si="5"/>
        <v>3397</v>
      </c>
      <c r="I62" s="1">
        <f t="shared" si="21"/>
        <v>9.0801186943620174</v>
      </c>
      <c r="J62" s="5">
        <f t="shared" si="9"/>
        <v>3397</v>
      </c>
      <c r="K62" s="2">
        <f t="shared" si="22"/>
        <v>-1</v>
      </c>
      <c r="L62" s="5"/>
      <c r="M62" s="5">
        <f>'source book prisoners'!B62</f>
        <v>0</v>
      </c>
      <c r="N62" s="5">
        <f>'source book prisoners'!C62</f>
        <v>0</v>
      </c>
      <c r="O62" s="5">
        <f>'source book prisoners'!D62</f>
        <v>3396</v>
      </c>
      <c r="P62" s="5">
        <f>'source book prisoners'!E62</f>
        <v>1222</v>
      </c>
      <c r="Q62" s="5">
        <f>'source book prisoners'!F62</f>
        <v>148</v>
      </c>
      <c r="R62" s="5">
        <f t="shared" si="14"/>
        <v>1370</v>
      </c>
      <c r="S62" s="1">
        <f t="shared" si="10"/>
        <v>8.2567567567567561</v>
      </c>
      <c r="T62" s="5">
        <f>'source book prisoners'!H62</f>
        <v>726</v>
      </c>
      <c r="U62" s="5">
        <f>'source book prisoners'!I62</f>
        <v>112</v>
      </c>
      <c r="V62" s="5">
        <f t="shared" si="7"/>
        <v>838</v>
      </c>
      <c r="W62" s="1">
        <f t="shared" si="23"/>
        <v>6.4821428571428568</v>
      </c>
      <c r="X62" s="5">
        <f>'source book prisoners'!K62</f>
        <v>470</v>
      </c>
      <c r="Y62" s="5">
        <f>'source book prisoners'!L62</f>
        <v>36</v>
      </c>
      <c r="Z62" s="5">
        <f t="shared" si="15"/>
        <v>506</v>
      </c>
      <c r="AB62" s="5">
        <f>'source book prisoners'!O62</f>
        <v>0</v>
      </c>
      <c r="AC62" s="5">
        <f>'source book prisoners'!N62</f>
        <v>364</v>
      </c>
      <c r="AD62" s="5">
        <f>'source book prisoners'!Q62</f>
        <v>210</v>
      </c>
      <c r="AE62" s="5">
        <f>'source book prisoners'!R62</f>
        <v>41</v>
      </c>
      <c r="AF62" s="5">
        <f t="shared" si="31"/>
        <v>251</v>
      </c>
      <c r="AH62" s="5">
        <f>'source book prisoners'!U62</f>
        <v>0</v>
      </c>
      <c r="AI62" s="5">
        <f>'source book prisoners'!T62</f>
        <v>68</v>
      </c>
      <c r="AJ62" s="5">
        <f>'source book prisoners'!W62</f>
        <v>0</v>
      </c>
      <c r="AK62" s="5">
        <f>'source book prisoners'!X62</f>
        <v>0</v>
      </c>
      <c r="AL62" s="5">
        <f>'source book prisoners'!Y62</f>
        <v>0</v>
      </c>
      <c r="AM62" s="5">
        <f>'source book prisoners'!Z62</f>
        <v>0</v>
      </c>
      <c r="AN62" s="5">
        <f>'source book prisoners'!AA62</f>
        <v>0</v>
      </c>
      <c r="AO62" s="5">
        <f>'source book prisoners'!AB62</f>
        <v>0</v>
      </c>
    </row>
    <row r="63" spans="1:41" x14ac:dyDescent="0.2">
      <c r="A63">
        <v>1913</v>
      </c>
      <c r="B63" s="5">
        <f t="shared" si="26"/>
        <v>3215.0986547085204</v>
      </c>
      <c r="C63" s="5">
        <f t="shared" si="27"/>
        <v>351.9013452914798</v>
      </c>
      <c r="D63" s="5">
        <f t="shared" si="28"/>
        <v>3567</v>
      </c>
      <c r="E63" s="1">
        <f t="shared" si="29"/>
        <v>9.1363636363636367</v>
      </c>
      <c r="F63" s="5">
        <f t="shared" si="24"/>
        <v>3216</v>
      </c>
      <c r="G63" s="5">
        <f t="shared" si="30"/>
        <v>352</v>
      </c>
      <c r="H63" s="5">
        <f t="shared" si="5"/>
        <v>3568</v>
      </c>
      <c r="I63" s="1">
        <f t="shared" si="21"/>
        <v>9.1363636363636367</v>
      </c>
      <c r="J63" s="5">
        <f t="shared" si="9"/>
        <v>3568</v>
      </c>
      <c r="K63" s="2">
        <f t="shared" si="22"/>
        <v>-1</v>
      </c>
      <c r="L63" s="5"/>
      <c r="M63" s="5">
        <f>'source book prisoners'!B63</f>
        <v>0</v>
      </c>
      <c r="N63" s="5">
        <f>'source book prisoners'!C63</f>
        <v>0</v>
      </c>
      <c r="O63" s="5">
        <f>'source book prisoners'!D63</f>
        <v>3567</v>
      </c>
      <c r="P63" s="5">
        <f>'source book prisoners'!E63</f>
        <v>1355</v>
      </c>
      <c r="Q63" s="5">
        <f>'source book prisoners'!F63</f>
        <v>154</v>
      </c>
      <c r="R63" s="5">
        <f t="shared" si="14"/>
        <v>1509</v>
      </c>
      <c r="S63" s="1">
        <f t="shared" si="10"/>
        <v>8.7987012987012996</v>
      </c>
      <c r="T63" s="5">
        <f>'source book prisoners'!H63</f>
        <v>776</v>
      </c>
      <c r="U63" s="5">
        <f>'source book prisoners'!I63</f>
        <v>127</v>
      </c>
      <c r="V63" s="5">
        <f t="shared" si="7"/>
        <v>903</v>
      </c>
      <c r="W63" s="1">
        <f t="shared" si="23"/>
        <v>6.1102362204724407</v>
      </c>
      <c r="X63" s="5">
        <f>'source book prisoners'!K63</f>
        <v>441</v>
      </c>
      <c r="Y63" s="5">
        <f>'source book prisoners'!L63</f>
        <v>34</v>
      </c>
      <c r="Z63" s="5">
        <f t="shared" si="15"/>
        <v>475</v>
      </c>
      <c r="AB63" s="5">
        <f>'source book prisoners'!O63</f>
        <v>0</v>
      </c>
      <c r="AC63" s="5">
        <f>'source book prisoners'!N63</f>
        <v>348</v>
      </c>
      <c r="AD63" s="5">
        <f>'source book prisoners'!Q63</f>
        <v>236</v>
      </c>
      <c r="AE63" s="5">
        <f>'source book prisoners'!R63</f>
        <v>37</v>
      </c>
      <c r="AF63" s="5">
        <f t="shared" si="31"/>
        <v>273</v>
      </c>
      <c r="AH63" s="5">
        <f>'source book prisoners'!U63</f>
        <v>0</v>
      </c>
      <c r="AI63" s="5">
        <f>'source book prisoners'!T63</f>
        <v>60</v>
      </c>
      <c r="AJ63" s="5">
        <f>'source book prisoners'!W63</f>
        <v>0</v>
      </c>
      <c r="AK63" s="5">
        <f>'source book prisoners'!X63</f>
        <v>0</v>
      </c>
      <c r="AL63" s="5">
        <f>'source book prisoners'!Y63</f>
        <v>0</v>
      </c>
      <c r="AM63" s="5">
        <f>'source book prisoners'!Z63</f>
        <v>0</v>
      </c>
      <c r="AN63" s="5">
        <f>'source book prisoners'!AA63</f>
        <v>0</v>
      </c>
      <c r="AO63" s="5">
        <f>'source book prisoners'!AB63</f>
        <v>0</v>
      </c>
    </row>
    <row r="64" spans="1:41" x14ac:dyDescent="0.2">
      <c r="A64">
        <v>1914</v>
      </c>
      <c r="B64" s="5">
        <f t="shared" si="26"/>
        <v>3356</v>
      </c>
      <c r="C64" s="5">
        <f t="shared" si="27"/>
        <v>332</v>
      </c>
      <c r="D64" s="5">
        <f t="shared" si="28"/>
        <v>3688</v>
      </c>
      <c r="E64" s="1">
        <f t="shared" si="29"/>
        <v>10.108433734939759</v>
      </c>
      <c r="F64" s="5">
        <f t="shared" si="24"/>
        <v>3356</v>
      </c>
      <c r="G64" s="5">
        <f t="shared" si="30"/>
        <v>332</v>
      </c>
      <c r="H64" s="5">
        <f t="shared" si="5"/>
        <v>3688</v>
      </c>
      <c r="I64" s="1">
        <f t="shared" si="21"/>
        <v>10.108433734939759</v>
      </c>
      <c r="J64" s="5">
        <f t="shared" si="9"/>
        <v>3688</v>
      </c>
      <c r="K64" s="2">
        <f t="shared" si="22"/>
        <v>0</v>
      </c>
      <c r="L64" s="5"/>
      <c r="M64" s="5">
        <f>'source book prisoners'!B64</f>
        <v>0</v>
      </c>
      <c r="N64" s="5">
        <f>'source book prisoners'!C64</f>
        <v>0</v>
      </c>
      <c r="O64" s="5">
        <f>'source book prisoners'!D64</f>
        <v>3688</v>
      </c>
      <c r="P64" s="5">
        <f>'source book prisoners'!E64</f>
        <v>1510</v>
      </c>
      <c r="Q64" s="5">
        <f>'source book prisoners'!F64</f>
        <v>165</v>
      </c>
      <c r="R64" s="5">
        <f t="shared" si="14"/>
        <v>1675</v>
      </c>
      <c r="S64" s="1">
        <f t="shared" si="10"/>
        <v>9.1515151515151523</v>
      </c>
      <c r="T64" s="5">
        <f>'source book prisoners'!H64</f>
        <v>774</v>
      </c>
      <c r="U64" s="5">
        <f>'source book prisoners'!I64</f>
        <v>103</v>
      </c>
      <c r="V64" s="5">
        <f t="shared" si="7"/>
        <v>877</v>
      </c>
      <c r="W64" s="1">
        <f t="shared" si="23"/>
        <v>7.5145631067961167</v>
      </c>
      <c r="X64" s="5">
        <f>'source book prisoners'!K64</f>
        <v>441</v>
      </c>
      <c r="Y64" s="5">
        <f>'source book prisoners'!L64</f>
        <v>27</v>
      </c>
      <c r="Z64" s="5">
        <f t="shared" si="15"/>
        <v>468</v>
      </c>
      <c r="AB64" s="5">
        <f>'source book prisoners'!O64</f>
        <v>0</v>
      </c>
      <c r="AC64" s="5">
        <f>'source book prisoners'!N64</f>
        <v>318</v>
      </c>
      <c r="AD64" s="5">
        <f>'source book prisoners'!Q64</f>
        <v>252</v>
      </c>
      <c r="AE64" s="5">
        <f>'source book prisoners'!R64</f>
        <v>37</v>
      </c>
      <c r="AF64" s="5">
        <f t="shared" si="31"/>
        <v>289</v>
      </c>
      <c r="AH64" s="5">
        <f>'source book prisoners'!U64</f>
        <v>0</v>
      </c>
      <c r="AI64" s="5">
        <f>'source book prisoners'!T64</f>
        <v>61</v>
      </c>
      <c r="AJ64" s="5">
        <f>'source book prisoners'!W64</f>
        <v>0</v>
      </c>
      <c r="AK64" s="5">
        <f>'source book prisoners'!X64</f>
        <v>0</v>
      </c>
      <c r="AL64" s="5">
        <f>'source book prisoners'!Y64</f>
        <v>0</v>
      </c>
      <c r="AM64" s="5">
        <f>'source book prisoners'!Z64</f>
        <v>0</v>
      </c>
      <c r="AN64" s="5">
        <f>'source book prisoners'!AA64</f>
        <v>0</v>
      </c>
      <c r="AO64" s="5">
        <f>'source book prisoners'!AB64</f>
        <v>0</v>
      </c>
    </row>
    <row r="65" spans="1:41" x14ac:dyDescent="0.2">
      <c r="A65">
        <v>1915</v>
      </c>
      <c r="B65" s="5">
        <f t="shared" si="26"/>
        <v>3426.0929062996292</v>
      </c>
      <c r="C65" s="5">
        <f t="shared" si="27"/>
        <v>350.90709370037058</v>
      </c>
      <c r="D65" s="5">
        <f t="shared" si="28"/>
        <v>3777</v>
      </c>
      <c r="E65" s="1">
        <f t="shared" si="29"/>
        <v>9.7635327635327638</v>
      </c>
      <c r="F65" s="5">
        <f t="shared" si="24"/>
        <v>3427</v>
      </c>
      <c r="G65" s="5">
        <f t="shared" si="30"/>
        <v>351</v>
      </c>
      <c r="H65" s="5">
        <f t="shared" si="5"/>
        <v>3778</v>
      </c>
      <c r="I65" s="1">
        <f t="shared" si="21"/>
        <v>9.7635327635327638</v>
      </c>
      <c r="J65" s="5">
        <f t="shared" si="9"/>
        <v>3778</v>
      </c>
      <c r="K65" s="2">
        <f t="shared" si="22"/>
        <v>-1</v>
      </c>
      <c r="L65" s="5"/>
      <c r="M65" s="5">
        <f>'source book prisoners'!B65</f>
        <v>0</v>
      </c>
      <c r="N65" s="5">
        <f>'source book prisoners'!C65</f>
        <v>0</v>
      </c>
      <c r="O65" s="5">
        <f>'source book prisoners'!D65</f>
        <v>3777</v>
      </c>
      <c r="P65" s="5">
        <f>'source book prisoners'!E65</f>
        <v>1554</v>
      </c>
      <c r="Q65" s="5">
        <f>'source book prisoners'!F65</f>
        <v>171</v>
      </c>
      <c r="R65" s="5">
        <f t="shared" si="14"/>
        <v>1725</v>
      </c>
      <c r="S65" s="1">
        <f t="shared" si="10"/>
        <v>9.0877192982456148</v>
      </c>
      <c r="T65" s="5">
        <f>'source book prisoners'!H65</f>
        <v>792</v>
      </c>
      <c r="U65" s="5">
        <f>'source book prisoners'!I65</f>
        <v>104</v>
      </c>
      <c r="V65" s="5">
        <f t="shared" si="7"/>
        <v>896</v>
      </c>
      <c r="W65" s="1">
        <f t="shared" si="23"/>
        <v>7.615384615384615</v>
      </c>
      <c r="X65" s="5">
        <f>'source book prisoners'!K65</f>
        <v>453</v>
      </c>
      <c r="Y65" s="5">
        <f>'source book prisoners'!L65</f>
        <v>28</v>
      </c>
      <c r="Z65" s="5">
        <f t="shared" si="15"/>
        <v>481</v>
      </c>
      <c r="AB65" s="5">
        <f>'source book prisoners'!O65</f>
        <v>0</v>
      </c>
      <c r="AC65" s="5">
        <f>'source book prisoners'!N65</f>
        <v>310</v>
      </c>
      <c r="AD65" s="5">
        <f>'source book prisoners'!Q65</f>
        <v>258</v>
      </c>
      <c r="AE65" s="5">
        <f>'source book prisoners'!R65</f>
        <v>48</v>
      </c>
      <c r="AF65" s="5">
        <f t="shared" si="31"/>
        <v>306</v>
      </c>
      <c r="AH65" s="5">
        <f>'source book prisoners'!U65</f>
        <v>0</v>
      </c>
      <c r="AI65" s="5">
        <f>'source book prisoners'!T65</f>
        <v>60</v>
      </c>
      <c r="AJ65" s="5">
        <f>'source book prisoners'!W65</f>
        <v>0</v>
      </c>
      <c r="AK65" s="5">
        <f>'source book prisoners'!X65</f>
        <v>0</v>
      </c>
      <c r="AL65" s="5">
        <f>'source book prisoners'!Y65</f>
        <v>0</v>
      </c>
      <c r="AM65" s="5">
        <f>'source book prisoners'!Z65</f>
        <v>0</v>
      </c>
      <c r="AN65" s="5">
        <f>'source book prisoners'!AA65</f>
        <v>0</v>
      </c>
      <c r="AO65" s="5">
        <f>'source book prisoners'!AB65</f>
        <v>0</v>
      </c>
    </row>
    <row r="66" spans="1:41" x14ac:dyDescent="0.2">
      <c r="A66">
        <v>1916</v>
      </c>
      <c r="B66" s="5">
        <f t="shared" si="26"/>
        <v>3116</v>
      </c>
      <c r="C66" s="5">
        <f t="shared" si="27"/>
        <v>391.99999999999994</v>
      </c>
      <c r="D66" s="5">
        <f t="shared" si="28"/>
        <v>3508</v>
      </c>
      <c r="E66" s="1">
        <f t="shared" si="29"/>
        <v>7.9489795918367347</v>
      </c>
      <c r="F66" s="5">
        <f t="shared" si="24"/>
        <v>3116</v>
      </c>
      <c r="G66" s="5">
        <f t="shared" si="30"/>
        <v>392</v>
      </c>
      <c r="H66" s="5">
        <f t="shared" si="5"/>
        <v>3508</v>
      </c>
      <c r="I66" s="1">
        <f t="shared" si="21"/>
        <v>7.9489795918367347</v>
      </c>
      <c r="J66" s="5">
        <f t="shared" si="9"/>
        <v>3508</v>
      </c>
      <c r="K66" s="2">
        <f t="shared" si="22"/>
        <v>0</v>
      </c>
      <c r="L66" s="5"/>
      <c r="M66" s="5">
        <f>'source book prisoners'!B66</f>
        <v>0</v>
      </c>
      <c r="N66" s="5">
        <f>'source book prisoners'!C66</f>
        <v>0</v>
      </c>
      <c r="O66" s="5">
        <f>'source book prisoners'!D66</f>
        <v>3508</v>
      </c>
      <c r="P66" s="5">
        <f>'source book prisoners'!E66</f>
        <v>1466</v>
      </c>
      <c r="Q66" s="5">
        <f>'source book prisoners'!F66</f>
        <v>215</v>
      </c>
      <c r="R66" s="5">
        <f t="shared" si="14"/>
        <v>1681</v>
      </c>
      <c r="S66" s="1">
        <f t="shared" si="10"/>
        <v>6.8186046511627909</v>
      </c>
      <c r="T66" s="5">
        <f>'source book prisoners'!H66</f>
        <v>752</v>
      </c>
      <c r="U66" s="5">
        <f>'source book prisoners'!I66</f>
        <v>101</v>
      </c>
      <c r="V66" s="5">
        <f t="shared" si="7"/>
        <v>853</v>
      </c>
      <c r="W66" s="1">
        <f t="shared" si="23"/>
        <v>7.4455445544554459</v>
      </c>
      <c r="X66" s="5">
        <f>'source book prisoners'!K66</f>
        <v>381</v>
      </c>
      <c r="Y66" s="5">
        <f>'source book prisoners'!L66</f>
        <v>34</v>
      </c>
      <c r="Z66" s="5">
        <f t="shared" si="15"/>
        <v>415</v>
      </c>
      <c r="AB66" s="5">
        <f>'source book prisoners'!O66</f>
        <v>0</v>
      </c>
      <c r="AC66" s="5">
        <f>'source book prisoners'!N66</f>
        <v>254</v>
      </c>
      <c r="AD66" s="5">
        <f>'source book prisoners'!Q66</f>
        <v>207</v>
      </c>
      <c r="AE66" s="5">
        <f>'source book prisoners'!R66</f>
        <v>42</v>
      </c>
      <c r="AF66" s="5">
        <f t="shared" si="31"/>
        <v>249</v>
      </c>
      <c r="AH66" s="5">
        <f>'source book prisoners'!U66</f>
        <v>0</v>
      </c>
      <c r="AI66" s="5">
        <f>'source book prisoners'!T66</f>
        <v>56</v>
      </c>
      <c r="AJ66" s="5">
        <f>'source book prisoners'!W66</f>
        <v>0</v>
      </c>
      <c r="AK66" s="5">
        <f>'source book prisoners'!X66</f>
        <v>0</v>
      </c>
      <c r="AL66" s="5">
        <f>'source book prisoners'!Y66</f>
        <v>0</v>
      </c>
      <c r="AM66" s="5">
        <f>'source book prisoners'!Z66</f>
        <v>0</v>
      </c>
      <c r="AN66" s="5">
        <f>'source book prisoners'!AA66</f>
        <v>0</v>
      </c>
      <c r="AO66" s="5">
        <f>'source book prisoners'!AB66</f>
        <v>0</v>
      </c>
    </row>
    <row r="67" spans="1:41" x14ac:dyDescent="0.2">
      <c r="A67">
        <v>1917</v>
      </c>
      <c r="B67" s="5">
        <f t="shared" si="26"/>
        <v>2735</v>
      </c>
      <c r="C67" s="5">
        <f t="shared" si="27"/>
        <v>333</v>
      </c>
      <c r="D67" s="5">
        <f t="shared" si="28"/>
        <v>3068</v>
      </c>
      <c r="E67" s="1">
        <f t="shared" si="29"/>
        <v>8.2132132132132138</v>
      </c>
      <c r="F67" s="5">
        <f t="shared" si="24"/>
        <v>2735</v>
      </c>
      <c r="G67" s="5">
        <f t="shared" si="30"/>
        <v>333</v>
      </c>
      <c r="H67" s="5">
        <f t="shared" si="5"/>
        <v>3068</v>
      </c>
      <c r="I67" s="1">
        <f t="shared" si="21"/>
        <v>8.2132132132132138</v>
      </c>
      <c r="J67" s="5">
        <f t="shared" si="9"/>
        <v>3068</v>
      </c>
      <c r="K67" s="2">
        <f t="shared" si="22"/>
        <v>0</v>
      </c>
      <c r="L67" s="5"/>
      <c r="M67" s="5">
        <f>'source book prisoners'!B67</f>
        <v>0</v>
      </c>
      <c r="N67" s="5">
        <f>'source book prisoners'!C67</f>
        <v>0</v>
      </c>
      <c r="O67" s="5">
        <f>'source book prisoners'!D67</f>
        <v>3068</v>
      </c>
      <c r="P67" s="5">
        <f>'source book prisoners'!E67</f>
        <v>1274</v>
      </c>
      <c r="Q67" s="5">
        <f>'source book prisoners'!F67</f>
        <v>176</v>
      </c>
      <c r="R67" s="5">
        <f t="shared" si="14"/>
        <v>1450</v>
      </c>
      <c r="S67" s="1">
        <f t="shared" si="10"/>
        <v>7.2386363636363633</v>
      </c>
      <c r="T67" s="5">
        <f>'source book prisoners'!H67</f>
        <v>669</v>
      </c>
      <c r="U67" s="5">
        <f>'source book prisoners'!I67</f>
        <v>85</v>
      </c>
      <c r="V67" s="5">
        <f t="shared" si="7"/>
        <v>754</v>
      </c>
      <c r="W67" s="1">
        <f t="shared" si="23"/>
        <v>7.8705882352941172</v>
      </c>
      <c r="X67" s="5">
        <f>'source book prisoners'!K67</f>
        <v>283</v>
      </c>
      <c r="Y67" s="5">
        <f>'source book prisoners'!L67</f>
        <v>27</v>
      </c>
      <c r="Z67" s="5">
        <f t="shared" si="15"/>
        <v>310</v>
      </c>
      <c r="AB67" s="5">
        <f>'source book prisoners'!O67</f>
        <v>0</v>
      </c>
      <c r="AC67" s="5">
        <f>'source book prisoners'!N67</f>
        <v>263</v>
      </c>
      <c r="AD67" s="5">
        <f>'source book prisoners'!Q67</f>
        <v>197</v>
      </c>
      <c r="AE67" s="5">
        <f>'source book prisoners'!R67</f>
        <v>45</v>
      </c>
      <c r="AF67" s="5">
        <f t="shared" si="31"/>
        <v>242</v>
      </c>
      <c r="AH67" s="5">
        <f>'source book prisoners'!U67</f>
        <v>0</v>
      </c>
      <c r="AI67" s="5">
        <f>'source book prisoners'!T67</f>
        <v>49</v>
      </c>
      <c r="AJ67" s="5">
        <f>'source book prisoners'!W67</f>
        <v>0</v>
      </c>
      <c r="AK67" s="5">
        <f>'source book prisoners'!X67</f>
        <v>0</v>
      </c>
      <c r="AL67" s="5">
        <f>'source book prisoners'!Y67</f>
        <v>0</v>
      </c>
      <c r="AM67" s="5">
        <f>'source book prisoners'!Z67</f>
        <v>0</v>
      </c>
      <c r="AN67" s="5">
        <f>'source book prisoners'!AA67</f>
        <v>0</v>
      </c>
      <c r="AO67" s="5">
        <f>'source book prisoners'!AB67</f>
        <v>0</v>
      </c>
    </row>
    <row r="68" spans="1:41" x14ac:dyDescent="0.2">
      <c r="A68">
        <v>1918</v>
      </c>
      <c r="B68" s="5">
        <f t="shared" si="26"/>
        <v>2491.1048850574712</v>
      </c>
      <c r="C68" s="5">
        <f t="shared" si="27"/>
        <v>291.89511494252872</v>
      </c>
      <c r="D68" s="5">
        <f t="shared" si="28"/>
        <v>2783</v>
      </c>
      <c r="E68" s="1">
        <f t="shared" si="29"/>
        <v>8.5342465753424666</v>
      </c>
      <c r="F68" s="5">
        <f t="shared" si="24"/>
        <v>2492</v>
      </c>
      <c r="G68" s="5">
        <f t="shared" si="30"/>
        <v>292</v>
      </c>
      <c r="H68" s="5">
        <f t="shared" si="5"/>
        <v>2784</v>
      </c>
      <c r="I68" s="1">
        <f t="shared" si="21"/>
        <v>8.5342465753424666</v>
      </c>
      <c r="J68" s="5">
        <f t="shared" si="9"/>
        <v>2784</v>
      </c>
      <c r="K68" s="2">
        <f t="shared" si="22"/>
        <v>-1</v>
      </c>
      <c r="L68" s="5"/>
      <c r="M68" s="5">
        <f>'source book prisoners'!B68</f>
        <v>0</v>
      </c>
      <c r="N68" s="5">
        <f>'source book prisoners'!C68</f>
        <v>0</v>
      </c>
      <c r="O68" s="5">
        <f>'source book prisoners'!D68</f>
        <v>2783</v>
      </c>
      <c r="P68" s="5">
        <f>'source book prisoners'!E68</f>
        <v>1132</v>
      </c>
      <c r="Q68" s="5">
        <f>'source book prisoners'!F68</f>
        <v>150</v>
      </c>
      <c r="R68" s="5">
        <f t="shared" si="14"/>
        <v>1282</v>
      </c>
      <c r="S68" s="1">
        <f t="shared" si="10"/>
        <v>7.5466666666666669</v>
      </c>
      <c r="T68" s="5">
        <f>'source book prisoners'!H68</f>
        <v>566</v>
      </c>
      <c r="U68" s="5">
        <f>'source book prisoners'!I68</f>
        <v>86</v>
      </c>
      <c r="V68" s="5">
        <f t="shared" si="7"/>
        <v>652</v>
      </c>
      <c r="W68" s="1">
        <f t="shared" si="23"/>
        <v>6.5813953488372094</v>
      </c>
      <c r="X68" s="5">
        <f>'source book prisoners'!K68</f>
        <v>258</v>
      </c>
      <c r="Y68" s="5">
        <f>'source book prisoners'!L68</f>
        <v>19</v>
      </c>
      <c r="Z68" s="5">
        <f t="shared" si="15"/>
        <v>277</v>
      </c>
      <c r="AB68" s="5">
        <f>'source book prisoners'!O68</f>
        <v>0</v>
      </c>
      <c r="AC68" s="5">
        <f>'source book prisoners'!N68</f>
        <v>283</v>
      </c>
      <c r="AD68" s="5">
        <f>'source book prisoners'!Q68</f>
        <v>207</v>
      </c>
      <c r="AE68" s="5">
        <f>'source book prisoners'!R68</f>
        <v>37</v>
      </c>
      <c r="AF68" s="5">
        <f t="shared" si="31"/>
        <v>244</v>
      </c>
      <c r="AH68" s="5">
        <f>'source book prisoners'!U68</f>
        <v>0</v>
      </c>
      <c r="AI68" s="5">
        <f>'source book prisoners'!T68</f>
        <v>46</v>
      </c>
      <c r="AJ68" s="5">
        <f>'source book prisoners'!W68</f>
        <v>0</v>
      </c>
      <c r="AK68" s="5">
        <f>'source book prisoners'!X68</f>
        <v>0</v>
      </c>
      <c r="AL68" s="5">
        <f>'source book prisoners'!Y68</f>
        <v>0</v>
      </c>
      <c r="AM68" s="5">
        <f>'source book prisoners'!Z68</f>
        <v>0</v>
      </c>
      <c r="AN68" s="5">
        <f>'source book prisoners'!AA68</f>
        <v>0</v>
      </c>
      <c r="AO68" s="5">
        <f>'source book prisoners'!AB68</f>
        <v>0</v>
      </c>
    </row>
    <row r="69" spans="1:41" x14ac:dyDescent="0.2">
      <c r="A69">
        <v>1919</v>
      </c>
      <c r="B69" s="5">
        <f t="shared" si="26"/>
        <v>2345</v>
      </c>
      <c r="C69" s="5">
        <f t="shared" si="27"/>
        <v>200</v>
      </c>
      <c r="D69" s="5">
        <f t="shared" si="28"/>
        <v>2545</v>
      </c>
      <c r="E69" s="1">
        <f t="shared" si="29"/>
        <v>11.725</v>
      </c>
      <c r="F69" s="5">
        <f t="shared" si="24"/>
        <v>2345</v>
      </c>
      <c r="G69" s="5">
        <f t="shared" si="30"/>
        <v>200</v>
      </c>
      <c r="H69" s="5">
        <f t="shared" si="5"/>
        <v>2545</v>
      </c>
      <c r="I69" s="1">
        <f t="shared" si="21"/>
        <v>11.725</v>
      </c>
      <c r="J69" s="5">
        <f t="shared" si="9"/>
        <v>2545</v>
      </c>
      <c r="K69" s="2">
        <f t="shared" si="22"/>
        <v>0</v>
      </c>
      <c r="L69" s="5"/>
      <c r="M69" s="5">
        <f>'source book prisoners'!B69</f>
        <v>0</v>
      </c>
      <c r="N69" s="5">
        <f>'source book prisoners'!C69</f>
        <v>0</v>
      </c>
      <c r="O69" s="5">
        <f>'source book prisoners'!D69</f>
        <v>2545</v>
      </c>
      <c r="P69" s="5">
        <f>'source book prisoners'!E69</f>
        <v>960</v>
      </c>
      <c r="Q69" s="5">
        <f>'source book prisoners'!F69</f>
        <v>98</v>
      </c>
      <c r="R69" s="5">
        <f t="shared" si="14"/>
        <v>1058</v>
      </c>
      <c r="S69" s="1">
        <f t="shared" si="10"/>
        <v>9.795918367346939</v>
      </c>
      <c r="T69" s="5">
        <f>'source book prisoners'!H69</f>
        <v>576</v>
      </c>
      <c r="U69" s="5">
        <f>'source book prisoners'!I69</f>
        <v>59</v>
      </c>
      <c r="V69" s="5">
        <f t="shared" si="7"/>
        <v>635</v>
      </c>
      <c r="W69" s="1">
        <f t="shared" si="23"/>
        <v>9.7627118644067803</v>
      </c>
      <c r="X69" s="5">
        <f>'source book prisoners'!K69</f>
        <v>288</v>
      </c>
      <c r="Y69" s="5">
        <f>'source book prisoners'!L69</f>
        <v>16</v>
      </c>
      <c r="Z69" s="5">
        <f t="shared" si="15"/>
        <v>304</v>
      </c>
      <c r="AB69" s="5">
        <f>'source book prisoners'!O69</f>
        <v>0</v>
      </c>
      <c r="AC69" s="5">
        <f>'source book prisoners'!N69</f>
        <v>267</v>
      </c>
      <c r="AD69" s="5">
        <f>'source book prisoners'!Q69</f>
        <v>188</v>
      </c>
      <c r="AE69" s="5">
        <f>'source book prisoners'!R69</f>
        <v>27</v>
      </c>
      <c r="AF69" s="5">
        <f t="shared" si="31"/>
        <v>215</v>
      </c>
      <c r="AH69" s="5">
        <f>'source book prisoners'!U69</f>
        <v>0</v>
      </c>
      <c r="AI69" s="5">
        <f>'source book prisoners'!T69</f>
        <v>66</v>
      </c>
      <c r="AJ69" s="5">
        <f>'source book prisoners'!W69</f>
        <v>0</v>
      </c>
      <c r="AK69" s="5">
        <f>'source book prisoners'!X69</f>
        <v>0</v>
      </c>
      <c r="AL69" s="5">
        <f>'source book prisoners'!Y69</f>
        <v>0</v>
      </c>
      <c r="AM69" s="5">
        <f>'source book prisoners'!Z69</f>
        <v>0</v>
      </c>
      <c r="AN69" s="5">
        <f>'source book prisoners'!AA69</f>
        <v>0</v>
      </c>
      <c r="AO69" s="5">
        <f>'source book prisoners'!AB69</f>
        <v>0</v>
      </c>
    </row>
    <row r="70" spans="1:41" x14ac:dyDescent="0.2">
      <c r="A70">
        <v>1920</v>
      </c>
      <c r="B70" s="5">
        <f t="shared" si="26"/>
        <v>2618</v>
      </c>
      <c r="C70" s="5">
        <f t="shared" si="27"/>
        <v>175</v>
      </c>
      <c r="D70" s="5">
        <f t="shared" si="28"/>
        <v>2793</v>
      </c>
      <c r="E70" s="1">
        <f t="shared" si="29"/>
        <v>14.96</v>
      </c>
      <c r="F70" s="5">
        <f t="shared" si="24"/>
        <v>2618</v>
      </c>
      <c r="G70" s="5">
        <f t="shared" si="30"/>
        <v>175</v>
      </c>
      <c r="H70" s="5">
        <f t="shared" si="5"/>
        <v>2793</v>
      </c>
      <c r="I70" s="1">
        <f t="shared" ref="I70:I101" si="32">F70/G70</f>
        <v>14.96</v>
      </c>
      <c r="J70" s="5">
        <f t="shared" si="9"/>
        <v>2793</v>
      </c>
      <c r="K70" s="2">
        <f t="shared" ref="K70:K101" si="33">O70-J70</f>
        <v>0</v>
      </c>
      <c r="L70" s="5"/>
      <c r="M70" s="5">
        <f>'source book prisoners'!B70</f>
        <v>0</v>
      </c>
      <c r="N70" s="5">
        <f>'source book prisoners'!C70</f>
        <v>0</v>
      </c>
      <c r="O70" s="5">
        <f>'source book prisoners'!D70</f>
        <v>2793</v>
      </c>
      <c r="P70" s="5">
        <f>'source book prisoners'!E70</f>
        <v>1102</v>
      </c>
      <c r="Q70" s="5">
        <f>'source book prisoners'!F70</f>
        <v>90</v>
      </c>
      <c r="R70" s="5">
        <f t="shared" si="14"/>
        <v>1192</v>
      </c>
      <c r="S70" s="1">
        <f t="shared" si="10"/>
        <v>12.244444444444444</v>
      </c>
      <c r="T70" s="5">
        <f>'source book prisoners'!H70</f>
        <v>706</v>
      </c>
      <c r="U70" s="5">
        <f>'source book prisoners'!I70</f>
        <v>50</v>
      </c>
      <c r="V70" s="5">
        <f t="shared" si="7"/>
        <v>756</v>
      </c>
      <c r="W70" s="1">
        <f t="shared" ref="W70:W101" si="34">T70/U70</f>
        <v>14.12</v>
      </c>
      <c r="X70" s="5">
        <f>'source book prisoners'!K70</f>
        <v>302</v>
      </c>
      <c r="Y70" s="5">
        <f>'source book prisoners'!L70</f>
        <v>18</v>
      </c>
      <c r="Z70" s="5">
        <f t="shared" si="15"/>
        <v>320</v>
      </c>
      <c r="AB70" s="5">
        <f>'source book prisoners'!O70</f>
        <v>0</v>
      </c>
      <c r="AC70" s="5">
        <f>'source book prisoners'!N70</f>
        <v>265</v>
      </c>
      <c r="AD70" s="5">
        <f>'source book prisoners'!Q70</f>
        <v>180</v>
      </c>
      <c r="AE70" s="5">
        <f>'source book prisoners'!R70</f>
        <v>17</v>
      </c>
      <c r="AF70" s="5">
        <f t="shared" si="31"/>
        <v>197</v>
      </c>
      <c r="AH70" s="5">
        <f>'source book prisoners'!U70</f>
        <v>0</v>
      </c>
      <c r="AI70" s="5">
        <f>'source book prisoners'!T70</f>
        <v>63</v>
      </c>
      <c r="AJ70" s="5">
        <f>'source book prisoners'!W70</f>
        <v>0</v>
      </c>
      <c r="AK70" s="5">
        <f>'source book prisoners'!X70</f>
        <v>0</v>
      </c>
      <c r="AL70" s="5">
        <f>'source book prisoners'!Y70</f>
        <v>0</v>
      </c>
      <c r="AM70" s="5">
        <f>'source book prisoners'!Z70</f>
        <v>0</v>
      </c>
      <c r="AN70" s="5">
        <f>'source book prisoners'!AA70</f>
        <v>0</v>
      </c>
      <c r="AO70" s="5">
        <f>'source book prisoners'!AB70</f>
        <v>0</v>
      </c>
    </row>
    <row r="71" spans="1:41" x14ac:dyDescent="0.2">
      <c r="A71">
        <v>1921</v>
      </c>
      <c r="B71" s="5">
        <f t="shared" si="26"/>
        <v>2850.1292226959658</v>
      </c>
      <c r="C71" s="5">
        <f t="shared" si="27"/>
        <v>196.87077730403411</v>
      </c>
      <c r="D71" s="5">
        <f t="shared" si="28"/>
        <v>3047</v>
      </c>
      <c r="E71" s="1">
        <f t="shared" si="29"/>
        <v>14.477157360406091</v>
      </c>
      <c r="F71" s="5">
        <f t="shared" si="24"/>
        <v>2852</v>
      </c>
      <c r="G71" s="5">
        <f t="shared" si="30"/>
        <v>197</v>
      </c>
      <c r="H71" s="5">
        <f t="shared" ref="H71:H134" si="35">F71+G71</f>
        <v>3049</v>
      </c>
      <c r="I71" s="1">
        <f t="shared" si="32"/>
        <v>14.477157360406091</v>
      </c>
      <c r="J71" s="5">
        <f t="shared" si="9"/>
        <v>3049</v>
      </c>
      <c r="K71" s="2">
        <f t="shared" si="33"/>
        <v>-2</v>
      </c>
      <c r="L71" s="5"/>
      <c r="M71" s="5">
        <f>'source book prisoners'!B71</f>
        <v>0</v>
      </c>
      <c r="N71" s="5">
        <f>'source book prisoners'!C71</f>
        <v>0</v>
      </c>
      <c r="O71" s="5">
        <f>'source book prisoners'!D71</f>
        <v>3047</v>
      </c>
      <c r="P71" s="5">
        <f>'source book prisoners'!E71</f>
        <v>1236</v>
      </c>
      <c r="Q71" s="5">
        <f>'source book prisoners'!F71</f>
        <v>111</v>
      </c>
      <c r="R71" s="5">
        <f t="shared" si="14"/>
        <v>1347</v>
      </c>
      <c r="S71" s="1">
        <f>P71/Q71</f>
        <v>11.135135135135135</v>
      </c>
      <c r="T71" s="5">
        <f>'source book prisoners'!H71</f>
        <v>741</v>
      </c>
      <c r="U71" s="5">
        <f>'source book prisoners'!I71</f>
        <v>54</v>
      </c>
      <c r="V71" s="5">
        <f t="shared" ref="V71:V134" si="36">T71+U71</f>
        <v>795</v>
      </c>
      <c r="W71" s="1">
        <f t="shared" si="34"/>
        <v>13.722222222222221</v>
      </c>
      <c r="X71" s="5">
        <f>'source book prisoners'!K71</f>
        <v>316</v>
      </c>
      <c r="Y71" s="5">
        <f>'source book prisoners'!L71</f>
        <v>15</v>
      </c>
      <c r="Z71" s="5">
        <f t="shared" si="15"/>
        <v>331</v>
      </c>
      <c r="AB71" s="5">
        <f>'source book prisoners'!O71</f>
        <v>0</v>
      </c>
      <c r="AC71" s="5">
        <f>'source book prisoners'!N71</f>
        <v>275</v>
      </c>
      <c r="AD71" s="5">
        <f>'source book prisoners'!Q71</f>
        <v>192</v>
      </c>
      <c r="AE71" s="5">
        <f>'source book prisoners'!R71</f>
        <v>17</v>
      </c>
      <c r="AF71" s="5">
        <f t="shared" si="31"/>
        <v>209</v>
      </c>
      <c r="AH71" s="5">
        <f>'source book prisoners'!U71</f>
        <v>0</v>
      </c>
      <c r="AI71" s="5">
        <f>'source book prisoners'!T71</f>
        <v>92</v>
      </c>
      <c r="AJ71" s="5">
        <f>'source book prisoners'!W71</f>
        <v>0</v>
      </c>
      <c r="AK71" s="5">
        <f>'source book prisoners'!X71</f>
        <v>0</v>
      </c>
      <c r="AL71" s="5">
        <f>'source book prisoners'!Y71</f>
        <v>0</v>
      </c>
      <c r="AM71" s="5">
        <f>'source book prisoners'!Z71</f>
        <v>0</v>
      </c>
      <c r="AN71" s="5">
        <f>'source book prisoners'!AA71</f>
        <v>0</v>
      </c>
      <c r="AO71" s="5">
        <f>'source book prisoners'!AB71</f>
        <v>0</v>
      </c>
    </row>
    <row r="72" spans="1:41" x14ac:dyDescent="0.2">
      <c r="A72">
        <v>1922</v>
      </c>
      <c r="B72" s="5">
        <f t="shared" si="26"/>
        <v>3041.0567441860467</v>
      </c>
      <c r="C72" s="5">
        <f t="shared" si="27"/>
        <v>182.9432558139535</v>
      </c>
      <c r="D72" s="5">
        <f t="shared" si="28"/>
        <v>3224</v>
      </c>
      <c r="E72" s="1">
        <f t="shared" si="29"/>
        <v>16.622950819672131</v>
      </c>
      <c r="F72" s="5">
        <f t="shared" si="24"/>
        <v>3042</v>
      </c>
      <c r="G72" s="5">
        <f t="shared" si="30"/>
        <v>183</v>
      </c>
      <c r="H72" s="5">
        <f t="shared" si="35"/>
        <v>3225</v>
      </c>
      <c r="I72" s="1">
        <f t="shared" si="32"/>
        <v>16.622950819672131</v>
      </c>
      <c r="J72" s="5">
        <f t="shared" ref="J72:J107" si="37">R72+V72+Z72+AC72+AF72+AI72+AL72+AO72</f>
        <v>3225</v>
      </c>
      <c r="K72" s="2">
        <f t="shared" si="33"/>
        <v>-1</v>
      </c>
      <c r="L72" s="5"/>
      <c r="M72" s="5">
        <f>'source book prisoners'!B72</f>
        <v>0</v>
      </c>
      <c r="N72" s="5">
        <f>'source book prisoners'!C72</f>
        <v>0</v>
      </c>
      <c r="O72" s="5">
        <f>'source book prisoners'!D72</f>
        <v>3224</v>
      </c>
      <c r="P72" s="5">
        <f>'source book prisoners'!E72</f>
        <v>1384</v>
      </c>
      <c r="Q72" s="5">
        <f>'source book prisoners'!F72</f>
        <v>104</v>
      </c>
      <c r="R72" s="5">
        <f t="shared" si="14"/>
        <v>1488</v>
      </c>
      <c r="S72" s="1">
        <f t="shared" ref="S72:S133" si="38">P72/Q72</f>
        <v>13.307692307692308</v>
      </c>
      <c r="T72" s="5">
        <f>'source book prisoners'!H72</f>
        <v>752</v>
      </c>
      <c r="U72" s="5">
        <f>'source book prisoners'!I72</f>
        <v>54</v>
      </c>
      <c r="V72" s="5">
        <f t="shared" si="36"/>
        <v>806</v>
      </c>
      <c r="W72" s="1">
        <f t="shared" si="34"/>
        <v>13.925925925925926</v>
      </c>
      <c r="X72" s="5">
        <f>'source book prisoners'!K72</f>
        <v>344</v>
      </c>
      <c r="Y72" s="5">
        <f>'source book prisoners'!L72</f>
        <v>11</v>
      </c>
      <c r="Z72" s="5">
        <f t="shared" si="15"/>
        <v>355</v>
      </c>
      <c r="AB72" s="5">
        <f>'source book prisoners'!O72</f>
        <v>0</v>
      </c>
      <c r="AC72" s="5">
        <f>'source book prisoners'!N72</f>
        <v>263</v>
      </c>
      <c r="AD72" s="5">
        <f>'source book prisoners'!Q72</f>
        <v>222</v>
      </c>
      <c r="AE72" s="5">
        <f>'source book prisoners'!R72</f>
        <v>14</v>
      </c>
      <c r="AF72" s="5">
        <f t="shared" si="31"/>
        <v>236</v>
      </c>
      <c r="AH72" s="5">
        <f>'source book prisoners'!U72</f>
        <v>0</v>
      </c>
      <c r="AI72" s="5">
        <f>'source book prisoners'!T72</f>
        <v>77</v>
      </c>
      <c r="AJ72" s="5">
        <f>'source book prisoners'!W72</f>
        <v>0</v>
      </c>
      <c r="AK72" s="5">
        <f>'source book prisoners'!X72</f>
        <v>0</v>
      </c>
      <c r="AL72" s="5">
        <f>'source book prisoners'!Y72</f>
        <v>0</v>
      </c>
      <c r="AM72" s="5">
        <f>'source book prisoners'!Z72</f>
        <v>0</v>
      </c>
      <c r="AN72" s="5">
        <f>'source book prisoners'!AA72</f>
        <v>0</v>
      </c>
      <c r="AO72" s="5">
        <f>'source book prisoners'!AB72</f>
        <v>0</v>
      </c>
    </row>
    <row r="73" spans="1:41" x14ac:dyDescent="0.2">
      <c r="A73">
        <v>1923</v>
      </c>
      <c r="B73" s="5">
        <f t="shared" si="26"/>
        <v>2999</v>
      </c>
      <c r="C73" s="5">
        <f t="shared" si="27"/>
        <v>180.99999999999997</v>
      </c>
      <c r="D73" s="5">
        <f t="shared" si="28"/>
        <v>3180</v>
      </c>
      <c r="E73" s="1">
        <f t="shared" si="29"/>
        <v>16.569060773480665</v>
      </c>
      <c r="F73" s="5">
        <f t="shared" si="24"/>
        <v>2999</v>
      </c>
      <c r="G73" s="5">
        <f t="shared" si="30"/>
        <v>181</v>
      </c>
      <c r="H73" s="5">
        <f t="shared" si="35"/>
        <v>3180</v>
      </c>
      <c r="I73" s="1">
        <f t="shared" si="32"/>
        <v>16.569060773480665</v>
      </c>
      <c r="J73" s="5">
        <f t="shared" si="37"/>
        <v>3180</v>
      </c>
      <c r="K73" s="2">
        <f t="shared" si="33"/>
        <v>0</v>
      </c>
      <c r="L73" s="5"/>
      <c r="M73" s="5">
        <f>'source book prisoners'!B73</f>
        <v>0</v>
      </c>
      <c r="N73" s="5">
        <f>'source book prisoners'!C73</f>
        <v>0</v>
      </c>
      <c r="O73" s="5">
        <f>'source book prisoners'!D73</f>
        <v>3180</v>
      </c>
      <c r="P73" s="5">
        <f>'source book prisoners'!E73</f>
        <v>1369</v>
      </c>
      <c r="Q73" s="5">
        <f>'source book prisoners'!F73</f>
        <v>96</v>
      </c>
      <c r="R73" s="5">
        <f t="shared" ref="R73:R93" si="39">P73+Q73</f>
        <v>1465</v>
      </c>
      <c r="S73" s="1">
        <f t="shared" si="38"/>
        <v>14.260416666666666</v>
      </c>
      <c r="T73" s="5">
        <f>'source book prisoners'!H73</f>
        <v>735</v>
      </c>
      <c r="U73" s="5">
        <f>'source book prisoners'!I73</f>
        <v>60</v>
      </c>
      <c r="V73" s="5">
        <f t="shared" si="36"/>
        <v>795</v>
      </c>
      <c r="W73" s="1">
        <f t="shared" si="34"/>
        <v>12.25</v>
      </c>
      <c r="X73" s="5">
        <f>'source book prisoners'!K73</f>
        <v>323</v>
      </c>
      <c r="Y73" s="5">
        <f>'source book prisoners'!L73</f>
        <v>10</v>
      </c>
      <c r="Z73" s="5">
        <f t="shared" ref="Z73:Z131" si="40">X73+Y73</f>
        <v>333</v>
      </c>
      <c r="AB73" s="5">
        <f>'source book prisoners'!O73</f>
        <v>0</v>
      </c>
      <c r="AC73" s="5">
        <f>'source book prisoners'!N73</f>
        <v>265</v>
      </c>
      <c r="AD73" s="5">
        <f>'source book prisoners'!Q73</f>
        <v>232</v>
      </c>
      <c r="AE73" s="5">
        <f>'source book prisoners'!R73</f>
        <v>15</v>
      </c>
      <c r="AF73" s="5">
        <f t="shared" si="31"/>
        <v>247</v>
      </c>
      <c r="AH73" s="5">
        <f>'source book prisoners'!U73</f>
        <v>0</v>
      </c>
      <c r="AI73" s="5">
        <f>'source book prisoners'!T73</f>
        <v>75</v>
      </c>
      <c r="AJ73" s="5">
        <f>'source book prisoners'!W73</f>
        <v>0</v>
      </c>
      <c r="AK73" s="5">
        <f>'source book prisoners'!X73</f>
        <v>0</v>
      </c>
      <c r="AL73" s="5">
        <f>'source book prisoners'!Y73</f>
        <v>0</v>
      </c>
      <c r="AM73" s="5">
        <f>'source book prisoners'!Z73</f>
        <v>0</v>
      </c>
      <c r="AN73" s="5">
        <f>'source book prisoners'!AA73</f>
        <v>0</v>
      </c>
      <c r="AO73" s="5">
        <f>'source book prisoners'!AB73</f>
        <v>0</v>
      </c>
    </row>
    <row r="74" spans="1:41" x14ac:dyDescent="0.2">
      <c r="A74">
        <v>1924</v>
      </c>
      <c r="B74" s="5">
        <f t="shared" si="26"/>
        <v>2977.9499042756861</v>
      </c>
      <c r="C74" s="5">
        <f t="shared" si="27"/>
        <v>157.05009572431396</v>
      </c>
      <c r="D74" s="5">
        <f t="shared" si="28"/>
        <v>3135</v>
      </c>
      <c r="E74" s="1">
        <f t="shared" si="29"/>
        <v>18.961783439490446</v>
      </c>
      <c r="F74" s="5">
        <f t="shared" si="24"/>
        <v>2977</v>
      </c>
      <c r="G74" s="5">
        <f t="shared" si="30"/>
        <v>157</v>
      </c>
      <c r="H74" s="5">
        <f t="shared" si="35"/>
        <v>3134</v>
      </c>
      <c r="I74" s="1">
        <f t="shared" si="32"/>
        <v>18.961783439490446</v>
      </c>
      <c r="J74" s="5">
        <f t="shared" si="37"/>
        <v>3134</v>
      </c>
      <c r="K74" s="2">
        <f t="shared" si="33"/>
        <v>1</v>
      </c>
      <c r="L74" s="5"/>
      <c r="M74" s="5">
        <f>'source book prisoners'!B74</f>
        <v>0</v>
      </c>
      <c r="N74" s="5">
        <f>'source book prisoners'!C74</f>
        <v>0</v>
      </c>
      <c r="O74" s="5">
        <f>'source book prisoners'!D74</f>
        <v>3135</v>
      </c>
      <c r="P74" s="5">
        <f>'source book prisoners'!E74</f>
        <v>1399</v>
      </c>
      <c r="Q74" s="5">
        <f>'source book prisoners'!F74</f>
        <v>90</v>
      </c>
      <c r="R74" s="5">
        <f t="shared" si="39"/>
        <v>1489</v>
      </c>
      <c r="S74" s="1">
        <f t="shared" si="38"/>
        <v>15.544444444444444</v>
      </c>
      <c r="T74" s="5">
        <f>'source book prisoners'!H74</f>
        <v>734</v>
      </c>
      <c r="U74" s="5">
        <f>'source book prisoners'!I74</f>
        <v>48</v>
      </c>
      <c r="V74" s="5">
        <f t="shared" si="36"/>
        <v>782</v>
      </c>
      <c r="W74" s="1">
        <f t="shared" si="34"/>
        <v>15.291666666666666</v>
      </c>
      <c r="X74" s="5">
        <f>'source book prisoners'!K74</f>
        <v>281</v>
      </c>
      <c r="Y74" s="5">
        <f>'source book prisoners'!L74</f>
        <v>9</v>
      </c>
      <c r="Z74" s="5">
        <f t="shared" si="40"/>
        <v>290</v>
      </c>
      <c r="AB74" s="5">
        <f>'source book prisoners'!O74</f>
        <v>0</v>
      </c>
      <c r="AC74" s="5">
        <f>'source book prisoners'!N74</f>
        <v>257</v>
      </c>
      <c r="AD74" s="5">
        <f>'source book prisoners'!Q74</f>
        <v>229</v>
      </c>
      <c r="AE74" s="5">
        <f>'source book prisoners'!R74</f>
        <v>10</v>
      </c>
      <c r="AF74" s="5">
        <f t="shared" si="31"/>
        <v>239</v>
      </c>
      <c r="AH74" s="5">
        <f>'source book prisoners'!U74</f>
        <v>0</v>
      </c>
      <c r="AI74" s="5">
        <f>'source book prisoners'!T74</f>
        <v>77</v>
      </c>
      <c r="AJ74" s="5">
        <f>'source book prisoners'!W74</f>
        <v>0</v>
      </c>
      <c r="AK74" s="5">
        <f>'source book prisoners'!X74</f>
        <v>0</v>
      </c>
      <c r="AL74" s="5">
        <f>'source book prisoners'!Y74</f>
        <v>0</v>
      </c>
      <c r="AM74" s="5">
        <f>'source book prisoners'!Z74</f>
        <v>0</v>
      </c>
      <c r="AN74" s="5">
        <f>'source book prisoners'!AA74</f>
        <v>0</v>
      </c>
      <c r="AO74" s="5">
        <f>'source book prisoners'!AB74</f>
        <v>0</v>
      </c>
    </row>
    <row r="75" spans="1:41" x14ac:dyDescent="0.2">
      <c r="A75">
        <v>1925</v>
      </c>
      <c r="B75" s="5">
        <f t="shared" si="26"/>
        <v>3155.4919281145294</v>
      </c>
      <c r="C75" s="5">
        <f t="shared" si="27"/>
        <v>139.5080718854706</v>
      </c>
      <c r="D75" s="5">
        <f t="shared" si="28"/>
        <v>3295</v>
      </c>
      <c r="E75" s="1">
        <f t="shared" si="29"/>
        <v>22.618705035971225</v>
      </c>
      <c r="F75" s="5">
        <f t="shared" si="24"/>
        <v>3144</v>
      </c>
      <c r="G75" s="5">
        <f t="shared" si="30"/>
        <v>139</v>
      </c>
      <c r="H75" s="5">
        <f t="shared" si="35"/>
        <v>3283</v>
      </c>
      <c r="I75" s="1">
        <f t="shared" si="32"/>
        <v>22.618705035971225</v>
      </c>
      <c r="J75" s="5">
        <f t="shared" si="37"/>
        <v>3283</v>
      </c>
      <c r="K75" s="2">
        <f t="shared" si="33"/>
        <v>12</v>
      </c>
      <c r="L75" s="5"/>
      <c r="M75" s="5">
        <f>'source book prisoners'!B75</f>
        <v>0</v>
      </c>
      <c r="N75" s="5">
        <f>'source book prisoners'!C75</f>
        <v>0</v>
      </c>
      <c r="O75" s="5">
        <f>'source book prisoners'!D75</f>
        <v>3295</v>
      </c>
      <c r="P75" s="5">
        <f>'source book prisoners'!E75</f>
        <v>1410</v>
      </c>
      <c r="Q75" s="5">
        <f>'source book prisoners'!F75</f>
        <v>75</v>
      </c>
      <c r="R75" s="5">
        <f t="shared" si="39"/>
        <v>1485</v>
      </c>
      <c r="S75" s="1">
        <f t="shared" si="38"/>
        <v>18.8</v>
      </c>
      <c r="T75" s="5">
        <f>'source book prisoners'!H75</f>
        <v>850</v>
      </c>
      <c r="U75" s="5">
        <f>'source book prisoners'!I75</f>
        <v>45</v>
      </c>
      <c r="V75" s="5">
        <f t="shared" si="36"/>
        <v>895</v>
      </c>
      <c r="W75" s="1">
        <f t="shared" si="34"/>
        <v>18.888888888888889</v>
      </c>
      <c r="X75" s="5">
        <f>'source book prisoners'!K75</f>
        <v>312</v>
      </c>
      <c r="Y75" s="5">
        <f>'source book prisoners'!L75</f>
        <v>10</v>
      </c>
      <c r="Z75" s="5">
        <f t="shared" si="40"/>
        <v>322</v>
      </c>
      <c r="AB75" s="5">
        <f>'source book prisoners'!O75</f>
        <v>0</v>
      </c>
      <c r="AC75" s="5">
        <f>'source book prisoners'!N75</f>
        <v>263</v>
      </c>
      <c r="AD75" s="5">
        <f>'source book prisoners'!Q75</f>
        <v>229</v>
      </c>
      <c r="AE75" s="5">
        <f>'source book prisoners'!R75</f>
        <v>9</v>
      </c>
      <c r="AF75" s="5">
        <f t="shared" si="31"/>
        <v>238</v>
      </c>
      <c r="AH75" s="5">
        <f>'source book prisoners'!U75</f>
        <v>0</v>
      </c>
      <c r="AI75" s="5">
        <f>'source book prisoners'!T75</f>
        <v>80</v>
      </c>
      <c r="AJ75" s="5">
        <f>'source book prisoners'!W75</f>
        <v>0</v>
      </c>
      <c r="AK75" s="5">
        <f>'source book prisoners'!X75</f>
        <v>0</v>
      </c>
      <c r="AL75" s="5">
        <f>'source book prisoners'!Y75</f>
        <v>0</v>
      </c>
      <c r="AM75" s="5">
        <f>'source book prisoners'!Z75</f>
        <v>0</v>
      </c>
      <c r="AN75" s="5">
        <f>'source book prisoners'!AA75</f>
        <v>0</v>
      </c>
      <c r="AO75" s="5">
        <f>'source book prisoners'!AB75</f>
        <v>0</v>
      </c>
    </row>
    <row r="76" spans="1:41" x14ac:dyDescent="0.2">
      <c r="A76">
        <v>1926</v>
      </c>
      <c r="B76" s="5">
        <f t="shared" si="26"/>
        <v>3279.5070422535209</v>
      </c>
      <c r="C76" s="5">
        <f t="shared" si="27"/>
        <v>140.49295774647888</v>
      </c>
      <c r="D76" s="5">
        <f t="shared" si="28"/>
        <v>3420</v>
      </c>
      <c r="E76" s="1">
        <f t="shared" si="29"/>
        <v>23.342857142857142</v>
      </c>
      <c r="F76" s="5">
        <f t="shared" si="24"/>
        <v>3268</v>
      </c>
      <c r="G76" s="5">
        <f t="shared" si="30"/>
        <v>140</v>
      </c>
      <c r="H76" s="5">
        <f t="shared" si="35"/>
        <v>3408</v>
      </c>
      <c r="I76" s="1">
        <f t="shared" si="32"/>
        <v>23.342857142857142</v>
      </c>
      <c r="J76" s="5">
        <f t="shared" si="37"/>
        <v>3408</v>
      </c>
      <c r="K76" s="2">
        <f t="shared" si="33"/>
        <v>12</v>
      </c>
      <c r="L76" s="5"/>
      <c r="M76" s="5">
        <f>'source book prisoners'!B76</f>
        <v>0</v>
      </c>
      <c r="N76" s="5">
        <f>'source book prisoners'!C76</f>
        <v>0</v>
      </c>
      <c r="O76" s="5">
        <f>'source book prisoners'!D76</f>
        <v>3420</v>
      </c>
      <c r="P76" s="5">
        <f>'source book prisoners'!E76</f>
        <v>1425</v>
      </c>
      <c r="Q76" s="5">
        <f>'source book prisoners'!F76</f>
        <v>74</v>
      </c>
      <c r="R76" s="5">
        <f t="shared" si="39"/>
        <v>1499</v>
      </c>
      <c r="S76" s="1">
        <f t="shared" si="38"/>
        <v>19.256756756756758</v>
      </c>
      <c r="T76" s="5">
        <f>'source book prisoners'!H76</f>
        <v>932</v>
      </c>
      <c r="U76" s="5">
        <f>'source book prisoners'!I76</f>
        <v>47</v>
      </c>
      <c r="V76" s="5">
        <f t="shared" si="36"/>
        <v>979</v>
      </c>
      <c r="W76" s="1">
        <f t="shared" si="34"/>
        <v>19.829787234042552</v>
      </c>
      <c r="X76" s="5">
        <f>'source book prisoners'!K76</f>
        <v>347</v>
      </c>
      <c r="Y76" s="5">
        <f>'source book prisoners'!L76</f>
        <v>11</v>
      </c>
      <c r="Z76" s="5">
        <f t="shared" si="40"/>
        <v>358</v>
      </c>
      <c r="AB76" s="5">
        <f>'source book prisoners'!O76</f>
        <v>0</v>
      </c>
      <c r="AC76" s="5">
        <f>'source book prisoners'!N76</f>
        <v>244</v>
      </c>
      <c r="AD76" s="5">
        <f>'source book prisoners'!Q76</f>
        <v>242</v>
      </c>
      <c r="AE76" s="5">
        <f>'source book prisoners'!R76</f>
        <v>8</v>
      </c>
      <c r="AF76" s="5">
        <f t="shared" si="31"/>
        <v>250</v>
      </c>
      <c r="AH76" s="5">
        <f>'source book prisoners'!U76</f>
        <v>0</v>
      </c>
      <c r="AI76" s="5">
        <f>'source book prisoners'!T76</f>
        <v>78</v>
      </c>
      <c r="AJ76" s="5">
        <f>'source book prisoners'!W76</f>
        <v>0</v>
      </c>
      <c r="AK76" s="5">
        <f>'source book prisoners'!X76</f>
        <v>0</v>
      </c>
      <c r="AL76" s="5">
        <f>'source book prisoners'!Y76</f>
        <v>0</v>
      </c>
      <c r="AM76" s="5">
        <f>'source book prisoners'!Z76</f>
        <v>0</v>
      </c>
      <c r="AN76" s="5">
        <f>'source book prisoners'!AA76</f>
        <v>0</v>
      </c>
      <c r="AO76" s="5">
        <f>'source book prisoners'!AB76</f>
        <v>0</v>
      </c>
    </row>
    <row r="77" spans="1:41" x14ac:dyDescent="0.2">
      <c r="A77">
        <v>1927</v>
      </c>
      <c r="B77" s="5">
        <f t="shared" si="26"/>
        <v>3541.4061971830988</v>
      </c>
      <c r="C77" s="5">
        <f t="shared" si="27"/>
        <v>160.59380281690142</v>
      </c>
      <c r="D77" s="5">
        <f t="shared" si="28"/>
        <v>3702</v>
      </c>
      <c r="E77" s="1">
        <f t="shared" si="29"/>
        <v>22.051948051948052</v>
      </c>
      <c r="F77" s="5">
        <f t="shared" si="24"/>
        <v>3396</v>
      </c>
      <c r="G77" s="5">
        <f t="shared" si="30"/>
        <v>154</v>
      </c>
      <c r="H77" s="5">
        <f t="shared" si="35"/>
        <v>3550</v>
      </c>
      <c r="I77" s="1">
        <f t="shared" si="32"/>
        <v>22.051948051948052</v>
      </c>
      <c r="J77" s="5">
        <f t="shared" si="37"/>
        <v>3550</v>
      </c>
      <c r="K77" s="2">
        <f t="shared" si="33"/>
        <v>152</v>
      </c>
      <c r="L77" s="5"/>
      <c r="M77" s="5">
        <f>'source book prisoners'!B77</f>
        <v>0</v>
      </c>
      <c r="N77" s="5">
        <f>'source book prisoners'!C77</f>
        <v>0</v>
      </c>
      <c r="O77" s="5">
        <f>'source book prisoners'!D77</f>
        <v>3702</v>
      </c>
      <c r="P77" s="5">
        <f>'source book prisoners'!E77</f>
        <v>1430</v>
      </c>
      <c r="Q77" s="5">
        <f>'source book prisoners'!F77</f>
        <v>81</v>
      </c>
      <c r="R77" s="5">
        <f t="shared" si="39"/>
        <v>1511</v>
      </c>
      <c r="S77" s="1">
        <f t="shared" si="38"/>
        <v>17.654320987654319</v>
      </c>
      <c r="T77" s="5">
        <f>'source book prisoners'!H77</f>
        <v>949</v>
      </c>
      <c r="U77" s="5">
        <f>'source book prisoners'!I77</f>
        <v>50</v>
      </c>
      <c r="V77" s="5">
        <f t="shared" si="36"/>
        <v>999</v>
      </c>
      <c r="W77" s="1">
        <f t="shared" si="34"/>
        <v>18.98</v>
      </c>
      <c r="X77" s="5">
        <f>'source book prisoners'!K77</f>
        <v>369</v>
      </c>
      <c r="Y77" s="5">
        <f>'source book prisoners'!L77</f>
        <v>11</v>
      </c>
      <c r="Z77" s="5">
        <f t="shared" si="40"/>
        <v>380</v>
      </c>
      <c r="AB77" s="5">
        <f>'source book prisoners'!O77</f>
        <v>0</v>
      </c>
      <c r="AC77" s="5">
        <f>'source book prisoners'!N77</f>
        <v>259</v>
      </c>
      <c r="AD77" s="5">
        <f>'source book prisoners'!Q77</f>
        <v>308</v>
      </c>
      <c r="AE77" s="5">
        <f>'source book prisoners'!R77</f>
        <v>12</v>
      </c>
      <c r="AF77" s="5">
        <f t="shared" si="31"/>
        <v>320</v>
      </c>
      <c r="AH77" s="5">
        <f>'source book prisoners'!U77</f>
        <v>0</v>
      </c>
      <c r="AI77" s="5">
        <f>'source book prisoners'!T77</f>
        <v>81</v>
      </c>
      <c r="AJ77" s="5">
        <f>'source book prisoners'!W77</f>
        <v>0</v>
      </c>
      <c r="AK77" s="5">
        <f>'source book prisoners'!X77</f>
        <v>0</v>
      </c>
      <c r="AL77" s="5">
        <f>'source book prisoners'!Y77</f>
        <v>0</v>
      </c>
      <c r="AM77" s="5">
        <f>'source book prisoners'!Z77</f>
        <v>0</v>
      </c>
      <c r="AN77" s="5">
        <f>'source book prisoners'!AA77</f>
        <v>0</v>
      </c>
      <c r="AO77" s="5">
        <f>'source book prisoners'!AB77</f>
        <v>0</v>
      </c>
    </row>
    <row r="78" spans="1:41" x14ac:dyDescent="0.2">
      <c r="A78">
        <v>1928</v>
      </c>
      <c r="B78" s="5">
        <f t="shared" si="26"/>
        <v>3848.1779060614012</v>
      </c>
      <c r="C78" s="5">
        <f t="shared" si="27"/>
        <v>134.82209393859878</v>
      </c>
      <c r="D78" s="5">
        <f t="shared" si="28"/>
        <v>3983</v>
      </c>
      <c r="E78" s="1">
        <f t="shared" si="29"/>
        <v>28.54263565891473</v>
      </c>
      <c r="F78" s="5">
        <f t="shared" si="24"/>
        <v>3682</v>
      </c>
      <c r="G78" s="5">
        <f t="shared" si="30"/>
        <v>129</v>
      </c>
      <c r="H78" s="5">
        <f t="shared" si="35"/>
        <v>3811</v>
      </c>
      <c r="I78" s="1">
        <f t="shared" si="32"/>
        <v>28.54263565891473</v>
      </c>
      <c r="J78" s="5">
        <f t="shared" si="37"/>
        <v>3811</v>
      </c>
      <c r="K78" s="2">
        <f t="shared" si="33"/>
        <v>172</v>
      </c>
      <c r="L78" s="5"/>
      <c r="M78" s="5">
        <f>'source book prisoners'!B78</f>
        <v>0</v>
      </c>
      <c r="N78" s="5">
        <f>'source book prisoners'!C78</f>
        <v>0</v>
      </c>
      <c r="O78" s="5">
        <f>'source book prisoners'!D78</f>
        <v>3983</v>
      </c>
      <c r="P78" s="5">
        <f>'source book prisoners'!E78</f>
        <v>1585</v>
      </c>
      <c r="Q78" s="5">
        <f>'source book prisoners'!F78</f>
        <v>78</v>
      </c>
      <c r="R78" s="5">
        <f t="shared" si="39"/>
        <v>1663</v>
      </c>
      <c r="S78" s="1">
        <f t="shared" si="38"/>
        <v>20.320512820512821</v>
      </c>
      <c r="T78" s="5">
        <f>'source book prisoners'!H78</f>
        <v>1008</v>
      </c>
      <c r="U78" s="5">
        <f>'source book prisoners'!I78</f>
        <v>36</v>
      </c>
      <c r="V78" s="5">
        <f t="shared" si="36"/>
        <v>1044</v>
      </c>
      <c r="W78" s="1">
        <f t="shared" si="34"/>
        <v>28</v>
      </c>
      <c r="X78" s="5">
        <f>'source book prisoners'!K78</f>
        <v>402</v>
      </c>
      <c r="Y78" s="5">
        <f>'source book prisoners'!L78</f>
        <v>10</v>
      </c>
      <c r="Z78" s="5">
        <f t="shared" si="40"/>
        <v>412</v>
      </c>
      <c r="AB78" s="5">
        <f>'source book prisoners'!O78</f>
        <v>0</v>
      </c>
      <c r="AC78" s="5">
        <f>'source book prisoners'!N78</f>
        <v>292</v>
      </c>
      <c r="AD78" s="5">
        <f>'source book prisoners'!Q78</f>
        <v>315</v>
      </c>
      <c r="AE78" s="5">
        <f>'source book prisoners'!R78</f>
        <v>5</v>
      </c>
      <c r="AF78" s="5">
        <f t="shared" si="31"/>
        <v>320</v>
      </c>
      <c r="AH78" s="5">
        <f>'source book prisoners'!U78</f>
        <v>0</v>
      </c>
      <c r="AI78" s="5">
        <f>'source book prisoners'!T78</f>
        <v>80</v>
      </c>
      <c r="AJ78" s="5">
        <f>'source book prisoners'!W78</f>
        <v>0</v>
      </c>
      <c r="AK78" s="5">
        <f>'source book prisoners'!X78</f>
        <v>0</v>
      </c>
      <c r="AL78" s="5">
        <f>'source book prisoners'!Y78</f>
        <v>0</v>
      </c>
      <c r="AM78" s="5">
        <f>'source book prisoners'!Z78</f>
        <v>0</v>
      </c>
      <c r="AN78" s="5">
        <f>'source book prisoners'!AA78</f>
        <v>0</v>
      </c>
      <c r="AO78" s="5">
        <f>'source book prisoners'!AB78</f>
        <v>0</v>
      </c>
    </row>
    <row r="79" spans="1:41" x14ac:dyDescent="0.2">
      <c r="A79">
        <v>1929</v>
      </c>
      <c r="B79" s="5">
        <f t="shared" si="26"/>
        <v>4150.7412291028959</v>
      </c>
      <c r="C79" s="5">
        <f t="shared" si="27"/>
        <v>176.25877089710383</v>
      </c>
      <c r="D79" s="5">
        <f t="shared" si="28"/>
        <v>4327</v>
      </c>
      <c r="E79" s="1">
        <f t="shared" si="29"/>
        <v>23.549132947976879</v>
      </c>
      <c r="F79" s="5">
        <f t="shared" si="24"/>
        <v>4074</v>
      </c>
      <c r="G79" s="5">
        <f t="shared" si="30"/>
        <v>173</v>
      </c>
      <c r="H79" s="5">
        <f t="shared" si="35"/>
        <v>4247</v>
      </c>
      <c r="I79" s="1">
        <f t="shared" si="32"/>
        <v>23.549132947976879</v>
      </c>
      <c r="J79" s="5">
        <f t="shared" si="37"/>
        <v>4247</v>
      </c>
      <c r="K79" s="2">
        <f t="shared" si="33"/>
        <v>80</v>
      </c>
      <c r="L79" s="5"/>
      <c r="M79" s="5">
        <f>'source book prisoners'!B79</f>
        <v>0</v>
      </c>
      <c r="N79" s="5">
        <f>'source book prisoners'!C79</f>
        <v>0</v>
      </c>
      <c r="O79" s="5">
        <f>'source book prisoners'!D79</f>
        <v>4327</v>
      </c>
      <c r="P79" s="5">
        <f>'source book prisoners'!E79</f>
        <v>1740</v>
      </c>
      <c r="Q79" s="5">
        <f>'source book prisoners'!F79</f>
        <v>92</v>
      </c>
      <c r="R79" s="5">
        <f t="shared" si="39"/>
        <v>1832</v>
      </c>
      <c r="S79" s="1">
        <f t="shared" si="38"/>
        <v>18.913043478260871</v>
      </c>
      <c r="T79" s="5">
        <f>'source book prisoners'!H79</f>
        <v>1128</v>
      </c>
      <c r="U79" s="5">
        <f>'source book prisoners'!I79</f>
        <v>57</v>
      </c>
      <c r="V79" s="5">
        <f t="shared" si="36"/>
        <v>1185</v>
      </c>
      <c r="W79" s="1">
        <f t="shared" si="34"/>
        <v>19.789473684210527</v>
      </c>
      <c r="X79" s="5">
        <f>'source book prisoners'!K79</f>
        <v>382</v>
      </c>
      <c r="Y79" s="5">
        <f>'source book prisoners'!L79</f>
        <v>12</v>
      </c>
      <c r="Z79" s="5">
        <f t="shared" si="40"/>
        <v>394</v>
      </c>
      <c r="AB79" s="5">
        <f>'source book prisoners'!O79</f>
        <v>0</v>
      </c>
      <c r="AC79" s="5">
        <f>'source book prisoners'!N79</f>
        <v>348</v>
      </c>
      <c r="AD79" s="5">
        <f>'source book prisoners'!Q79</f>
        <v>390</v>
      </c>
      <c r="AE79" s="5">
        <f>'source book prisoners'!R79</f>
        <v>12</v>
      </c>
      <c r="AF79" s="5">
        <f t="shared" si="31"/>
        <v>402</v>
      </c>
      <c r="AH79" s="5">
        <f>'source book prisoners'!U79</f>
        <v>0</v>
      </c>
      <c r="AI79" s="5">
        <f>'source book prisoners'!T79</f>
        <v>86</v>
      </c>
      <c r="AJ79" s="5">
        <f>'source book prisoners'!W79</f>
        <v>0</v>
      </c>
      <c r="AK79" s="5">
        <f>'source book prisoners'!X79</f>
        <v>0</v>
      </c>
      <c r="AL79" s="5">
        <f>'source book prisoners'!Y79</f>
        <v>0</v>
      </c>
      <c r="AM79" s="5">
        <f>'source book prisoners'!Z79</f>
        <v>0</v>
      </c>
      <c r="AN79" s="5">
        <f>'source book prisoners'!AA79</f>
        <v>0</v>
      </c>
      <c r="AO79" s="5">
        <f>'source book prisoners'!AB79</f>
        <v>0</v>
      </c>
    </row>
    <row r="80" spans="1:41" x14ac:dyDescent="0.2">
      <c r="A80">
        <v>1930</v>
      </c>
      <c r="B80" s="5">
        <f t="shared" si="26"/>
        <v>4440.3843605036445</v>
      </c>
      <c r="C80" s="5">
        <f t="shared" si="27"/>
        <v>179.61563949635519</v>
      </c>
      <c r="D80" s="5">
        <f t="shared" si="28"/>
        <v>4620</v>
      </c>
      <c r="E80" s="1">
        <f t="shared" si="29"/>
        <v>24.72159090909091</v>
      </c>
      <c r="F80" s="5">
        <f t="shared" si="24"/>
        <v>4351</v>
      </c>
      <c r="G80" s="5">
        <f t="shared" si="30"/>
        <v>176</v>
      </c>
      <c r="H80" s="5">
        <f t="shared" si="35"/>
        <v>4527</v>
      </c>
      <c r="I80" s="1">
        <f t="shared" si="32"/>
        <v>24.72159090909091</v>
      </c>
      <c r="J80" s="5">
        <f t="shared" si="37"/>
        <v>4527</v>
      </c>
      <c r="K80" s="2">
        <f t="shared" si="33"/>
        <v>93</v>
      </c>
      <c r="L80" s="5"/>
      <c r="M80" s="5">
        <f>'source book prisoners'!B80</f>
        <v>0</v>
      </c>
      <c r="N80" s="5">
        <f>'source book prisoners'!C80</f>
        <v>0</v>
      </c>
      <c r="O80" s="5">
        <f>'source book prisoners'!D80</f>
        <v>4620</v>
      </c>
      <c r="P80" s="5">
        <f>(P79+P81)/2</f>
        <v>1828</v>
      </c>
      <c r="Q80" s="5">
        <f>(Q79+Q81)/2</f>
        <v>95</v>
      </c>
      <c r="R80" s="5">
        <f t="shared" si="39"/>
        <v>1923</v>
      </c>
      <c r="S80" s="1">
        <f t="shared" si="38"/>
        <v>19.242105263157896</v>
      </c>
      <c r="T80" s="5">
        <f>'source book prisoners'!H80</f>
        <v>1245</v>
      </c>
      <c r="U80" s="5">
        <f>'source book prisoners'!I80</f>
        <v>56</v>
      </c>
      <c r="V80" s="5">
        <f t="shared" si="36"/>
        <v>1301</v>
      </c>
      <c r="W80" s="1">
        <f t="shared" si="34"/>
        <v>22.232142857142858</v>
      </c>
      <c r="X80" s="5">
        <f>'source book prisoners'!K80</f>
        <v>380</v>
      </c>
      <c r="Y80" s="5">
        <f>'source book prisoners'!L80</f>
        <v>13</v>
      </c>
      <c r="Z80" s="5">
        <f t="shared" si="40"/>
        <v>393</v>
      </c>
      <c r="AB80" s="5">
        <f>'source book prisoners'!O80</f>
        <v>0</v>
      </c>
      <c r="AC80" s="5">
        <f>'source book prisoners'!N80</f>
        <v>414</v>
      </c>
      <c r="AD80" s="5">
        <f>'source book prisoners'!Q80</f>
        <v>385</v>
      </c>
      <c r="AE80" s="5">
        <f>'source book prisoners'!R80</f>
        <v>12</v>
      </c>
      <c r="AF80" s="5">
        <f t="shared" si="31"/>
        <v>397</v>
      </c>
      <c r="AH80" s="5">
        <f>'source book prisoners'!U80</f>
        <v>0</v>
      </c>
      <c r="AI80" s="5">
        <f>'source book prisoners'!T80</f>
        <v>99</v>
      </c>
      <c r="AJ80" s="5">
        <f>'source book prisoners'!W80</f>
        <v>0</v>
      </c>
      <c r="AK80" s="5">
        <f>'source book prisoners'!X80</f>
        <v>0</v>
      </c>
      <c r="AL80" s="5">
        <f>'source book prisoners'!Y80</f>
        <v>0</v>
      </c>
      <c r="AM80" s="5">
        <f>'source book prisoners'!Z80</f>
        <v>0</v>
      </c>
      <c r="AN80" s="5">
        <f>'source book prisoners'!AA80</f>
        <v>0</v>
      </c>
      <c r="AO80" s="5">
        <f>'source book prisoners'!AB80</f>
        <v>0</v>
      </c>
    </row>
    <row r="81" spans="1:41" x14ac:dyDescent="0.2">
      <c r="A81">
        <v>1931</v>
      </c>
      <c r="B81" s="5">
        <f t="shared" si="26"/>
        <v>4275.120034542314</v>
      </c>
      <c r="C81" s="5">
        <f t="shared" si="27"/>
        <v>162.87996545768567</v>
      </c>
      <c r="D81" s="5">
        <f t="shared" si="28"/>
        <v>4438</v>
      </c>
      <c r="E81" s="1">
        <f t="shared" si="29"/>
        <v>26.247058823529411</v>
      </c>
      <c r="F81" s="5">
        <f t="shared" si="24"/>
        <v>4462</v>
      </c>
      <c r="G81" s="5">
        <f t="shared" si="30"/>
        <v>170</v>
      </c>
      <c r="H81" s="5">
        <f t="shared" si="35"/>
        <v>4632</v>
      </c>
      <c r="I81" s="1">
        <f t="shared" si="32"/>
        <v>26.247058823529411</v>
      </c>
      <c r="J81" s="5">
        <f t="shared" si="37"/>
        <v>4632</v>
      </c>
      <c r="K81" s="2">
        <f t="shared" si="33"/>
        <v>-194</v>
      </c>
      <c r="L81" s="5"/>
      <c r="M81" s="5">
        <f>'source book prisoners'!B81</f>
        <v>0</v>
      </c>
      <c r="N81" s="5">
        <f>'source book prisoners'!C81</f>
        <v>0</v>
      </c>
      <c r="O81" s="5">
        <f>'source book prisoners'!D81</f>
        <v>4438</v>
      </c>
      <c r="P81" s="5">
        <f>'source book prisoners'!E81</f>
        <v>1916</v>
      </c>
      <c r="Q81" s="5">
        <f>'source book prisoners'!F81</f>
        <v>98</v>
      </c>
      <c r="R81" s="5">
        <f t="shared" si="39"/>
        <v>2014</v>
      </c>
      <c r="S81" s="1">
        <f t="shared" si="38"/>
        <v>19.551020408163264</v>
      </c>
      <c r="T81" s="5">
        <f>'source book prisoners'!H81</f>
        <v>1391</v>
      </c>
      <c r="U81" s="5">
        <f>'source book prisoners'!I81</f>
        <v>50</v>
      </c>
      <c r="V81" s="5">
        <f t="shared" si="36"/>
        <v>1441</v>
      </c>
      <c r="W81" s="1">
        <f t="shared" si="34"/>
        <v>27.82</v>
      </c>
      <c r="X81" s="5">
        <f>'source book prisoners'!K81</f>
        <v>273</v>
      </c>
      <c r="Y81" s="5">
        <f>'source book prisoners'!L81</f>
        <v>15</v>
      </c>
      <c r="Z81" s="5">
        <f t="shared" si="40"/>
        <v>288</v>
      </c>
      <c r="AB81" s="5">
        <f>'source book prisoners'!O81</f>
        <v>0</v>
      </c>
      <c r="AC81" s="5">
        <f>'source book prisoners'!N81</f>
        <v>390</v>
      </c>
      <c r="AD81" s="5">
        <f>'source book prisoners'!Q81</f>
        <v>382</v>
      </c>
      <c r="AE81" s="5">
        <f>'source book prisoners'!R81</f>
        <v>7</v>
      </c>
      <c r="AF81" s="5">
        <f t="shared" si="31"/>
        <v>389</v>
      </c>
      <c r="AH81" s="5">
        <f>'source book prisoners'!U81</f>
        <v>0</v>
      </c>
      <c r="AI81" s="5">
        <f>'source book prisoners'!T81</f>
        <v>110</v>
      </c>
      <c r="AJ81" s="5">
        <f>'source book prisoners'!W81</f>
        <v>0</v>
      </c>
      <c r="AK81" s="5">
        <f>'source book prisoners'!X81</f>
        <v>0</v>
      </c>
      <c r="AL81" s="5">
        <f>'source book prisoners'!Y81</f>
        <v>0</v>
      </c>
      <c r="AM81" s="5">
        <f>'source book prisoners'!Z81</f>
        <v>0</v>
      </c>
      <c r="AN81" s="5">
        <f>'source book prisoners'!AA81</f>
        <v>0</v>
      </c>
      <c r="AO81" s="5">
        <f>'source book prisoners'!AB81</f>
        <v>0</v>
      </c>
    </row>
    <row r="82" spans="1:41" x14ac:dyDescent="0.2">
      <c r="A82">
        <v>1932</v>
      </c>
      <c r="B82" s="5">
        <f t="shared" si="26"/>
        <v>4329.7736771898617</v>
      </c>
      <c r="C82" s="5">
        <f t="shared" si="27"/>
        <v>144.22632281013784</v>
      </c>
      <c r="D82" s="5">
        <f t="shared" si="28"/>
        <v>4474</v>
      </c>
      <c r="E82" s="1">
        <f t="shared" si="29"/>
        <v>30.020689655172415</v>
      </c>
      <c r="F82" s="5">
        <f t="shared" si="24"/>
        <v>4353</v>
      </c>
      <c r="G82" s="5">
        <f t="shared" si="30"/>
        <v>145</v>
      </c>
      <c r="H82" s="5">
        <f t="shared" si="35"/>
        <v>4498</v>
      </c>
      <c r="I82" s="1">
        <f t="shared" si="32"/>
        <v>30.020689655172415</v>
      </c>
      <c r="J82" s="5">
        <f t="shared" si="37"/>
        <v>4498</v>
      </c>
      <c r="K82" s="2">
        <f t="shared" si="33"/>
        <v>-24</v>
      </c>
      <c r="L82" s="5"/>
      <c r="M82" s="5">
        <f>'source book prisoners'!B82</f>
        <v>0</v>
      </c>
      <c r="N82" s="5">
        <f>'source book prisoners'!C82</f>
        <v>0</v>
      </c>
      <c r="O82" s="5">
        <f>'source book prisoners'!D82</f>
        <v>4474</v>
      </c>
      <c r="P82" s="5">
        <f>'source book prisoners'!E82</f>
        <v>1760</v>
      </c>
      <c r="Q82" s="5">
        <f>'source book prisoners'!F82</f>
        <v>66</v>
      </c>
      <c r="R82" s="5">
        <f t="shared" si="39"/>
        <v>1826</v>
      </c>
      <c r="S82" s="1">
        <f t="shared" si="38"/>
        <v>26.666666666666668</v>
      </c>
      <c r="T82" s="5">
        <f>'source book prisoners'!H82</f>
        <v>1436</v>
      </c>
      <c r="U82" s="5">
        <f>'source book prisoners'!I82</f>
        <v>62</v>
      </c>
      <c r="V82" s="5">
        <f t="shared" si="36"/>
        <v>1498</v>
      </c>
      <c r="W82" s="1">
        <f t="shared" si="34"/>
        <v>23.161290322580644</v>
      </c>
      <c r="X82" s="5">
        <f>'source book prisoners'!K82</f>
        <v>339</v>
      </c>
      <c r="Y82" s="5">
        <f>'source book prisoners'!L82</f>
        <v>8</v>
      </c>
      <c r="Z82" s="5">
        <f t="shared" si="40"/>
        <v>347</v>
      </c>
      <c r="AB82" s="5">
        <f>'source book prisoners'!O82</f>
        <v>0</v>
      </c>
      <c r="AC82" s="5">
        <f>'source book prisoners'!N82</f>
        <v>364</v>
      </c>
      <c r="AD82" s="5">
        <f>'source book prisoners'!Q82</f>
        <v>337</v>
      </c>
      <c r="AE82" s="5">
        <f>'source book prisoners'!R82</f>
        <v>9</v>
      </c>
      <c r="AF82" s="5">
        <f t="shared" si="31"/>
        <v>346</v>
      </c>
      <c r="AH82" s="5">
        <f>'source book prisoners'!U82</f>
        <v>0</v>
      </c>
      <c r="AI82" s="5">
        <f>'source book prisoners'!T82</f>
        <v>117</v>
      </c>
      <c r="AJ82" s="5">
        <f>'source book prisoners'!W82</f>
        <v>0</v>
      </c>
      <c r="AK82" s="5">
        <f>'source book prisoners'!X82</f>
        <v>0</v>
      </c>
      <c r="AL82" s="5">
        <f>'source book prisoners'!Y82</f>
        <v>0</v>
      </c>
      <c r="AM82" s="5">
        <f>'source book prisoners'!Z82</f>
        <v>0</v>
      </c>
      <c r="AN82" s="5">
        <f>'source book prisoners'!AA82</f>
        <v>0</v>
      </c>
      <c r="AO82" s="5">
        <f>'source book prisoners'!AB82</f>
        <v>0</v>
      </c>
    </row>
    <row r="83" spans="1:41" x14ac:dyDescent="0.2">
      <c r="A83">
        <v>1933</v>
      </c>
      <c r="B83" s="5">
        <f t="shared" si="26"/>
        <v>4215.8652204015698</v>
      </c>
      <c r="C83" s="5">
        <f t="shared" si="27"/>
        <v>150.13477959843064</v>
      </c>
      <c r="D83" s="5">
        <f t="shared" si="28"/>
        <v>4366</v>
      </c>
      <c r="E83" s="1">
        <f t="shared" si="29"/>
        <v>28.080536912751679</v>
      </c>
      <c r="F83" s="5">
        <f t="shared" si="24"/>
        <v>4184</v>
      </c>
      <c r="G83" s="5">
        <f t="shared" si="30"/>
        <v>149</v>
      </c>
      <c r="H83" s="5">
        <f t="shared" si="35"/>
        <v>4333</v>
      </c>
      <c r="I83" s="1">
        <f t="shared" si="32"/>
        <v>28.080536912751679</v>
      </c>
      <c r="J83" s="5">
        <f t="shared" si="37"/>
        <v>4333</v>
      </c>
      <c r="K83" s="2">
        <f t="shared" si="33"/>
        <v>33</v>
      </c>
      <c r="L83" s="5"/>
      <c r="M83" s="5">
        <f>'source book prisoners'!B83</f>
        <v>0</v>
      </c>
      <c r="N83" s="5">
        <f>'source book prisoners'!C83</f>
        <v>0</v>
      </c>
      <c r="O83" s="5">
        <f>'source book prisoners'!D83</f>
        <v>4366</v>
      </c>
      <c r="P83" s="5">
        <f>'source book prisoners'!E83</f>
        <v>1734</v>
      </c>
      <c r="Q83" s="5">
        <f>'source book prisoners'!F83</f>
        <v>67</v>
      </c>
      <c r="R83" s="5">
        <f t="shared" si="39"/>
        <v>1801</v>
      </c>
      <c r="S83" s="1">
        <f t="shared" si="38"/>
        <v>25.880597014925375</v>
      </c>
      <c r="T83" s="5">
        <f>'source book prisoners'!H83</f>
        <v>1393</v>
      </c>
      <c r="U83" s="5">
        <f>'source book prisoners'!I83</f>
        <v>65</v>
      </c>
      <c r="V83" s="5">
        <f t="shared" si="36"/>
        <v>1458</v>
      </c>
      <c r="W83" s="1">
        <f t="shared" si="34"/>
        <v>21.430769230769229</v>
      </c>
      <c r="X83" s="5">
        <f>'source book prisoners'!K83</f>
        <v>376</v>
      </c>
      <c r="Y83" s="5">
        <f>'source book prisoners'!L83</f>
        <v>9</v>
      </c>
      <c r="Z83" s="5">
        <f t="shared" si="40"/>
        <v>385</v>
      </c>
      <c r="AB83" s="5">
        <f>'source book prisoners'!O83</f>
        <v>0</v>
      </c>
      <c r="AC83" s="5">
        <f>'source book prisoners'!N83</f>
        <v>238</v>
      </c>
      <c r="AD83" s="5">
        <f>'source book prisoners'!Q83</f>
        <v>331</v>
      </c>
      <c r="AE83" s="5">
        <f>'source book prisoners'!R83</f>
        <v>8</v>
      </c>
      <c r="AF83" s="5">
        <f t="shared" si="31"/>
        <v>339</v>
      </c>
      <c r="AH83" s="5">
        <f>'source book prisoners'!U83</f>
        <v>0</v>
      </c>
      <c r="AI83" s="5">
        <f>'source book prisoners'!T83</f>
        <v>112</v>
      </c>
      <c r="AJ83" s="5">
        <f>'source book prisoners'!W83</f>
        <v>0</v>
      </c>
      <c r="AK83" s="5">
        <f>'source book prisoners'!X83</f>
        <v>0</v>
      </c>
      <c r="AL83" s="5">
        <f>'source book prisoners'!Y83</f>
        <v>0</v>
      </c>
      <c r="AM83" s="5">
        <f>'source book prisoners'!Z83</f>
        <v>0</v>
      </c>
      <c r="AN83" s="5">
        <f>'source book prisoners'!AA83</f>
        <v>0</v>
      </c>
      <c r="AO83" s="5">
        <f>'source book prisoners'!AB83</f>
        <v>0</v>
      </c>
    </row>
    <row r="84" spans="1:41" x14ac:dyDescent="0.2">
      <c r="A84">
        <v>1934</v>
      </c>
      <c r="B84" s="5">
        <f t="shared" si="26"/>
        <v>3849.4321105288232</v>
      </c>
      <c r="C84" s="5">
        <f t="shared" si="27"/>
        <v>148.56788947117676</v>
      </c>
      <c r="D84" s="5">
        <f t="shared" si="28"/>
        <v>3998</v>
      </c>
      <c r="E84" s="1">
        <f t="shared" si="29"/>
        <v>25.910256410256409</v>
      </c>
      <c r="F84" s="5">
        <f t="shared" si="24"/>
        <v>4042</v>
      </c>
      <c r="G84" s="5">
        <f t="shared" si="30"/>
        <v>156</v>
      </c>
      <c r="H84" s="5">
        <f t="shared" si="35"/>
        <v>4198</v>
      </c>
      <c r="I84" s="1">
        <f t="shared" si="32"/>
        <v>25.910256410256409</v>
      </c>
      <c r="J84" s="5">
        <f t="shared" si="37"/>
        <v>4198</v>
      </c>
      <c r="K84" s="2">
        <f t="shared" si="33"/>
        <v>-200</v>
      </c>
      <c r="L84" s="5"/>
      <c r="M84" s="5">
        <f>'source book prisoners'!B84</f>
        <v>0</v>
      </c>
      <c r="N84" s="5">
        <f>'source book prisoners'!C84</f>
        <v>0</v>
      </c>
      <c r="O84" s="5">
        <f>'source book prisoners'!D84</f>
        <v>3998</v>
      </c>
      <c r="P84" s="5">
        <f>'source book prisoners'!E84</f>
        <v>1655</v>
      </c>
      <c r="Q84" s="5">
        <f>'source book prisoners'!F84</f>
        <v>88</v>
      </c>
      <c r="R84" s="5">
        <f t="shared" si="39"/>
        <v>1743</v>
      </c>
      <c r="S84" s="1">
        <f t="shared" si="38"/>
        <v>18.806818181818183</v>
      </c>
      <c r="T84" s="5">
        <f>'source book prisoners'!H84</f>
        <v>1320</v>
      </c>
      <c r="U84" s="5">
        <f>'source book prisoners'!I84</f>
        <v>55</v>
      </c>
      <c r="V84" s="5">
        <f t="shared" si="36"/>
        <v>1375</v>
      </c>
      <c r="W84" s="1">
        <f t="shared" si="34"/>
        <v>24</v>
      </c>
      <c r="X84" s="5">
        <f>'source book prisoners'!K84</f>
        <v>366</v>
      </c>
      <c r="Y84" s="5">
        <f>'source book prisoners'!L84</f>
        <v>6</v>
      </c>
      <c r="Z84" s="5">
        <f t="shared" si="40"/>
        <v>372</v>
      </c>
      <c r="AB84" s="5">
        <f>'source book prisoners'!O84</f>
        <v>0</v>
      </c>
      <c r="AC84" s="5">
        <f>'source book prisoners'!N84</f>
        <v>285</v>
      </c>
      <c r="AD84" s="5">
        <f>'source book prisoners'!Q84</f>
        <v>321</v>
      </c>
      <c r="AE84" s="5">
        <f>'source book prisoners'!R84</f>
        <v>7</v>
      </c>
      <c r="AF84" s="5">
        <f t="shared" si="31"/>
        <v>328</v>
      </c>
      <c r="AH84" s="5">
        <f>'source book prisoners'!U84</f>
        <v>0</v>
      </c>
      <c r="AI84" s="5">
        <f>'source book prisoners'!T84</f>
        <v>95</v>
      </c>
      <c r="AJ84" s="5">
        <f>'source book prisoners'!W84</f>
        <v>0</v>
      </c>
      <c r="AK84" s="5">
        <f>'source book prisoners'!X84</f>
        <v>0</v>
      </c>
      <c r="AL84" s="5">
        <f>'source book prisoners'!Y84</f>
        <v>0</v>
      </c>
      <c r="AM84" s="5">
        <f>'source book prisoners'!Z84</f>
        <v>0</v>
      </c>
      <c r="AN84" s="5">
        <f>'source book prisoners'!AA84</f>
        <v>0</v>
      </c>
      <c r="AO84" s="5">
        <f>'source book prisoners'!AB84</f>
        <v>0</v>
      </c>
    </row>
    <row r="85" spans="1:41" x14ac:dyDescent="0.2">
      <c r="A85">
        <v>1935</v>
      </c>
      <c r="B85" s="5">
        <f t="shared" si="26"/>
        <v>3650.1405109489051</v>
      </c>
      <c r="C85" s="5">
        <f t="shared" si="27"/>
        <v>116.8594890510949</v>
      </c>
      <c r="D85" s="5">
        <f t="shared" si="28"/>
        <v>3767</v>
      </c>
      <c r="E85" s="1">
        <f t="shared" si="29"/>
        <v>31.235294117647058</v>
      </c>
      <c r="F85" s="5">
        <f t="shared" si="24"/>
        <v>3717</v>
      </c>
      <c r="G85" s="5">
        <f t="shared" si="30"/>
        <v>119</v>
      </c>
      <c r="H85" s="5">
        <f t="shared" si="35"/>
        <v>3836</v>
      </c>
      <c r="I85" s="1">
        <f t="shared" si="32"/>
        <v>31.235294117647058</v>
      </c>
      <c r="J85" s="5">
        <f t="shared" si="37"/>
        <v>3836</v>
      </c>
      <c r="K85" s="2">
        <f t="shared" si="33"/>
        <v>-69</v>
      </c>
      <c r="L85" s="5"/>
      <c r="M85" s="5">
        <f>'source book prisoners'!B85</f>
        <v>0</v>
      </c>
      <c r="N85" s="5">
        <f>'source book prisoners'!C85</f>
        <v>0</v>
      </c>
      <c r="O85" s="5">
        <f>'source book prisoners'!D85</f>
        <v>3767</v>
      </c>
      <c r="P85" s="5">
        <f>'source book prisoners'!E85</f>
        <v>1480</v>
      </c>
      <c r="Q85" s="5">
        <f>'source book prisoners'!F85</f>
        <v>62</v>
      </c>
      <c r="R85" s="5">
        <f t="shared" si="39"/>
        <v>1542</v>
      </c>
      <c r="S85" s="1">
        <f t="shared" si="38"/>
        <v>23.870967741935484</v>
      </c>
      <c r="T85" s="5">
        <f>'source book prisoners'!H85</f>
        <v>1220</v>
      </c>
      <c r="U85" s="5">
        <f>'source book prisoners'!I85</f>
        <v>44</v>
      </c>
      <c r="V85" s="5">
        <f t="shared" si="36"/>
        <v>1264</v>
      </c>
      <c r="W85" s="1">
        <f t="shared" si="34"/>
        <v>27.727272727272727</v>
      </c>
      <c r="X85" s="5">
        <f>'source book prisoners'!K85</f>
        <v>327</v>
      </c>
      <c r="Y85" s="5">
        <f>'source book prisoners'!L85</f>
        <v>6</v>
      </c>
      <c r="Z85" s="5">
        <f t="shared" si="40"/>
        <v>333</v>
      </c>
      <c r="AB85" s="5">
        <f>'source book prisoners'!O85</f>
        <v>0</v>
      </c>
      <c r="AC85" s="5">
        <f>'source book prisoners'!N85</f>
        <v>292</v>
      </c>
      <c r="AD85" s="5">
        <f>'source book prisoners'!Q85</f>
        <v>286</v>
      </c>
      <c r="AE85" s="5">
        <f>'source book prisoners'!R85</f>
        <v>7</v>
      </c>
      <c r="AF85" s="5">
        <f t="shared" si="31"/>
        <v>293</v>
      </c>
      <c r="AH85" s="5">
        <f>'source book prisoners'!U85</f>
        <v>0</v>
      </c>
      <c r="AI85" s="5">
        <f>'source book prisoners'!T85</f>
        <v>112</v>
      </c>
      <c r="AJ85" s="5">
        <f>'source book prisoners'!W85</f>
        <v>0</v>
      </c>
      <c r="AK85" s="5">
        <f>'source book prisoners'!X85</f>
        <v>0</v>
      </c>
      <c r="AL85" s="5">
        <f>'source book prisoners'!Y85</f>
        <v>0</v>
      </c>
      <c r="AM85" s="5">
        <f>'source book prisoners'!Z85</f>
        <v>0</v>
      </c>
      <c r="AN85" s="5">
        <f>'source book prisoners'!AA85</f>
        <v>0</v>
      </c>
      <c r="AO85" s="5">
        <f>'source book prisoners'!AB85</f>
        <v>0</v>
      </c>
    </row>
    <row r="86" spans="1:41" x14ac:dyDescent="0.2">
      <c r="A86">
        <v>1936</v>
      </c>
      <c r="B86" s="5">
        <f t="shared" si="26"/>
        <v>3431.69571155422</v>
      </c>
      <c r="C86" s="5">
        <f t="shared" si="27"/>
        <v>106.30428844577985</v>
      </c>
      <c r="D86" s="5">
        <f t="shared" si="28"/>
        <v>3538</v>
      </c>
      <c r="E86" s="1">
        <f t="shared" si="29"/>
        <v>32.281818181818181</v>
      </c>
      <c r="F86" s="5">
        <f t="shared" si="24"/>
        <v>3551</v>
      </c>
      <c r="G86" s="5">
        <f t="shared" si="30"/>
        <v>110</v>
      </c>
      <c r="H86" s="5">
        <f t="shared" si="35"/>
        <v>3661</v>
      </c>
      <c r="I86" s="1">
        <f t="shared" si="32"/>
        <v>32.281818181818181</v>
      </c>
      <c r="J86" s="5">
        <f t="shared" si="37"/>
        <v>3661</v>
      </c>
      <c r="K86" s="2">
        <f t="shared" si="33"/>
        <v>-123</v>
      </c>
      <c r="L86" s="5"/>
      <c r="M86" s="5">
        <f>'source book prisoners'!B86</f>
        <v>0</v>
      </c>
      <c r="N86" s="5">
        <f>'source book prisoners'!C86</f>
        <v>0</v>
      </c>
      <c r="O86" s="5">
        <f>'source book prisoners'!D86</f>
        <v>3538</v>
      </c>
      <c r="P86" s="5">
        <f>'source book prisoners'!E86</f>
        <v>1418</v>
      </c>
      <c r="Q86" s="5">
        <f>'source book prisoners'!F86</f>
        <v>55</v>
      </c>
      <c r="R86" s="5">
        <f t="shared" si="39"/>
        <v>1473</v>
      </c>
      <c r="S86" s="1">
        <f t="shared" si="38"/>
        <v>25.781818181818181</v>
      </c>
      <c r="T86" s="5">
        <f>'source book prisoners'!H86</f>
        <v>1179</v>
      </c>
      <c r="U86" s="5">
        <f>'source book prisoners'!I86</f>
        <v>43</v>
      </c>
      <c r="V86" s="5">
        <f t="shared" si="36"/>
        <v>1222</v>
      </c>
      <c r="W86" s="1">
        <f t="shared" si="34"/>
        <v>27.418604651162791</v>
      </c>
      <c r="X86" s="5">
        <f>'source book prisoners'!K86</f>
        <v>302</v>
      </c>
      <c r="Y86" s="5">
        <f>'source book prisoners'!L86</f>
        <v>6</v>
      </c>
      <c r="Z86" s="5">
        <f t="shared" si="40"/>
        <v>308</v>
      </c>
      <c r="AB86" s="5">
        <f>'source book prisoners'!O86</f>
        <v>0</v>
      </c>
      <c r="AC86" s="5">
        <f>'source book prisoners'!N86</f>
        <v>290</v>
      </c>
      <c r="AD86" s="5">
        <f>'source book prisoners'!Q86</f>
        <v>258</v>
      </c>
      <c r="AE86" s="5">
        <f>'source book prisoners'!R86</f>
        <v>6</v>
      </c>
      <c r="AF86" s="5">
        <f t="shared" si="31"/>
        <v>264</v>
      </c>
      <c r="AH86" s="5">
        <f>'source book prisoners'!U86</f>
        <v>0</v>
      </c>
      <c r="AI86" s="5">
        <f>'source book prisoners'!T86</f>
        <v>104</v>
      </c>
      <c r="AJ86" s="5">
        <f>'source book prisoners'!W86</f>
        <v>0</v>
      </c>
      <c r="AK86" s="5">
        <f>'source book prisoners'!X86</f>
        <v>0</v>
      </c>
      <c r="AL86" s="5">
        <f>'source book prisoners'!Y86</f>
        <v>0</v>
      </c>
      <c r="AM86" s="5">
        <f>'source book prisoners'!Z86</f>
        <v>0</v>
      </c>
      <c r="AN86" s="5">
        <f>'source book prisoners'!AA86</f>
        <v>0</v>
      </c>
      <c r="AO86" s="5">
        <f>'source book prisoners'!AB86</f>
        <v>0</v>
      </c>
    </row>
    <row r="87" spans="1:41" x14ac:dyDescent="0.2">
      <c r="A87">
        <v>1937</v>
      </c>
      <c r="B87" s="5">
        <f t="shared" si="26"/>
        <v>3211.5701676963813</v>
      </c>
      <c r="C87" s="5">
        <f t="shared" si="27"/>
        <v>109.42983230361871</v>
      </c>
      <c r="D87" s="5">
        <f t="shared" si="28"/>
        <v>3321</v>
      </c>
      <c r="E87" s="1">
        <f t="shared" si="29"/>
        <v>29.348214285714285</v>
      </c>
      <c r="F87" s="5">
        <f t="shared" si="24"/>
        <v>3287</v>
      </c>
      <c r="G87" s="5">
        <f t="shared" si="30"/>
        <v>112</v>
      </c>
      <c r="H87" s="5">
        <f t="shared" si="35"/>
        <v>3399</v>
      </c>
      <c r="I87" s="1">
        <f t="shared" si="32"/>
        <v>29.348214285714285</v>
      </c>
      <c r="J87" s="5">
        <f t="shared" si="37"/>
        <v>3399</v>
      </c>
      <c r="K87" s="2">
        <f t="shared" si="33"/>
        <v>-78</v>
      </c>
      <c r="L87" s="5"/>
      <c r="M87" s="5">
        <f>'source book prisoners'!B87</f>
        <v>0</v>
      </c>
      <c r="N87" s="5">
        <f>'source book prisoners'!C87</f>
        <v>0</v>
      </c>
      <c r="O87" s="5">
        <f>'source book prisoners'!D87</f>
        <v>3321</v>
      </c>
      <c r="P87" s="5">
        <f>'source book prisoners'!E87</f>
        <v>1295</v>
      </c>
      <c r="Q87" s="5">
        <f>'source book prisoners'!F87</f>
        <v>55</v>
      </c>
      <c r="R87" s="5">
        <f t="shared" si="39"/>
        <v>1350</v>
      </c>
      <c r="S87" s="1">
        <f t="shared" si="38"/>
        <v>23.545454545454547</v>
      </c>
      <c r="T87" s="5">
        <f>'source book prisoners'!H87</f>
        <v>1072</v>
      </c>
      <c r="U87" s="5">
        <f>'source book prisoners'!I87</f>
        <v>41</v>
      </c>
      <c r="V87" s="5">
        <f t="shared" si="36"/>
        <v>1113</v>
      </c>
      <c r="W87" s="1">
        <f t="shared" si="34"/>
        <v>26.146341463414632</v>
      </c>
      <c r="X87" s="5">
        <f>'source book prisoners'!K87</f>
        <v>293</v>
      </c>
      <c r="Y87" s="5">
        <f>'source book prisoners'!L87</f>
        <v>6</v>
      </c>
      <c r="Z87" s="5">
        <f t="shared" si="40"/>
        <v>299</v>
      </c>
      <c r="AB87" s="5">
        <f>'source book prisoners'!O87</f>
        <v>0</v>
      </c>
      <c r="AC87" s="5">
        <f>'source book prisoners'!N87</f>
        <v>298</v>
      </c>
      <c r="AD87" s="5">
        <f>'source book prisoners'!Q87</f>
        <v>235</v>
      </c>
      <c r="AE87" s="5">
        <f>'source book prisoners'!R87</f>
        <v>10</v>
      </c>
      <c r="AF87" s="5">
        <f t="shared" si="31"/>
        <v>245</v>
      </c>
      <c r="AH87" s="5">
        <f>'source book prisoners'!U87</f>
        <v>0</v>
      </c>
      <c r="AI87" s="5">
        <f>'source book prisoners'!T87</f>
        <v>94</v>
      </c>
      <c r="AJ87" s="5">
        <f>'source book prisoners'!W87</f>
        <v>0</v>
      </c>
      <c r="AK87" s="5">
        <f>'source book prisoners'!X87</f>
        <v>0</v>
      </c>
      <c r="AL87" s="5">
        <f>'source book prisoners'!Y87</f>
        <v>0</v>
      </c>
      <c r="AM87" s="5">
        <f>'source book prisoners'!Z87</f>
        <v>0</v>
      </c>
      <c r="AN87" s="5">
        <f>'source book prisoners'!AA87</f>
        <v>0</v>
      </c>
      <c r="AO87" s="5">
        <f>'source book prisoners'!AB87</f>
        <v>0</v>
      </c>
    </row>
    <row r="88" spans="1:41" x14ac:dyDescent="0.2">
      <c r="A88">
        <v>1938</v>
      </c>
      <c r="B88" s="5">
        <f t="shared" si="26"/>
        <v>3312.3979591836733</v>
      </c>
      <c r="C88" s="5">
        <f t="shared" si="27"/>
        <v>104.60204081632652</v>
      </c>
      <c r="D88" s="5">
        <f t="shared" si="28"/>
        <v>3417</v>
      </c>
      <c r="E88" s="1">
        <f t="shared" si="29"/>
        <v>31.666666666666668</v>
      </c>
      <c r="F88" s="5">
        <f t="shared" si="24"/>
        <v>3230</v>
      </c>
      <c r="G88" s="5">
        <f t="shared" si="30"/>
        <v>102</v>
      </c>
      <c r="H88" s="5">
        <f t="shared" si="35"/>
        <v>3332</v>
      </c>
      <c r="I88" s="1">
        <f t="shared" si="32"/>
        <v>31.666666666666668</v>
      </c>
      <c r="J88" s="5">
        <f t="shared" si="37"/>
        <v>3332</v>
      </c>
      <c r="K88" s="2">
        <f t="shared" si="33"/>
        <v>85</v>
      </c>
      <c r="L88" s="5"/>
      <c r="M88" s="5">
        <f>'source book prisoners'!B88</f>
        <v>0</v>
      </c>
      <c r="N88" s="5">
        <f>'source book prisoners'!C88</f>
        <v>0</v>
      </c>
      <c r="O88" s="5">
        <f>'source book prisoners'!D88</f>
        <v>3417</v>
      </c>
      <c r="P88" s="5">
        <f>'source book prisoners'!E88</f>
        <v>1228</v>
      </c>
      <c r="Q88" s="5">
        <f>'source book prisoners'!F88</f>
        <v>44</v>
      </c>
      <c r="R88" s="5">
        <f t="shared" si="39"/>
        <v>1272</v>
      </c>
      <c r="S88" s="1">
        <f t="shared" si="38"/>
        <v>27.90909090909091</v>
      </c>
      <c r="T88" s="5">
        <f>'source book prisoners'!H88</f>
        <v>1084</v>
      </c>
      <c r="U88" s="5">
        <f>'source book prisoners'!I88</f>
        <v>45</v>
      </c>
      <c r="V88" s="5">
        <f t="shared" si="36"/>
        <v>1129</v>
      </c>
      <c r="W88" s="1">
        <f t="shared" si="34"/>
        <v>24.088888888888889</v>
      </c>
      <c r="X88" s="5">
        <f>'source book prisoners'!K88</f>
        <v>295</v>
      </c>
      <c r="Y88" s="5">
        <f>'source book prisoners'!L88</f>
        <v>7</v>
      </c>
      <c r="Z88" s="5">
        <f t="shared" si="40"/>
        <v>302</v>
      </c>
      <c r="AB88" s="5">
        <f>'source book prisoners'!O88</f>
        <v>0</v>
      </c>
      <c r="AC88" s="5">
        <f>'source book prisoners'!N88</f>
        <v>292</v>
      </c>
      <c r="AD88" s="5">
        <f>'source book prisoners'!Q88</f>
        <v>236</v>
      </c>
      <c r="AE88" s="5">
        <f>'source book prisoners'!R88</f>
        <v>6</v>
      </c>
      <c r="AF88" s="5">
        <f t="shared" si="31"/>
        <v>242</v>
      </c>
      <c r="AH88" s="5">
        <f>'source book prisoners'!U88</f>
        <v>0</v>
      </c>
      <c r="AI88" s="5">
        <f>'source book prisoners'!T88</f>
        <v>95</v>
      </c>
      <c r="AJ88" s="5">
        <f>'source book prisoners'!W88</f>
        <v>0</v>
      </c>
      <c r="AK88" s="5">
        <f>'source book prisoners'!X88</f>
        <v>0</v>
      </c>
      <c r="AL88" s="5">
        <f>'source book prisoners'!Y88</f>
        <v>0</v>
      </c>
      <c r="AM88" s="5">
        <f>'source book prisoners'!Z88</f>
        <v>0</v>
      </c>
      <c r="AN88" s="5">
        <f>'source book prisoners'!AA88</f>
        <v>0</v>
      </c>
      <c r="AO88" s="5">
        <f>'source book prisoners'!AB88</f>
        <v>0</v>
      </c>
    </row>
    <row r="89" spans="1:41" x14ac:dyDescent="0.2">
      <c r="A89">
        <v>1939</v>
      </c>
      <c r="B89" s="5">
        <f t="shared" si="26"/>
        <v>3580.8753525098705</v>
      </c>
      <c r="C89" s="5">
        <f t="shared" si="27"/>
        <v>107.12464749012972</v>
      </c>
      <c r="D89" s="5">
        <f t="shared" si="28"/>
        <v>3688</v>
      </c>
      <c r="E89" s="1">
        <f t="shared" si="29"/>
        <v>33.427184466019419</v>
      </c>
      <c r="F89" s="5">
        <f t="shared" si="24"/>
        <v>3443</v>
      </c>
      <c r="G89" s="5">
        <f t="shared" ref="G89:G120" si="41">Q89+U89+Y89+AB89+AE89+AH89+AK89+AN89</f>
        <v>103</v>
      </c>
      <c r="H89" s="5">
        <f t="shared" si="35"/>
        <v>3546</v>
      </c>
      <c r="I89" s="1">
        <f t="shared" si="32"/>
        <v>33.427184466019419</v>
      </c>
      <c r="J89" s="5">
        <f t="shared" si="37"/>
        <v>3546</v>
      </c>
      <c r="K89" s="2">
        <f t="shared" si="33"/>
        <v>142</v>
      </c>
      <c r="L89" s="5"/>
      <c r="M89" s="5">
        <f>'source book prisoners'!B89</f>
        <v>0</v>
      </c>
      <c r="N89" s="5">
        <f>'source book prisoners'!C89</f>
        <v>0</v>
      </c>
      <c r="O89" s="5">
        <f>'source book prisoners'!D89</f>
        <v>3688</v>
      </c>
      <c r="P89" s="5">
        <f>'source book prisoners'!E89</f>
        <v>1314</v>
      </c>
      <c r="Q89" s="5">
        <f>'source book prisoners'!F89</f>
        <v>43</v>
      </c>
      <c r="R89" s="5">
        <f t="shared" si="39"/>
        <v>1357</v>
      </c>
      <c r="S89" s="1">
        <f t="shared" si="38"/>
        <v>30.558139534883722</v>
      </c>
      <c r="T89" s="5">
        <f>'source book prisoners'!H89</f>
        <v>1193</v>
      </c>
      <c r="U89" s="5">
        <f>'source book prisoners'!I89</f>
        <v>49</v>
      </c>
      <c r="V89" s="5">
        <f t="shared" si="36"/>
        <v>1242</v>
      </c>
      <c r="W89" s="1">
        <f t="shared" si="34"/>
        <v>24.346938775510203</v>
      </c>
      <c r="X89" s="5">
        <f>'source book prisoners'!K89</f>
        <v>288</v>
      </c>
      <c r="Y89" s="5">
        <f>'source book prisoners'!L89</f>
        <v>6</v>
      </c>
      <c r="Z89" s="5">
        <f t="shared" si="40"/>
        <v>294</v>
      </c>
      <c r="AB89" s="5">
        <f>'source book prisoners'!O89</f>
        <v>0</v>
      </c>
      <c r="AC89" s="5">
        <f>'source book prisoners'!N89</f>
        <v>303</v>
      </c>
      <c r="AD89" s="5">
        <f>'source book prisoners'!Q89</f>
        <v>228</v>
      </c>
      <c r="AE89" s="5">
        <f>'source book prisoners'!R89</f>
        <v>5</v>
      </c>
      <c r="AF89" s="5">
        <f t="shared" si="31"/>
        <v>233</v>
      </c>
      <c r="AH89" s="5">
        <f>'source book prisoners'!U89</f>
        <v>0</v>
      </c>
      <c r="AI89" s="5">
        <f>'source book prisoners'!T89</f>
        <v>117</v>
      </c>
      <c r="AJ89" s="5">
        <f>'source book prisoners'!W89</f>
        <v>0</v>
      </c>
      <c r="AK89" s="5">
        <f>'source book prisoners'!X89</f>
        <v>0</v>
      </c>
      <c r="AL89" s="5">
        <f>'source book prisoners'!Y89</f>
        <v>0</v>
      </c>
      <c r="AM89" s="5">
        <f>'source book prisoners'!Z89</f>
        <v>0</v>
      </c>
      <c r="AN89" s="5">
        <f>'source book prisoners'!AA89</f>
        <v>0</v>
      </c>
      <c r="AO89" s="5">
        <f>'source book prisoners'!AB89</f>
        <v>0</v>
      </c>
    </row>
    <row r="90" spans="1:41" x14ac:dyDescent="0.2">
      <c r="A90">
        <v>1940</v>
      </c>
      <c r="B90" s="5">
        <f t="shared" si="26"/>
        <v>3457.8062187673513</v>
      </c>
      <c r="C90" s="5">
        <f t="shared" si="27"/>
        <v>120.19378123264853</v>
      </c>
      <c r="D90" s="5">
        <f t="shared" si="28"/>
        <v>3578</v>
      </c>
      <c r="E90" s="1">
        <f t="shared" si="29"/>
        <v>28.768595041322314</v>
      </c>
      <c r="F90" s="5">
        <f t="shared" si="24"/>
        <v>3481</v>
      </c>
      <c r="G90" s="5">
        <f t="shared" si="41"/>
        <v>121</v>
      </c>
      <c r="H90" s="5">
        <f t="shared" si="35"/>
        <v>3602</v>
      </c>
      <c r="I90" s="1">
        <f t="shared" si="32"/>
        <v>28.768595041322314</v>
      </c>
      <c r="J90" s="5">
        <f t="shared" si="37"/>
        <v>3602</v>
      </c>
      <c r="K90" s="2">
        <f t="shared" si="33"/>
        <v>-24</v>
      </c>
      <c r="L90" s="5"/>
      <c r="M90" s="5">
        <f>'source book prisoners'!B90</f>
        <v>0</v>
      </c>
      <c r="N90" s="5">
        <f>'source book prisoners'!C90</f>
        <v>0</v>
      </c>
      <c r="O90" s="5">
        <f>'source book prisoners'!D90</f>
        <v>3578</v>
      </c>
      <c r="P90" s="5">
        <f>'source book prisoners'!E90</f>
        <v>1441</v>
      </c>
      <c r="Q90" s="5">
        <f>'source book prisoners'!F90</f>
        <v>58</v>
      </c>
      <c r="R90" s="5">
        <f t="shared" si="39"/>
        <v>1499</v>
      </c>
      <c r="S90" s="1">
        <f t="shared" si="38"/>
        <v>24.844827586206897</v>
      </c>
      <c r="T90" s="5">
        <f>'source book prisoners'!H90</f>
        <v>1128</v>
      </c>
      <c r="U90" s="5">
        <f>'source book prisoners'!I90</f>
        <v>53</v>
      </c>
      <c r="V90" s="5">
        <f t="shared" si="36"/>
        <v>1181</v>
      </c>
      <c r="W90" s="1">
        <f t="shared" si="34"/>
        <v>21.283018867924529</v>
      </c>
      <c r="X90" s="5">
        <f>'source book prisoners'!K90</f>
        <v>311</v>
      </c>
      <c r="Y90" s="5">
        <f>'source book prisoners'!L90</f>
        <v>6</v>
      </c>
      <c r="Z90" s="5">
        <f t="shared" si="40"/>
        <v>317</v>
      </c>
      <c r="AB90" s="5">
        <f>'source book prisoners'!O90</f>
        <v>0</v>
      </c>
      <c r="AC90" s="5">
        <f>'source book prisoners'!N90</f>
        <v>304</v>
      </c>
      <c r="AD90" s="5">
        <f>'source book prisoners'!Q90</f>
        <v>204</v>
      </c>
      <c r="AE90" s="5">
        <f>'source book prisoners'!R90</f>
        <v>4</v>
      </c>
      <c r="AF90" s="5">
        <f t="shared" si="31"/>
        <v>208</v>
      </c>
      <c r="AH90" s="5">
        <f>'source book prisoners'!U90</f>
        <v>0</v>
      </c>
      <c r="AI90" s="5">
        <f>'source book prisoners'!T90</f>
        <v>93</v>
      </c>
      <c r="AJ90" s="5">
        <f>'source book prisoners'!W90</f>
        <v>0</v>
      </c>
      <c r="AK90" s="5">
        <f>'source book prisoners'!X90</f>
        <v>0</v>
      </c>
      <c r="AL90" s="5">
        <f>'source book prisoners'!Y90</f>
        <v>0</v>
      </c>
      <c r="AM90" s="5">
        <f>'source book prisoners'!Z90</f>
        <v>0</v>
      </c>
      <c r="AN90" s="5">
        <f>'source book prisoners'!AA90</f>
        <v>0</v>
      </c>
      <c r="AO90" s="5">
        <f>'source book prisoners'!AB90</f>
        <v>0</v>
      </c>
    </row>
    <row r="91" spans="1:41" x14ac:dyDescent="0.2">
      <c r="A91">
        <v>1941</v>
      </c>
      <c r="B91" s="5">
        <f t="shared" si="26"/>
        <v>3305.4715208455668</v>
      </c>
      <c r="C91" s="5">
        <f t="shared" si="27"/>
        <v>138.52847915443337</v>
      </c>
      <c r="D91" s="5">
        <f t="shared" si="28"/>
        <v>3444</v>
      </c>
      <c r="E91" s="1">
        <f t="shared" si="29"/>
        <v>23.861313868613138</v>
      </c>
      <c r="F91" s="5">
        <f t="shared" si="24"/>
        <v>3269</v>
      </c>
      <c r="G91" s="5">
        <f t="shared" si="41"/>
        <v>137</v>
      </c>
      <c r="H91" s="5">
        <f t="shared" si="35"/>
        <v>3406</v>
      </c>
      <c r="I91" s="1">
        <f t="shared" si="32"/>
        <v>23.861313868613138</v>
      </c>
      <c r="J91" s="5">
        <f t="shared" si="37"/>
        <v>3406</v>
      </c>
      <c r="K91" s="2">
        <f t="shared" si="33"/>
        <v>38</v>
      </c>
      <c r="L91" s="5"/>
      <c r="M91" s="5">
        <f>'source book prisoners'!B91</f>
        <v>0</v>
      </c>
      <c r="N91" s="5">
        <f>'source book prisoners'!C91</f>
        <v>0</v>
      </c>
      <c r="O91" s="5">
        <f>'source book prisoners'!D91</f>
        <v>3444</v>
      </c>
      <c r="P91" s="5">
        <f>'source book prisoners'!E91</f>
        <v>1399</v>
      </c>
      <c r="Q91" s="5">
        <f>'source book prisoners'!F91</f>
        <v>76</v>
      </c>
      <c r="R91" s="5">
        <f t="shared" si="39"/>
        <v>1475</v>
      </c>
      <c r="S91" s="1">
        <f t="shared" si="38"/>
        <v>18.407894736842106</v>
      </c>
      <c r="T91" s="5">
        <f>'source book prisoners'!H91</f>
        <v>1023</v>
      </c>
      <c r="U91" s="5">
        <f>'source book prisoners'!I91</f>
        <v>50</v>
      </c>
      <c r="V91" s="5">
        <f t="shared" si="36"/>
        <v>1073</v>
      </c>
      <c r="W91" s="1">
        <f t="shared" si="34"/>
        <v>20.46</v>
      </c>
      <c r="X91" s="5">
        <f>'source book prisoners'!K91</f>
        <v>287</v>
      </c>
      <c r="Y91" s="5">
        <f>'source book prisoners'!L91</f>
        <v>7</v>
      </c>
      <c r="Z91" s="5">
        <f t="shared" si="40"/>
        <v>294</v>
      </c>
      <c r="AB91" s="5">
        <f>'source book prisoners'!O91</f>
        <v>0</v>
      </c>
      <c r="AC91" s="5">
        <f>'source book prisoners'!N91</f>
        <v>294</v>
      </c>
      <c r="AD91" s="5">
        <f>'source book prisoners'!Q91</f>
        <v>194</v>
      </c>
      <c r="AE91" s="5">
        <f>'source book prisoners'!R91</f>
        <v>4</v>
      </c>
      <c r="AF91" s="5">
        <f t="shared" si="31"/>
        <v>198</v>
      </c>
      <c r="AH91" s="5">
        <f>'source book prisoners'!U91</f>
        <v>0</v>
      </c>
      <c r="AI91" s="5">
        <f>'source book prisoners'!T91</f>
        <v>72</v>
      </c>
      <c r="AJ91" s="5">
        <f>'source book prisoners'!W91</f>
        <v>0</v>
      </c>
      <c r="AK91" s="5">
        <f>'source book prisoners'!X91</f>
        <v>0</v>
      </c>
      <c r="AL91" s="5">
        <f>'source book prisoners'!Y91</f>
        <v>0</v>
      </c>
      <c r="AM91" s="5">
        <f>'source book prisoners'!Z91</f>
        <v>0</v>
      </c>
      <c r="AN91" s="5">
        <f>'source book prisoners'!AA91</f>
        <v>0</v>
      </c>
      <c r="AO91" s="5">
        <f>'source book prisoners'!AB91</f>
        <v>0</v>
      </c>
    </row>
    <row r="92" spans="1:41" x14ac:dyDescent="0.2">
      <c r="A92">
        <v>1942</v>
      </c>
      <c r="B92" s="5">
        <f t="shared" si="26"/>
        <v>3571.2552032406761</v>
      </c>
      <c r="C92" s="5">
        <f t="shared" si="27"/>
        <v>200.74479675932392</v>
      </c>
      <c r="D92" s="5">
        <f t="shared" si="28"/>
        <v>3772</v>
      </c>
      <c r="E92" s="1">
        <f t="shared" si="29"/>
        <v>17.790026246719162</v>
      </c>
      <c r="F92" s="5">
        <f>P92+T92+X92+AC92+AD92+AG92+AJ92+AM92</f>
        <v>3389</v>
      </c>
      <c r="G92" s="5">
        <f t="shared" si="41"/>
        <v>190.5</v>
      </c>
      <c r="H92" s="5">
        <f t="shared" si="35"/>
        <v>3579.5</v>
      </c>
      <c r="I92" s="1">
        <f t="shared" si="32"/>
        <v>17.790026246719162</v>
      </c>
      <c r="J92" s="5">
        <f t="shared" si="37"/>
        <v>3579.5</v>
      </c>
      <c r="K92" s="2">
        <f t="shared" si="33"/>
        <v>192.5</v>
      </c>
      <c r="L92" s="5"/>
      <c r="M92" s="5">
        <f>'source book prisoners'!B92</f>
        <v>0</v>
      </c>
      <c r="N92" s="5">
        <f>'source book prisoners'!C92</f>
        <v>0</v>
      </c>
      <c r="O92" s="5">
        <f>'source book prisoners'!D92</f>
        <v>3772</v>
      </c>
      <c r="P92" s="5">
        <f>(P91+P93)/2</f>
        <v>1474</v>
      </c>
      <c r="Q92" s="5">
        <f>(Q91+Q93)/2</f>
        <v>119.5</v>
      </c>
      <c r="R92" s="5">
        <f t="shared" si="39"/>
        <v>1593.5</v>
      </c>
      <c r="S92" s="1">
        <f t="shared" si="38"/>
        <v>12.334728033472803</v>
      </c>
      <c r="T92" s="5">
        <f>'source book prisoners'!H92</f>
        <v>1077</v>
      </c>
      <c r="U92" s="5">
        <f>'source book prisoners'!I92</f>
        <v>52</v>
      </c>
      <c r="V92" s="5">
        <f t="shared" si="36"/>
        <v>1129</v>
      </c>
      <c r="W92" s="1">
        <f t="shared" si="34"/>
        <v>20.71153846153846</v>
      </c>
      <c r="X92" s="5">
        <f>'source book prisoners'!K92</f>
        <v>332</v>
      </c>
      <c r="Y92" s="5">
        <f>'source book prisoners'!L92</f>
        <v>13</v>
      </c>
      <c r="Z92" s="5">
        <f t="shared" si="40"/>
        <v>345</v>
      </c>
      <c r="AB92" s="5">
        <f>'source book prisoners'!O92</f>
        <v>0</v>
      </c>
      <c r="AC92" s="5">
        <f>'source book prisoners'!N92</f>
        <v>287</v>
      </c>
      <c r="AD92" s="5">
        <f>'source book prisoners'!Q92</f>
        <v>219</v>
      </c>
      <c r="AE92" s="5">
        <f>'source book prisoners'!R92</f>
        <v>6</v>
      </c>
      <c r="AF92" s="5">
        <f t="shared" si="31"/>
        <v>225</v>
      </c>
      <c r="AG92" s="5">
        <f>'source book prisoners'!T92</f>
        <v>0</v>
      </c>
      <c r="AH92" s="5">
        <f>'source book prisoners'!U92</f>
        <v>0</v>
      </c>
      <c r="AI92" s="5">
        <f>'source book prisoners'!V92</f>
        <v>0</v>
      </c>
      <c r="AJ92" s="5">
        <f>'source book prisoners'!W92</f>
        <v>0</v>
      </c>
      <c r="AK92" s="5">
        <f>'source book prisoners'!X92</f>
        <v>0</v>
      </c>
      <c r="AL92" s="5">
        <f>'source book prisoners'!Y92</f>
        <v>0</v>
      </c>
      <c r="AM92" s="5">
        <f>'source book prisoners'!Z92</f>
        <v>0</v>
      </c>
      <c r="AN92" s="5">
        <f>'source book prisoners'!AA92</f>
        <v>0</v>
      </c>
      <c r="AO92" s="5">
        <f>'source book prisoners'!AB92</f>
        <v>0</v>
      </c>
    </row>
    <row r="93" spans="1:41" x14ac:dyDescent="0.2">
      <c r="A93">
        <v>1943</v>
      </c>
      <c r="B93" s="5">
        <f t="shared" si="26"/>
        <v>3496.5050079072221</v>
      </c>
      <c r="C93" s="5">
        <f t="shared" si="27"/>
        <v>261.49499209277809</v>
      </c>
      <c r="D93" s="5">
        <f t="shared" si="28"/>
        <v>3758</v>
      </c>
      <c r="E93" s="1">
        <f t="shared" si="29"/>
        <v>13.371212121212121</v>
      </c>
      <c r="F93" s="5">
        <f>P93+T93+X93+AC93+AD93+AG93+AJ93+AM93</f>
        <v>3530</v>
      </c>
      <c r="G93" s="5">
        <f t="shared" si="41"/>
        <v>264</v>
      </c>
      <c r="H93" s="5">
        <f t="shared" si="35"/>
        <v>3794</v>
      </c>
      <c r="I93" s="1">
        <f t="shared" si="32"/>
        <v>13.371212121212121</v>
      </c>
      <c r="J93" s="5">
        <f t="shared" si="37"/>
        <v>3794</v>
      </c>
      <c r="K93" s="2">
        <f t="shared" si="33"/>
        <v>-36</v>
      </c>
      <c r="L93" s="5"/>
      <c r="M93" s="5">
        <f>'source book prisoners'!B93</f>
        <v>0</v>
      </c>
      <c r="N93" s="5">
        <f>'source book prisoners'!C93</f>
        <v>0</v>
      </c>
      <c r="O93" s="5">
        <f>'source book prisoners'!D93</f>
        <v>3758</v>
      </c>
      <c r="P93" s="5">
        <f>'source book prisoners'!E93</f>
        <v>1549</v>
      </c>
      <c r="Q93" s="5">
        <f>'source book prisoners'!F93</f>
        <v>163</v>
      </c>
      <c r="R93" s="5">
        <f t="shared" si="39"/>
        <v>1712</v>
      </c>
      <c r="S93" s="1">
        <f t="shared" si="38"/>
        <v>9.5030674846625764</v>
      </c>
      <c r="T93" s="5">
        <f>'source book prisoners'!H93</f>
        <v>1120</v>
      </c>
      <c r="U93" s="5">
        <f>'source book prisoners'!I93</f>
        <v>71</v>
      </c>
      <c r="V93" s="5">
        <f t="shared" si="36"/>
        <v>1191</v>
      </c>
      <c r="W93" s="1">
        <f t="shared" si="34"/>
        <v>15.774647887323944</v>
      </c>
      <c r="X93" s="5">
        <f>'source book prisoners'!K93</f>
        <v>340</v>
      </c>
      <c r="Y93" s="5">
        <f>'source book prisoners'!L93</f>
        <v>15</v>
      </c>
      <c r="Z93" s="5">
        <f t="shared" si="40"/>
        <v>355</v>
      </c>
      <c r="AB93" s="5">
        <f>'source book prisoners'!O93</f>
        <v>0</v>
      </c>
      <c r="AC93" s="5">
        <f>'source book prisoners'!N93</f>
        <v>311</v>
      </c>
      <c r="AD93" s="5">
        <f>'source book prisoners'!Q93</f>
        <v>210</v>
      </c>
      <c r="AE93" s="5">
        <f>'source book prisoners'!R93</f>
        <v>15</v>
      </c>
      <c r="AF93" s="5">
        <f t="shared" si="31"/>
        <v>225</v>
      </c>
      <c r="AG93" s="5">
        <f>'source book prisoners'!T93</f>
        <v>0</v>
      </c>
      <c r="AH93" s="5">
        <f>'source book prisoners'!U93</f>
        <v>0</v>
      </c>
      <c r="AI93" s="5">
        <f>'source book prisoners'!V93</f>
        <v>0</v>
      </c>
      <c r="AJ93" s="5">
        <f>'source book prisoners'!W93</f>
        <v>0</v>
      </c>
      <c r="AK93" s="5">
        <f>'source book prisoners'!X93</f>
        <v>0</v>
      </c>
      <c r="AL93" s="5">
        <f>'source book prisoners'!Y93</f>
        <v>0</v>
      </c>
      <c r="AM93" s="5">
        <f>'source book prisoners'!Z93</f>
        <v>0</v>
      </c>
      <c r="AN93" s="5">
        <f>'source book prisoners'!AA93</f>
        <v>0</v>
      </c>
      <c r="AO93" s="5">
        <f>'source book prisoners'!AB93</f>
        <v>0</v>
      </c>
    </row>
    <row r="94" spans="1:41" x14ac:dyDescent="0.2">
      <c r="A94">
        <v>1944</v>
      </c>
      <c r="B94" s="5">
        <f t="shared" si="26"/>
        <v>3747.6965492260842</v>
      </c>
      <c r="C94" s="5">
        <f t="shared" si="27"/>
        <v>208.30345077391587</v>
      </c>
      <c r="D94" s="5">
        <f t="shared" si="28"/>
        <v>3956</v>
      </c>
      <c r="E94" s="1">
        <f t="shared" si="29"/>
        <v>17.991524073663484</v>
      </c>
      <c r="F94" s="5">
        <f>P94+T94+X94+AC94+AD94+AG94+AJ94+AM94</f>
        <v>3747.6965492260842</v>
      </c>
      <c r="G94" s="5">
        <f t="shared" si="41"/>
        <v>208.30345077391587</v>
      </c>
      <c r="H94" s="5">
        <f t="shared" si="35"/>
        <v>3956</v>
      </c>
      <c r="I94" s="1">
        <f t="shared" si="32"/>
        <v>17.991524073663484</v>
      </c>
      <c r="J94" s="5">
        <f t="shared" si="37"/>
        <v>3956</v>
      </c>
      <c r="K94" s="2">
        <f t="shared" si="33"/>
        <v>0</v>
      </c>
      <c r="L94" s="5"/>
      <c r="M94" s="5">
        <f>'source book prisoners'!B94</f>
        <v>0</v>
      </c>
      <c r="N94" s="5">
        <f>'source book prisoners'!C94</f>
        <v>0</v>
      </c>
      <c r="O94" s="5">
        <f>'source book prisoners'!D94</f>
        <v>3956</v>
      </c>
      <c r="P94" s="5">
        <f>R94-Q94</f>
        <v>1624.6965492260842</v>
      </c>
      <c r="Q94" s="5">
        <f>R94/(1+S94)</f>
        <v>103.30345077391587</v>
      </c>
      <c r="R94" s="5">
        <v>1728</v>
      </c>
      <c r="S94" s="1">
        <f>15*(32/15)^((A94-A$93)/16)</f>
        <v>15.727417981242501</v>
      </c>
      <c r="T94" s="5">
        <f>'source book prisoners'!H94</f>
        <v>1152</v>
      </c>
      <c r="U94" s="5">
        <f>'source book prisoners'!I94</f>
        <v>67</v>
      </c>
      <c r="V94" s="5">
        <f t="shared" si="36"/>
        <v>1219</v>
      </c>
      <c r="W94" s="1">
        <f t="shared" si="34"/>
        <v>17.194029850746269</v>
      </c>
      <c r="X94" s="5">
        <f>'source book prisoners'!K94</f>
        <v>433</v>
      </c>
      <c r="Y94" s="5">
        <f>'source book prisoners'!L94</f>
        <v>22</v>
      </c>
      <c r="Z94" s="5">
        <f t="shared" si="40"/>
        <v>455</v>
      </c>
      <c r="AB94" s="5">
        <f>'source book prisoners'!O94</f>
        <v>0</v>
      </c>
      <c r="AC94" s="5">
        <f>'source book prisoners'!N94</f>
        <v>328</v>
      </c>
      <c r="AD94" s="5">
        <f>'source book prisoners'!Q94</f>
        <v>210</v>
      </c>
      <c r="AE94" s="5">
        <f>'source book prisoners'!R94</f>
        <v>16</v>
      </c>
      <c r="AF94" s="5">
        <f t="shared" si="31"/>
        <v>226</v>
      </c>
      <c r="AG94" s="5">
        <f>'source book prisoners'!T94</f>
        <v>0</v>
      </c>
      <c r="AH94" s="5">
        <f>'source book prisoners'!U94</f>
        <v>0</v>
      </c>
      <c r="AI94" s="5">
        <f>'source book prisoners'!V94</f>
        <v>0</v>
      </c>
      <c r="AJ94" s="5">
        <f>'source book prisoners'!W94</f>
        <v>0</v>
      </c>
      <c r="AK94" s="5">
        <f>'source book prisoners'!X94</f>
        <v>0</v>
      </c>
      <c r="AL94" s="5">
        <f>'source book prisoners'!Y94</f>
        <v>0</v>
      </c>
      <c r="AM94" s="5">
        <f>'source book prisoners'!Z94</f>
        <v>0</v>
      </c>
      <c r="AN94" s="5">
        <f>'source book prisoners'!AA94</f>
        <v>0</v>
      </c>
      <c r="AO94" s="5">
        <f>'source book prisoners'!AB94</f>
        <v>0</v>
      </c>
    </row>
    <row r="95" spans="1:41" x14ac:dyDescent="0.2">
      <c r="A95">
        <v>1945</v>
      </c>
      <c r="B95" s="5">
        <f t="shared" si="26"/>
        <v>4064.2202938368109</v>
      </c>
      <c r="C95" s="5">
        <f t="shared" si="27"/>
        <v>206.77970616318922</v>
      </c>
      <c r="D95" s="5">
        <f t="shared" si="28"/>
        <v>4271</v>
      </c>
      <c r="E95" s="1">
        <f t="shared" si="29"/>
        <v>19.654831556000733</v>
      </c>
      <c r="F95" s="5">
        <f>P95+T95+X95+AC95+AD95+AG95+AJ95+AM95</f>
        <v>4064.2202938368109</v>
      </c>
      <c r="G95" s="5">
        <f t="shared" si="41"/>
        <v>206.77970616318925</v>
      </c>
      <c r="H95" s="5">
        <f t="shared" si="35"/>
        <v>4271</v>
      </c>
      <c r="I95" s="1">
        <f t="shared" si="32"/>
        <v>19.654831556000733</v>
      </c>
      <c r="J95" s="5">
        <f t="shared" si="37"/>
        <v>4271</v>
      </c>
      <c r="K95" s="2">
        <f t="shared" si="33"/>
        <v>0</v>
      </c>
      <c r="L95" s="5"/>
      <c r="M95" s="5">
        <f>'source book prisoners'!B95</f>
        <v>0</v>
      </c>
      <c r="N95" s="5">
        <f>'source book prisoners'!C95</f>
        <v>0</v>
      </c>
      <c r="O95" s="5">
        <f>'source book prisoners'!D95</f>
        <v>4271</v>
      </c>
      <c r="P95" s="5">
        <f t="shared" ref="P95:P109" si="42">R95-Q95</f>
        <v>1909.2202938368107</v>
      </c>
      <c r="Q95" s="5">
        <f t="shared" ref="Q95:Q109" si="43">R95/(1+S95)</f>
        <v>115.77970616318926</v>
      </c>
      <c r="R95" s="5">
        <v>2025</v>
      </c>
      <c r="S95" s="1">
        <f t="shared" ref="S95:S109" si="44">15*(32/15)^((A95-A$93)/16)</f>
        <v>16.490111757113993</v>
      </c>
      <c r="T95" s="5">
        <f>'source book prisoners'!H95</f>
        <v>1067</v>
      </c>
      <c r="U95" s="5">
        <f>'source book prisoners'!I95</f>
        <v>44</v>
      </c>
      <c r="V95" s="5">
        <f t="shared" si="36"/>
        <v>1111</v>
      </c>
      <c r="W95" s="1">
        <f t="shared" si="34"/>
        <v>24.25</v>
      </c>
      <c r="X95" s="5">
        <f>'source book prisoners'!K95</f>
        <v>532</v>
      </c>
      <c r="Y95" s="5">
        <f>'source book prisoners'!L95</f>
        <v>34</v>
      </c>
      <c r="Z95" s="5">
        <f t="shared" si="40"/>
        <v>566</v>
      </c>
      <c r="AB95" s="5">
        <f>'source book prisoners'!O95</f>
        <v>0</v>
      </c>
      <c r="AC95" s="5">
        <f>'source book prisoners'!N95</f>
        <v>344</v>
      </c>
      <c r="AD95" s="5">
        <f>'source book prisoners'!Q95</f>
        <v>212</v>
      </c>
      <c r="AE95" s="5">
        <f>'source book prisoners'!R95</f>
        <v>13</v>
      </c>
      <c r="AF95" s="5">
        <f t="shared" si="31"/>
        <v>225</v>
      </c>
      <c r="AG95" s="5">
        <f>'source book prisoners'!T95</f>
        <v>0</v>
      </c>
      <c r="AH95" s="5">
        <f>'source book prisoners'!U95</f>
        <v>0</v>
      </c>
      <c r="AI95" s="5">
        <f>'source book prisoners'!V95</f>
        <v>0</v>
      </c>
      <c r="AJ95" s="5">
        <f>'source book prisoners'!W95</f>
        <v>0</v>
      </c>
      <c r="AK95" s="5">
        <f>'source book prisoners'!X95</f>
        <v>0</v>
      </c>
      <c r="AL95" s="5">
        <f>'source book prisoners'!Y95</f>
        <v>0</v>
      </c>
      <c r="AM95" s="5">
        <f>'source book prisoners'!Z95</f>
        <v>0</v>
      </c>
      <c r="AN95" s="5">
        <f>'source book prisoners'!AA95</f>
        <v>0</v>
      </c>
      <c r="AO95" s="5">
        <f>'source book prisoners'!AB95</f>
        <v>0</v>
      </c>
    </row>
    <row r="96" spans="1:41" x14ac:dyDescent="0.2">
      <c r="A96">
        <v>1946</v>
      </c>
      <c r="B96" s="5">
        <f t="shared" si="26"/>
        <v>3693.014707279749</v>
      </c>
      <c r="C96" s="5">
        <f t="shared" si="27"/>
        <v>165.9852927202509</v>
      </c>
      <c r="D96" s="5">
        <f t="shared" si="28"/>
        <v>3859</v>
      </c>
      <c r="E96" s="1">
        <f t="shared" si="29"/>
        <v>22.2490477725873</v>
      </c>
      <c r="F96" s="5">
        <f>P96+T96+X96+AC96+AD96+AG96+AJ96+AM96</f>
        <v>3693.014707279749</v>
      </c>
      <c r="G96" s="5">
        <f t="shared" si="41"/>
        <v>165.9852927202509</v>
      </c>
      <c r="H96" s="5">
        <f t="shared" si="35"/>
        <v>3859</v>
      </c>
      <c r="I96" s="1">
        <f t="shared" si="32"/>
        <v>22.2490477725873</v>
      </c>
      <c r="J96" s="5">
        <f t="shared" si="37"/>
        <v>3859</v>
      </c>
      <c r="K96" s="2">
        <f t="shared" si="33"/>
        <v>0</v>
      </c>
      <c r="L96" s="5"/>
      <c r="M96" s="5">
        <f>'source book prisoners'!B96</f>
        <v>0</v>
      </c>
      <c r="N96" s="5">
        <f>'source book prisoners'!C96</f>
        <v>0</v>
      </c>
      <c r="O96" s="5">
        <f>'source book prisoners'!D96</f>
        <v>3859</v>
      </c>
      <c r="P96" s="5">
        <f t="shared" si="42"/>
        <v>1746.014707279749</v>
      </c>
      <c r="Q96" s="5">
        <f t="shared" si="43"/>
        <v>100.9852927202509</v>
      </c>
      <c r="R96" s="5">
        <v>1847</v>
      </c>
      <c r="S96" s="1">
        <f t="shared" si="44"/>
        <v>17.289792010768863</v>
      </c>
      <c r="T96" s="5">
        <f>'source book prisoners'!H96</f>
        <v>1013</v>
      </c>
      <c r="U96" s="5">
        <f>'source book prisoners'!I96</f>
        <v>41</v>
      </c>
      <c r="V96" s="5">
        <f t="shared" si="36"/>
        <v>1054</v>
      </c>
      <c r="W96" s="1">
        <f t="shared" si="34"/>
        <v>24.707317073170731</v>
      </c>
      <c r="X96" s="5">
        <f>'source book prisoners'!K96</f>
        <v>386</v>
      </c>
      <c r="Y96" s="5">
        <f>'source book prisoners'!L96</f>
        <v>19</v>
      </c>
      <c r="Z96" s="5">
        <f t="shared" si="40"/>
        <v>405</v>
      </c>
      <c r="AB96" s="5">
        <f>'source book prisoners'!O96</f>
        <v>0</v>
      </c>
      <c r="AC96" s="5">
        <f>'source book prisoners'!N96</f>
        <v>318</v>
      </c>
      <c r="AD96" s="5">
        <f>'source book prisoners'!Q96</f>
        <v>230</v>
      </c>
      <c r="AE96" s="5">
        <f>'source book prisoners'!R96</f>
        <v>5</v>
      </c>
      <c r="AF96" s="5">
        <f t="shared" si="31"/>
        <v>235</v>
      </c>
      <c r="AG96" s="5">
        <f>'source book prisoners'!T96</f>
        <v>0</v>
      </c>
      <c r="AH96" s="5">
        <f>'source book prisoners'!U96</f>
        <v>0</v>
      </c>
      <c r="AI96" s="5">
        <f>'source book prisoners'!V96</f>
        <v>0</v>
      </c>
      <c r="AJ96" s="5">
        <f>'source book prisoners'!W96</f>
        <v>0</v>
      </c>
      <c r="AK96" s="5">
        <f>'source book prisoners'!X96</f>
        <v>0</v>
      </c>
      <c r="AL96" s="5">
        <f>'source book prisoners'!Y96</f>
        <v>0</v>
      </c>
      <c r="AM96" s="5">
        <f>'source book prisoners'!Z96</f>
        <v>0</v>
      </c>
      <c r="AN96" s="5">
        <f>'source book prisoners'!AA96</f>
        <v>0</v>
      </c>
      <c r="AO96" s="5">
        <f>'source book prisoners'!AB96</f>
        <v>0</v>
      </c>
    </row>
    <row r="97" spans="1:41" x14ac:dyDescent="0.2">
      <c r="A97">
        <v>1947</v>
      </c>
      <c r="B97" s="5">
        <f t="shared" si="26"/>
        <v>3796.4801262712831</v>
      </c>
      <c r="C97" s="5">
        <f t="shared" si="27"/>
        <v>166.51987372871699</v>
      </c>
      <c r="D97" s="5">
        <f t="shared" si="28"/>
        <v>3963</v>
      </c>
      <c r="E97" s="1">
        <f t="shared" si="29"/>
        <v>22.798961116534677</v>
      </c>
      <c r="F97" s="5">
        <f>P97+T97+X97+AC97+AD97+AG97+AL97+AM97</f>
        <v>3796.4801262712831</v>
      </c>
      <c r="G97" s="5">
        <f t="shared" si="41"/>
        <v>166.51987372871699</v>
      </c>
      <c r="H97" s="5">
        <f t="shared" si="35"/>
        <v>3963</v>
      </c>
      <c r="I97" s="1">
        <f t="shared" si="32"/>
        <v>22.798961116534677</v>
      </c>
      <c r="J97" s="5">
        <f t="shared" si="37"/>
        <v>3963</v>
      </c>
      <c r="K97" s="2">
        <f t="shared" si="33"/>
        <v>0</v>
      </c>
      <c r="L97" s="5"/>
      <c r="M97" s="5">
        <f>'source book prisoners'!B97</f>
        <v>0</v>
      </c>
      <c r="N97" s="5">
        <f>'source book prisoners'!C97</f>
        <v>0</v>
      </c>
      <c r="O97" s="5">
        <f>'source book prisoners'!D97</f>
        <v>3963</v>
      </c>
      <c r="P97" s="5">
        <f t="shared" si="42"/>
        <v>1713.4801262712831</v>
      </c>
      <c r="Q97" s="5">
        <f t="shared" si="43"/>
        <v>94.519873728716988</v>
      </c>
      <c r="R97" s="5">
        <v>1808</v>
      </c>
      <c r="S97" s="1">
        <f t="shared" si="44"/>
        <v>18.128252384140609</v>
      </c>
      <c r="T97" s="5">
        <f>'source book prisoners'!H97</f>
        <v>982</v>
      </c>
      <c r="U97" s="5">
        <f>'source book prisoners'!I97</f>
        <v>40</v>
      </c>
      <c r="V97" s="5">
        <f t="shared" si="36"/>
        <v>1022</v>
      </c>
      <c r="W97" s="1">
        <f t="shared" si="34"/>
        <v>24.55</v>
      </c>
      <c r="X97" s="5">
        <f>'source book prisoners'!K97</f>
        <v>369</v>
      </c>
      <c r="Y97" s="5">
        <f>'source book prisoners'!L97</f>
        <v>20</v>
      </c>
      <c r="Z97" s="5">
        <f t="shared" si="40"/>
        <v>389</v>
      </c>
      <c r="AB97" s="5">
        <f>'source book prisoners'!O97</f>
        <v>0</v>
      </c>
      <c r="AC97" s="5">
        <f>'source book prisoners'!N97</f>
        <v>338</v>
      </c>
      <c r="AD97" s="5">
        <f>'source book prisoners'!Q97</f>
        <v>258</v>
      </c>
      <c r="AE97" s="5">
        <f>'source book prisoners'!R97</f>
        <v>9</v>
      </c>
      <c r="AF97" s="5">
        <f t="shared" si="31"/>
        <v>267</v>
      </c>
      <c r="AG97" s="5">
        <f>'source book prisoners'!T97</f>
        <v>101</v>
      </c>
      <c r="AH97" s="5">
        <f>'source book prisoners'!U97</f>
        <v>3</v>
      </c>
      <c r="AI97" s="5">
        <f>AG97+AH97</f>
        <v>104</v>
      </c>
      <c r="AK97" s="5">
        <f>'source book prisoners'!X97</f>
        <v>0</v>
      </c>
      <c r="AL97" s="5">
        <f>'source book prisoners'!W97</f>
        <v>35</v>
      </c>
      <c r="AM97" s="5">
        <f>'source book prisoners'!Z97</f>
        <v>0</v>
      </c>
      <c r="AN97" s="5">
        <f>'source book prisoners'!AA97</f>
        <v>0</v>
      </c>
      <c r="AO97" s="5">
        <f>'source book prisoners'!AB97</f>
        <v>0</v>
      </c>
    </row>
    <row r="98" spans="1:41" x14ac:dyDescent="0.2">
      <c r="A98">
        <v>1948</v>
      </c>
      <c r="B98" s="5">
        <f t="shared" si="26"/>
        <v>3791.5344584131662</v>
      </c>
      <c r="C98" s="5">
        <f t="shared" si="27"/>
        <v>159.46554158683352</v>
      </c>
      <c r="D98" s="5">
        <f t="shared" si="28"/>
        <v>3951</v>
      </c>
      <c r="E98" s="1">
        <f t="shared" si="29"/>
        <v>23.776512597541757</v>
      </c>
      <c r="F98" s="5">
        <f>P98+T98+X98+AC98+AD98+AG98+AL98+AM98</f>
        <v>3791.5344584131662</v>
      </c>
      <c r="G98" s="5">
        <f t="shared" si="41"/>
        <v>159.46554158683352</v>
      </c>
      <c r="H98" s="5">
        <f t="shared" si="35"/>
        <v>3951</v>
      </c>
      <c r="I98" s="1">
        <f t="shared" si="32"/>
        <v>23.776512597541757</v>
      </c>
      <c r="J98" s="5">
        <f t="shared" si="37"/>
        <v>3951</v>
      </c>
      <c r="K98" s="2">
        <f t="shared" si="33"/>
        <v>0</v>
      </c>
      <c r="L98" s="5"/>
      <c r="M98" s="5">
        <f>'source book prisoners'!B98</f>
        <v>0</v>
      </c>
      <c r="N98" s="5">
        <f>'source book prisoners'!C98</f>
        <v>0</v>
      </c>
      <c r="O98" s="5">
        <f>'source book prisoners'!D98</f>
        <v>3951</v>
      </c>
      <c r="P98" s="5">
        <f t="shared" si="42"/>
        <v>1776.5344584131665</v>
      </c>
      <c r="Q98" s="5">
        <f t="shared" si="43"/>
        <v>93.465541586833538</v>
      </c>
      <c r="R98" s="5">
        <v>1870</v>
      </c>
      <c r="S98" s="1">
        <f t="shared" si="44"/>
        <v>19.007373500989015</v>
      </c>
      <c r="T98" s="5">
        <f>'source book prisoners'!H98</f>
        <v>872</v>
      </c>
      <c r="U98" s="5">
        <f>'source book prisoners'!I98</f>
        <v>40</v>
      </c>
      <c r="V98" s="5">
        <f t="shared" si="36"/>
        <v>912</v>
      </c>
      <c r="W98" s="1">
        <f t="shared" si="34"/>
        <v>21.8</v>
      </c>
      <c r="X98" s="5">
        <f>'source book prisoners'!K98</f>
        <v>388</v>
      </c>
      <c r="Y98" s="5">
        <f>'source book prisoners'!L98</f>
        <v>15</v>
      </c>
      <c r="Z98" s="5">
        <f t="shared" si="40"/>
        <v>403</v>
      </c>
      <c r="AB98" s="5">
        <f>'source book prisoners'!O98</f>
        <v>0</v>
      </c>
      <c r="AC98" s="5">
        <f>'source book prisoners'!N98</f>
        <v>365</v>
      </c>
      <c r="AD98" s="5">
        <f>'source book prisoners'!Q98</f>
        <v>255</v>
      </c>
      <c r="AE98" s="5">
        <f>'source book prisoners'!R98</f>
        <v>9</v>
      </c>
      <c r="AF98" s="5">
        <f t="shared" si="31"/>
        <v>264</v>
      </c>
      <c r="AG98" s="5">
        <f>'source book prisoners'!T98</f>
        <v>92</v>
      </c>
      <c r="AH98" s="5">
        <f>'source book prisoners'!U98</f>
        <v>2</v>
      </c>
      <c r="AI98" s="5">
        <f t="shared" ref="AI98:AI137" si="45">AG98+AH98</f>
        <v>94</v>
      </c>
      <c r="AK98" s="5">
        <f>'source book prisoners'!X98</f>
        <v>0</v>
      </c>
      <c r="AL98" s="5">
        <f>'source book prisoners'!W98</f>
        <v>43</v>
      </c>
      <c r="AM98" s="5">
        <f>'source book prisoners'!Z98</f>
        <v>0</v>
      </c>
      <c r="AN98" s="5">
        <f>'source book prisoners'!AA98</f>
        <v>0</v>
      </c>
      <c r="AO98" s="5">
        <f>'source book prisoners'!AB98</f>
        <v>0</v>
      </c>
    </row>
    <row r="99" spans="1:41" x14ac:dyDescent="0.2">
      <c r="A99">
        <v>1949</v>
      </c>
      <c r="B99" s="5">
        <f t="shared" si="26"/>
        <v>3961.9751399582301</v>
      </c>
      <c r="C99" s="5">
        <f t="shared" si="27"/>
        <v>165.02486004177013</v>
      </c>
      <c r="D99" s="5">
        <f t="shared" si="28"/>
        <v>4127</v>
      </c>
      <c r="E99" s="1">
        <f t="shared" si="29"/>
        <v>24.008353280562687</v>
      </c>
      <c r="F99" s="5">
        <f>P99+T99+X99+AC99+AD99+AG99+AL99+AM99</f>
        <v>3961.9751399582301</v>
      </c>
      <c r="G99" s="5">
        <f t="shared" si="41"/>
        <v>165.02486004177013</v>
      </c>
      <c r="H99" s="5">
        <f t="shared" si="35"/>
        <v>4127</v>
      </c>
      <c r="I99" s="1">
        <f t="shared" si="32"/>
        <v>24.008353280562687</v>
      </c>
      <c r="J99" s="5">
        <f t="shared" si="37"/>
        <v>4127</v>
      </c>
      <c r="K99" s="2">
        <f t="shared" si="33"/>
        <v>0</v>
      </c>
      <c r="L99" s="5"/>
      <c r="M99" s="5">
        <f>'source book prisoners'!B99</f>
        <v>0</v>
      </c>
      <c r="N99" s="5">
        <f>'source book prisoners'!C99</f>
        <v>0</v>
      </c>
      <c r="O99" s="5">
        <f>'source book prisoners'!D99</f>
        <v>4127</v>
      </c>
      <c r="P99" s="5">
        <f t="shared" si="42"/>
        <v>1833.9751399582299</v>
      </c>
      <c r="Q99" s="5">
        <f t="shared" si="43"/>
        <v>92.02486004177014</v>
      </c>
      <c r="R99" s="5">
        <v>1926</v>
      </c>
      <c r="S99" s="1">
        <f t="shared" si="44"/>
        <v>19.929127185043122</v>
      </c>
      <c r="T99" s="5">
        <f>'source book prisoners'!H99</f>
        <v>980</v>
      </c>
      <c r="U99" s="5">
        <f>'source book prisoners'!I99</f>
        <v>44</v>
      </c>
      <c r="V99" s="5">
        <f t="shared" si="36"/>
        <v>1024</v>
      </c>
      <c r="W99" s="1">
        <f t="shared" si="34"/>
        <v>22.272727272727273</v>
      </c>
      <c r="X99" s="5">
        <f>'source book prisoners'!K99</f>
        <v>405</v>
      </c>
      <c r="Y99" s="5">
        <f>'source book prisoners'!L99</f>
        <v>16</v>
      </c>
      <c r="Z99" s="5">
        <f t="shared" si="40"/>
        <v>421</v>
      </c>
      <c r="AB99" s="5">
        <f>'source book prisoners'!O99</f>
        <v>0</v>
      </c>
      <c r="AC99" s="5">
        <f>'source book prisoners'!N99</f>
        <v>370</v>
      </c>
      <c r="AD99" s="5">
        <f>'source book prisoners'!Q99</f>
        <v>229</v>
      </c>
      <c r="AE99" s="5">
        <f>'source book prisoners'!R99</f>
        <v>9</v>
      </c>
      <c r="AF99" s="5">
        <f t="shared" si="31"/>
        <v>238</v>
      </c>
      <c r="AG99" s="5">
        <f>'source book prisoners'!T99</f>
        <v>101</v>
      </c>
      <c r="AH99" s="5">
        <f>'source book prisoners'!U99</f>
        <v>4</v>
      </c>
      <c r="AI99" s="5">
        <f t="shared" si="45"/>
        <v>105</v>
      </c>
      <c r="AK99" s="5">
        <f>'source book prisoners'!X99</f>
        <v>0</v>
      </c>
      <c r="AL99" s="5">
        <f>'source book prisoners'!W99</f>
        <v>43</v>
      </c>
      <c r="AM99" s="5">
        <f>'source book prisoners'!Z99</f>
        <v>0</v>
      </c>
      <c r="AN99" s="5">
        <f>'source book prisoners'!AA99</f>
        <v>0</v>
      </c>
      <c r="AO99" s="5">
        <f>'source book prisoners'!AB99</f>
        <v>0</v>
      </c>
    </row>
    <row r="100" spans="1:41" x14ac:dyDescent="0.2">
      <c r="A100">
        <v>1950</v>
      </c>
      <c r="B100" s="5">
        <f t="shared" si="26"/>
        <v>4159.9770666201139</v>
      </c>
      <c r="C100" s="5">
        <f t="shared" si="27"/>
        <v>178.02293337988581</v>
      </c>
      <c r="D100" s="5">
        <f t="shared" si="28"/>
        <v>4338</v>
      </c>
      <c r="E100" s="1">
        <f t="shared" si="29"/>
        <v>23.367647008394567</v>
      </c>
      <c r="F100" s="5">
        <f t="shared" ref="F100:F112" si="46">P100+T100+X100+AA100+AD100+AG100+AL100+AM100</f>
        <v>4159.9770666201139</v>
      </c>
      <c r="G100" s="5">
        <f t="shared" si="41"/>
        <v>178.02293337988581</v>
      </c>
      <c r="H100" s="5">
        <f t="shared" si="35"/>
        <v>4338</v>
      </c>
      <c r="I100" s="1">
        <f t="shared" si="32"/>
        <v>23.367647008394567</v>
      </c>
      <c r="J100" s="5">
        <f t="shared" si="37"/>
        <v>4338</v>
      </c>
      <c r="K100" s="2">
        <f t="shared" si="33"/>
        <v>0</v>
      </c>
      <c r="L100" s="5"/>
      <c r="M100" s="5">
        <f>'source book prisoners'!B100</f>
        <v>0</v>
      </c>
      <c r="N100" s="5">
        <f>'source book prisoners'!C100</f>
        <v>0</v>
      </c>
      <c r="O100" s="5">
        <f>'source book prisoners'!D100</f>
        <v>4338</v>
      </c>
      <c r="P100" s="5">
        <f t="shared" si="42"/>
        <v>1901.9770666201141</v>
      </c>
      <c r="Q100" s="5">
        <f t="shared" si="43"/>
        <v>91.022933379885814</v>
      </c>
      <c r="R100" s="5">
        <v>1993</v>
      </c>
      <c r="S100" s="1">
        <f t="shared" si="44"/>
        <v>20.895580882701061</v>
      </c>
      <c r="T100" s="5">
        <f>'source book prisoners'!H100</f>
        <v>1030</v>
      </c>
      <c r="U100" s="5">
        <f>'source book prisoners'!I100</f>
        <v>51</v>
      </c>
      <c r="V100" s="5">
        <f t="shared" si="36"/>
        <v>1081</v>
      </c>
      <c r="W100" s="1">
        <f t="shared" si="34"/>
        <v>20.196078431372548</v>
      </c>
      <c r="X100" s="5">
        <f>'source book prisoners'!K100</f>
        <v>448</v>
      </c>
      <c r="Y100" s="5">
        <f>'source book prisoners'!L100</f>
        <v>11</v>
      </c>
      <c r="Z100" s="5">
        <f t="shared" si="40"/>
        <v>459</v>
      </c>
      <c r="AA100" s="5">
        <f>'source book prisoners'!N100</f>
        <v>381</v>
      </c>
      <c r="AB100" s="5">
        <f>'source book prisoners'!O100</f>
        <v>13</v>
      </c>
      <c r="AC100" s="5">
        <f>AA100+AB100</f>
        <v>394</v>
      </c>
      <c r="AD100" s="5">
        <f>'source book prisoners'!Q100</f>
        <v>247</v>
      </c>
      <c r="AE100" s="5">
        <f>'source book prisoners'!R100</f>
        <v>8</v>
      </c>
      <c r="AF100" s="5">
        <f t="shared" si="31"/>
        <v>255</v>
      </c>
      <c r="AG100" s="5">
        <f>'source book prisoners'!T100</f>
        <v>114</v>
      </c>
      <c r="AH100" s="5">
        <f>'source book prisoners'!U100</f>
        <v>4</v>
      </c>
      <c r="AI100" s="5">
        <f t="shared" si="45"/>
        <v>118</v>
      </c>
      <c r="AK100" s="5">
        <f>'source book prisoners'!X100</f>
        <v>0</v>
      </c>
      <c r="AL100" s="5">
        <f>'source book prisoners'!W100</f>
        <v>38</v>
      </c>
      <c r="AM100" s="5">
        <f>'source book prisoners'!Z100</f>
        <v>0</v>
      </c>
      <c r="AN100" s="5">
        <f>'source book prisoners'!AA100</f>
        <v>0</v>
      </c>
      <c r="AO100" s="5">
        <f>'source book prisoners'!AB100</f>
        <v>0</v>
      </c>
    </row>
    <row r="101" spans="1:41" x14ac:dyDescent="0.2">
      <c r="A101">
        <v>1951</v>
      </c>
      <c r="B101" s="5">
        <f t="shared" si="26"/>
        <v>4398.7254390193484</v>
      </c>
      <c r="C101" s="5">
        <f t="shared" si="27"/>
        <v>178.27456098065159</v>
      </c>
      <c r="D101" s="5">
        <f t="shared" si="28"/>
        <v>4577</v>
      </c>
      <c r="E101" s="1">
        <f t="shared" si="29"/>
        <v>24.673881763179597</v>
      </c>
      <c r="F101" s="5">
        <f t="shared" si="46"/>
        <v>4398.7254390193484</v>
      </c>
      <c r="G101" s="5">
        <f t="shared" si="41"/>
        <v>178.27456098065159</v>
      </c>
      <c r="H101" s="5">
        <f t="shared" si="35"/>
        <v>4577</v>
      </c>
      <c r="I101" s="1">
        <f t="shared" si="32"/>
        <v>24.673881763179597</v>
      </c>
      <c r="J101" s="5">
        <f t="shared" si="37"/>
        <v>4577</v>
      </c>
      <c r="K101" s="2">
        <f t="shared" si="33"/>
        <v>0</v>
      </c>
      <c r="L101" s="5"/>
      <c r="M101" s="5">
        <f>'source book prisoners'!B101</f>
        <v>0</v>
      </c>
      <c r="N101" s="5">
        <f>'source book prisoners'!C101</f>
        <v>0</v>
      </c>
      <c r="O101" s="5">
        <f>'source book prisoners'!D101</f>
        <v>4577</v>
      </c>
      <c r="P101" s="5">
        <f t="shared" si="42"/>
        <v>1999.7254390193484</v>
      </c>
      <c r="Q101" s="5">
        <f t="shared" si="43"/>
        <v>91.274560980651572</v>
      </c>
      <c r="R101" s="5">
        <v>2091</v>
      </c>
      <c r="S101" s="1">
        <f t="shared" si="44"/>
        <v>21.908902300206641</v>
      </c>
      <c r="T101" s="5">
        <f>'source book prisoners'!H101</f>
        <v>1050</v>
      </c>
      <c r="U101" s="5">
        <f>'source book prisoners'!I101</f>
        <v>52</v>
      </c>
      <c r="V101" s="5">
        <f t="shared" si="36"/>
        <v>1102</v>
      </c>
      <c r="W101" s="1">
        <f t="shared" si="34"/>
        <v>20.192307692307693</v>
      </c>
      <c r="X101" s="5">
        <f>'source book prisoners'!K101</f>
        <v>482</v>
      </c>
      <c r="Y101" s="5">
        <f>'source book prisoners'!L101</f>
        <v>11</v>
      </c>
      <c r="Z101" s="5">
        <f t="shared" si="40"/>
        <v>493</v>
      </c>
      <c r="AA101" s="5">
        <f>'source book prisoners'!N101</f>
        <v>406</v>
      </c>
      <c r="AB101" s="5">
        <f>'source book prisoners'!O101</f>
        <v>12</v>
      </c>
      <c r="AC101" s="5">
        <f t="shared" ref="AC101:AC136" si="47">AA101+AB101</f>
        <v>418</v>
      </c>
      <c r="AD101" s="5">
        <f>'source book prisoners'!Q101</f>
        <v>287</v>
      </c>
      <c r="AE101" s="5">
        <f>'source book prisoners'!R101</f>
        <v>7</v>
      </c>
      <c r="AF101" s="5">
        <f t="shared" si="31"/>
        <v>294</v>
      </c>
      <c r="AG101" s="5">
        <f>'source book prisoners'!T101</f>
        <v>120</v>
      </c>
      <c r="AH101" s="5">
        <f>'source book prisoners'!U101</f>
        <v>5</v>
      </c>
      <c r="AI101" s="5">
        <f t="shared" si="45"/>
        <v>125</v>
      </c>
      <c r="AK101" s="5">
        <f>'source book prisoners'!X101</f>
        <v>0</v>
      </c>
      <c r="AL101" s="5">
        <f>'source book prisoners'!W101</f>
        <v>54</v>
      </c>
      <c r="AM101" s="5">
        <f>'source book prisoners'!Z101</f>
        <v>0</v>
      </c>
      <c r="AN101" s="5">
        <f>'source book prisoners'!AA101</f>
        <v>0</v>
      </c>
      <c r="AO101" s="5">
        <f>'source book prisoners'!AB101</f>
        <v>0</v>
      </c>
    </row>
    <row r="102" spans="1:41" x14ac:dyDescent="0.2">
      <c r="A102">
        <v>1952</v>
      </c>
      <c r="B102" s="5">
        <f t="shared" si="26"/>
        <v>5053.3000954788895</v>
      </c>
      <c r="C102" s="5">
        <f t="shared" si="27"/>
        <v>190.69990452111014</v>
      </c>
      <c r="D102" s="5">
        <f t="shared" si="28"/>
        <v>5244</v>
      </c>
      <c r="E102" s="1">
        <f t="shared" si="29"/>
        <v>26.498702808314718</v>
      </c>
      <c r="F102" s="5">
        <f t="shared" si="46"/>
        <v>5053.3000954788895</v>
      </c>
      <c r="G102" s="5">
        <f t="shared" si="41"/>
        <v>190.69990452111011</v>
      </c>
      <c r="H102" s="5">
        <f t="shared" si="35"/>
        <v>5244</v>
      </c>
      <c r="I102" s="1">
        <f t="shared" ref="I102:I134" si="48">F102/G102</f>
        <v>26.498702808314718</v>
      </c>
      <c r="J102" s="5">
        <f t="shared" si="37"/>
        <v>5244</v>
      </c>
      <c r="K102" s="2">
        <f t="shared" ref="K102:K133" si="49">O102-J102</f>
        <v>0</v>
      </c>
      <c r="L102" s="5"/>
      <c r="M102" s="5">
        <f>'source book prisoners'!B102</f>
        <v>0</v>
      </c>
      <c r="N102" s="5">
        <f>'source book prisoners'!C102</f>
        <v>0</v>
      </c>
      <c r="O102" s="5">
        <f>'source book prisoners'!D102</f>
        <v>5244</v>
      </c>
      <c r="P102" s="5">
        <f t="shared" si="42"/>
        <v>2244.3000954788899</v>
      </c>
      <c r="Q102" s="5">
        <f t="shared" si="43"/>
        <v>97.699904521110113</v>
      </c>
      <c r="R102" s="5">
        <v>2342</v>
      </c>
      <c r="S102" s="1">
        <f t="shared" si="44"/>
        <v>22.971364265703677</v>
      </c>
      <c r="T102" s="5">
        <f>'source book prisoners'!H102</f>
        <v>1258</v>
      </c>
      <c r="U102" s="5">
        <f>'source book prisoners'!I102</f>
        <v>53</v>
      </c>
      <c r="V102" s="5">
        <f t="shared" si="36"/>
        <v>1311</v>
      </c>
      <c r="W102" s="1">
        <f t="shared" ref="W102:W137" si="50">T102/U102</f>
        <v>23.735849056603772</v>
      </c>
      <c r="X102" s="5">
        <f>'source book prisoners'!K102</f>
        <v>533</v>
      </c>
      <c r="Y102" s="5">
        <f>'source book prisoners'!L102</f>
        <v>15</v>
      </c>
      <c r="Z102" s="5">
        <f t="shared" si="40"/>
        <v>548</v>
      </c>
      <c r="AA102" s="5">
        <f>'source book prisoners'!N102</f>
        <v>427</v>
      </c>
      <c r="AB102" s="5">
        <f>'source book prisoners'!O102</f>
        <v>12</v>
      </c>
      <c r="AC102" s="5">
        <f t="shared" si="47"/>
        <v>439</v>
      </c>
      <c r="AD102" s="5">
        <f>'source book prisoners'!Q102</f>
        <v>400</v>
      </c>
      <c r="AE102" s="5">
        <f>'source book prisoners'!R102</f>
        <v>8</v>
      </c>
      <c r="AF102" s="5">
        <f t="shared" si="31"/>
        <v>408</v>
      </c>
      <c r="AG102" s="5">
        <f>'source book prisoners'!T102</f>
        <v>136</v>
      </c>
      <c r="AH102" s="5">
        <f>'source book prisoners'!U102</f>
        <v>5</v>
      </c>
      <c r="AI102" s="5">
        <f t="shared" si="45"/>
        <v>141</v>
      </c>
      <c r="AK102" s="5">
        <f>'source book prisoners'!X102</f>
        <v>0</v>
      </c>
      <c r="AL102" s="5">
        <f>'source book prisoners'!W102</f>
        <v>55</v>
      </c>
      <c r="AM102" s="5">
        <f>'source book prisoners'!Z102</f>
        <v>0</v>
      </c>
      <c r="AN102" s="5">
        <f>'source book prisoners'!AA102</f>
        <v>0</v>
      </c>
      <c r="AO102" s="5">
        <f>'source book prisoners'!AB102</f>
        <v>0</v>
      </c>
    </row>
    <row r="103" spans="1:41" x14ac:dyDescent="0.2">
      <c r="A103">
        <v>1953</v>
      </c>
      <c r="B103" s="5">
        <f t="shared" si="26"/>
        <v>5068.6251252043403</v>
      </c>
      <c r="C103" s="5">
        <f t="shared" si="27"/>
        <v>186.37487479565974</v>
      </c>
      <c r="D103" s="5">
        <f t="shared" si="28"/>
        <v>5255</v>
      </c>
      <c r="E103" s="1">
        <f t="shared" si="29"/>
        <v>27.195860658586891</v>
      </c>
      <c r="F103" s="5">
        <f t="shared" si="46"/>
        <v>5068.6251252043403</v>
      </c>
      <c r="G103" s="5">
        <f t="shared" si="41"/>
        <v>186.37487479565974</v>
      </c>
      <c r="H103" s="5">
        <f t="shared" si="35"/>
        <v>5255</v>
      </c>
      <c r="I103" s="1">
        <f t="shared" si="48"/>
        <v>27.195860658586891</v>
      </c>
      <c r="J103" s="5">
        <f t="shared" si="37"/>
        <v>5255</v>
      </c>
      <c r="K103" s="2">
        <f t="shared" si="49"/>
        <v>0</v>
      </c>
      <c r="L103" s="5"/>
      <c r="M103" s="5">
        <f>'source book prisoners'!B103</f>
        <v>0</v>
      </c>
      <c r="N103" s="5">
        <f>'source book prisoners'!C103</f>
        <v>0</v>
      </c>
      <c r="O103" s="5">
        <f>'source book prisoners'!D103</f>
        <v>5255</v>
      </c>
      <c r="P103" s="5">
        <f t="shared" si="42"/>
        <v>2152.6251252043403</v>
      </c>
      <c r="Q103" s="5">
        <f t="shared" si="43"/>
        <v>89.374874795659736</v>
      </c>
      <c r="R103" s="5">
        <v>2242</v>
      </c>
      <c r="S103" s="1">
        <f t="shared" si="44"/>
        <v>24.085349827073291</v>
      </c>
      <c r="T103" s="5">
        <f>'source book prisoners'!H103</f>
        <v>1263</v>
      </c>
      <c r="U103" s="5">
        <f>'source book prisoners'!I103</f>
        <v>48</v>
      </c>
      <c r="V103" s="5">
        <f t="shared" si="36"/>
        <v>1311</v>
      </c>
      <c r="W103" s="1">
        <f t="shared" si="50"/>
        <v>26.3125</v>
      </c>
      <c r="X103" s="5">
        <f>'source book prisoners'!K103</f>
        <v>591</v>
      </c>
      <c r="Y103" s="5">
        <f>'source book prisoners'!L103</f>
        <v>18</v>
      </c>
      <c r="Z103" s="5">
        <f t="shared" si="40"/>
        <v>609</v>
      </c>
      <c r="AA103" s="5">
        <f>'source book prisoners'!N103</f>
        <v>435</v>
      </c>
      <c r="AB103" s="5">
        <f>'source book prisoners'!O103</f>
        <v>15</v>
      </c>
      <c r="AC103" s="5">
        <f t="shared" si="47"/>
        <v>450</v>
      </c>
      <c r="AD103" s="5">
        <f>'source book prisoners'!Q103</f>
        <v>430</v>
      </c>
      <c r="AE103" s="5">
        <f>'source book prisoners'!R103</f>
        <v>12</v>
      </c>
      <c r="AF103" s="5">
        <f t="shared" si="31"/>
        <v>442</v>
      </c>
      <c r="AG103" s="5">
        <f>'source book prisoners'!T103</f>
        <v>138</v>
      </c>
      <c r="AH103" s="5">
        <f>'source book prisoners'!U103</f>
        <v>4</v>
      </c>
      <c r="AI103" s="5">
        <f t="shared" si="45"/>
        <v>142</v>
      </c>
      <c r="AK103" s="5">
        <f>'source book prisoners'!X103</f>
        <v>0</v>
      </c>
      <c r="AL103" s="5">
        <f>'source book prisoners'!W103</f>
        <v>59</v>
      </c>
      <c r="AM103" s="5">
        <f>'source book prisoners'!Z103</f>
        <v>0</v>
      </c>
      <c r="AN103" s="5">
        <f>'source book prisoners'!AA103</f>
        <v>0</v>
      </c>
      <c r="AO103" s="5">
        <f>'source book prisoners'!AB103</f>
        <v>0</v>
      </c>
    </row>
    <row r="104" spans="1:41" x14ac:dyDescent="0.2">
      <c r="A104">
        <v>1954</v>
      </c>
      <c r="B104" s="5">
        <f t="shared" si="26"/>
        <v>5129.8969834065983</v>
      </c>
      <c r="C104" s="5">
        <f t="shared" si="27"/>
        <v>179.10301659340203</v>
      </c>
      <c r="D104" s="5">
        <f t="shared" si="28"/>
        <v>5309</v>
      </c>
      <c r="E104" s="1">
        <f t="shared" si="29"/>
        <v>28.642158468231955</v>
      </c>
      <c r="F104" s="5">
        <f t="shared" si="46"/>
        <v>5129.8969834065974</v>
      </c>
      <c r="G104" s="5">
        <f t="shared" si="41"/>
        <v>179.103016593402</v>
      </c>
      <c r="H104" s="5">
        <f t="shared" si="35"/>
        <v>5308.9999999999991</v>
      </c>
      <c r="I104" s="1">
        <f t="shared" si="48"/>
        <v>28.642158468231955</v>
      </c>
      <c r="J104" s="5">
        <f t="shared" si="37"/>
        <v>5309</v>
      </c>
      <c r="K104" s="2">
        <f t="shared" si="49"/>
        <v>0</v>
      </c>
      <c r="L104" s="5"/>
      <c r="M104" s="5">
        <f>'source book prisoners'!B104</f>
        <v>0</v>
      </c>
      <c r="N104" s="5">
        <f>'source book prisoners'!C104</f>
        <v>0</v>
      </c>
      <c r="O104" s="5">
        <f>'source book prisoners'!D104</f>
        <v>5309</v>
      </c>
      <c r="P104" s="5">
        <f t="shared" si="42"/>
        <v>2224.8969834065979</v>
      </c>
      <c r="Q104" s="5">
        <f t="shared" si="43"/>
        <v>88.103016593402018</v>
      </c>
      <c r="R104" s="5">
        <v>2313</v>
      </c>
      <c r="S104" s="1">
        <f t="shared" si="44"/>
        <v>25.253357596988561</v>
      </c>
      <c r="T104" s="5">
        <f>'source book prisoners'!H104</f>
        <v>1201</v>
      </c>
      <c r="U104" s="5">
        <f>'source book prisoners'!I104</f>
        <v>39</v>
      </c>
      <c r="V104" s="5">
        <f t="shared" si="36"/>
        <v>1240</v>
      </c>
      <c r="W104" s="1">
        <f t="shared" si="50"/>
        <v>30.794871794871796</v>
      </c>
      <c r="X104" s="5">
        <f>'source book prisoners'!K104</f>
        <v>599</v>
      </c>
      <c r="Y104" s="5">
        <f>'source book prisoners'!L104</f>
        <v>18</v>
      </c>
      <c r="Z104" s="5">
        <f t="shared" si="40"/>
        <v>617</v>
      </c>
      <c r="AA104" s="5">
        <f>'source book prisoners'!N104</f>
        <v>477</v>
      </c>
      <c r="AB104" s="5">
        <f>'source book prisoners'!O104</f>
        <v>14</v>
      </c>
      <c r="AC104" s="5">
        <f t="shared" si="47"/>
        <v>491</v>
      </c>
      <c r="AD104" s="5">
        <f>'source book prisoners'!Q104</f>
        <v>418</v>
      </c>
      <c r="AE104" s="5">
        <f>'source book prisoners'!R104</f>
        <v>13</v>
      </c>
      <c r="AF104" s="5">
        <f t="shared" si="31"/>
        <v>431</v>
      </c>
      <c r="AG104" s="5">
        <f>'source book prisoners'!T104</f>
        <v>153</v>
      </c>
      <c r="AH104" s="5">
        <f>'source book prisoners'!U104</f>
        <v>7</v>
      </c>
      <c r="AI104" s="5">
        <f t="shared" si="45"/>
        <v>160</v>
      </c>
      <c r="AK104" s="5">
        <f>'source book prisoners'!X104</f>
        <v>0</v>
      </c>
      <c r="AL104" s="5">
        <f>'source book prisoners'!W104</f>
        <v>57</v>
      </c>
      <c r="AM104" s="5">
        <f>'source book prisoners'!Z104</f>
        <v>0</v>
      </c>
      <c r="AN104" s="5">
        <f>'source book prisoners'!AA104</f>
        <v>0</v>
      </c>
      <c r="AO104" s="5">
        <f>'source book prisoners'!AB104</f>
        <v>0</v>
      </c>
    </row>
    <row r="105" spans="1:41" x14ac:dyDescent="0.2">
      <c r="A105">
        <v>1955</v>
      </c>
      <c r="B105" s="5">
        <f t="shared" si="26"/>
        <v>5595.5592368269736</v>
      </c>
      <c r="C105" s="5">
        <f t="shared" si="27"/>
        <v>191.44076317302677</v>
      </c>
      <c r="D105" s="5">
        <f t="shared" si="28"/>
        <v>5787</v>
      </c>
      <c r="E105" s="1">
        <f t="shared" si="29"/>
        <v>29.228671804706664</v>
      </c>
      <c r="F105" s="5">
        <f t="shared" si="46"/>
        <v>5595.5592368269736</v>
      </c>
      <c r="G105" s="5">
        <f t="shared" si="41"/>
        <v>191.44076317302677</v>
      </c>
      <c r="H105" s="5">
        <f t="shared" si="35"/>
        <v>5787</v>
      </c>
      <c r="I105" s="1">
        <f t="shared" si="48"/>
        <v>29.228671804706664</v>
      </c>
      <c r="J105" s="5">
        <f t="shared" si="37"/>
        <v>5787</v>
      </c>
      <c r="K105" s="2">
        <f t="shared" si="49"/>
        <v>0</v>
      </c>
      <c r="L105" s="5"/>
      <c r="M105" s="5">
        <f>'source book prisoners'!B105</f>
        <v>0</v>
      </c>
      <c r="N105" s="5">
        <f>'source book prisoners'!C105</f>
        <v>0</v>
      </c>
      <c r="O105" s="5">
        <f>'source book prisoners'!D105</f>
        <v>5787</v>
      </c>
      <c r="P105" s="5">
        <f t="shared" si="42"/>
        <v>2553.5592368269731</v>
      </c>
      <c r="Q105" s="5">
        <f t="shared" si="43"/>
        <v>96.440763173026781</v>
      </c>
      <c r="R105" s="5">
        <v>2650</v>
      </c>
      <c r="S105" s="1">
        <f t="shared" si="44"/>
        <v>26.478007357174985</v>
      </c>
      <c r="T105" s="5">
        <f>'source book prisoners'!H105</f>
        <v>1290</v>
      </c>
      <c r="U105" s="5">
        <f>'source book prisoners'!I105</f>
        <v>45</v>
      </c>
      <c r="V105" s="5">
        <f t="shared" si="36"/>
        <v>1335</v>
      </c>
      <c r="W105" s="1">
        <f t="shared" si="50"/>
        <v>28.666666666666668</v>
      </c>
      <c r="X105" s="5">
        <f>'source book prisoners'!K105</f>
        <v>600</v>
      </c>
      <c r="Y105" s="5">
        <f>'source book prisoners'!L105</f>
        <v>15</v>
      </c>
      <c r="Z105" s="5">
        <f t="shared" si="40"/>
        <v>615</v>
      </c>
      <c r="AA105" s="5">
        <f>'source book prisoners'!N105</f>
        <v>524</v>
      </c>
      <c r="AB105" s="5">
        <f>'source book prisoners'!O105</f>
        <v>17</v>
      </c>
      <c r="AC105" s="5">
        <f t="shared" si="47"/>
        <v>541</v>
      </c>
      <c r="AD105" s="5">
        <f>'source book prisoners'!Q105</f>
        <v>423</v>
      </c>
      <c r="AE105" s="5">
        <f>'source book prisoners'!R105</f>
        <v>12</v>
      </c>
      <c r="AF105" s="5">
        <f t="shared" si="31"/>
        <v>435</v>
      </c>
      <c r="AG105" s="5">
        <f>'source book prisoners'!T105</f>
        <v>143</v>
      </c>
      <c r="AH105" s="5">
        <f>'source book prisoners'!U105</f>
        <v>6</v>
      </c>
      <c r="AI105" s="5">
        <f t="shared" si="45"/>
        <v>149</v>
      </c>
      <c r="AK105" s="5">
        <f>'source book prisoners'!X105</f>
        <v>0</v>
      </c>
      <c r="AL105" s="5">
        <f>'source book prisoners'!W105</f>
        <v>62</v>
      </c>
      <c r="AM105" s="5">
        <f>'source book prisoners'!Z105</f>
        <v>0</v>
      </c>
      <c r="AN105" s="5">
        <f>'source book prisoners'!AA105</f>
        <v>0</v>
      </c>
      <c r="AO105" s="5">
        <f>'source book prisoners'!AB105</f>
        <v>0</v>
      </c>
    </row>
    <row r="106" spans="1:41" x14ac:dyDescent="0.2">
      <c r="A106">
        <v>1956</v>
      </c>
      <c r="B106" s="5">
        <f t="shared" si="26"/>
        <v>6530.4475772188216</v>
      </c>
      <c r="C106" s="5">
        <f t="shared" si="27"/>
        <v>221.55242278117842</v>
      </c>
      <c r="D106" s="5">
        <f t="shared" si="28"/>
        <v>6752</v>
      </c>
      <c r="E106" s="1">
        <f t="shared" si="29"/>
        <v>29.475857204544205</v>
      </c>
      <c r="F106" s="5">
        <f t="shared" si="46"/>
        <v>6530.4475772188216</v>
      </c>
      <c r="G106" s="5">
        <f t="shared" si="41"/>
        <v>221.55242278117842</v>
      </c>
      <c r="H106" s="5">
        <f t="shared" si="35"/>
        <v>6752</v>
      </c>
      <c r="I106" s="1">
        <f t="shared" si="48"/>
        <v>29.475857204544205</v>
      </c>
      <c r="J106" s="5">
        <f t="shared" si="37"/>
        <v>6752</v>
      </c>
      <c r="K106" s="2">
        <f t="shared" si="49"/>
        <v>0</v>
      </c>
      <c r="L106" s="5"/>
      <c r="M106" s="5">
        <f>'source book prisoners'!B106</f>
        <v>0</v>
      </c>
      <c r="N106" s="5">
        <f>'source book prisoners'!C106</f>
        <v>0</v>
      </c>
      <c r="O106" s="5">
        <f>'source book prisoners'!D106</f>
        <v>6752</v>
      </c>
      <c r="P106" s="5">
        <f t="shared" si="42"/>
        <v>3152.4475772188216</v>
      </c>
      <c r="Q106" s="5">
        <f t="shared" si="43"/>
        <v>113.55242278117842</v>
      </c>
      <c r="R106" s="5">
        <v>3266</v>
      </c>
      <c r="S106" s="1">
        <f t="shared" si="44"/>
        <v>27.762045934447002</v>
      </c>
      <c r="T106" s="5">
        <f>'source book prisoners'!H106</f>
        <v>1340</v>
      </c>
      <c r="U106" s="5">
        <f>'source book prisoners'!I106</f>
        <v>40</v>
      </c>
      <c r="V106" s="5">
        <f t="shared" si="36"/>
        <v>1380</v>
      </c>
      <c r="W106" s="1">
        <f t="shared" si="50"/>
        <v>33.5</v>
      </c>
      <c r="X106" s="5">
        <f>'source book prisoners'!K106</f>
        <v>701</v>
      </c>
      <c r="Y106" s="5">
        <f>'source book prisoners'!L106</f>
        <v>25</v>
      </c>
      <c r="Z106" s="5">
        <f t="shared" si="40"/>
        <v>726</v>
      </c>
      <c r="AA106" s="5">
        <f>'source book prisoners'!N106</f>
        <v>628</v>
      </c>
      <c r="AB106" s="5">
        <f>'source book prisoners'!O106</f>
        <v>23</v>
      </c>
      <c r="AC106" s="5">
        <f t="shared" si="47"/>
        <v>651</v>
      </c>
      <c r="AD106" s="5">
        <f>'source book prisoners'!Q106</f>
        <v>506</v>
      </c>
      <c r="AE106" s="5">
        <f>'source book prisoners'!R106</f>
        <v>13</v>
      </c>
      <c r="AF106" s="5">
        <f t="shared" si="31"/>
        <v>519</v>
      </c>
      <c r="AG106" s="5">
        <f>'source book prisoners'!T106</f>
        <v>152</v>
      </c>
      <c r="AH106" s="5">
        <f>'source book prisoners'!U106</f>
        <v>7</v>
      </c>
      <c r="AI106" s="5">
        <f t="shared" si="45"/>
        <v>159</v>
      </c>
      <c r="AK106" s="5">
        <f>'source book prisoners'!X106</f>
        <v>0</v>
      </c>
      <c r="AL106" s="5">
        <f>'source book prisoners'!W106</f>
        <v>51</v>
      </c>
      <c r="AM106" s="5">
        <f>'source book prisoners'!Z106</f>
        <v>0</v>
      </c>
      <c r="AN106" s="5">
        <f>'source book prisoners'!AA106</f>
        <v>0</v>
      </c>
      <c r="AO106" s="5">
        <f>'source book prisoners'!AB106</f>
        <v>0</v>
      </c>
    </row>
    <row r="107" spans="1:41" x14ac:dyDescent="0.2">
      <c r="A107">
        <v>1957</v>
      </c>
      <c r="B107" s="5">
        <f t="shared" si="26"/>
        <v>6967.5767400461118</v>
      </c>
      <c r="C107" s="5">
        <f t="shared" si="27"/>
        <v>219.42325995388859</v>
      </c>
      <c r="D107" s="5">
        <f t="shared" si="28"/>
        <v>7187</v>
      </c>
      <c r="E107" s="1">
        <f t="shared" si="29"/>
        <v>31.754048050832601</v>
      </c>
      <c r="F107" s="5">
        <f t="shared" si="46"/>
        <v>6967.5767400461118</v>
      </c>
      <c r="G107" s="5">
        <f t="shared" si="41"/>
        <v>219.42325995388862</v>
      </c>
      <c r="H107" s="5">
        <f t="shared" si="35"/>
        <v>7187</v>
      </c>
      <c r="I107" s="1">
        <f t="shared" si="48"/>
        <v>31.754048050832601</v>
      </c>
      <c r="J107" s="5">
        <f t="shared" si="37"/>
        <v>7187</v>
      </c>
      <c r="K107" s="2">
        <f t="shared" si="49"/>
        <v>0</v>
      </c>
      <c r="L107" s="5"/>
      <c r="M107" s="5">
        <f>'source book prisoners'!B107</f>
        <v>0</v>
      </c>
      <c r="N107" s="5">
        <f>'source book prisoners'!C107</f>
        <v>0</v>
      </c>
      <c r="O107" s="5">
        <f>'source book prisoners'!D107</f>
        <v>7187</v>
      </c>
      <c r="P107" s="5">
        <f t="shared" si="42"/>
        <v>3170.5767400461114</v>
      </c>
      <c r="Q107" s="5">
        <f t="shared" si="43"/>
        <v>108.92325995388862</v>
      </c>
      <c r="R107" s="5">
        <v>3279.5</v>
      </c>
      <c r="S107" s="1">
        <f t="shared" si="44"/>
        <v>29.108353361700136</v>
      </c>
      <c r="T107" s="5">
        <f>'source book prisoners'!H107</f>
        <v>1537</v>
      </c>
      <c r="U107" s="5">
        <f>'source book prisoners'!I107</f>
        <v>46</v>
      </c>
      <c r="V107" s="5">
        <f t="shared" si="36"/>
        <v>1583</v>
      </c>
      <c r="W107" s="1">
        <f t="shared" si="50"/>
        <v>33.413043478260867</v>
      </c>
      <c r="X107" s="5">
        <f>'source book prisoners'!K107</f>
        <v>818</v>
      </c>
      <c r="Y107" s="5">
        <f>'source book prisoners'!L107</f>
        <v>24</v>
      </c>
      <c r="Z107" s="5">
        <f t="shared" si="40"/>
        <v>842</v>
      </c>
      <c r="AA107" s="5">
        <f>'source book prisoners'!N107</f>
        <v>628</v>
      </c>
      <c r="AB107" s="5">
        <f>(AB106+AB108)/2</f>
        <v>23.5</v>
      </c>
      <c r="AC107" s="5">
        <f t="shared" si="47"/>
        <v>651.5</v>
      </c>
      <c r="AD107" s="5">
        <f>'source book prisoners'!Q107</f>
        <v>576</v>
      </c>
      <c r="AE107" s="5">
        <f>'source book prisoners'!R107</f>
        <v>13</v>
      </c>
      <c r="AF107" s="5">
        <f t="shared" si="31"/>
        <v>589</v>
      </c>
      <c r="AG107" s="5">
        <f>'source book prisoners'!T107</f>
        <v>194</v>
      </c>
      <c r="AH107" s="5">
        <f>'source book prisoners'!U107</f>
        <v>4</v>
      </c>
      <c r="AI107" s="5">
        <f t="shared" si="45"/>
        <v>198</v>
      </c>
      <c r="AK107" s="5">
        <f>'source book prisoners'!X107</f>
        <v>0</v>
      </c>
      <c r="AL107" s="5">
        <f>'source book prisoners'!W107</f>
        <v>44</v>
      </c>
      <c r="AM107" s="5">
        <f>'source book prisoners'!Z107</f>
        <v>0</v>
      </c>
      <c r="AN107" s="5">
        <f>'source book prisoners'!AA107</f>
        <v>0</v>
      </c>
      <c r="AO107" s="5">
        <f>'source book prisoners'!AB107</f>
        <v>0</v>
      </c>
    </row>
    <row r="108" spans="1:41" x14ac:dyDescent="0.2">
      <c r="A108">
        <v>1958</v>
      </c>
      <c r="B108" s="5">
        <f t="shared" si="26"/>
        <v>6971.5087201210681</v>
      </c>
      <c r="C108" s="5">
        <f t="shared" si="27"/>
        <v>212.49127987893229</v>
      </c>
      <c r="D108" s="5">
        <f t="shared" si="28"/>
        <v>7184</v>
      </c>
      <c r="E108" s="1">
        <f t="shared" si="29"/>
        <v>32.808446182323863</v>
      </c>
      <c r="F108" s="5">
        <f t="shared" si="46"/>
        <v>6971.5087201210681</v>
      </c>
      <c r="G108" s="5">
        <f t="shared" si="41"/>
        <v>212.49127987893232</v>
      </c>
      <c r="H108" s="5">
        <f t="shared" si="35"/>
        <v>7184</v>
      </c>
      <c r="I108" s="1">
        <f t="shared" si="48"/>
        <v>32.808446182323863</v>
      </c>
      <c r="J108" s="5">
        <f t="shared" ref="J108:J132" si="51">R108+V108+Z108+AC108+AF108+AI108+AL108+AO108</f>
        <v>7184</v>
      </c>
      <c r="K108" s="2">
        <f t="shared" si="49"/>
        <v>0</v>
      </c>
      <c r="L108" s="5"/>
      <c r="M108" s="5">
        <f>'source book prisoners'!B108</f>
        <v>0</v>
      </c>
      <c r="N108" s="5">
        <f>'source book prisoners'!C108</f>
        <v>0</v>
      </c>
      <c r="O108" s="5">
        <f>'source book prisoners'!D108</f>
        <v>7184</v>
      </c>
      <c r="P108" s="5">
        <f t="shared" si="42"/>
        <v>3097.5087201210677</v>
      </c>
      <c r="Q108" s="5">
        <f t="shared" si="43"/>
        <v>101.49127987893232</v>
      </c>
      <c r="R108" s="5">
        <v>3199</v>
      </c>
      <c r="S108" s="1">
        <f t="shared" si="44"/>
        <v>30.519949337677552</v>
      </c>
      <c r="T108" s="5">
        <f>'source book prisoners'!H108</f>
        <v>1493</v>
      </c>
      <c r="U108" s="5">
        <f>'source book prisoners'!I108</f>
        <v>40</v>
      </c>
      <c r="V108" s="5">
        <f t="shared" si="36"/>
        <v>1533</v>
      </c>
      <c r="W108" s="1">
        <f t="shared" si="50"/>
        <v>37.325000000000003</v>
      </c>
      <c r="X108" s="5">
        <f>'source book prisoners'!K108</f>
        <v>905</v>
      </c>
      <c r="Y108" s="5">
        <f>'source book prisoners'!L108</f>
        <v>30</v>
      </c>
      <c r="Z108" s="5">
        <f t="shared" si="40"/>
        <v>935</v>
      </c>
      <c r="AA108" s="5">
        <f>'source book prisoners'!N108</f>
        <v>597</v>
      </c>
      <c r="AB108" s="5">
        <f>'source book prisoners'!O108</f>
        <v>24</v>
      </c>
      <c r="AC108" s="5">
        <f t="shared" si="47"/>
        <v>621</v>
      </c>
      <c r="AD108" s="5">
        <f>'source book prisoners'!Q108</f>
        <v>577</v>
      </c>
      <c r="AE108" s="5">
        <f>'source book prisoners'!R108</f>
        <v>10</v>
      </c>
      <c r="AF108" s="5">
        <f t="shared" si="31"/>
        <v>587</v>
      </c>
      <c r="AG108" s="5">
        <f>'source book prisoners'!T108</f>
        <v>234</v>
      </c>
      <c r="AH108" s="5">
        <f>'source book prisoners'!U108</f>
        <v>7</v>
      </c>
      <c r="AI108" s="5">
        <f t="shared" si="45"/>
        <v>241</v>
      </c>
      <c r="AK108" s="5">
        <f>'source book prisoners'!X108</f>
        <v>0</v>
      </c>
      <c r="AL108" s="5">
        <f>'source book prisoners'!W108</f>
        <v>68</v>
      </c>
      <c r="AM108" s="5">
        <f>'source book prisoners'!Z108</f>
        <v>0</v>
      </c>
      <c r="AN108" s="5">
        <f>'source book prisoners'!AA108</f>
        <v>0</v>
      </c>
      <c r="AO108" s="5">
        <f>'source book prisoners'!AB108</f>
        <v>0</v>
      </c>
    </row>
    <row r="109" spans="1:41" x14ac:dyDescent="0.2">
      <c r="A109">
        <v>1959</v>
      </c>
      <c r="B109" s="5">
        <f t="shared" si="26"/>
        <v>6889.060606060606</v>
      </c>
      <c r="C109" s="5">
        <f t="shared" si="27"/>
        <v>198.93939393939394</v>
      </c>
      <c r="D109" s="5">
        <f t="shared" si="28"/>
        <v>7088</v>
      </c>
      <c r="E109" s="1">
        <f t="shared" si="29"/>
        <v>34.62894135567403</v>
      </c>
      <c r="F109" s="5">
        <f t="shared" si="46"/>
        <v>6889.060606060606</v>
      </c>
      <c r="G109" s="5">
        <f t="shared" si="41"/>
        <v>198.93939393939394</v>
      </c>
      <c r="H109" s="5">
        <f t="shared" si="35"/>
        <v>7088</v>
      </c>
      <c r="I109" s="1">
        <f t="shared" si="48"/>
        <v>34.62894135567403</v>
      </c>
      <c r="J109" s="5">
        <f t="shared" si="51"/>
        <v>7088</v>
      </c>
      <c r="K109" s="2">
        <f t="shared" si="49"/>
        <v>0</v>
      </c>
      <c r="L109" s="5"/>
      <c r="M109" s="5">
        <f>'source book prisoners'!B109</f>
        <v>0</v>
      </c>
      <c r="N109" s="5">
        <f>'source book prisoners'!C109</f>
        <v>0</v>
      </c>
      <c r="O109" s="5">
        <f>'source book prisoners'!D109</f>
        <v>7088</v>
      </c>
      <c r="P109" s="5">
        <f t="shared" si="42"/>
        <v>2974.060606060606</v>
      </c>
      <c r="Q109" s="5">
        <f t="shared" si="43"/>
        <v>92.939393939393938</v>
      </c>
      <c r="R109" s="5">
        <v>3067</v>
      </c>
      <c r="S109" s="1">
        <f t="shared" si="44"/>
        <v>32</v>
      </c>
      <c r="T109" s="5">
        <f>'source book prisoners'!H109</f>
        <v>1534</v>
      </c>
      <c r="U109" s="5">
        <f>'source book prisoners'!I109</f>
        <v>37</v>
      </c>
      <c r="V109" s="5">
        <f t="shared" si="36"/>
        <v>1571</v>
      </c>
      <c r="W109" s="1">
        <f t="shared" si="50"/>
        <v>41.45945945945946</v>
      </c>
      <c r="X109" s="5">
        <f>'source book prisoners'!K109</f>
        <v>886</v>
      </c>
      <c r="Y109" s="5">
        <f>'source book prisoners'!L109</f>
        <v>24</v>
      </c>
      <c r="Z109" s="5">
        <f t="shared" si="40"/>
        <v>910</v>
      </c>
      <c r="AA109" s="5">
        <f>'source book prisoners'!N109</f>
        <v>619</v>
      </c>
      <c r="AB109" s="5">
        <f>'source book prisoners'!O109</f>
        <v>26</v>
      </c>
      <c r="AC109" s="5">
        <f t="shared" si="47"/>
        <v>645</v>
      </c>
      <c r="AD109" s="5">
        <f>'source book prisoners'!Q109</f>
        <v>588</v>
      </c>
      <c r="AE109" s="5">
        <f>'source book prisoners'!R109</f>
        <v>14</v>
      </c>
      <c r="AF109" s="5">
        <f t="shared" si="31"/>
        <v>602</v>
      </c>
      <c r="AG109" s="5">
        <f>'source book prisoners'!T109</f>
        <v>228</v>
      </c>
      <c r="AH109" s="5">
        <f>'source book prisoners'!U109</f>
        <v>5</v>
      </c>
      <c r="AI109" s="5">
        <f t="shared" si="45"/>
        <v>233</v>
      </c>
      <c r="AK109" s="5">
        <f>'source book prisoners'!X109</f>
        <v>0</v>
      </c>
      <c r="AL109" s="5">
        <f>(AL108+AL110)/2</f>
        <v>60</v>
      </c>
      <c r="AM109" s="5">
        <f>'source book prisoners'!Z109</f>
        <v>0</v>
      </c>
      <c r="AN109" s="5">
        <f>'source book prisoners'!AA109</f>
        <v>0</v>
      </c>
      <c r="AO109" s="5">
        <f>'source book prisoners'!AB109</f>
        <v>0</v>
      </c>
    </row>
    <row r="110" spans="1:41" x14ac:dyDescent="0.2">
      <c r="A110">
        <v>1960</v>
      </c>
      <c r="B110" s="5">
        <f t="shared" si="26"/>
        <v>7244.3790884718501</v>
      </c>
      <c r="C110" s="5">
        <f t="shared" si="27"/>
        <v>201.62091152815012</v>
      </c>
      <c r="D110" s="5">
        <f t="shared" si="28"/>
        <v>7446</v>
      </c>
      <c r="E110" s="1">
        <f t="shared" si="29"/>
        <v>35.930693069306933</v>
      </c>
      <c r="F110" s="5">
        <f t="shared" si="46"/>
        <v>7258</v>
      </c>
      <c r="G110" s="5">
        <f t="shared" si="41"/>
        <v>202</v>
      </c>
      <c r="H110" s="5">
        <f t="shared" si="35"/>
        <v>7460</v>
      </c>
      <c r="I110" s="1">
        <f t="shared" si="48"/>
        <v>35.930693069306933</v>
      </c>
      <c r="J110" s="5">
        <f t="shared" si="51"/>
        <v>7460</v>
      </c>
      <c r="K110" s="2">
        <f t="shared" si="49"/>
        <v>-14</v>
      </c>
      <c r="L110" s="5"/>
      <c r="M110" s="5">
        <f>'source book prisoners'!B110</f>
        <v>0</v>
      </c>
      <c r="N110" s="5">
        <f>'source book prisoners'!C110</f>
        <v>0</v>
      </c>
      <c r="O110" s="5">
        <f>'source book prisoners'!D110</f>
        <v>7446</v>
      </c>
      <c r="P110" s="5">
        <f>'source book prisoners'!E110</f>
        <v>3035</v>
      </c>
      <c r="Q110" s="5">
        <f>'source book prisoners'!F110</f>
        <v>93</v>
      </c>
      <c r="R110" s="5">
        <f t="shared" ref="R110:R133" si="52">P110+Q110</f>
        <v>3128</v>
      </c>
      <c r="S110" s="1">
        <f t="shared" si="38"/>
        <v>32.634408602150536</v>
      </c>
      <c r="T110" s="5">
        <f>'source book prisoners'!H110</f>
        <v>1839</v>
      </c>
      <c r="U110" s="5">
        <f>'source book prisoners'!I110</f>
        <v>36</v>
      </c>
      <c r="V110" s="5">
        <f t="shared" si="36"/>
        <v>1875</v>
      </c>
      <c r="W110" s="1">
        <f t="shared" si="50"/>
        <v>51.083333333333336</v>
      </c>
      <c r="X110" s="5">
        <f>'source book prisoners'!K110</f>
        <v>871</v>
      </c>
      <c r="Y110" s="5">
        <f>'source book prisoners'!L110</f>
        <v>24</v>
      </c>
      <c r="Z110" s="5">
        <f t="shared" si="40"/>
        <v>895</v>
      </c>
      <c r="AA110" s="5">
        <f>'source book prisoners'!N110</f>
        <v>626</v>
      </c>
      <c r="AB110" s="5">
        <f>'source book prisoners'!O110</f>
        <v>30</v>
      </c>
      <c r="AC110" s="5">
        <f t="shared" si="47"/>
        <v>656</v>
      </c>
      <c r="AD110" s="5">
        <f>'source book prisoners'!Q110</f>
        <v>622</v>
      </c>
      <c r="AE110" s="5">
        <f>'source book prisoners'!R110</f>
        <v>14</v>
      </c>
      <c r="AF110" s="5">
        <f t="shared" si="31"/>
        <v>636</v>
      </c>
      <c r="AG110" s="5">
        <f>'source book prisoners'!T110</f>
        <v>213</v>
      </c>
      <c r="AH110" s="5">
        <f>'source book prisoners'!U110</f>
        <v>5</v>
      </c>
      <c r="AI110" s="5">
        <f t="shared" si="45"/>
        <v>218</v>
      </c>
      <c r="AK110" s="5">
        <f>'source book prisoners'!X110</f>
        <v>0</v>
      </c>
      <c r="AL110" s="5">
        <f>'source book prisoners'!W110</f>
        <v>52</v>
      </c>
      <c r="AM110" s="5">
        <f>'source book prisoners'!Z110</f>
        <v>0</v>
      </c>
      <c r="AN110" s="5">
        <f>'source book prisoners'!AA110</f>
        <v>0</v>
      </c>
      <c r="AO110" s="5">
        <f>'source book prisoners'!AB110</f>
        <v>0</v>
      </c>
    </row>
    <row r="111" spans="1:41" x14ac:dyDescent="0.2">
      <c r="A111">
        <v>1961</v>
      </c>
      <c r="B111" s="5">
        <f t="shared" si="26"/>
        <v>7709.8022402471997</v>
      </c>
      <c r="C111" s="5">
        <f t="shared" si="27"/>
        <v>213.19775975280032</v>
      </c>
      <c r="D111" s="5">
        <f t="shared" si="28"/>
        <v>7923</v>
      </c>
      <c r="E111" s="1">
        <f t="shared" si="29"/>
        <v>36.162679425837318</v>
      </c>
      <c r="F111" s="5">
        <f t="shared" si="46"/>
        <v>7558</v>
      </c>
      <c r="G111" s="5">
        <f t="shared" si="41"/>
        <v>209</v>
      </c>
      <c r="H111" s="5">
        <f t="shared" si="35"/>
        <v>7767</v>
      </c>
      <c r="I111" s="1">
        <f t="shared" si="48"/>
        <v>36.162679425837318</v>
      </c>
      <c r="J111" s="5">
        <f t="shared" si="51"/>
        <v>7767</v>
      </c>
      <c r="K111" s="2">
        <f t="shared" si="49"/>
        <v>156</v>
      </c>
      <c r="L111" s="5"/>
      <c r="M111" s="5">
        <f>'source book prisoners'!B111</f>
        <v>0</v>
      </c>
      <c r="N111" s="5">
        <f>'source book prisoners'!C111</f>
        <v>0</v>
      </c>
      <c r="O111" s="5">
        <f>'source book prisoners'!D111</f>
        <v>7923</v>
      </c>
      <c r="P111" s="5">
        <f>'source book prisoners'!E111</f>
        <v>3023</v>
      </c>
      <c r="Q111" s="5">
        <f>'source book prisoners'!F111</f>
        <v>97</v>
      </c>
      <c r="R111" s="5">
        <f t="shared" si="52"/>
        <v>3120</v>
      </c>
      <c r="S111" s="1">
        <f t="shared" si="38"/>
        <v>31.164948453608247</v>
      </c>
      <c r="T111" s="5">
        <f>'source book prisoners'!H111</f>
        <v>1962</v>
      </c>
      <c r="U111" s="5">
        <f>'source book prisoners'!I111</f>
        <v>30</v>
      </c>
      <c r="V111" s="5">
        <f t="shared" si="36"/>
        <v>1992</v>
      </c>
      <c r="W111" s="1">
        <f t="shared" si="50"/>
        <v>65.400000000000006</v>
      </c>
      <c r="X111" s="5">
        <f>'source book prisoners'!K111</f>
        <v>897</v>
      </c>
      <c r="Y111" s="5">
        <f>'source book prisoners'!L111</f>
        <v>25</v>
      </c>
      <c r="Z111" s="5">
        <f t="shared" si="40"/>
        <v>922</v>
      </c>
      <c r="AA111" s="5">
        <f>'source book prisoners'!N111</f>
        <v>679</v>
      </c>
      <c r="AB111" s="5">
        <f>'source book prisoners'!O111</f>
        <v>36</v>
      </c>
      <c r="AC111" s="5">
        <f t="shared" si="47"/>
        <v>715</v>
      </c>
      <c r="AD111" s="5">
        <f>'source book prisoners'!Q111</f>
        <v>694</v>
      </c>
      <c r="AE111" s="5">
        <f>'source book prisoners'!R111</f>
        <v>17</v>
      </c>
      <c r="AF111" s="5">
        <f t="shared" si="31"/>
        <v>711</v>
      </c>
      <c r="AG111" s="5">
        <f>'source book prisoners'!T111</f>
        <v>242</v>
      </c>
      <c r="AH111" s="5">
        <f>'source book prisoners'!U111</f>
        <v>4</v>
      </c>
      <c r="AI111" s="5">
        <f t="shared" si="45"/>
        <v>246</v>
      </c>
      <c r="AK111" s="5">
        <f>'source book prisoners'!X111</f>
        <v>0</v>
      </c>
      <c r="AL111" s="5">
        <f>'source book prisoners'!W111</f>
        <v>61</v>
      </c>
      <c r="AM111" s="5">
        <f>'source book prisoners'!Z111</f>
        <v>0</v>
      </c>
      <c r="AN111" s="5">
        <f>'source book prisoners'!AA111</f>
        <v>0</v>
      </c>
      <c r="AO111" s="5">
        <f>'source book prisoners'!AB111</f>
        <v>0</v>
      </c>
    </row>
    <row r="112" spans="1:41" x14ac:dyDescent="0.2">
      <c r="A112">
        <v>1962</v>
      </c>
      <c r="B112" s="5">
        <f t="shared" si="26"/>
        <v>7678.019269269269</v>
      </c>
      <c r="C112" s="5">
        <f t="shared" si="27"/>
        <v>186.98073073073076</v>
      </c>
      <c r="D112" s="5">
        <f t="shared" si="28"/>
        <v>7865</v>
      </c>
      <c r="E112" s="1">
        <f t="shared" si="29"/>
        <v>41.06315789473684</v>
      </c>
      <c r="F112" s="5">
        <f t="shared" si="46"/>
        <v>7802</v>
      </c>
      <c r="G112" s="5">
        <f t="shared" si="41"/>
        <v>190</v>
      </c>
      <c r="H112" s="5">
        <f t="shared" si="35"/>
        <v>7992</v>
      </c>
      <c r="I112" s="1">
        <f t="shared" si="48"/>
        <v>41.06315789473684</v>
      </c>
      <c r="J112" s="5">
        <f t="shared" si="51"/>
        <v>7992</v>
      </c>
      <c r="K112" s="2">
        <f t="shared" si="49"/>
        <v>-127</v>
      </c>
      <c r="L112" s="5"/>
      <c r="M112" s="5">
        <f>'source book prisoners'!B112</f>
        <v>0</v>
      </c>
      <c r="N112" s="5">
        <f>'source book prisoners'!C112</f>
        <v>0</v>
      </c>
      <c r="O112" s="5">
        <f>'source book prisoners'!D112</f>
        <v>7865</v>
      </c>
      <c r="P112" s="5">
        <f>'source book prisoners'!E112</f>
        <v>3203</v>
      </c>
      <c r="Q112" s="5">
        <f>'source book prisoners'!F112</f>
        <v>73</v>
      </c>
      <c r="R112" s="5">
        <f t="shared" si="52"/>
        <v>3276</v>
      </c>
      <c r="S112" s="1">
        <f t="shared" si="38"/>
        <v>43.876712328767127</v>
      </c>
      <c r="T112" s="5">
        <f>'source book prisoners'!H112</f>
        <v>1951</v>
      </c>
      <c r="U112" s="5">
        <f>'source book prisoners'!I112</f>
        <v>38</v>
      </c>
      <c r="V112" s="5">
        <f t="shared" si="36"/>
        <v>1989</v>
      </c>
      <c r="W112" s="1">
        <f t="shared" si="50"/>
        <v>51.342105263157897</v>
      </c>
      <c r="X112" s="5">
        <f>'source book prisoners'!K112</f>
        <v>903</v>
      </c>
      <c r="Y112" s="5">
        <f>'source book prisoners'!L112</f>
        <v>25</v>
      </c>
      <c r="Z112" s="5">
        <f t="shared" si="40"/>
        <v>928</v>
      </c>
      <c r="AA112" s="5">
        <f>'source book prisoners'!N112</f>
        <v>777</v>
      </c>
      <c r="AB112" s="5">
        <f>'source book prisoners'!O112</f>
        <v>40</v>
      </c>
      <c r="AC112" s="5">
        <f t="shared" si="47"/>
        <v>817</v>
      </c>
      <c r="AD112" s="5">
        <f>'source book prisoners'!Q112</f>
        <v>652</v>
      </c>
      <c r="AE112" s="5">
        <f>'source book prisoners'!R112</f>
        <v>10</v>
      </c>
      <c r="AF112" s="5">
        <f t="shared" si="31"/>
        <v>662</v>
      </c>
      <c r="AG112" s="5">
        <f>'source book prisoners'!T112</f>
        <v>243</v>
      </c>
      <c r="AH112" s="5">
        <f>'source book prisoners'!U112</f>
        <v>4</v>
      </c>
      <c r="AI112" s="5">
        <f t="shared" si="45"/>
        <v>247</v>
      </c>
      <c r="AK112" s="5">
        <f>'source book prisoners'!X112</f>
        <v>0</v>
      </c>
      <c r="AL112" s="5">
        <f>'source book prisoners'!W112</f>
        <v>73</v>
      </c>
      <c r="AM112" s="5">
        <f>'source book prisoners'!Z112</f>
        <v>0</v>
      </c>
      <c r="AN112" s="5">
        <f>'source book prisoners'!AA112</f>
        <v>0</v>
      </c>
      <c r="AO112" s="5">
        <f>'source book prisoners'!AB112</f>
        <v>0</v>
      </c>
    </row>
    <row r="113" spans="1:41" x14ac:dyDescent="0.2">
      <c r="A113">
        <v>1963</v>
      </c>
      <c r="B113" s="5">
        <f t="shared" si="26"/>
        <v>8021.670211450476</v>
      </c>
      <c r="C113" s="5">
        <f t="shared" si="27"/>
        <v>201.32978854952393</v>
      </c>
      <c r="D113" s="5">
        <f t="shared" si="28"/>
        <v>8223</v>
      </c>
      <c r="E113" s="1">
        <f t="shared" si="29"/>
        <v>39.843434343434346</v>
      </c>
      <c r="F113" s="5">
        <f>P113+T113+X113+AA113+AD113+AG113+AJ113+AM113</f>
        <v>7889</v>
      </c>
      <c r="G113" s="5">
        <f t="shared" si="41"/>
        <v>198</v>
      </c>
      <c r="H113" s="5">
        <f t="shared" si="35"/>
        <v>8087</v>
      </c>
      <c r="I113" s="1">
        <f t="shared" si="48"/>
        <v>39.843434343434346</v>
      </c>
      <c r="J113" s="5">
        <f t="shared" si="51"/>
        <v>8087</v>
      </c>
      <c r="K113" s="2">
        <f t="shared" si="49"/>
        <v>136</v>
      </c>
      <c r="L113" s="5"/>
      <c r="M113" s="5">
        <f>'source book prisoners'!B113</f>
        <v>0</v>
      </c>
      <c r="N113" s="5">
        <f>'source book prisoners'!C113</f>
        <v>0</v>
      </c>
      <c r="O113" s="5">
        <f>'source book prisoners'!D113</f>
        <v>8223</v>
      </c>
      <c r="P113" s="5">
        <f>'source book prisoners'!E113</f>
        <v>3156</v>
      </c>
      <c r="Q113" s="5">
        <f>'source book prisoners'!F113</f>
        <v>67</v>
      </c>
      <c r="R113" s="5">
        <f t="shared" si="52"/>
        <v>3223</v>
      </c>
      <c r="S113" s="1">
        <f t="shared" si="38"/>
        <v>47.104477611940297</v>
      </c>
      <c r="T113" s="5">
        <f>'source book prisoners'!H113</f>
        <v>2049</v>
      </c>
      <c r="U113" s="5">
        <f>'source book prisoners'!I113</f>
        <v>46</v>
      </c>
      <c r="V113" s="5">
        <f t="shared" si="36"/>
        <v>2095</v>
      </c>
      <c r="W113" s="1">
        <f t="shared" si="50"/>
        <v>44.543478260869563</v>
      </c>
      <c r="X113" s="5">
        <f>'source book prisoners'!K113</f>
        <v>875</v>
      </c>
      <c r="Y113" s="5">
        <f>'source book prisoners'!L113</f>
        <v>20</v>
      </c>
      <c r="Z113" s="5">
        <f t="shared" si="40"/>
        <v>895</v>
      </c>
      <c r="AA113" s="5">
        <f>'source book prisoners'!N113</f>
        <v>818</v>
      </c>
      <c r="AB113" s="5">
        <f>'source book prisoners'!O113</f>
        <v>38</v>
      </c>
      <c r="AC113" s="5">
        <f t="shared" si="47"/>
        <v>856</v>
      </c>
      <c r="AD113" s="5">
        <f>'source book prisoners'!Q113</f>
        <v>679</v>
      </c>
      <c r="AE113" s="5">
        <f>'source book prisoners'!R113</f>
        <v>16</v>
      </c>
      <c r="AF113" s="5">
        <f t="shared" si="31"/>
        <v>695</v>
      </c>
      <c r="AG113" s="5">
        <f>'source book prisoners'!T113</f>
        <v>232</v>
      </c>
      <c r="AH113" s="5">
        <f>'source book prisoners'!U113</f>
        <v>6</v>
      </c>
      <c r="AI113" s="5">
        <f t="shared" si="45"/>
        <v>238</v>
      </c>
      <c r="AJ113" s="5">
        <f>'source book prisoners'!W113</f>
        <v>80</v>
      </c>
      <c r="AK113" s="5">
        <f>'source book prisoners'!X113</f>
        <v>5</v>
      </c>
      <c r="AL113" s="5">
        <f>AJ113+AK113</f>
        <v>85</v>
      </c>
      <c r="AM113" s="5">
        <f>'source book prisoners'!Z113</f>
        <v>0</v>
      </c>
      <c r="AN113" s="5">
        <f>'source book prisoners'!AA113</f>
        <v>0</v>
      </c>
      <c r="AO113" s="5">
        <f>'source book prisoners'!AB113</f>
        <v>0</v>
      </c>
    </row>
    <row r="114" spans="1:41" x14ac:dyDescent="0.2">
      <c r="A114">
        <v>1964</v>
      </c>
      <c r="B114" s="5">
        <f t="shared" si="26"/>
        <v>7791.418128654971</v>
      </c>
      <c r="C114" s="5">
        <f t="shared" si="27"/>
        <v>212.58187134502924</v>
      </c>
      <c r="D114" s="5">
        <f t="shared" si="28"/>
        <v>8004</v>
      </c>
      <c r="E114" s="1">
        <f t="shared" si="29"/>
        <v>36.651376146788991</v>
      </c>
      <c r="F114" s="5">
        <f>P114+T114+X114+AA114+AD114+AG114+AJ114+AM114</f>
        <v>7990</v>
      </c>
      <c r="G114" s="5">
        <f t="shared" si="41"/>
        <v>218</v>
      </c>
      <c r="H114" s="5">
        <f t="shared" si="35"/>
        <v>8208</v>
      </c>
      <c r="I114" s="1">
        <f t="shared" si="48"/>
        <v>36.651376146788991</v>
      </c>
      <c r="J114" s="5">
        <f t="shared" si="51"/>
        <v>8208</v>
      </c>
      <c r="K114" s="2">
        <f t="shared" si="49"/>
        <v>-204</v>
      </c>
      <c r="L114" s="5"/>
      <c r="M114" s="5">
        <f>'source book prisoners'!B114</f>
        <v>0</v>
      </c>
      <c r="N114" s="5">
        <f>'source book prisoners'!C114</f>
        <v>0</v>
      </c>
      <c r="O114" s="5">
        <f>'source book prisoners'!D114</f>
        <v>8004</v>
      </c>
      <c r="P114" s="5">
        <f>'source book prisoners'!E114</f>
        <v>3285</v>
      </c>
      <c r="Q114" s="5">
        <f>'source book prisoners'!F114</f>
        <v>73</v>
      </c>
      <c r="R114" s="5">
        <f t="shared" si="52"/>
        <v>3358</v>
      </c>
      <c r="S114" s="1">
        <f t="shared" si="38"/>
        <v>45</v>
      </c>
      <c r="T114" s="5">
        <f>'source book prisoners'!H114</f>
        <v>1965</v>
      </c>
      <c r="U114" s="5">
        <f>'source book prisoners'!I114</f>
        <v>53</v>
      </c>
      <c r="V114" s="5">
        <f t="shared" si="36"/>
        <v>2018</v>
      </c>
      <c r="W114" s="1">
        <f t="shared" si="50"/>
        <v>37.075471698113205</v>
      </c>
      <c r="X114" s="5">
        <f>'source book prisoners'!K114</f>
        <v>887</v>
      </c>
      <c r="Y114" s="5">
        <f>'source book prisoners'!L114</f>
        <v>22</v>
      </c>
      <c r="Z114" s="5">
        <f t="shared" si="40"/>
        <v>909</v>
      </c>
      <c r="AA114" s="5">
        <f>'source book prisoners'!N114</f>
        <v>837</v>
      </c>
      <c r="AB114" s="5">
        <f>'source book prisoners'!O114</f>
        <v>40</v>
      </c>
      <c r="AC114" s="5">
        <f t="shared" si="47"/>
        <v>877</v>
      </c>
      <c r="AD114" s="5">
        <f>'source book prisoners'!Q114</f>
        <v>712</v>
      </c>
      <c r="AE114" s="5">
        <f>'source book prisoners'!R114</f>
        <v>16</v>
      </c>
      <c r="AF114" s="5">
        <f t="shared" si="31"/>
        <v>728</v>
      </c>
      <c r="AG114" s="5">
        <f>'source book prisoners'!T114</f>
        <v>232</v>
      </c>
      <c r="AH114" s="5">
        <f>'source book prisoners'!U114</f>
        <v>4</v>
      </c>
      <c r="AI114" s="5">
        <f t="shared" si="45"/>
        <v>236</v>
      </c>
      <c r="AJ114" s="5">
        <f>'source book prisoners'!W114</f>
        <v>72</v>
      </c>
      <c r="AK114" s="5">
        <f>'source book prisoners'!X114</f>
        <v>10</v>
      </c>
      <c r="AL114" s="5">
        <f>AJ114+AK114</f>
        <v>82</v>
      </c>
      <c r="AM114" s="5">
        <f>'source book prisoners'!Z114</f>
        <v>0</v>
      </c>
      <c r="AN114" s="5">
        <f>'source book prisoners'!AA114</f>
        <v>0</v>
      </c>
      <c r="AO114" s="5">
        <f>'source book prisoners'!AB114</f>
        <v>0</v>
      </c>
    </row>
    <row r="115" spans="1:41" x14ac:dyDescent="0.2">
      <c r="A115">
        <v>1965</v>
      </c>
      <c r="B115" s="5">
        <f t="shared" ref="B115:B133" si="53">D115-C115</f>
        <v>8017.079980067273</v>
      </c>
      <c r="C115" s="5">
        <f t="shared" ref="C115:C133" si="54">D115/(1+E115)</f>
        <v>225.92001993272706</v>
      </c>
      <c r="D115" s="5">
        <f t="shared" ref="D115:D133" si="55">O115</f>
        <v>8243</v>
      </c>
      <c r="E115" s="1">
        <f t="shared" ref="E115:E133" si="56">I115</f>
        <v>35.486363636363635</v>
      </c>
      <c r="F115" s="5">
        <f>P115+T115+X115+AA115+AD115+AG115+AJ115+AM115</f>
        <v>7807</v>
      </c>
      <c r="G115" s="5">
        <f t="shared" si="41"/>
        <v>220</v>
      </c>
      <c r="H115" s="5">
        <f t="shared" si="35"/>
        <v>8027</v>
      </c>
      <c r="I115" s="1">
        <f t="shared" si="48"/>
        <v>35.486363636363635</v>
      </c>
      <c r="J115" s="5">
        <f t="shared" si="51"/>
        <v>8027</v>
      </c>
      <c r="K115" s="2">
        <f t="shared" si="49"/>
        <v>216</v>
      </c>
      <c r="L115" s="5"/>
      <c r="M115" s="5">
        <f>'source book prisoners'!B115</f>
        <v>0</v>
      </c>
      <c r="N115" s="5">
        <f>'source book prisoners'!C115</f>
        <v>0</v>
      </c>
      <c r="O115" s="5">
        <f>'source book prisoners'!D115</f>
        <v>8243</v>
      </c>
      <c r="P115" s="5">
        <f>'source book prisoners'!E115</f>
        <v>3076</v>
      </c>
      <c r="Q115" s="5">
        <f>'source book prisoners'!F115</f>
        <v>78</v>
      </c>
      <c r="R115" s="5">
        <f t="shared" si="52"/>
        <v>3154</v>
      </c>
      <c r="S115" s="1">
        <f t="shared" si="38"/>
        <v>39.435897435897438</v>
      </c>
      <c r="T115" s="5">
        <f>'source book prisoners'!H115</f>
        <v>1902</v>
      </c>
      <c r="U115" s="5">
        <f>'source book prisoners'!I115</f>
        <v>47</v>
      </c>
      <c r="V115" s="5">
        <f t="shared" si="36"/>
        <v>1949</v>
      </c>
      <c r="W115" s="1">
        <f t="shared" si="50"/>
        <v>40.468085106382979</v>
      </c>
      <c r="X115" s="5">
        <f>'source book prisoners'!K115</f>
        <v>996</v>
      </c>
      <c r="Y115" s="5">
        <f>'source book prisoners'!L115</f>
        <v>25</v>
      </c>
      <c r="Z115" s="5">
        <f t="shared" si="40"/>
        <v>1021</v>
      </c>
      <c r="AA115" s="5">
        <f>'source book prisoners'!N115</f>
        <v>824</v>
      </c>
      <c r="AB115" s="5">
        <f>'source book prisoners'!O115</f>
        <v>39</v>
      </c>
      <c r="AC115" s="5">
        <f t="shared" si="47"/>
        <v>863</v>
      </c>
      <c r="AD115" s="5">
        <f>'source book prisoners'!Q115</f>
        <v>678</v>
      </c>
      <c r="AE115" s="5">
        <f>'source book prisoners'!R115</f>
        <v>19</v>
      </c>
      <c r="AF115" s="5">
        <f t="shared" si="31"/>
        <v>697</v>
      </c>
      <c r="AG115" s="5">
        <f>'source book prisoners'!T115</f>
        <v>235</v>
      </c>
      <c r="AH115" s="5">
        <f>'source book prisoners'!U115</f>
        <v>4</v>
      </c>
      <c r="AI115" s="5">
        <f t="shared" si="45"/>
        <v>239</v>
      </c>
      <c r="AJ115" s="5">
        <f>'source book prisoners'!W115</f>
        <v>96</v>
      </c>
      <c r="AK115" s="5">
        <f>'source book prisoners'!X115</f>
        <v>8</v>
      </c>
      <c r="AL115" s="5">
        <f>AJ115+AK115</f>
        <v>104</v>
      </c>
      <c r="AM115" s="5">
        <f>'source book prisoners'!Z115</f>
        <v>0</v>
      </c>
      <c r="AN115" s="5">
        <f>'source book prisoners'!AA115</f>
        <v>0</v>
      </c>
      <c r="AO115" s="5">
        <f>'source book prisoners'!AB115</f>
        <v>0</v>
      </c>
    </row>
    <row r="116" spans="1:41" x14ac:dyDescent="0.2">
      <c r="A116">
        <v>1966</v>
      </c>
      <c r="B116" s="5">
        <f t="shared" si="53"/>
        <v>8612.9048494598937</v>
      </c>
      <c r="C116" s="5">
        <f t="shared" si="54"/>
        <v>240.09515054010575</v>
      </c>
      <c r="D116" s="5">
        <f t="shared" si="55"/>
        <v>8853</v>
      </c>
      <c r="E116" s="1">
        <f t="shared" si="56"/>
        <v>35.872881355932201</v>
      </c>
      <c r="F116" s="5">
        <f>P116+T116+X116+AA116+AD116+AG116+AJ116+AM116</f>
        <v>8466</v>
      </c>
      <c r="G116" s="5">
        <f t="shared" si="41"/>
        <v>236</v>
      </c>
      <c r="H116" s="5">
        <f t="shared" si="35"/>
        <v>8702</v>
      </c>
      <c r="I116" s="1">
        <f t="shared" si="48"/>
        <v>35.872881355932201</v>
      </c>
      <c r="J116" s="5">
        <f t="shared" si="51"/>
        <v>8702</v>
      </c>
      <c r="K116" s="2">
        <f t="shared" si="49"/>
        <v>151</v>
      </c>
      <c r="L116" s="5"/>
      <c r="M116" s="5">
        <f>'source book prisoners'!B116</f>
        <v>0</v>
      </c>
      <c r="N116" s="5">
        <f>'source book prisoners'!C116</f>
        <v>0</v>
      </c>
      <c r="O116" s="5">
        <f>'source book prisoners'!D116</f>
        <v>8853</v>
      </c>
      <c r="P116" s="5">
        <f>'source book prisoners'!E116</f>
        <v>3292</v>
      </c>
      <c r="Q116" s="5">
        <f>'source book prisoners'!F116</f>
        <v>77</v>
      </c>
      <c r="R116" s="5">
        <f t="shared" si="52"/>
        <v>3369</v>
      </c>
      <c r="S116" s="1">
        <f t="shared" si="38"/>
        <v>42.753246753246756</v>
      </c>
      <c r="T116" s="5">
        <f>'source book prisoners'!H116</f>
        <v>2060</v>
      </c>
      <c r="U116" s="5">
        <f>'source book prisoners'!I116</f>
        <v>51</v>
      </c>
      <c r="V116" s="5">
        <f t="shared" si="36"/>
        <v>2111</v>
      </c>
      <c r="W116" s="1">
        <f t="shared" si="50"/>
        <v>40.392156862745097</v>
      </c>
      <c r="X116" s="5">
        <f>'source book prisoners'!K116</f>
        <v>1069</v>
      </c>
      <c r="Y116" s="5">
        <f>'source book prisoners'!L116</f>
        <v>22</v>
      </c>
      <c r="Z116" s="5">
        <f t="shared" si="40"/>
        <v>1091</v>
      </c>
      <c r="AA116" s="5">
        <f>'source book prisoners'!N116</f>
        <v>970</v>
      </c>
      <c r="AB116" s="5">
        <f>'source book prisoners'!O116</f>
        <v>47</v>
      </c>
      <c r="AC116" s="5">
        <f t="shared" si="47"/>
        <v>1017</v>
      </c>
      <c r="AD116" s="5">
        <f>'source book prisoners'!Q116</f>
        <v>684</v>
      </c>
      <c r="AE116" s="5">
        <f>'source book prisoners'!R116</f>
        <v>21</v>
      </c>
      <c r="AF116" s="5">
        <f t="shared" si="31"/>
        <v>705</v>
      </c>
      <c r="AG116" s="5">
        <f>'source book prisoners'!T116</f>
        <v>285</v>
      </c>
      <c r="AH116" s="5">
        <f>'source book prisoners'!U116</f>
        <v>7</v>
      </c>
      <c r="AI116" s="5">
        <f t="shared" si="45"/>
        <v>292</v>
      </c>
      <c r="AJ116" s="5">
        <f>'source book prisoners'!W116</f>
        <v>106</v>
      </c>
      <c r="AK116" s="5">
        <f>'source book prisoners'!X116</f>
        <v>11</v>
      </c>
      <c r="AL116" s="5">
        <f>AJ116+AK116</f>
        <v>117</v>
      </c>
      <c r="AM116" s="5">
        <f>'source book prisoners'!Z116</f>
        <v>0</v>
      </c>
      <c r="AN116" s="5">
        <f>'source book prisoners'!AA116</f>
        <v>0</v>
      </c>
      <c r="AO116" s="5">
        <f>'source book prisoners'!AB116</f>
        <v>0</v>
      </c>
    </row>
    <row r="117" spans="1:41" x14ac:dyDescent="0.2">
      <c r="A117">
        <v>1967</v>
      </c>
      <c r="B117" s="5">
        <f t="shared" si="53"/>
        <v>9193.442350926025</v>
      </c>
      <c r="C117" s="5">
        <f t="shared" si="54"/>
        <v>271.55764907397497</v>
      </c>
      <c r="D117" s="5">
        <f t="shared" si="55"/>
        <v>9465</v>
      </c>
      <c r="E117" s="1">
        <f t="shared" si="56"/>
        <v>33.854477611940297</v>
      </c>
      <c r="F117" s="5">
        <f>P117+T117+X117+AA117+AD117+AG117+AJ117+AM117</f>
        <v>9073</v>
      </c>
      <c r="G117" s="5">
        <f t="shared" si="41"/>
        <v>268</v>
      </c>
      <c r="H117" s="5">
        <f t="shared" si="35"/>
        <v>9341</v>
      </c>
      <c r="I117" s="1">
        <f t="shared" si="48"/>
        <v>33.854477611940297</v>
      </c>
      <c r="J117" s="5">
        <f t="shared" si="51"/>
        <v>9341</v>
      </c>
      <c r="K117" s="2">
        <f t="shared" si="49"/>
        <v>124</v>
      </c>
      <c r="L117" s="5"/>
      <c r="M117" s="5">
        <f>'source book prisoners'!B117</f>
        <v>0</v>
      </c>
      <c r="N117" s="5">
        <f>'source book prisoners'!C117</f>
        <v>0</v>
      </c>
      <c r="O117" s="5">
        <f>'source book prisoners'!D117</f>
        <v>9465</v>
      </c>
      <c r="P117" s="5">
        <f>'source book prisoners'!E117</f>
        <v>3454</v>
      </c>
      <c r="Q117" s="5">
        <f>'source book prisoners'!F117</f>
        <v>65</v>
      </c>
      <c r="R117" s="5">
        <f t="shared" si="52"/>
        <v>3519</v>
      </c>
      <c r="S117" s="1">
        <f t="shared" si="38"/>
        <v>53.138461538461542</v>
      </c>
      <c r="T117" s="5">
        <f>'source book prisoners'!H117</f>
        <v>2176</v>
      </c>
      <c r="U117" s="5">
        <f>'source book prisoners'!I117</f>
        <v>57</v>
      </c>
      <c r="V117" s="5">
        <f t="shared" si="36"/>
        <v>2233</v>
      </c>
      <c r="W117" s="1">
        <f t="shared" si="50"/>
        <v>38.175438596491226</v>
      </c>
      <c r="X117" s="5">
        <f>'source book prisoners'!K117</f>
        <v>1050</v>
      </c>
      <c r="Y117" s="5">
        <f>'source book prisoners'!L117</f>
        <v>22</v>
      </c>
      <c r="Z117" s="5">
        <f t="shared" si="40"/>
        <v>1072</v>
      </c>
      <c r="AA117" s="5">
        <f>'source book prisoners'!N117</f>
        <v>1120</v>
      </c>
      <c r="AB117" s="5">
        <f>'source book prisoners'!O117</f>
        <v>68</v>
      </c>
      <c r="AC117" s="5">
        <f t="shared" si="47"/>
        <v>1188</v>
      </c>
      <c r="AD117" s="5">
        <f>'source book prisoners'!Q117</f>
        <v>821</v>
      </c>
      <c r="AE117" s="5">
        <f>'source book prisoners'!R117</f>
        <v>39</v>
      </c>
      <c r="AF117" s="5">
        <f t="shared" si="31"/>
        <v>860</v>
      </c>
      <c r="AG117" s="5">
        <f>'source book prisoners'!T117</f>
        <v>318</v>
      </c>
      <c r="AH117" s="5">
        <f>'source book prisoners'!U117</f>
        <v>5</v>
      </c>
      <c r="AI117" s="5">
        <f t="shared" si="45"/>
        <v>323</v>
      </c>
      <c r="AJ117" s="5">
        <f>'source book prisoners'!W117</f>
        <v>134</v>
      </c>
      <c r="AK117" s="5">
        <f>'source book prisoners'!X117</f>
        <v>12</v>
      </c>
      <c r="AL117" s="5">
        <f>AJ117+AK117</f>
        <v>146</v>
      </c>
      <c r="AM117" s="5">
        <f>'source book prisoners'!Z117</f>
        <v>0</v>
      </c>
      <c r="AN117" s="5">
        <f>'source book prisoners'!AA117</f>
        <v>0</v>
      </c>
      <c r="AO117" s="5">
        <f>'source book prisoners'!AB117</f>
        <v>0</v>
      </c>
    </row>
    <row r="118" spans="1:41" x14ac:dyDescent="0.2">
      <c r="A118">
        <v>1968</v>
      </c>
      <c r="B118" s="5">
        <f t="shared" si="53"/>
        <v>9673.8755304101833</v>
      </c>
      <c r="C118" s="5">
        <f t="shared" si="54"/>
        <v>266.12446958981616</v>
      </c>
      <c r="D118" s="5">
        <f t="shared" si="55"/>
        <v>9940</v>
      </c>
      <c r="E118" s="1">
        <f t="shared" si="56"/>
        <v>36.350943396226413</v>
      </c>
      <c r="F118" s="5">
        <f>P118+T118+X118+AA118+AD118+AG118+AL118+AM118</f>
        <v>9633</v>
      </c>
      <c r="G118" s="5">
        <f t="shared" si="41"/>
        <v>265</v>
      </c>
      <c r="H118" s="5">
        <f t="shared" si="35"/>
        <v>9898</v>
      </c>
      <c r="I118" s="1">
        <f t="shared" si="48"/>
        <v>36.350943396226413</v>
      </c>
      <c r="J118" s="5">
        <f t="shared" si="51"/>
        <v>9898</v>
      </c>
      <c r="K118" s="2">
        <f t="shared" si="49"/>
        <v>42</v>
      </c>
      <c r="L118" s="5"/>
      <c r="M118" s="5">
        <f>'source book prisoners'!B118</f>
        <v>0</v>
      </c>
      <c r="N118" s="5">
        <f>'source book prisoners'!C118</f>
        <v>0</v>
      </c>
      <c r="O118" s="5">
        <f>'source book prisoners'!D118</f>
        <v>9940</v>
      </c>
      <c r="P118" s="5">
        <f>'source book prisoners'!E118</f>
        <v>3573</v>
      </c>
      <c r="Q118" s="5">
        <f>'source book prisoners'!F118</f>
        <v>70</v>
      </c>
      <c r="R118" s="5">
        <f t="shared" si="52"/>
        <v>3643</v>
      </c>
      <c r="S118" s="1">
        <f t="shared" si="38"/>
        <v>51.042857142857144</v>
      </c>
      <c r="T118" s="5">
        <f>'source book prisoners'!H118</f>
        <v>2261</v>
      </c>
      <c r="U118" s="5">
        <f>'source book prisoners'!I118</f>
        <v>54</v>
      </c>
      <c r="V118" s="5">
        <f t="shared" si="36"/>
        <v>2315</v>
      </c>
      <c r="W118" s="1">
        <f t="shared" si="50"/>
        <v>41.870370370370374</v>
      </c>
      <c r="X118" s="5">
        <f>'source book prisoners'!K118</f>
        <v>1045</v>
      </c>
      <c r="Y118" s="5">
        <f>'source book prisoners'!L118</f>
        <v>28</v>
      </c>
      <c r="Z118" s="5">
        <f t="shared" si="40"/>
        <v>1073</v>
      </c>
      <c r="AA118" s="5">
        <f>'source book prisoners'!N118</f>
        <v>1286</v>
      </c>
      <c r="AB118" s="5">
        <f>'source book prisoners'!O118</f>
        <v>65</v>
      </c>
      <c r="AC118" s="5">
        <f t="shared" si="47"/>
        <v>1351</v>
      </c>
      <c r="AD118" s="5">
        <f>'source book prisoners'!Q118</f>
        <v>968</v>
      </c>
      <c r="AE118" s="5">
        <f>'source book prisoners'!R118</f>
        <v>43</v>
      </c>
      <c r="AF118" s="5">
        <f t="shared" si="31"/>
        <v>1011</v>
      </c>
      <c r="AG118" s="5">
        <f>'source book prisoners'!T118</f>
        <v>328</v>
      </c>
      <c r="AH118" s="5">
        <f>'source book prisoners'!U118</f>
        <v>5</v>
      </c>
      <c r="AI118" s="5">
        <f t="shared" si="45"/>
        <v>333</v>
      </c>
      <c r="AK118" s="5">
        <f>'source book prisoners'!X118</f>
        <v>0</v>
      </c>
      <c r="AL118" s="5">
        <f>'source book prisoners'!W118</f>
        <v>172</v>
      </c>
      <c r="AM118" s="5">
        <f>'source book prisoners'!Z118</f>
        <v>0</v>
      </c>
      <c r="AN118" s="5">
        <f>'source book prisoners'!AA118</f>
        <v>0</v>
      </c>
      <c r="AO118" s="5">
        <f>'source book prisoners'!AB118</f>
        <v>0</v>
      </c>
    </row>
    <row r="119" spans="1:41" x14ac:dyDescent="0.2">
      <c r="A119">
        <v>1969</v>
      </c>
      <c r="B119" s="5">
        <f t="shared" si="53"/>
        <v>9535</v>
      </c>
      <c r="C119" s="5">
        <f t="shared" si="54"/>
        <v>267</v>
      </c>
      <c r="D119" s="5">
        <f t="shared" si="55"/>
        <v>9802</v>
      </c>
      <c r="E119" s="1">
        <f t="shared" si="56"/>
        <v>35.711610486891388</v>
      </c>
      <c r="F119" s="5">
        <f t="shared" ref="F119:F134" si="57">P119+T119+X119+AA119+AD119+AG119+AJ119+AM119</f>
        <v>9535</v>
      </c>
      <c r="G119" s="5">
        <f t="shared" si="41"/>
        <v>267</v>
      </c>
      <c r="H119" s="5">
        <f t="shared" si="35"/>
        <v>9802</v>
      </c>
      <c r="I119" s="1">
        <f t="shared" si="48"/>
        <v>35.711610486891388</v>
      </c>
      <c r="J119" s="5">
        <f t="shared" si="51"/>
        <v>9802</v>
      </c>
      <c r="K119" s="2">
        <f t="shared" si="49"/>
        <v>0</v>
      </c>
      <c r="L119" s="5"/>
      <c r="M119" s="5">
        <f>'source book prisoners'!B119</f>
        <v>0</v>
      </c>
      <c r="N119" s="5">
        <f>'source book prisoners'!C119</f>
        <v>0</v>
      </c>
      <c r="O119" s="5">
        <f>'source book prisoners'!D119</f>
        <v>9802</v>
      </c>
      <c r="P119" s="5">
        <f>'source book prisoners'!E119</f>
        <v>3748</v>
      </c>
      <c r="Q119" s="5">
        <f>'source book prisoners'!F119</f>
        <v>75</v>
      </c>
      <c r="R119" s="5">
        <f t="shared" si="52"/>
        <v>3823</v>
      </c>
      <c r="S119" s="1">
        <f t="shared" si="38"/>
        <v>49.973333333333336</v>
      </c>
      <c r="T119" s="5">
        <f>'source book prisoners'!H119</f>
        <v>2236</v>
      </c>
      <c r="U119" s="5">
        <f>'source book prisoners'!I119</f>
        <v>47</v>
      </c>
      <c r="V119" s="5">
        <f t="shared" si="36"/>
        <v>2283</v>
      </c>
      <c r="W119" s="1">
        <f t="shared" si="50"/>
        <v>47.574468085106382</v>
      </c>
      <c r="X119" s="5">
        <f>'source book prisoners'!K119</f>
        <v>1127</v>
      </c>
      <c r="Y119" s="5">
        <f>'source book prisoners'!L119</f>
        <v>26</v>
      </c>
      <c r="Z119" s="5">
        <f t="shared" si="40"/>
        <v>1153</v>
      </c>
      <c r="AA119" s="5">
        <f>'source book prisoners'!N119</f>
        <v>1170</v>
      </c>
      <c r="AB119" s="5">
        <f>'source book prisoners'!O119</f>
        <v>65</v>
      </c>
      <c r="AC119" s="5">
        <f t="shared" si="47"/>
        <v>1235</v>
      </c>
      <c r="AD119" s="5">
        <f>'source book prisoners'!Q119</f>
        <v>904</v>
      </c>
      <c r="AE119" s="5">
        <f>'source book prisoners'!R119</f>
        <v>45</v>
      </c>
      <c r="AF119" s="5">
        <f t="shared" si="31"/>
        <v>949</v>
      </c>
      <c r="AG119" s="5">
        <f>'source book prisoners'!T119</f>
        <v>350</v>
      </c>
      <c r="AH119" s="5">
        <f>'source book prisoners'!U119</f>
        <v>9</v>
      </c>
      <c r="AI119" s="5">
        <f t="shared" si="45"/>
        <v>359</v>
      </c>
      <c r="AJ119" s="5">
        <f>'source book prisoners'!W119</f>
        <v>0</v>
      </c>
      <c r="AK119" s="5">
        <f>'source book prisoners'!X119</f>
        <v>0</v>
      </c>
      <c r="AL119" s="5">
        <f>'source book prisoners'!Y119</f>
        <v>0</v>
      </c>
      <c r="AM119" s="5">
        <f>'source book prisoners'!Z119</f>
        <v>0</v>
      </c>
      <c r="AN119" s="5">
        <f>'source book prisoners'!AA119</f>
        <v>0</v>
      </c>
      <c r="AO119" s="5">
        <f>'source book prisoners'!AB119</f>
        <v>0</v>
      </c>
    </row>
    <row r="120" spans="1:41" x14ac:dyDescent="0.2">
      <c r="A120">
        <v>1970</v>
      </c>
      <c r="B120" s="5">
        <f t="shared" si="53"/>
        <v>9923.3752728716008</v>
      </c>
      <c r="C120" s="5">
        <f t="shared" si="54"/>
        <v>284.62472712839849</v>
      </c>
      <c r="D120" s="5">
        <f t="shared" si="55"/>
        <v>10208</v>
      </c>
      <c r="E120" s="1">
        <f t="shared" si="56"/>
        <v>34.864768683274022</v>
      </c>
      <c r="F120" s="5">
        <f t="shared" si="57"/>
        <v>9797</v>
      </c>
      <c r="G120" s="5">
        <f t="shared" si="41"/>
        <v>281</v>
      </c>
      <c r="H120" s="5">
        <f t="shared" si="35"/>
        <v>10078</v>
      </c>
      <c r="I120" s="1">
        <f t="shared" si="48"/>
        <v>34.864768683274022</v>
      </c>
      <c r="J120" s="5">
        <f t="shared" si="51"/>
        <v>10078</v>
      </c>
      <c r="K120" s="2">
        <f t="shared" si="49"/>
        <v>130</v>
      </c>
      <c r="L120" s="5"/>
      <c r="M120" s="5">
        <f>'source book prisoners'!B120</f>
        <v>0</v>
      </c>
      <c r="N120" s="5">
        <f>'source book prisoners'!C120</f>
        <v>0</v>
      </c>
      <c r="O120" s="5">
        <f>'source book prisoners'!D120</f>
        <v>10208</v>
      </c>
      <c r="P120" s="5">
        <f>'source book prisoners'!E120</f>
        <v>3748</v>
      </c>
      <c r="Q120" s="5">
        <f>'source book prisoners'!F120</f>
        <v>75</v>
      </c>
      <c r="R120" s="5">
        <f t="shared" si="52"/>
        <v>3823</v>
      </c>
      <c r="S120" s="1">
        <f t="shared" si="38"/>
        <v>49.973333333333336</v>
      </c>
      <c r="T120" s="5">
        <f>'source book prisoners'!H120</f>
        <v>2338</v>
      </c>
      <c r="U120" s="5">
        <f>'source book prisoners'!I120</f>
        <v>51</v>
      </c>
      <c r="V120" s="5">
        <f t="shared" si="36"/>
        <v>2389</v>
      </c>
      <c r="W120" s="1">
        <f t="shared" si="50"/>
        <v>45.843137254901961</v>
      </c>
      <c r="X120" s="5">
        <f>'source book prisoners'!K120</f>
        <v>1220</v>
      </c>
      <c r="Y120" s="5">
        <f>'source book prisoners'!L120</f>
        <v>23</v>
      </c>
      <c r="Z120" s="5">
        <f t="shared" si="40"/>
        <v>1243</v>
      </c>
      <c r="AA120" s="5">
        <f>'source book prisoners'!N120</f>
        <v>1233</v>
      </c>
      <c r="AB120" s="5">
        <f>'source book prisoners'!O120</f>
        <v>82</v>
      </c>
      <c r="AC120" s="5">
        <f t="shared" si="47"/>
        <v>1315</v>
      </c>
      <c r="AD120" s="5">
        <f>'source book prisoners'!Q120</f>
        <v>881</v>
      </c>
      <c r="AE120" s="5">
        <f>'source book prisoners'!R120</f>
        <v>41</v>
      </c>
      <c r="AF120" s="5">
        <f t="shared" si="31"/>
        <v>922</v>
      </c>
      <c r="AG120" s="5">
        <f>'source book prisoners'!T120</f>
        <v>377</v>
      </c>
      <c r="AH120" s="5">
        <f>'source book prisoners'!U120</f>
        <v>9</v>
      </c>
      <c r="AI120" s="5">
        <f t="shared" si="45"/>
        <v>386</v>
      </c>
      <c r="AJ120" s="5">
        <f>'source book prisoners'!W120</f>
        <v>0</v>
      </c>
      <c r="AK120" s="5">
        <f>'source book prisoners'!X120</f>
        <v>0</v>
      </c>
      <c r="AL120" s="5">
        <f>'source book prisoners'!Y120</f>
        <v>0</v>
      </c>
      <c r="AM120" s="5">
        <f>'source book prisoners'!Z120</f>
        <v>0</v>
      </c>
      <c r="AN120" s="5">
        <f>'source book prisoners'!AA120</f>
        <v>0</v>
      </c>
      <c r="AO120" s="5">
        <f>'source book prisoners'!AB120</f>
        <v>0</v>
      </c>
    </row>
    <row r="121" spans="1:41" x14ac:dyDescent="0.2">
      <c r="A121">
        <v>1971</v>
      </c>
      <c r="B121" s="5">
        <f t="shared" si="53"/>
        <v>10252.425498934315</v>
      </c>
      <c r="C121" s="5">
        <f t="shared" si="54"/>
        <v>279.57450106568496</v>
      </c>
      <c r="D121" s="5">
        <f t="shared" si="55"/>
        <v>10532</v>
      </c>
      <c r="E121" s="1">
        <f t="shared" si="56"/>
        <v>36.67153284671533</v>
      </c>
      <c r="F121" s="5">
        <f t="shared" si="57"/>
        <v>10048</v>
      </c>
      <c r="G121" s="5">
        <f t="shared" ref="G121:G134" si="58">Q121+U121+Y121+AB121+AE121+AH121+AK121+AN121</f>
        <v>274</v>
      </c>
      <c r="H121" s="5">
        <f t="shared" si="35"/>
        <v>10322</v>
      </c>
      <c r="I121" s="1">
        <f t="shared" si="48"/>
        <v>36.67153284671533</v>
      </c>
      <c r="J121" s="5">
        <f t="shared" si="51"/>
        <v>10322</v>
      </c>
      <c r="K121" s="2">
        <f t="shared" si="49"/>
        <v>210</v>
      </c>
      <c r="L121" s="5"/>
      <c r="M121" s="5">
        <f>'source book prisoners'!B121</f>
        <v>0</v>
      </c>
      <c r="N121" s="5">
        <f>'source book prisoners'!C121</f>
        <v>0</v>
      </c>
      <c r="O121" s="5">
        <f>'source book prisoners'!D121</f>
        <v>10532</v>
      </c>
      <c r="P121" s="5">
        <f>'source book prisoners'!E121</f>
        <v>3866</v>
      </c>
      <c r="Q121" s="5">
        <f>'source book prisoners'!F121</f>
        <v>87</v>
      </c>
      <c r="R121" s="5">
        <f t="shared" si="52"/>
        <v>3953</v>
      </c>
      <c r="S121" s="1">
        <f t="shared" si="38"/>
        <v>44.4367816091954</v>
      </c>
      <c r="T121" s="5">
        <f>'source book prisoners'!H121</f>
        <v>2325</v>
      </c>
      <c r="U121" s="5">
        <f>'source book prisoners'!I121</f>
        <v>41</v>
      </c>
      <c r="V121" s="5">
        <f t="shared" si="36"/>
        <v>2366</v>
      </c>
      <c r="W121" s="1">
        <f t="shared" si="50"/>
        <v>56.707317073170735</v>
      </c>
      <c r="X121" s="5">
        <f>'source book prisoners'!K121</f>
        <v>1286</v>
      </c>
      <c r="Y121" s="5">
        <f>'source book prisoners'!L121</f>
        <v>26</v>
      </c>
      <c r="Z121" s="5">
        <f t="shared" si="40"/>
        <v>1312</v>
      </c>
      <c r="AA121" s="5">
        <f>'source book prisoners'!N121</f>
        <v>1307</v>
      </c>
      <c r="AB121" s="5">
        <f>'source book prisoners'!O121</f>
        <v>73</v>
      </c>
      <c r="AC121" s="5">
        <f t="shared" si="47"/>
        <v>1380</v>
      </c>
      <c r="AD121" s="5">
        <f>'source book prisoners'!Q121</f>
        <v>896</v>
      </c>
      <c r="AE121" s="5">
        <f>'source book prisoners'!R121</f>
        <v>42</v>
      </c>
      <c r="AF121" s="5">
        <f t="shared" ref="AF121:AF136" si="59">AD121+AE121</f>
        <v>938</v>
      </c>
      <c r="AG121" s="5">
        <f>'source book prisoners'!T121</f>
        <v>368</v>
      </c>
      <c r="AH121" s="5">
        <f>'source book prisoners'!U121</f>
        <v>5</v>
      </c>
      <c r="AI121" s="5">
        <f t="shared" si="45"/>
        <v>373</v>
      </c>
      <c r="AJ121" s="5">
        <f>'source book prisoners'!W121</f>
        <v>0</v>
      </c>
      <c r="AK121" s="5">
        <f>'source book prisoners'!X121</f>
        <v>0</v>
      </c>
      <c r="AL121" s="5">
        <f>'source book prisoners'!Y121</f>
        <v>0</v>
      </c>
      <c r="AM121" s="5">
        <f>'source book prisoners'!Z121</f>
        <v>0</v>
      </c>
      <c r="AN121" s="5">
        <f>'source book prisoners'!AA121</f>
        <v>0</v>
      </c>
      <c r="AO121" s="5">
        <f>'source book prisoners'!AB121</f>
        <v>0</v>
      </c>
    </row>
    <row r="122" spans="1:41" x14ac:dyDescent="0.2">
      <c r="A122">
        <v>1972</v>
      </c>
      <c r="B122" s="5">
        <f t="shared" si="53"/>
        <v>10064.153846153846</v>
      </c>
      <c r="C122" s="5">
        <f t="shared" si="54"/>
        <v>264.84615384615387</v>
      </c>
      <c r="D122" s="5">
        <f t="shared" si="55"/>
        <v>10329</v>
      </c>
      <c r="E122" s="1">
        <f t="shared" si="56"/>
        <v>38</v>
      </c>
      <c r="F122" s="5">
        <f t="shared" si="57"/>
        <v>10070</v>
      </c>
      <c r="G122" s="5">
        <f t="shared" si="58"/>
        <v>265</v>
      </c>
      <c r="H122" s="5">
        <f t="shared" si="35"/>
        <v>10335</v>
      </c>
      <c r="I122" s="1">
        <f t="shared" si="48"/>
        <v>38</v>
      </c>
      <c r="J122" s="5">
        <f t="shared" si="51"/>
        <v>10335</v>
      </c>
      <c r="K122" s="2">
        <f t="shared" si="49"/>
        <v>-6</v>
      </c>
      <c r="L122" s="5"/>
      <c r="M122" s="5">
        <f>'source book prisoners'!B122</f>
        <v>0</v>
      </c>
      <c r="N122" s="5">
        <f>'source book prisoners'!C122</f>
        <v>0</v>
      </c>
      <c r="O122" s="5">
        <f>'source book prisoners'!D122</f>
        <v>10329</v>
      </c>
      <c r="P122" s="5">
        <f>'source book prisoners'!E122</f>
        <v>4082</v>
      </c>
      <c r="Q122" s="5">
        <f>'source book prisoners'!F122</f>
        <v>81</v>
      </c>
      <c r="R122" s="5">
        <f t="shared" si="52"/>
        <v>4163</v>
      </c>
      <c r="S122" s="1">
        <f t="shared" si="38"/>
        <v>50.395061728395063</v>
      </c>
      <c r="T122" s="5">
        <f>'source book prisoners'!H122</f>
        <v>2075</v>
      </c>
      <c r="U122" s="5">
        <f>'source book prisoners'!I122</f>
        <v>32</v>
      </c>
      <c r="V122" s="5">
        <f t="shared" si="36"/>
        <v>2107</v>
      </c>
      <c r="W122" s="1">
        <f t="shared" si="50"/>
        <v>64.84375</v>
      </c>
      <c r="X122" s="5">
        <f>'source book prisoners'!K122</f>
        <v>1489</v>
      </c>
      <c r="Y122" s="5">
        <f>'source book prisoners'!L122</f>
        <v>28</v>
      </c>
      <c r="Z122" s="5">
        <f t="shared" si="40"/>
        <v>1517</v>
      </c>
      <c r="AA122" s="5">
        <f>'source book prisoners'!N122</f>
        <v>1212</v>
      </c>
      <c r="AB122" s="5">
        <f>'source book prisoners'!O122</f>
        <v>83</v>
      </c>
      <c r="AC122" s="5">
        <f t="shared" si="47"/>
        <v>1295</v>
      </c>
      <c r="AD122" s="5">
        <f>'source book prisoners'!Q122</f>
        <v>847</v>
      </c>
      <c r="AE122" s="5">
        <f>'source book prisoners'!R122</f>
        <v>35</v>
      </c>
      <c r="AF122" s="5">
        <f t="shared" si="59"/>
        <v>882</v>
      </c>
      <c r="AG122" s="5">
        <f>'source book prisoners'!T122</f>
        <v>365</v>
      </c>
      <c r="AH122" s="5">
        <f>'source book prisoners'!U122</f>
        <v>6</v>
      </c>
      <c r="AI122" s="5">
        <f t="shared" si="45"/>
        <v>371</v>
      </c>
      <c r="AJ122" s="5">
        <f>'source book prisoners'!W122</f>
        <v>0</v>
      </c>
      <c r="AK122" s="5">
        <f>'source book prisoners'!X122</f>
        <v>0</v>
      </c>
      <c r="AL122" s="5">
        <f>'source book prisoners'!Y122</f>
        <v>0</v>
      </c>
      <c r="AM122" s="5">
        <f>'source book prisoners'!Z122</f>
        <v>0</v>
      </c>
      <c r="AN122" s="5">
        <f>'source book prisoners'!AA122</f>
        <v>0</v>
      </c>
      <c r="AO122" s="5">
        <f>'source book prisoners'!AB122</f>
        <v>0</v>
      </c>
    </row>
    <row r="123" spans="1:41" x14ac:dyDescent="0.2">
      <c r="A123">
        <v>1973</v>
      </c>
      <c r="B123" s="5">
        <f t="shared" si="53"/>
        <v>8718.2953512396689</v>
      </c>
      <c r="C123" s="5">
        <f t="shared" si="54"/>
        <v>220.70464876033057</v>
      </c>
      <c r="D123" s="5">
        <f t="shared" si="55"/>
        <v>8939</v>
      </c>
      <c r="E123" s="1">
        <f t="shared" si="56"/>
        <v>39.502092050209207</v>
      </c>
      <c r="F123" s="5">
        <f t="shared" si="57"/>
        <v>9441</v>
      </c>
      <c r="G123" s="5">
        <f t="shared" si="58"/>
        <v>239</v>
      </c>
      <c r="H123" s="5">
        <f t="shared" si="35"/>
        <v>9680</v>
      </c>
      <c r="I123" s="1">
        <f t="shared" si="48"/>
        <v>39.502092050209207</v>
      </c>
      <c r="J123" s="5">
        <f t="shared" si="51"/>
        <v>9680</v>
      </c>
      <c r="K123" s="2">
        <f t="shared" si="49"/>
        <v>-741</v>
      </c>
      <c r="L123" s="5"/>
      <c r="M123" s="5">
        <f>'source book prisoners'!B123</f>
        <v>0</v>
      </c>
      <c r="N123" s="5">
        <f>'source book prisoners'!C123</f>
        <v>0</v>
      </c>
      <c r="O123" s="5">
        <f>'source book prisoners'!D123</f>
        <v>8939</v>
      </c>
      <c r="P123" s="5">
        <f>'source book prisoners'!E123</f>
        <v>4068</v>
      </c>
      <c r="Q123" s="5">
        <f>'source book prisoners'!F123</f>
        <v>87</v>
      </c>
      <c r="R123" s="5">
        <f t="shared" si="52"/>
        <v>4155</v>
      </c>
      <c r="S123" s="1">
        <f t="shared" si="38"/>
        <v>46.758620689655174</v>
      </c>
      <c r="T123" s="5">
        <f>'source book prisoners'!H123</f>
        <v>1841</v>
      </c>
      <c r="U123" s="5">
        <f>'source book prisoners'!I123</f>
        <v>29</v>
      </c>
      <c r="V123" s="5">
        <f t="shared" si="36"/>
        <v>1870</v>
      </c>
      <c r="W123" s="1">
        <f t="shared" si="50"/>
        <v>63.482758620689658</v>
      </c>
      <c r="X123" s="5">
        <f>'source book prisoners'!K123</f>
        <v>1473</v>
      </c>
      <c r="Y123" s="5">
        <f>'source book prisoners'!L123</f>
        <v>24</v>
      </c>
      <c r="Z123" s="5">
        <f t="shared" si="40"/>
        <v>1497</v>
      </c>
      <c r="AA123" s="5">
        <f>'source book prisoners'!N123</f>
        <v>989</v>
      </c>
      <c r="AB123" s="5">
        <f>'source book prisoners'!O123</f>
        <v>63</v>
      </c>
      <c r="AC123" s="5">
        <f t="shared" si="47"/>
        <v>1052</v>
      </c>
      <c r="AD123" s="5">
        <f>'source book prisoners'!Q123</f>
        <v>731</v>
      </c>
      <c r="AE123" s="5">
        <f>'source book prisoners'!R123</f>
        <v>31</v>
      </c>
      <c r="AF123" s="5">
        <f t="shared" si="59"/>
        <v>762</v>
      </c>
      <c r="AG123" s="5">
        <f>'source book prisoners'!T123</f>
        <v>339</v>
      </c>
      <c r="AH123" s="5">
        <f>'source book prisoners'!U123</f>
        <v>5</v>
      </c>
      <c r="AI123" s="5">
        <f t="shared" si="45"/>
        <v>344</v>
      </c>
      <c r="AJ123" s="5">
        <f>'source book prisoners'!W123</f>
        <v>0</v>
      </c>
      <c r="AK123" s="5">
        <f>'source book prisoners'!X123</f>
        <v>0</v>
      </c>
      <c r="AL123" s="5">
        <f>'source book prisoners'!Y123</f>
        <v>0</v>
      </c>
      <c r="AM123" s="5">
        <f>'source book prisoners'!Z123</f>
        <v>0</v>
      </c>
      <c r="AN123" s="5">
        <f>'source book prisoners'!AA123</f>
        <v>0</v>
      </c>
      <c r="AO123" s="5">
        <f>'source book prisoners'!AB123</f>
        <v>0</v>
      </c>
    </row>
    <row r="124" spans="1:41" x14ac:dyDescent="0.2">
      <c r="A124">
        <v>1974</v>
      </c>
      <c r="B124" s="5">
        <f t="shared" si="53"/>
        <v>8427.253444483038</v>
      </c>
      <c r="C124" s="5">
        <f t="shared" si="54"/>
        <v>198.74655551696191</v>
      </c>
      <c r="D124" s="5">
        <f t="shared" si="55"/>
        <v>8626</v>
      </c>
      <c r="E124" s="1">
        <f t="shared" si="56"/>
        <v>42.402010050251256</v>
      </c>
      <c r="F124" s="5">
        <f t="shared" si="57"/>
        <v>8438</v>
      </c>
      <c r="G124" s="5">
        <f t="shared" si="58"/>
        <v>199</v>
      </c>
      <c r="H124" s="5">
        <f t="shared" si="35"/>
        <v>8637</v>
      </c>
      <c r="I124" s="1">
        <f t="shared" si="48"/>
        <v>42.402010050251256</v>
      </c>
      <c r="J124" s="5">
        <f t="shared" si="51"/>
        <v>8637</v>
      </c>
      <c r="K124" s="2">
        <f t="shared" si="49"/>
        <v>-11</v>
      </c>
      <c r="L124" s="5"/>
      <c r="M124" s="5">
        <f>'source book prisoners'!B124</f>
        <v>0</v>
      </c>
      <c r="N124" s="5">
        <f>'source book prisoners'!C124</f>
        <v>0</v>
      </c>
      <c r="O124" s="5">
        <f>'source book prisoners'!D124</f>
        <v>8626</v>
      </c>
      <c r="P124" s="5">
        <f>'source book prisoners'!E124</f>
        <v>3337</v>
      </c>
      <c r="Q124" s="5">
        <f>'source book prisoners'!F124</f>
        <v>73</v>
      </c>
      <c r="R124" s="5">
        <f t="shared" si="52"/>
        <v>3410</v>
      </c>
      <c r="S124" s="1">
        <f t="shared" si="38"/>
        <v>45.712328767123289</v>
      </c>
      <c r="T124" s="5">
        <f>'source book prisoners'!H124</f>
        <v>1627</v>
      </c>
      <c r="U124" s="5">
        <f>'source book prisoners'!I124</f>
        <v>24</v>
      </c>
      <c r="V124" s="5">
        <f t="shared" si="36"/>
        <v>1651</v>
      </c>
      <c r="W124" s="1">
        <f t="shared" si="50"/>
        <v>67.791666666666671</v>
      </c>
      <c r="X124" s="5">
        <f>'source book prisoners'!K124</f>
        <v>1507</v>
      </c>
      <c r="Y124" s="5">
        <f>'source book prisoners'!L124</f>
        <v>19</v>
      </c>
      <c r="Z124" s="5">
        <f t="shared" si="40"/>
        <v>1526</v>
      </c>
      <c r="AA124" s="5">
        <f>'source book prisoners'!N124</f>
        <v>913</v>
      </c>
      <c r="AB124" s="5">
        <f>'source book prisoners'!O124</f>
        <v>43</v>
      </c>
      <c r="AC124" s="5">
        <f t="shared" si="47"/>
        <v>956</v>
      </c>
      <c r="AD124" s="5">
        <f>'source book prisoners'!Q124</f>
        <v>720</v>
      </c>
      <c r="AE124" s="5">
        <f>'source book prisoners'!R124</f>
        <v>32</v>
      </c>
      <c r="AF124" s="5">
        <f t="shared" si="59"/>
        <v>752</v>
      </c>
      <c r="AG124" s="5">
        <f>'source book prisoners'!T124</f>
        <v>334</v>
      </c>
      <c r="AH124" s="5">
        <f>'source book prisoners'!U124</f>
        <v>8</v>
      </c>
      <c r="AI124" s="5">
        <f t="shared" si="45"/>
        <v>342</v>
      </c>
      <c r="AJ124" s="5">
        <f>'source book prisoners'!W124</f>
        <v>0</v>
      </c>
      <c r="AK124" s="5">
        <f>'source book prisoners'!X124</f>
        <v>0</v>
      </c>
      <c r="AL124" s="5">
        <f>'source book prisoners'!Y124</f>
        <v>0</v>
      </c>
      <c r="AM124" s="5">
        <f>'source book prisoners'!Z124</f>
        <v>0</v>
      </c>
      <c r="AN124" s="5">
        <f>'source book prisoners'!AA124</f>
        <v>0</v>
      </c>
      <c r="AO124" s="5">
        <f>'source book prisoners'!AB124</f>
        <v>0</v>
      </c>
    </row>
    <row r="125" spans="1:41" x14ac:dyDescent="0.2">
      <c r="A125">
        <v>1975</v>
      </c>
      <c r="B125" s="5">
        <f t="shared" si="53"/>
        <v>8503.7991934527345</v>
      </c>
      <c r="C125" s="5">
        <f t="shared" si="54"/>
        <v>179.20080654726604</v>
      </c>
      <c r="D125" s="5">
        <f t="shared" si="55"/>
        <v>8683</v>
      </c>
      <c r="E125" s="1">
        <f t="shared" si="56"/>
        <v>47.454022988505749</v>
      </c>
      <c r="F125" s="5">
        <f t="shared" si="57"/>
        <v>8257</v>
      </c>
      <c r="G125" s="5">
        <f t="shared" si="58"/>
        <v>174</v>
      </c>
      <c r="H125" s="5">
        <f t="shared" si="35"/>
        <v>8431</v>
      </c>
      <c r="I125" s="1">
        <f t="shared" si="48"/>
        <v>47.454022988505749</v>
      </c>
      <c r="J125" s="5">
        <f t="shared" si="51"/>
        <v>8431</v>
      </c>
      <c r="K125" s="2">
        <f t="shared" si="49"/>
        <v>252</v>
      </c>
      <c r="L125" s="5"/>
      <c r="M125" s="5">
        <f>'source book prisoners'!B125</f>
        <v>0</v>
      </c>
      <c r="N125" s="5">
        <f>'source book prisoners'!C125</f>
        <v>0</v>
      </c>
      <c r="O125" s="5">
        <f>'source book prisoners'!D125</f>
        <v>8683</v>
      </c>
      <c r="P125" s="5">
        <f>'source book prisoners'!E125</f>
        <v>3333</v>
      </c>
      <c r="Q125" s="5">
        <f>'source book prisoners'!F125</f>
        <v>64</v>
      </c>
      <c r="R125" s="5">
        <f t="shared" si="52"/>
        <v>3397</v>
      </c>
      <c r="S125" s="1">
        <f t="shared" si="38"/>
        <v>52.078125</v>
      </c>
      <c r="T125" s="5">
        <f>'source book prisoners'!H125</f>
        <v>1580</v>
      </c>
      <c r="U125" s="5">
        <f>'source book prisoners'!I125</f>
        <v>24</v>
      </c>
      <c r="V125" s="5">
        <f t="shared" si="36"/>
        <v>1604</v>
      </c>
      <c r="W125" s="1">
        <f t="shared" si="50"/>
        <v>65.833333333333329</v>
      </c>
      <c r="X125" s="5">
        <f>'source book prisoners'!K125</f>
        <v>1409</v>
      </c>
      <c r="Y125" s="5">
        <f>'source book prisoners'!L125</f>
        <v>24</v>
      </c>
      <c r="Z125" s="5">
        <f t="shared" si="40"/>
        <v>1433</v>
      </c>
      <c r="AA125" s="5">
        <f>'source book prisoners'!N125</f>
        <v>895</v>
      </c>
      <c r="AB125" s="5">
        <f>'source book prisoners'!O125</f>
        <v>42</v>
      </c>
      <c r="AC125" s="5">
        <f t="shared" si="47"/>
        <v>937</v>
      </c>
      <c r="AD125" s="5">
        <f>'source book prisoners'!Q125</f>
        <v>735</v>
      </c>
      <c r="AE125" s="5">
        <f>'source book prisoners'!R125</f>
        <v>17</v>
      </c>
      <c r="AF125" s="5">
        <f t="shared" si="59"/>
        <v>752</v>
      </c>
      <c r="AG125" s="5">
        <f>'source book prisoners'!T125</f>
        <v>305</v>
      </c>
      <c r="AH125" s="5">
        <f>'source book prisoners'!U125</f>
        <v>3</v>
      </c>
      <c r="AI125" s="5">
        <f t="shared" si="45"/>
        <v>308</v>
      </c>
      <c r="AJ125" s="5">
        <f>'source book prisoners'!W125</f>
        <v>0</v>
      </c>
      <c r="AK125" s="5">
        <f>'source book prisoners'!X125</f>
        <v>0</v>
      </c>
      <c r="AL125" s="5">
        <f>'source book prisoners'!Y125</f>
        <v>0</v>
      </c>
      <c r="AM125" s="5">
        <f>'source book prisoners'!Z125</f>
        <v>0</v>
      </c>
      <c r="AN125" s="5">
        <f>'source book prisoners'!AA125</f>
        <v>0</v>
      </c>
      <c r="AO125" s="5">
        <f>'source book prisoners'!AB125</f>
        <v>0</v>
      </c>
    </row>
    <row r="126" spans="1:41" x14ac:dyDescent="0.2">
      <c r="A126">
        <v>1976</v>
      </c>
      <c r="B126" s="5">
        <f t="shared" si="53"/>
        <v>8573.4119782214148</v>
      </c>
      <c r="C126" s="5">
        <f t="shared" si="54"/>
        <v>226.58802177858439</v>
      </c>
      <c r="D126" s="5">
        <f t="shared" si="55"/>
        <v>8800</v>
      </c>
      <c r="E126" s="1">
        <f t="shared" si="56"/>
        <v>37.837004405286343</v>
      </c>
      <c r="F126" s="5">
        <f t="shared" si="57"/>
        <v>8589</v>
      </c>
      <c r="G126" s="5">
        <f t="shared" si="58"/>
        <v>227</v>
      </c>
      <c r="H126" s="5">
        <f t="shared" si="35"/>
        <v>8816</v>
      </c>
      <c r="I126" s="1">
        <f t="shared" si="48"/>
        <v>37.837004405286343</v>
      </c>
      <c r="J126" s="5">
        <f t="shared" si="51"/>
        <v>8816</v>
      </c>
      <c r="K126" s="2">
        <f t="shared" si="49"/>
        <v>-16</v>
      </c>
      <c r="L126" s="5"/>
      <c r="M126" s="5">
        <f>'source book prisoners'!B126</f>
        <v>0</v>
      </c>
      <c r="N126" s="5">
        <f>'source book prisoners'!C126</f>
        <v>0</v>
      </c>
      <c r="O126" s="5">
        <f>'source book prisoners'!D126</f>
        <v>8800</v>
      </c>
      <c r="P126" s="5">
        <f>'source book prisoners'!E126</f>
        <v>3594</v>
      </c>
      <c r="Q126" s="5">
        <f>'source book prisoners'!F126</f>
        <v>95</v>
      </c>
      <c r="R126" s="5">
        <f t="shared" si="52"/>
        <v>3689</v>
      </c>
      <c r="S126" s="1">
        <f t="shared" si="38"/>
        <v>37.831578947368421</v>
      </c>
      <c r="T126" s="5">
        <f>'source book prisoners'!H126</f>
        <v>1452</v>
      </c>
      <c r="U126" s="5">
        <f>'source book prisoners'!I126</f>
        <v>32</v>
      </c>
      <c r="V126" s="5">
        <f t="shared" si="36"/>
        <v>1484</v>
      </c>
      <c r="W126" s="1">
        <f t="shared" si="50"/>
        <v>45.375</v>
      </c>
      <c r="X126" s="5">
        <f>'source book prisoners'!K126</f>
        <v>1495</v>
      </c>
      <c r="Y126" s="5">
        <f>'source book prisoners'!L126</f>
        <v>28</v>
      </c>
      <c r="Z126" s="5">
        <f t="shared" si="40"/>
        <v>1523</v>
      </c>
      <c r="AA126" s="5">
        <f>'source book prisoners'!N126</f>
        <v>1006</v>
      </c>
      <c r="AB126" s="5">
        <f>'source book prisoners'!O126</f>
        <v>45</v>
      </c>
      <c r="AC126" s="5">
        <f t="shared" si="47"/>
        <v>1051</v>
      </c>
      <c r="AD126" s="5">
        <f>'source book prisoners'!Q126</f>
        <v>684</v>
      </c>
      <c r="AE126" s="5">
        <f>'source book prisoners'!R126</f>
        <v>20</v>
      </c>
      <c r="AF126" s="5">
        <f t="shared" si="59"/>
        <v>704</v>
      </c>
      <c r="AG126" s="5">
        <f>'source book prisoners'!T126</f>
        <v>236</v>
      </c>
      <c r="AH126" s="5">
        <f>'source book prisoners'!U126</f>
        <v>4</v>
      </c>
      <c r="AI126" s="5">
        <f t="shared" si="45"/>
        <v>240</v>
      </c>
      <c r="AJ126" s="5">
        <f>'source book prisoners'!W126</f>
        <v>122</v>
      </c>
      <c r="AK126" s="5">
        <f>'source book prisoners'!X126</f>
        <v>3</v>
      </c>
      <c r="AL126" s="5">
        <f t="shared" ref="AL126:AL133" si="60">AJ126+AK126</f>
        <v>125</v>
      </c>
      <c r="AM126" s="5">
        <f>'source book prisoners'!Z126</f>
        <v>0</v>
      </c>
      <c r="AN126" s="5">
        <f>'source book prisoners'!AA126</f>
        <v>0</v>
      </c>
      <c r="AO126" s="5">
        <f>'source book prisoners'!AB126</f>
        <v>0</v>
      </c>
    </row>
    <row r="127" spans="1:41" x14ac:dyDescent="0.2">
      <c r="A127">
        <v>1977</v>
      </c>
      <c r="B127" s="5">
        <f t="shared" si="53"/>
        <v>8943.3218013818368</v>
      </c>
      <c r="C127" s="5">
        <f t="shared" si="54"/>
        <v>224.67819861816363</v>
      </c>
      <c r="D127" s="5">
        <f t="shared" si="55"/>
        <v>9168</v>
      </c>
      <c r="E127" s="1">
        <f t="shared" si="56"/>
        <v>39.805027173913047</v>
      </c>
      <c r="F127" s="5">
        <f t="shared" si="57"/>
        <v>8916.326086956522</v>
      </c>
      <c r="G127" s="5">
        <f t="shared" si="58"/>
        <v>224</v>
      </c>
      <c r="H127" s="5">
        <f t="shared" si="35"/>
        <v>9140.326086956522</v>
      </c>
      <c r="I127" s="1">
        <f t="shared" si="48"/>
        <v>39.805027173913047</v>
      </c>
      <c r="J127" s="5">
        <f t="shared" si="51"/>
        <v>9140.326086956522</v>
      </c>
      <c r="K127" s="2">
        <f t="shared" si="49"/>
        <v>27.673913043478024</v>
      </c>
      <c r="L127" s="5"/>
      <c r="M127" s="5">
        <f>'source book prisoners'!B127</f>
        <v>0</v>
      </c>
      <c r="N127" s="5">
        <f>'source book prisoners'!C127</f>
        <v>0</v>
      </c>
      <c r="O127" s="5">
        <f>'source book prisoners'!D127</f>
        <v>9168</v>
      </c>
      <c r="P127" s="5">
        <f>'source book prisoners'!E127</f>
        <v>3591</v>
      </c>
      <c r="Q127" s="5">
        <f>'source book prisoners'!F127</f>
        <v>71</v>
      </c>
      <c r="R127" s="5">
        <f t="shared" si="52"/>
        <v>3662</v>
      </c>
      <c r="S127" s="1">
        <f t="shared" si="38"/>
        <v>50.577464788732392</v>
      </c>
      <c r="T127" s="5">
        <f>'source book prisoners'!H127</f>
        <v>1492</v>
      </c>
      <c r="U127" s="5">
        <f>'source book prisoners'!I127</f>
        <v>33</v>
      </c>
      <c r="V127" s="5">
        <f t="shared" si="36"/>
        <v>1525</v>
      </c>
      <c r="W127" s="1">
        <f t="shared" si="50"/>
        <v>45.212121212121211</v>
      </c>
      <c r="X127" s="5">
        <f>'source book prisoners'!K127</f>
        <v>1508</v>
      </c>
      <c r="Y127" s="5">
        <f>'source book prisoners'!L127</f>
        <v>29</v>
      </c>
      <c r="Z127" s="5">
        <f t="shared" si="40"/>
        <v>1537</v>
      </c>
      <c r="AA127" s="5">
        <f>'source book prisoners'!N127</f>
        <v>1134</v>
      </c>
      <c r="AB127" s="5">
        <f>'source book prisoners'!O127</f>
        <v>51</v>
      </c>
      <c r="AC127" s="5">
        <f t="shared" si="47"/>
        <v>1185</v>
      </c>
      <c r="AD127" s="5">
        <f>'source book prisoners'!Q127</f>
        <v>723</v>
      </c>
      <c r="AE127" s="5">
        <f>'source book prisoners'!R127</f>
        <v>26</v>
      </c>
      <c r="AF127" s="5">
        <f t="shared" si="59"/>
        <v>749</v>
      </c>
      <c r="AG127" s="5">
        <f>'source book prisoners'!T127</f>
        <v>259</v>
      </c>
      <c r="AH127" s="5">
        <f>'source book prisoners'!U127</f>
        <v>6</v>
      </c>
      <c r="AI127" s="5">
        <f t="shared" si="45"/>
        <v>265</v>
      </c>
      <c r="AJ127" s="5">
        <f>'source book prisoners'!W127</f>
        <v>170</v>
      </c>
      <c r="AK127" s="5">
        <f>'source book prisoners'!X127</f>
        <v>7</v>
      </c>
      <c r="AL127" s="5">
        <f t="shared" si="60"/>
        <v>177</v>
      </c>
      <c r="AM127" s="5">
        <f>'source book prisoners'!Z127</f>
        <v>39.326086956521742</v>
      </c>
      <c r="AN127" s="5">
        <f>'source book prisoners'!AA127</f>
        <v>1</v>
      </c>
      <c r="AO127" s="5">
        <f>AM127+AN127</f>
        <v>40.326086956521742</v>
      </c>
    </row>
    <row r="128" spans="1:41" x14ac:dyDescent="0.2">
      <c r="A128">
        <v>1978</v>
      </c>
      <c r="B128" s="5">
        <f t="shared" si="53"/>
        <v>9452.718605064887</v>
      </c>
      <c r="C128" s="5">
        <f t="shared" si="54"/>
        <v>309.2813949351123</v>
      </c>
      <c r="D128" s="5">
        <f t="shared" si="55"/>
        <v>9762</v>
      </c>
      <c r="E128" s="1">
        <f t="shared" si="56"/>
        <v>30.563489300894037</v>
      </c>
      <c r="F128" s="5">
        <f t="shared" si="57"/>
        <v>9141.2465753424658</v>
      </c>
      <c r="G128" s="5">
        <f t="shared" si="58"/>
        <v>299.0904109589041</v>
      </c>
      <c r="H128" s="5">
        <f t="shared" si="35"/>
        <v>9440.3369863013704</v>
      </c>
      <c r="I128" s="1">
        <f t="shared" si="48"/>
        <v>30.563489300894037</v>
      </c>
      <c r="J128" s="5">
        <f t="shared" si="51"/>
        <v>9440.3369863013704</v>
      </c>
      <c r="K128" s="2">
        <f t="shared" si="49"/>
        <v>321.66301369862958</v>
      </c>
      <c r="L128" s="5"/>
      <c r="M128" s="5">
        <f>'source book prisoners'!B128</f>
        <v>0</v>
      </c>
      <c r="N128" s="5">
        <f>'source book prisoners'!C128</f>
        <v>0</v>
      </c>
      <c r="O128" s="5">
        <f>'source book prisoners'!D128</f>
        <v>9762</v>
      </c>
      <c r="P128" s="5">
        <f>'source book prisoners'!E128</f>
        <v>3497</v>
      </c>
      <c r="Q128" s="5">
        <f>'source book prisoners'!F128</f>
        <v>113</v>
      </c>
      <c r="R128" s="5">
        <f t="shared" si="52"/>
        <v>3610</v>
      </c>
      <c r="S128" s="1">
        <f t="shared" si="38"/>
        <v>30.946902654867255</v>
      </c>
      <c r="T128" s="5">
        <f>'source book prisoners'!H128</f>
        <v>1561</v>
      </c>
      <c r="U128" s="5">
        <f>'source book prisoners'!I128</f>
        <v>34</v>
      </c>
      <c r="V128" s="5">
        <f t="shared" si="36"/>
        <v>1595</v>
      </c>
      <c r="W128" s="1">
        <f t="shared" si="50"/>
        <v>45.911764705882355</v>
      </c>
      <c r="X128" s="5">
        <f>'source book prisoners'!K128</f>
        <v>1572</v>
      </c>
      <c r="Y128" s="5">
        <f>'source book prisoners'!L128</f>
        <v>40</v>
      </c>
      <c r="Z128" s="5">
        <f t="shared" si="40"/>
        <v>1612</v>
      </c>
      <c r="AA128" s="5">
        <f>'source book prisoners'!N128</f>
        <v>1295</v>
      </c>
      <c r="AB128" s="5">
        <f>'source book prisoners'!O128</f>
        <v>73</v>
      </c>
      <c r="AC128" s="5">
        <f t="shared" si="47"/>
        <v>1368</v>
      </c>
      <c r="AD128" s="5">
        <f>'source book prisoners'!Q128</f>
        <v>769</v>
      </c>
      <c r="AE128" s="5">
        <f>'source book prisoners'!R128</f>
        <v>26</v>
      </c>
      <c r="AF128" s="5">
        <f t="shared" si="59"/>
        <v>795</v>
      </c>
      <c r="AG128" s="5">
        <f>'source book prisoners'!T128</f>
        <v>236</v>
      </c>
      <c r="AH128" s="5">
        <f>'source book prisoners'!U128</f>
        <v>3</v>
      </c>
      <c r="AI128" s="5">
        <f t="shared" si="45"/>
        <v>239</v>
      </c>
      <c r="AJ128" s="5">
        <f>'source book prisoners'!W128</f>
        <v>168</v>
      </c>
      <c r="AK128" s="5">
        <f>'source book prisoners'!X128</f>
        <v>7</v>
      </c>
      <c r="AL128" s="5">
        <f t="shared" si="60"/>
        <v>175</v>
      </c>
      <c r="AM128" s="5">
        <f>'source book prisoners'!Z128</f>
        <v>43.246575342465754</v>
      </c>
      <c r="AN128" s="5">
        <f>'source book prisoners'!AA128</f>
        <v>3.0904109589041098</v>
      </c>
      <c r="AO128" s="5">
        <f t="shared" ref="AO128:AO138" si="61">AM128+AN128</f>
        <v>46.336986301369862</v>
      </c>
    </row>
    <row r="129" spans="1:41" x14ac:dyDescent="0.2">
      <c r="A129">
        <v>1979</v>
      </c>
      <c r="B129" s="5">
        <f t="shared" si="53"/>
        <v>9663.8132562832216</v>
      </c>
      <c r="C129" s="5">
        <f t="shared" si="54"/>
        <v>337.18674371677929</v>
      </c>
      <c r="D129" s="5">
        <f t="shared" si="55"/>
        <v>10001</v>
      </c>
      <c r="E129" s="1">
        <f t="shared" si="56"/>
        <v>28.660122132204464</v>
      </c>
      <c r="F129" s="5">
        <f t="shared" si="57"/>
        <v>9682.3315068493157</v>
      </c>
      <c r="G129" s="5">
        <f t="shared" si="58"/>
        <v>337.83287671232875</v>
      </c>
      <c r="H129" s="5">
        <f t="shared" si="35"/>
        <v>10020.164383561645</v>
      </c>
      <c r="I129" s="1">
        <f t="shared" si="48"/>
        <v>28.660122132204464</v>
      </c>
      <c r="J129" s="5">
        <f t="shared" si="51"/>
        <v>10020.164383561643</v>
      </c>
      <c r="K129" s="2">
        <f t="shared" si="49"/>
        <v>-19.164383561643263</v>
      </c>
      <c r="L129" s="5"/>
      <c r="M129" s="5">
        <f>'source book prisoners'!B129</f>
        <v>0</v>
      </c>
      <c r="N129" s="5">
        <f>'source book prisoners'!C129</f>
        <v>0</v>
      </c>
      <c r="O129" s="5">
        <f>'source book prisoners'!D129</f>
        <v>10001</v>
      </c>
      <c r="P129" s="5">
        <f>'source book prisoners'!E129</f>
        <v>3657</v>
      </c>
      <c r="Q129" s="5">
        <f>'source book prisoners'!F129</f>
        <v>134</v>
      </c>
      <c r="R129" s="5">
        <f t="shared" si="52"/>
        <v>3791</v>
      </c>
      <c r="S129" s="1">
        <f t="shared" si="38"/>
        <v>27.291044776119403</v>
      </c>
      <c r="T129" s="5">
        <f>'source book prisoners'!H129</f>
        <v>1681</v>
      </c>
      <c r="U129" s="5">
        <f>'source book prisoners'!I129</f>
        <v>46</v>
      </c>
      <c r="V129" s="5">
        <f t="shared" si="36"/>
        <v>1727</v>
      </c>
      <c r="W129" s="1">
        <f t="shared" si="50"/>
        <v>36.543478260869563</v>
      </c>
      <c r="X129" s="5">
        <f>'source book prisoners'!K129</f>
        <v>1601</v>
      </c>
      <c r="Y129" s="5">
        <f>'source book prisoners'!L129</f>
        <v>47</v>
      </c>
      <c r="Z129" s="5">
        <f t="shared" si="40"/>
        <v>1648</v>
      </c>
      <c r="AA129" s="5">
        <f>'source book prisoners'!N129</f>
        <v>1391</v>
      </c>
      <c r="AB129" s="5">
        <f>'source book prisoners'!O129</f>
        <v>65</v>
      </c>
      <c r="AC129" s="5">
        <f t="shared" si="47"/>
        <v>1456</v>
      </c>
      <c r="AD129" s="5">
        <f>'source book prisoners'!Q129</f>
        <v>814</v>
      </c>
      <c r="AE129" s="5">
        <f>'source book prisoners'!R129</f>
        <v>25</v>
      </c>
      <c r="AF129" s="5">
        <f t="shared" si="59"/>
        <v>839</v>
      </c>
      <c r="AG129" s="5">
        <f>'source book prisoners'!T129</f>
        <v>275</v>
      </c>
      <c r="AH129" s="5">
        <f>'source book prisoners'!U129</f>
        <v>5</v>
      </c>
      <c r="AI129" s="5">
        <f t="shared" si="45"/>
        <v>280</v>
      </c>
      <c r="AJ129" s="5">
        <f>'source book prisoners'!W129</f>
        <v>222</v>
      </c>
      <c r="AK129" s="5">
        <f>'source book prisoners'!X129</f>
        <v>13</v>
      </c>
      <c r="AL129" s="5">
        <f t="shared" si="60"/>
        <v>235</v>
      </c>
      <c r="AM129" s="5">
        <f>'source book prisoners'!Z129</f>
        <v>41.331506849315069</v>
      </c>
      <c r="AN129" s="5">
        <f>'source book prisoners'!AA129</f>
        <v>2.8328767123287673</v>
      </c>
      <c r="AO129" s="5">
        <f t="shared" si="61"/>
        <v>44.164383561643838</v>
      </c>
    </row>
    <row r="130" spans="1:41" x14ac:dyDescent="0.2">
      <c r="A130">
        <v>1980</v>
      </c>
      <c r="B130" s="5">
        <f t="shared" si="53"/>
        <v>9430.3008876432486</v>
      </c>
      <c r="C130" s="5">
        <f t="shared" si="54"/>
        <v>321.69911235675113</v>
      </c>
      <c r="D130" s="5">
        <f t="shared" si="55"/>
        <v>9752</v>
      </c>
      <c r="E130" s="1">
        <f t="shared" si="56"/>
        <v>29.314040746203339</v>
      </c>
      <c r="F130" s="5">
        <f t="shared" si="57"/>
        <v>9910.3945205479449</v>
      </c>
      <c r="G130" s="5">
        <f t="shared" si="58"/>
        <v>338.07671232876714</v>
      </c>
      <c r="H130" s="5">
        <f t="shared" si="35"/>
        <v>10248.471232876713</v>
      </c>
      <c r="I130" s="1">
        <f t="shared" si="48"/>
        <v>29.314040746203339</v>
      </c>
      <c r="J130" s="5">
        <f t="shared" si="51"/>
        <v>10248.471232876713</v>
      </c>
      <c r="K130" s="2">
        <f t="shared" si="49"/>
        <v>-496.47123287671275</v>
      </c>
      <c r="L130" s="5"/>
      <c r="M130" s="5">
        <f>'source book prisoners'!B130</f>
        <v>0</v>
      </c>
      <c r="N130" s="5">
        <f>'source book prisoners'!C130</f>
        <v>0</v>
      </c>
      <c r="O130" s="5">
        <f>'source book prisoners'!D130</f>
        <v>9752</v>
      </c>
      <c r="P130" s="5">
        <f>'source book prisoners'!E130</f>
        <v>3716</v>
      </c>
      <c r="Q130" s="5">
        <f>'source book prisoners'!F130</f>
        <v>133</v>
      </c>
      <c r="R130" s="5">
        <f t="shared" si="52"/>
        <v>3849</v>
      </c>
      <c r="S130" s="1">
        <f t="shared" si="38"/>
        <v>27.939849624060152</v>
      </c>
      <c r="T130" s="5">
        <f>'source book prisoners'!H130</f>
        <v>1734</v>
      </c>
      <c r="U130" s="5">
        <f>'source book prisoners'!I130</f>
        <v>54</v>
      </c>
      <c r="V130" s="5">
        <f t="shared" si="36"/>
        <v>1788</v>
      </c>
      <c r="W130" s="1">
        <f t="shared" si="50"/>
        <v>32.111111111111114</v>
      </c>
      <c r="X130" s="5">
        <f>'source book prisoners'!K130</f>
        <v>1663</v>
      </c>
      <c r="Y130" s="5">
        <f>'source book prisoners'!L130</f>
        <v>42</v>
      </c>
      <c r="Z130" s="5">
        <f t="shared" si="40"/>
        <v>1705</v>
      </c>
      <c r="AA130" s="5">
        <f>'source book prisoners'!N130</f>
        <v>1384</v>
      </c>
      <c r="AB130" s="5">
        <f>'source book prisoners'!O130</f>
        <v>63</v>
      </c>
      <c r="AC130" s="5">
        <f t="shared" si="47"/>
        <v>1447</v>
      </c>
      <c r="AD130" s="5">
        <f>'source book prisoners'!Q130</f>
        <v>835</v>
      </c>
      <c r="AE130" s="5">
        <f>'source book prisoners'!R130</f>
        <v>26</v>
      </c>
      <c r="AF130" s="5">
        <f t="shared" si="59"/>
        <v>861</v>
      </c>
      <c r="AG130" s="5">
        <f>'source book prisoners'!T130</f>
        <v>249</v>
      </c>
      <c r="AH130" s="5">
        <f>'source book prisoners'!U130</f>
        <v>5</v>
      </c>
      <c r="AI130" s="5">
        <f t="shared" si="45"/>
        <v>254</v>
      </c>
      <c r="AJ130" s="5">
        <f>'source book prisoners'!W130</f>
        <v>275</v>
      </c>
      <c r="AK130" s="5">
        <f>'source book prisoners'!X130</f>
        <v>14</v>
      </c>
      <c r="AL130" s="5">
        <f t="shared" si="60"/>
        <v>289</v>
      </c>
      <c r="AM130" s="5">
        <f>'source book prisoners'!Z130</f>
        <v>54.394520547945206</v>
      </c>
      <c r="AN130" s="5">
        <f>'source book prisoners'!AA130</f>
        <v>1.0767123287671232</v>
      </c>
      <c r="AO130" s="5">
        <f t="shared" si="61"/>
        <v>55.471232876712328</v>
      </c>
    </row>
    <row r="131" spans="1:41" x14ac:dyDescent="0.2">
      <c r="A131">
        <v>1981</v>
      </c>
      <c r="B131" s="5">
        <f t="shared" si="53"/>
        <v>9430.7592049668747</v>
      </c>
      <c r="C131" s="5">
        <f t="shared" si="54"/>
        <v>323.24079503312447</v>
      </c>
      <c r="D131" s="5">
        <f t="shared" si="55"/>
        <v>9754</v>
      </c>
      <c r="E131" s="1">
        <f t="shared" si="56"/>
        <v>29.175646607354889</v>
      </c>
      <c r="F131" s="5">
        <f t="shared" si="57"/>
        <v>9290.0054794520547</v>
      </c>
      <c r="G131" s="5">
        <f t="shared" si="58"/>
        <v>318.41643835616441</v>
      </c>
      <c r="H131" s="5">
        <f t="shared" si="35"/>
        <v>9608.4219178082185</v>
      </c>
      <c r="I131" s="1">
        <f t="shared" si="48"/>
        <v>29.175646607354889</v>
      </c>
      <c r="J131" s="5">
        <f t="shared" si="51"/>
        <v>9608.4219178082185</v>
      </c>
      <c r="K131" s="2">
        <f t="shared" si="49"/>
        <v>145.5780821917815</v>
      </c>
      <c r="L131" s="5"/>
      <c r="M131" s="5">
        <f>'source book prisoners'!B131</f>
        <v>0</v>
      </c>
      <c r="N131" s="5">
        <f>'source book prisoners'!C131</f>
        <v>0</v>
      </c>
      <c r="O131" s="5">
        <f>'source book prisoners'!D131</f>
        <v>9754</v>
      </c>
      <c r="P131" s="5">
        <f>'source book prisoners'!E131</f>
        <v>3257</v>
      </c>
      <c r="Q131" s="5">
        <f>'source book prisoners'!F131</f>
        <v>118</v>
      </c>
      <c r="R131" s="5">
        <f t="shared" si="52"/>
        <v>3375</v>
      </c>
      <c r="S131" s="1">
        <f t="shared" si="38"/>
        <v>27.601694915254239</v>
      </c>
      <c r="T131" s="5">
        <f>'source book prisoners'!H131</f>
        <v>1725</v>
      </c>
      <c r="U131" s="5">
        <f>'source book prisoners'!I131</f>
        <v>55</v>
      </c>
      <c r="V131" s="5">
        <f t="shared" si="36"/>
        <v>1780</v>
      </c>
      <c r="W131" s="1">
        <f t="shared" si="50"/>
        <v>31.363636363636363</v>
      </c>
      <c r="X131" s="5">
        <f>'source book prisoners'!K131</f>
        <v>1639</v>
      </c>
      <c r="Y131" s="5">
        <f>'source book prisoners'!L131</f>
        <v>44</v>
      </c>
      <c r="Z131" s="5">
        <f t="shared" si="40"/>
        <v>1683</v>
      </c>
      <c r="AA131" s="5">
        <f>'source book prisoners'!N131</f>
        <v>1305</v>
      </c>
      <c r="AB131" s="5">
        <f>'source book prisoners'!O131</f>
        <v>62</v>
      </c>
      <c r="AC131" s="5">
        <f t="shared" si="47"/>
        <v>1367</v>
      </c>
      <c r="AD131" s="5">
        <f>'source book prisoners'!Q131</f>
        <v>791</v>
      </c>
      <c r="AE131" s="5">
        <f>'source book prisoners'!R131</f>
        <v>22</v>
      </c>
      <c r="AF131" s="5">
        <f t="shared" si="59"/>
        <v>813</v>
      </c>
      <c r="AG131" s="5">
        <f>'source book prisoners'!T131</f>
        <v>241</v>
      </c>
      <c r="AH131" s="5">
        <f>'source book prisoners'!U131</f>
        <v>5</v>
      </c>
      <c r="AI131" s="5">
        <f t="shared" si="45"/>
        <v>246</v>
      </c>
      <c r="AJ131" s="5">
        <f>'source book prisoners'!W131</f>
        <v>284</v>
      </c>
      <c r="AK131" s="5">
        <f>'source book prisoners'!X131</f>
        <v>12</v>
      </c>
      <c r="AL131" s="5">
        <f t="shared" si="60"/>
        <v>296</v>
      </c>
      <c r="AM131" s="5">
        <f>'source book prisoners'!Z131</f>
        <v>48.005479452054793</v>
      </c>
      <c r="AN131" s="5">
        <f>'source book prisoners'!AA131</f>
        <v>0.41643835616438357</v>
      </c>
      <c r="AO131" s="5">
        <f t="shared" si="61"/>
        <v>48.421917808219177</v>
      </c>
    </row>
    <row r="132" spans="1:41" x14ac:dyDescent="0.2">
      <c r="A132">
        <v>1982</v>
      </c>
      <c r="B132" s="5">
        <f t="shared" si="53"/>
        <v>9389.9781944283786</v>
      </c>
      <c r="C132" s="5">
        <f t="shared" si="54"/>
        <v>355.02180557162177</v>
      </c>
      <c r="D132" s="5">
        <f t="shared" si="55"/>
        <v>9745</v>
      </c>
      <c r="E132" s="1">
        <f t="shared" si="56"/>
        <v>26.449018192867179</v>
      </c>
      <c r="F132" s="5">
        <f t="shared" si="57"/>
        <v>9539.4</v>
      </c>
      <c r="G132" s="5">
        <f t="shared" si="58"/>
        <v>360.67123287671234</v>
      </c>
      <c r="H132" s="5">
        <f t="shared" si="35"/>
        <v>9900.0712328767113</v>
      </c>
      <c r="I132" s="1">
        <f t="shared" si="48"/>
        <v>26.449018192867179</v>
      </c>
      <c r="J132" s="5">
        <f t="shared" si="51"/>
        <v>9900.0712328767131</v>
      </c>
      <c r="K132" s="2">
        <f t="shared" si="49"/>
        <v>-155.07123287671311</v>
      </c>
      <c r="L132" s="5"/>
      <c r="M132" s="5">
        <f>'source book prisoners'!B132</f>
        <v>0</v>
      </c>
      <c r="N132" s="5">
        <f>'source book prisoners'!C132</f>
        <v>0</v>
      </c>
      <c r="O132" s="5">
        <f>'source book prisoners'!D132</f>
        <v>9745</v>
      </c>
      <c r="P132" s="5">
        <f>'source book prisoners'!E132</f>
        <v>3407</v>
      </c>
      <c r="Q132" s="5">
        <f>'source book prisoners'!F132</f>
        <v>137</v>
      </c>
      <c r="R132" s="5">
        <f t="shared" si="52"/>
        <v>3544</v>
      </c>
      <c r="S132" s="1">
        <f t="shared" si="38"/>
        <v>24.868613138686133</v>
      </c>
      <c r="T132" s="5">
        <f>'source book prisoners'!H132</f>
        <v>1803</v>
      </c>
      <c r="U132" s="5">
        <f>'source book prisoners'!I132</f>
        <v>57</v>
      </c>
      <c r="V132" s="5">
        <f t="shared" si="36"/>
        <v>1860</v>
      </c>
      <c r="W132" s="1">
        <f t="shared" si="50"/>
        <v>31.631578947368421</v>
      </c>
      <c r="X132" s="5">
        <f>'source book prisoners'!K132</f>
        <v>1623</v>
      </c>
      <c r="Y132" s="5">
        <f>'source book prisoners'!L132</f>
        <v>44</v>
      </c>
      <c r="Z132" s="5">
        <f>X132+Y132</f>
        <v>1667</v>
      </c>
      <c r="AA132" s="5">
        <f>'source book prisoners'!N132</f>
        <v>1413</v>
      </c>
      <c r="AB132" s="5">
        <f>'source book prisoners'!O132</f>
        <v>73</v>
      </c>
      <c r="AC132" s="5">
        <f t="shared" si="47"/>
        <v>1486</v>
      </c>
      <c r="AD132" s="5">
        <f>'source book prisoners'!Q132</f>
        <v>793</v>
      </c>
      <c r="AE132" s="5">
        <f>'source book prisoners'!R132</f>
        <v>26</v>
      </c>
      <c r="AF132" s="5">
        <f t="shared" si="59"/>
        <v>819</v>
      </c>
      <c r="AG132" s="5">
        <f>'source book prisoners'!T132</f>
        <v>217</v>
      </c>
      <c r="AH132" s="5">
        <f>'source book prisoners'!U132</f>
        <v>11</v>
      </c>
      <c r="AI132" s="5">
        <f t="shared" si="45"/>
        <v>228</v>
      </c>
      <c r="AJ132" s="5">
        <f>'source book prisoners'!W132</f>
        <v>240</v>
      </c>
      <c r="AK132" s="5">
        <f>'source book prisoners'!X132</f>
        <v>11</v>
      </c>
      <c r="AL132" s="5">
        <f t="shared" si="60"/>
        <v>251</v>
      </c>
      <c r="AM132" s="5">
        <f>'source book prisoners'!Z132</f>
        <v>43.4</v>
      </c>
      <c r="AN132" s="5">
        <f>'source book prisoners'!AA132</f>
        <v>1.6712328767123288</v>
      </c>
      <c r="AO132" s="5">
        <f t="shared" si="61"/>
        <v>45.07123287671233</v>
      </c>
    </row>
    <row r="133" spans="1:41" x14ac:dyDescent="0.2">
      <c r="A133">
        <v>1983</v>
      </c>
      <c r="B133" s="5">
        <f t="shared" si="53"/>
        <v>9615.9758266428416</v>
      </c>
      <c r="C133" s="5">
        <f t="shared" si="54"/>
        <v>388.02417335715904</v>
      </c>
      <c r="D133" s="5">
        <f t="shared" si="55"/>
        <v>10004</v>
      </c>
      <c r="E133" s="1">
        <f t="shared" si="56"/>
        <v>24.78189887873754</v>
      </c>
      <c r="F133" s="5">
        <f t="shared" si="57"/>
        <v>7847.6465753424654</v>
      </c>
      <c r="G133" s="5">
        <f t="shared" si="58"/>
        <v>316.66849315068492</v>
      </c>
      <c r="H133" s="5">
        <f t="shared" si="35"/>
        <v>8164.3150684931506</v>
      </c>
      <c r="I133" s="1">
        <f t="shared" si="48"/>
        <v>24.78189887873754</v>
      </c>
      <c r="J133" s="5">
        <f>R133+V133+Z133+AC133+AF133+AI133+AL133+AO133</f>
        <v>9945.3150684931516</v>
      </c>
      <c r="K133" s="2">
        <f t="shared" si="49"/>
        <v>58.684931506848443</v>
      </c>
      <c r="L133" s="5"/>
      <c r="M133" s="5">
        <f>'source book prisoners'!B133</f>
        <v>0</v>
      </c>
      <c r="N133" s="5">
        <f>'source book prisoners'!C133</f>
        <v>0</v>
      </c>
      <c r="O133" s="5">
        <f>'source book prisoners'!D133</f>
        <v>10004</v>
      </c>
      <c r="P133" s="5">
        <f>'source book prisoners'!E133</f>
        <v>3353</v>
      </c>
      <c r="Q133" s="5">
        <f>'source book prisoners'!F133</f>
        <v>148</v>
      </c>
      <c r="R133" s="5">
        <f t="shared" si="52"/>
        <v>3501</v>
      </c>
      <c r="S133" s="1">
        <f t="shared" si="38"/>
        <v>22.655405405405407</v>
      </c>
      <c r="T133" s="5">
        <f>'source book prisoners'!H133</f>
        <v>1900</v>
      </c>
      <c r="U133" s="5">
        <f>'source book prisoners'!I133</f>
        <v>59</v>
      </c>
      <c r="V133" s="5">
        <f t="shared" si="36"/>
        <v>1959</v>
      </c>
      <c r="W133" s="1">
        <f t="shared" si="50"/>
        <v>32.203389830508478</v>
      </c>
      <c r="X133" s="5">
        <f>'source book prisoners'!K133</f>
        <v>0</v>
      </c>
      <c r="Y133" s="5">
        <f>'source book prisoners'!L133</f>
        <v>0</v>
      </c>
      <c r="Z133" s="5">
        <f>'source book prisoners'!M133</f>
        <v>1781</v>
      </c>
      <c r="AA133" s="5">
        <f>'source book prisoners'!N133</f>
        <v>1383</v>
      </c>
      <c r="AB133" s="5">
        <f>'source book prisoners'!O133</f>
        <v>63</v>
      </c>
      <c r="AC133" s="5">
        <f t="shared" si="47"/>
        <v>1446</v>
      </c>
      <c r="AD133" s="5">
        <f>'source book prisoners'!Q133</f>
        <v>677</v>
      </c>
      <c r="AE133" s="5">
        <f>'source book prisoners'!R133</f>
        <v>23</v>
      </c>
      <c r="AF133" s="5">
        <f t="shared" si="59"/>
        <v>700</v>
      </c>
      <c r="AG133" s="5">
        <f>'source book prisoners'!T133</f>
        <v>226</v>
      </c>
      <c r="AH133" s="5">
        <f>'source book prisoners'!U133</f>
        <v>8</v>
      </c>
      <c r="AI133" s="5">
        <f t="shared" si="45"/>
        <v>234</v>
      </c>
      <c r="AJ133" s="5">
        <f>'source book prisoners'!W133</f>
        <v>253</v>
      </c>
      <c r="AK133" s="5">
        <f>'source book prisoners'!X133</f>
        <v>12</v>
      </c>
      <c r="AL133" s="5">
        <f t="shared" si="60"/>
        <v>265</v>
      </c>
      <c r="AM133" s="5">
        <f>'source book prisoners'!Z133</f>
        <v>55.646575342465752</v>
      </c>
      <c r="AN133" s="5">
        <f>'source book prisoners'!AA133</f>
        <v>3.6684931506849314</v>
      </c>
      <c r="AO133" s="5">
        <f t="shared" si="61"/>
        <v>59.315068493150683</v>
      </c>
    </row>
    <row r="134" spans="1:41" x14ac:dyDescent="0.2">
      <c r="A134">
        <v>1984</v>
      </c>
      <c r="F134" s="5">
        <f t="shared" si="57"/>
        <v>4188.131506849315</v>
      </c>
      <c r="G134" s="5">
        <f t="shared" si="58"/>
        <v>191.25205479452055</v>
      </c>
      <c r="H134" s="5">
        <f t="shared" si="35"/>
        <v>4379.3835616438355</v>
      </c>
      <c r="I134" s="1">
        <f t="shared" si="48"/>
        <v>21.89849155528815</v>
      </c>
      <c r="J134" s="5">
        <f>R134+V134+Z134+AC134+AF134+AI134+AL134+AO134</f>
        <v>6616.3835616438355</v>
      </c>
      <c r="K134" s="2">
        <f>O134-J134</f>
        <v>3092.6164383561645</v>
      </c>
      <c r="M134" s="5">
        <f>'source book prisoners'!B134</f>
        <v>0</v>
      </c>
      <c r="N134" s="5">
        <f>'source book prisoners'!C134</f>
        <v>0</v>
      </c>
      <c r="O134" s="5">
        <f>'source book prisoners'!D134</f>
        <v>9709</v>
      </c>
      <c r="P134" s="5">
        <f>'source book prisoners'!E134</f>
        <v>0</v>
      </c>
      <c r="Q134" s="5">
        <f>'source book prisoners'!F134</f>
        <v>0</v>
      </c>
      <c r="R134" s="5">
        <f>'source book prisoners'!G134</f>
        <v>0</v>
      </c>
      <c r="S134" s="5"/>
      <c r="T134" s="5">
        <f>'source book prisoners'!H134</f>
        <v>1738</v>
      </c>
      <c r="U134" s="5">
        <f>'source book prisoners'!I134</f>
        <v>83</v>
      </c>
      <c r="V134" s="5">
        <f t="shared" si="36"/>
        <v>1821</v>
      </c>
      <c r="W134" s="1">
        <f t="shared" si="50"/>
        <v>20.939759036144579</v>
      </c>
      <c r="X134" s="5">
        <f>'source book prisoners'!K134</f>
        <v>0</v>
      </c>
      <c r="Y134" s="5">
        <f>'source book prisoners'!L134</f>
        <v>0</v>
      </c>
      <c r="Z134" s="5">
        <f>'source book prisoners'!M134</f>
        <v>1940</v>
      </c>
      <c r="AA134" s="5">
        <f>'source book prisoners'!N134</f>
        <v>1394</v>
      </c>
      <c r="AB134" s="5">
        <f>'source book prisoners'!O134</f>
        <v>71</v>
      </c>
      <c r="AC134" s="5">
        <f t="shared" si="47"/>
        <v>1465</v>
      </c>
      <c r="AD134" s="5">
        <f>'source book prisoners'!Q134</f>
        <v>669</v>
      </c>
      <c r="AE134" s="5">
        <f>'source book prisoners'!R134</f>
        <v>29</v>
      </c>
      <c r="AF134" s="5">
        <f t="shared" si="59"/>
        <v>698</v>
      </c>
      <c r="AG134" s="5">
        <f>'source book prisoners'!T134</f>
        <v>330</v>
      </c>
      <c r="AH134" s="5">
        <f>'source book prisoners'!U134</f>
        <v>6</v>
      </c>
      <c r="AI134" s="5">
        <f t="shared" si="45"/>
        <v>336</v>
      </c>
      <c r="AK134" s="5">
        <f>'source book prisoners'!X134</f>
        <v>0</v>
      </c>
      <c r="AL134" s="5">
        <f>'source book prisoners'!W134</f>
        <v>297</v>
      </c>
      <c r="AM134" s="5">
        <f>'source book prisoners'!Z134</f>
        <v>57.131506849315066</v>
      </c>
      <c r="AN134" s="5">
        <f>'source book prisoners'!AA134</f>
        <v>2.2520547945205478</v>
      </c>
      <c r="AO134" s="5">
        <f t="shared" si="61"/>
        <v>59.383561643835613</v>
      </c>
    </row>
    <row r="135" spans="1:41" x14ac:dyDescent="0.2">
      <c r="A135">
        <v>1985</v>
      </c>
      <c r="I135" s="1"/>
      <c r="K135" s="2"/>
      <c r="M135" s="5">
        <f>'source book prisoners'!B135</f>
        <v>0</v>
      </c>
      <c r="N135" s="5">
        <f>'source book prisoners'!C135</f>
        <v>0</v>
      </c>
      <c r="O135" s="5">
        <f>'source book prisoners'!D135</f>
        <v>0</v>
      </c>
      <c r="P135" s="5">
        <f>'source book prisoners'!E135</f>
        <v>0</v>
      </c>
      <c r="Q135" s="5">
        <f>'source book prisoners'!F135</f>
        <v>0</v>
      </c>
      <c r="R135" s="5">
        <f>'source book prisoners'!G135</f>
        <v>0</v>
      </c>
      <c r="S135" s="5"/>
      <c r="T135" s="5">
        <f>'source book prisoners'!H135</f>
        <v>1819</v>
      </c>
      <c r="U135" s="5">
        <f>'source book prisoners'!I135</f>
        <v>97</v>
      </c>
      <c r="V135" s="5">
        <f>T135+U135</f>
        <v>1916</v>
      </c>
      <c r="W135" s="1">
        <f t="shared" si="50"/>
        <v>18.75257731958763</v>
      </c>
      <c r="X135" s="5">
        <f>'source book prisoners'!K135</f>
        <v>0</v>
      </c>
      <c r="Y135" s="5">
        <f>'source book prisoners'!L135</f>
        <v>0</v>
      </c>
      <c r="Z135" s="5">
        <f>'source book prisoners'!M135</f>
        <v>2066</v>
      </c>
      <c r="AA135" s="5">
        <f>'source book prisoners'!N135</f>
        <v>1470</v>
      </c>
      <c r="AB135" s="5">
        <f>'source book prisoners'!O135</f>
        <v>81</v>
      </c>
      <c r="AC135" s="5">
        <f t="shared" si="47"/>
        <v>1551</v>
      </c>
      <c r="AD135" s="5">
        <f>'source book prisoners'!Q135</f>
        <v>738</v>
      </c>
      <c r="AE135" s="5">
        <f>'source book prisoners'!R135</f>
        <v>37</v>
      </c>
      <c r="AF135" s="5">
        <f t="shared" si="59"/>
        <v>775</v>
      </c>
      <c r="AG135" s="5">
        <f>'source book prisoners'!T135</f>
        <v>247</v>
      </c>
      <c r="AH135" s="5">
        <f>'source book prisoners'!U135</f>
        <v>9</v>
      </c>
      <c r="AI135" s="5">
        <f t="shared" si="45"/>
        <v>256</v>
      </c>
      <c r="AK135" s="5">
        <f>'source book prisoners'!X135</f>
        <v>0</v>
      </c>
      <c r="AL135" s="5">
        <f>'source book prisoners'!W135</f>
        <v>373</v>
      </c>
      <c r="AM135" s="5">
        <f>'source book prisoners'!Z135</f>
        <v>71.704109589041096</v>
      </c>
      <c r="AN135" s="5">
        <f>'source book prisoners'!AA135</f>
        <v>1.4164383561643836</v>
      </c>
      <c r="AO135" s="5">
        <f t="shared" si="61"/>
        <v>73.120547945205473</v>
      </c>
    </row>
    <row r="136" spans="1:41" x14ac:dyDescent="0.2">
      <c r="A136">
        <v>1986</v>
      </c>
      <c r="I136" s="1"/>
      <c r="K136" s="2"/>
      <c r="M136" s="5">
        <f>'source book prisoners'!B136</f>
        <v>0</v>
      </c>
      <c r="N136" s="5">
        <f>'source book prisoners'!C136</f>
        <v>0</v>
      </c>
      <c r="O136" s="5">
        <f>'source book prisoners'!D136</f>
        <v>0</v>
      </c>
      <c r="P136" s="5">
        <f>'source book prisoners'!E136</f>
        <v>0</v>
      </c>
      <c r="Q136" s="5">
        <f>'source book prisoners'!F136</f>
        <v>0</v>
      </c>
      <c r="R136" s="5">
        <f>'source book prisoners'!G136</f>
        <v>0</v>
      </c>
      <c r="S136" s="5"/>
      <c r="T136" s="5">
        <f>'source book prisoners'!H136</f>
        <v>1834</v>
      </c>
      <c r="U136" s="5">
        <f>'source book prisoners'!I136</f>
        <v>106</v>
      </c>
      <c r="V136" s="5">
        <f>T136+U136</f>
        <v>1940</v>
      </c>
      <c r="W136" s="1">
        <f t="shared" si="50"/>
        <v>17.30188679245283</v>
      </c>
      <c r="X136" s="5">
        <f>'source book prisoners'!K136</f>
        <v>0</v>
      </c>
      <c r="Y136" s="5">
        <f>'source book prisoners'!L136</f>
        <v>0</v>
      </c>
      <c r="Z136" s="5">
        <f>'source book prisoners'!M136</f>
        <v>2247</v>
      </c>
      <c r="AA136" s="5">
        <f>'source book prisoners'!N136</f>
        <v>1519</v>
      </c>
      <c r="AB136" s="5">
        <f>'source book prisoners'!O136</f>
        <v>87</v>
      </c>
      <c r="AC136" s="5">
        <f t="shared" si="47"/>
        <v>1606</v>
      </c>
      <c r="AD136" s="5">
        <f>'source book prisoners'!Q136</f>
        <v>799</v>
      </c>
      <c r="AE136" s="5">
        <f>'source book prisoners'!R136</f>
        <v>35</v>
      </c>
      <c r="AF136" s="5">
        <f t="shared" si="59"/>
        <v>834</v>
      </c>
      <c r="AG136" s="5">
        <f>'source book prisoners'!T136</f>
        <v>255</v>
      </c>
      <c r="AH136" s="5">
        <f>'source book prisoners'!U136</f>
        <v>11</v>
      </c>
      <c r="AI136" s="5">
        <f t="shared" si="45"/>
        <v>266</v>
      </c>
      <c r="AK136" s="5">
        <f>'source book prisoners'!X136</f>
        <v>0</v>
      </c>
      <c r="AL136" s="5">
        <f>'source book prisoners'!W136</f>
        <v>429</v>
      </c>
      <c r="AM136" s="5">
        <f>'source book prisoners'!Z136</f>
        <v>76.134246575342459</v>
      </c>
      <c r="AN136" s="5">
        <f>'source book prisoners'!AA136</f>
        <v>1.8246575342465754</v>
      </c>
      <c r="AO136" s="5">
        <f t="shared" si="61"/>
        <v>77.958904109589028</v>
      </c>
    </row>
    <row r="137" spans="1:41" x14ac:dyDescent="0.2">
      <c r="A137">
        <v>1987</v>
      </c>
      <c r="I137" s="1"/>
      <c r="K137" s="2"/>
      <c r="M137" s="5">
        <f>'source book prisoners'!B137</f>
        <v>0</v>
      </c>
      <c r="N137" s="5">
        <f>'source book prisoners'!C137</f>
        <v>0</v>
      </c>
      <c r="O137" s="5">
        <f>'source book prisoners'!D137</f>
        <v>0</v>
      </c>
      <c r="P137" s="5">
        <f>'source book prisoners'!E137</f>
        <v>0</v>
      </c>
      <c r="Q137" s="5">
        <f>'source book prisoners'!F137</f>
        <v>0</v>
      </c>
      <c r="R137" s="5">
        <f>'source book prisoners'!G137</f>
        <v>0</v>
      </c>
      <c r="S137" s="5"/>
      <c r="T137" s="5">
        <f>'source book prisoners'!H137</f>
        <v>1906</v>
      </c>
      <c r="U137" s="5">
        <f>'source book prisoners'!I137</f>
        <v>111</v>
      </c>
      <c r="V137" s="5">
        <f>T137+U137</f>
        <v>2017</v>
      </c>
      <c r="W137" s="1">
        <f t="shared" si="50"/>
        <v>17.171171171171171</v>
      </c>
      <c r="X137" s="5">
        <f>'source book prisoners'!K137</f>
        <v>0</v>
      </c>
      <c r="Y137" s="5">
        <f>'source book prisoners'!L137</f>
        <v>0</v>
      </c>
      <c r="Z137" s="5">
        <f>'source book prisoners'!M137</f>
        <v>0</v>
      </c>
      <c r="AA137" s="5">
        <f>'source book prisoners'!N137</f>
        <v>0</v>
      </c>
      <c r="AB137" s="5">
        <f>'source book prisoners'!O137</f>
        <v>0</v>
      </c>
      <c r="AC137" s="5">
        <f>'source book prisoners'!P137</f>
        <v>0</v>
      </c>
      <c r="AD137" s="5">
        <f>'source book prisoners'!Q137</f>
        <v>0</v>
      </c>
      <c r="AE137" s="5">
        <f>'source book prisoners'!R137</f>
        <v>0</v>
      </c>
      <c r="AF137" s="5">
        <f>'source book prisoners'!S137</f>
        <v>0</v>
      </c>
      <c r="AG137" s="5">
        <f>'source book prisoners'!T137</f>
        <v>282</v>
      </c>
      <c r="AH137" s="5">
        <f>'source book prisoners'!U137</f>
        <v>13</v>
      </c>
      <c r="AI137" s="5">
        <f t="shared" si="45"/>
        <v>295</v>
      </c>
      <c r="AJ137" s="5">
        <f>'source book prisoners'!W137</f>
        <v>0</v>
      </c>
      <c r="AK137" s="5">
        <f>'source book prisoners'!X137</f>
        <v>0</v>
      </c>
      <c r="AL137" s="5">
        <f>'source book prisoners'!Y137</f>
        <v>0</v>
      </c>
      <c r="AM137" s="5">
        <f>'source book prisoners'!Z137</f>
        <v>82.526027397260279</v>
      </c>
      <c r="AN137" s="5">
        <f>'source book prisoners'!AA137</f>
        <v>3.2520547945205478</v>
      </c>
      <c r="AO137" s="5">
        <f t="shared" si="61"/>
        <v>85.778082191780825</v>
      </c>
    </row>
    <row r="138" spans="1:41" x14ac:dyDescent="0.2">
      <c r="A138">
        <v>1988</v>
      </c>
      <c r="I138" s="1"/>
      <c r="K138" s="2"/>
      <c r="M138" s="5">
        <f>'source book prisoners'!B138</f>
        <v>0</v>
      </c>
      <c r="N138" s="5">
        <f>'source book prisoners'!C138</f>
        <v>0</v>
      </c>
      <c r="O138" s="5">
        <f>'source book prisoners'!D138</f>
        <v>0</v>
      </c>
      <c r="P138" s="5">
        <f>'source book prisoners'!E138</f>
        <v>0</v>
      </c>
      <c r="Q138" s="5">
        <f>'source book prisoners'!F138</f>
        <v>0</v>
      </c>
      <c r="R138" s="5">
        <f>'source book prisoners'!G138</f>
        <v>0</v>
      </c>
      <c r="S138" s="5"/>
      <c r="T138" s="5">
        <f>'source book prisoners'!H138</f>
        <v>0</v>
      </c>
      <c r="U138" s="5">
        <f>'source book prisoners'!I138</f>
        <v>0</v>
      </c>
      <c r="V138" s="5">
        <f>'source book prisoners'!J138</f>
        <v>0</v>
      </c>
      <c r="W138" s="1"/>
      <c r="X138" s="5">
        <f>'source book prisoners'!K138</f>
        <v>0</v>
      </c>
      <c r="Y138" s="5">
        <f>'source book prisoners'!L138</f>
        <v>0</v>
      </c>
      <c r="Z138" s="5">
        <f>'source book prisoners'!M138</f>
        <v>0</v>
      </c>
      <c r="AA138" s="5">
        <f>'source book prisoners'!N138</f>
        <v>0</v>
      </c>
      <c r="AB138" s="5">
        <f>'source book prisoners'!O138</f>
        <v>0</v>
      </c>
      <c r="AC138" s="5">
        <f>'source book prisoners'!P138</f>
        <v>0</v>
      </c>
      <c r="AD138" s="5">
        <f>'source book prisoners'!Q138</f>
        <v>0</v>
      </c>
      <c r="AE138" s="5">
        <f>'source book prisoners'!R138</f>
        <v>0</v>
      </c>
      <c r="AF138" s="5">
        <f>'source book prisoners'!S138</f>
        <v>0</v>
      </c>
      <c r="AG138" s="5">
        <f>'source book prisoners'!T138</f>
        <v>0</v>
      </c>
      <c r="AH138" s="5">
        <f>'source book prisoners'!U138</f>
        <v>0</v>
      </c>
      <c r="AI138" s="5">
        <f>'source book prisoners'!V138</f>
        <v>0</v>
      </c>
      <c r="AJ138" s="5">
        <f>'source book prisoners'!W138</f>
        <v>0</v>
      </c>
      <c r="AK138" s="5">
        <f>'source book prisoners'!X138</f>
        <v>0</v>
      </c>
      <c r="AL138" s="5">
        <f>'source book prisoners'!Y138</f>
        <v>0</v>
      </c>
      <c r="AM138" s="5">
        <f>'source book prisoners'!Z138</f>
        <v>70.758241758241752</v>
      </c>
      <c r="AN138" s="5">
        <f>'source book prisoners'!AA138</f>
        <v>2.5494505494505493</v>
      </c>
      <c r="AO138" s="5">
        <f t="shared" si="61"/>
        <v>73.307692307692307</v>
      </c>
    </row>
  </sheetData>
  <mergeCells count="4">
    <mergeCell ref="P4:R4"/>
    <mergeCell ref="AM4:AO4"/>
    <mergeCell ref="A1:G1"/>
    <mergeCell ref="A2:E2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1"/>
  <sheetViews>
    <sheetView topLeftCell="V1" workbookViewId="0">
      <selection activeCell="AD6" sqref="AD6"/>
    </sheetView>
  </sheetViews>
  <sheetFormatPr defaultRowHeight="12.75" x14ac:dyDescent="0.2"/>
  <cols>
    <col min="29" max="29" width="2.7109375" customWidth="1"/>
    <col min="30" max="30" width="86.85546875" customWidth="1"/>
  </cols>
  <sheetData>
    <row r="1" spans="1:30" x14ac:dyDescent="0.2">
      <c r="A1" s="17" t="s">
        <v>153</v>
      </c>
      <c r="B1" s="17"/>
      <c r="C1" s="17"/>
      <c r="D1" s="17"/>
      <c r="AD1" t="s">
        <v>155</v>
      </c>
    </row>
    <row r="2" spans="1:30" x14ac:dyDescent="0.2">
      <c r="AD2" t="s">
        <v>156</v>
      </c>
    </row>
    <row r="3" spans="1:30" x14ac:dyDescent="0.2">
      <c r="AD3" t="s">
        <v>157</v>
      </c>
    </row>
    <row r="4" spans="1:30" x14ac:dyDescent="0.2">
      <c r="B4" t="s">
        <v>84</v>
      </c>
      <c r="E4" t="s">
        <v>62</v>
      </c>
      <c r="H4" t="s">
        <v>63</v>
      </c>
      <c r="K4" t="s">
        <v>64</v>
      </c>
      <c r="N4" t="s">
        <v>65</v>
      </c>
      <c r="Q4" t="s">
        <v>66</v>
      </c>
      <c r="T4" t="s">
        <v>67</v>
      </c>
      <c r="W4" t="s">
        <v>68</v>
      </c>
      <c r="Z4" t="s">
        <v>87</v>
      </c>
    </row>
    <row r="5" spans="1:30" x14ac:dyDescent="0.2">
      <c r="B5" t="s">
        <v>1</v>
      </c>
      <c r="C5" t="s">
        <v>2</v>
      </c>
      <c r="D5" t="s">
        <v>3</v>
      </c>
      <c r="E5" t="s">
        <v>1</v>
      </c>
      <c r="F5" t="s">
        <v>2</v>
      </c>
      <c r="G5" t="s">
        <v>3</v>
      </c>
      <c r="H5" t="s">
        <v>1</v>
      </c>
      <c r="I5" t="s">
        <v>2</v>
      </c>
      <c r="J5" t="s">
        <v>3</v>
      </c>
      <c r="K5" t="s">
        <v>1</v>
      </c>
      <c r="L5" t="s">
        <v>2</v>
      </c>
      <c r="M5" t="s">
        <v>3</v>
      </c>
      <c r="N5" t="s">
        <v>1</v>
      </c>
      <c r="O5" t="s">
        <v>2</v>
      </c>
      <c r="P5" t="s">
        <v>3</v>
      </c>
      <c r="Q5" t="s">
        <v>1</v>
      </c>
      <c r="R5" t="s">
        <v>2</v>
      </c>
      <c r="S5" t="s">
        <v>3</v>
      </c>
      <c r="T5" t="s">
        <v>1</v>
      </c>
      <c r="U5" t="s">
        <v>2</v>
      </c>
      <c r="V5" t="s">
        <v>3</v>
      </c>
      <c r="W5" t="s">
        <v>1</v>
      </c>
      <c r="X5" t="s">
        <v>2</v>
      </c>
      <c r="Y5" t="s">
        <v>3</v>
      </c>
      <c r="Z5" t="s">
        <v>1</v>
      </c>
      <c r="AA5" t="s">
        <v>2</v>
      </c>
      <c r="AB5" t="s">
        <v>3</v>
      </c>
      <c r="AD5" t="s">
        <v>85</v>
      </c>
    </row>
    <row r="6" spans="1:30" x14ac:dyDescent="0.2">
      <c r="A6">
        <v>1856</v>
      </c>
      <c r="B6">
        <v>1785</v>
      </c>
      <c r="C6">
        <v>125</v>
      </c>
      <c r="H6">
        <v>1785</v>
      </c>
      <c r="I6">
        <v>125</v>
      </c>
      <c r="AD6" s="12" t="s">
        <v>89</v>
      </c>
    </row>
    <row r="7" spans="1:30" x14ac:dyDescent="0.2">
      <c r="A7">
        <v>1857</v>
      </c>
      <c r="B7">
        <v>1726</v>
      </c>
      <c r="C7">
        <v>236</v>
      </c>
      <c r="H7">
        <v>1726</v>
      </c>
      <c r="I7">
        <v>236</v>
      </c>
      <c r="AD7" t="s">
        <v>93</v>
      </c>
    </row>
    <row r="8" spans="1:30" x14ac:dyDescent="0.2">
      <c r="A8">
        <v>1858</v>
      </c>
      <c r="B8">
        <v>2577</v>
      </c>
      <c r="C8">
        <v>426</v>
      </c>
      <c r="E8">
        <v>904</v>
      </c>
      <c r="F8">
        <v>228</v>
      </c>
      <c r="H8">
        <v>1673</v>
      </c>
      <c r="I8">
        <v>198</v>
      </c>
    </row>
    <row r="9" spans="1:30" x14ac:dyDescent="0.2">
      <c r="A9">
        <v>1859</v>
      </c>
      <c r="B9">
        <v>2622</v>
      </c>
      <c r="C9">
        <v>393</v>
      </c>
      <c r="E9">
        <v>916</v>
      </c>
      <c r="F9">
        <v>198</v>
      </c>
      <c r="H9">
        <v>1678</v>
      </c>
      <c r="I9">
        <v>191</v>
      </c>
      <c r="K9">
        <v>28</v>
      </c>
      <c r="L9">
        <v>4</v>
      </c>
      <c r="AD9" t="s">
        <v>91</v>
      </c>
    </row>
    <row r="10" spans="1:30" x14ac:dyDescent="0.2">
      <c r="A10">
        <v>1860</v>
      </c>
      <c r="B10">
        <v>3087</v>
      </c>
      <c r="C10">
        <v>478</v>
      </c>
      <c r="E10">
        <v>1292</v>
      </c>
      <c r="F10">
        <v>225</v>
      </c>
      <c r="H10">
        <v>1625</v>
      </c>
      <c r="I10">
        <v>213</v>
      </c>
      <c r="K10">
        <v>28</v>
      </c>
      <c r="L10">
        <v>6</v>
      </c>
      <c r="Q10">
        <v>142</v>
      </c>
      <c r="R10">
        <v>34</v>
      </c>
    </row>
    <row r="11" spans="1:30" x14ac:dyDescent="0.2">
      <c r="A11">
        <v>1861</v>
      </c>
      <c r="B11">
        <v>2876</v>
      </c>
      <c r="C11">
        <v>413</v>
      </c>
      <c r="E11">
        <v>1100</v>
      </c>
      <c r="F11">
        <v>182</v>
      </c>
      <c r="H11">
        <v>1605</v>
      </c>
      <c r="I11">
        <v>194</v>
      </c>
      <c r="K11">
        <v>47</v>
      </c>
      <c r="L11">
        <v>3</v>
      </c>
      <c r="Q11">
        <v>124</v>
      </c>
      <c r="R11">
        <v>34</v>
      </c>
      <c r="AD11" t="s">
        <v>86</v>
      </c>
    </row>
    <row r="12" spans="1:30" x14ac:dyDescent="0.2">
      <c r="A12">
        <v>1862</v>
      </c>
      <c r="B12">
        <v>2940</v>
      </c>
      <c r="C12">
        <v>377</v>
      </c>
      <c r="E12">
        <v>1102</v>
      </c>
      <c r="F12">
        <v>133</v>
      </c>
      <c r="H12">
        <v>1609</v>
      </c>
      <c r="I12">
        <v>204</v>
      </c>
      <c r="K12">
        <v>80</v>
      </c>
      <c r="L12">
        <v>13</v>
      </c>
      <c r="Q12">
        <v>149</v>
      </c>
      <c r="R12">
        <v>27</v>
      </c>
      <c r="AD12" t="s">
        <v>88</v>
      </c>
    </row>
    <row r="13" spans="1:30" x14ac:dyDescent="0.2">
      <c r="A13">
        <v>1863</v>
      </c>
      <c r="B13">
        <v>2956</v>
      </c>
      <c r="C13">
        <v>546</v>
      </c>
      <c r="E13">
        <v>1186</v>
      </c>
      <c r="F13">
        <v>183</v>
      </c>
      <c r="H13">
        <v>1555</v>
      </c>
      <c r="I13">
        <v>305</v>
      </c>
      <c r="K13">
        <v>71</v>
      </c>
      <c r="L13">
        <v>30</v>
      </c>
      <c r="Q13">
        <v>144</v>
      </c>
      <c r="R13">
        <v>28</v>
      </c>
    </row>
    <row r="14" spans="1:30" x14ac:dyDescent="0.2">
      <c r="A14">
        <v>1864</v>
      </c>
      <c r="B14">
        <v>3023</v>
      </c>
      <c r="C14">
        <v>443</v>
      </c>
      <c r="E14">
        <v>1242</v>
      </c>
      <c r="F14">
        <v>176</v>
      </c>
      <c r="H14">
        <v>1490</v>
      </c>
      <c r="I14">
        <v>229</v>
      </c>
      <c r="K14">
        <v>126</v>
      </c>
      <c r="L14">
        <v>10</v>
      </c>
      <c r="Q14">
        <v>165</v>
      </c>
      <c r="R14">
        <v>28</v>
      </c>
    </row>
    <row r="15" spans="1:30" x14ac:dyDescent="0.2">
      <c r="A15">
        <v>1865</v>
      </c>
      <c r="B15">
        <v>3585</v>
      </c>
      <c r="C15">
        <v>529</v>
      </c>
      <c r="E15">
        <v>1526</v>
      </c>
      <c r="F15">
        <v>247</v>
      </c>
      <c r="H15">
        <v>1666</v>
      </c>
      <c r="I15">
        <v>232</v>
      </c>
      <c r="K15">
        <v>190</v>
      </c>
      <c r="L15">
        <v>20</v>
      </c>
      <c r="Q15">
        <v>203</v>
      </c>
      <c r="R15">
        <v>30</v>
      </c>
    </row>
    <row r="16" spans="1:30" x14ac:dyDescent="0.2">
      <c r="A16">
        <v>1866</v>
      </c>
      <c r="B16">
        <v>3558</v>
      </c>
      <c r="C16">
        <v>528</v>
      </c>
      <c r="E16">
        <v>1678</v>
      </c>
      <c r="F16">
        <v>247</v>
      </c>
      <c r="H16">
        <v>1655</v>
      </c>
      <c r="I16">
        <v>253</v>
      </c>
      <c r="Q16">
        <v>225</v>
      </c>
      <c r="R16">
        <v>28</v>
      </c>
    </row>
    <row r="17" spans="1:21" x14ac:dyDescent="0.2">
      <c r="A17">
        <v>1867</v>
      </c>
      <c r="B17">
        <v>3673</v>
      </c>
      <c r="C17">
        <v>535</v>
      </c>
      <c r="E17">
        <v>1652</v>
      </c>
      <c r="F17">
        <v>247</v>
      </c>
      <c r="H17">
        <v>1544</v>
      </c>
      <c r="I17">
        <v>236</v>
      </c>
      <c r="K17">
        <v>239</v>
      </c>
      <c r="L17">
        <v>18</v>
      </c>
      <c r="Q17">
        <v>238</v>
      </c>
      <c r="R17">
        <v>34</v>
      </c>
    </row>
    <row r="18" spans="1:21" x14ac:dyDescent="0.2">
      <c r="A18">
        <v>1868</v>
      </c>
      <c r="B18">
        <v>4097</v>
      </c>
      <c r="C18">
        <v>713</v>
      </c>
      <c r="E18">
        <v>1425</v>
      </c>
      <c r="F18">
        <v>227</v>
      </c>
      <c r="H18">
        <v>1451</v>
      </c>
      <c r="I18">
        <v>274</v>
      </c>
      <c r="K18">
        <v>212</v>
      </c>
      <c r="L18">
        <v>18</v>
      </c>
      <c r="Q18">
        <v>225</v>
      </c>
      <c r="R18">
        <v>39</v>
      </c>
      <c r="T18">
        <v>784</v>
      </c>
      <c r="U18">
        <v>155</v>
      </c>
    </row>
    <row r="19" spans="1:21" x14ac:dyDescent="0.2">
      <c r="A19">
        <v>1869</v>
      </c>
      <c r="B19">
        <v>3800</v>
      </c>
      <c r="C19">
        <v>596</v>
      </c>
      <c r="E19">
        <v>1406</v>
      </c>
      <c r="F19">
        <v>195</v>
      </c>
      <c r="H19">
        <v>1320</v>
      </c>
      <c r="I19">
        <v>202</v>
      </c>
      <c r="K19">
        <v>206</v>
      </c>
      <c r="L19">
        <v>21</v>
      </c>
      <c r="Q19">
        <v>230</v>
      </c>
      <c r="R19">
        <v>24</v>
      </c>
      <c r="T19">
        <v>638</v>
      </c>
      <c r="U19">
        <v>154</v>
      </c>
    </row>
    <row r="20" spans="1:21" x14ac:dyDescent="0.2">
      <c r="A20">
        <v>1870</v>
      </c>
      <c r="B20">
        <v>3666</v>
      </c>
      <c r="C20">
        <v>631</v>
      </c>
      <c r="E20">
        <v>1326</v>
      </c>
      <c r="F20">
        <v>204</v>
      </c>
      <c r="H20">
        <v>1430</v>
      </c>
      <c r="I20">
        <v>296</v>
      </c>
      <c r="K20">
        <v>206</v>
      </c>
      <c r="L20">
        <v>17</v>
      </c>
      <c r="Q20">
        <v>186</v>
      </c>
      <c r="R20">
        <v>18</v>
      </c>
      <c r="T20">
        <v>518</v>
      </c>
      <c r="U20">
        <v>96</v>
      </c>
    </row>
    <row r="21" spans="1:21" x14ac:dyDescent="0.2">
      <c r="A21">
        <v>1871</v>
      </c>
      <c r="B21">
        <v>3582</v>
      </c>
      <c r="C21">
        <v>592</v>
      </c>
      <c r="E21">
        <v>1309</v>
      </c>
      <c r="F21">
        <v>195</v>
      </c>
      <c r="H21">
        <v>1370</v>
      </c>
      <c r="I21">
        <v>253</v>
      </c>
      <c r="K21">
        <v>201</v>
      </c>
      <c r="L21">
        <v>20</v>
      </c>
      <c r="Q21">
        <v>163</v>
      </c>
      <c r="R21">
        <v>22</v>
      </c>
      <c r="T21">
        <v>539</v>
      </c>
      <c r="U21">
        <v>102</v>
      </c>
    </row>
    <row r="22" spans="1:21" x14ac:dyDescent="0.2">
      <c r="A22">
        <v>1872</v>
      </c>
      <c r="B22">
        <v>3489</v>
      </c>
      <c r="C22">
        <v>575</v>
      </c>
      <c r="E22">
        <v>1236</v>
      </c>
      <c r="F22">
        <v>163</v>
      </c>
      <c r="H22">
        <v>1360</v>
      </c>
      <c r="I22">
        <v>221</v>
      </c>
      <c r="K22">
        <v>197</v>
      </c>
      <c r="L22">
        <v>22</v>
      </c>
      <c r="Q22">
        <v>182</v>
      </c>
      <c r="R22">
        <v>32</v>
      </c>
      <c r="T22">
        <v>514</v>
      </c>
      <c r="U22">
        <v>137</v>
      </c>
    </row>
    <row r="23" spans="1:21" x14ac:dyDescent="0.2">
      <c r="A23">
        <v>1873</v>
      </c>
      <c r="B23">
        <v>3476</v>
      </c>
      <c r="C23">
        <v>715</v>
      </c>
      <c r="E23">
        <v>1228</v>
      </c>
      <c r="F23">
        <v>237</v>
      </c>
      <c r="H23">
        <v>1338</v>
      </c>
      <c r="I23">
        <v>258</v>
      </c>
      <c r="K23">
        <v>262</v>
      </c>
      <c r="L23">
        <v>40</v>
      </c>
      <c r="Q23">
        <v>159</v>
      </c>
      <c r="R23">
        <v>25</v>
      </c>
      <c r="T23">
        <v>489</v>
      </c>
      <c r="U23">
        <v>155</v>
      </c>
    </row>
    <row r="24" spans="1:21" x14ac:dyDescent="0.2">
      <c r="A24">
        <v>1874</v>
      </c>
      <c r="B24">
        <v>3363</v>
      </c>
      <c r="C24">
        <v>724</v>
      </c>
      <c r="E24">
        <v>1139</v>
      </c>
      <c r="F24">
        <v>208</v>
      </c>
      <c r="H24">
        <v>1356</v>
      </c>
      <c r="I24">
        <v>295</v>
      </c>
      <c r="K24">
        <v>282</v>
      </c>
      <c r="L24">
        <v>40</v>
      </c>
      <c r="Q24">
        <v>173</v>
      </c>
      <c r="R24">
        <v>48</v>
      </c>
      <c r="T24">
        <v>413</v>
      </c>
      <c r="U24">
        <v>133</v>
      </c>
    </row>
    <row r="25" spans="1:21" x14ac:dyDescent="0.2">
      <c r="A25">
        <v>1875</v>
      </c>
      <c r="B25">
        <v>3479</v>
      </c>
      <c r="C25">
        <v>725</v>
      </c>
      <c r="E25">
        <v>1150</v>
      </c>
      <c r="F25">
        <v>240</v>
      </c>
      <c r="H25">
        <v>1385</v>
      </c>
      <c r="I25">
        <v>304</v>
      </c>
      <c r="K25">
        <v>269</v>
      </c>
      <c r="L25">
        <v>31</v>
      </c>
      <c r="N25">
        <v>122</v>
      </c>
      <c r="Q25">
        <v>203</v>
      </c>
      <c r="R25">
        <v>34</v>
      </c>
      <c r="T25">
        <v>350</v>
      </c>
      <c r="U25">
        <v>116</v>
      </c>
    </row>
    <row r="26" spans="1:21" x14ac:dyDescent="0.2">
      <c r="A26">
        <v>1876</v>
      </c>
      <c r="B26">
        <v>3570</v>
      </c>
      <c r="C26">
        <v>725</v>
      </c>
      <c r="E26">
        <v>1267</v>
      </c>
      <c r="F26">
        <v>223</v>
      </c>
      <c r="H26">
        <v>1284</v>
      </c>
      <c r="I26">
        <v>322</v>
      </c>
      <c r="K26">
        <v>298</v>
      </c>
      <c r="L26">
        <v>47</v>
      </c>
      <c r="N26">
        <v>160</v>
      </c>
      <c r="Q26">
        <v>263</v>
      </c>
      <c r="R26">
        <v>32</v>
      </c>
      <c r="T26">
        <v>298</v>
      </c>
      <c r="U26">
        <v>101</v>
      </c>
    </row>
    <row r="27" spans="1:21" x14ac:dyDescent="0.2">
      <c r="A27">
        <v>1877</v>
      </c>
      <c r="B27">
        <v>2847</v>
      </c>
      <c r="C27">
        <v>709</v>
      </c>
      <c r="E27">
        <v>1293</v>
      </c>
      <c r="F27">
        <v>228</v>
      </c>
      <c r="H27">
        <v>606</v>
      </c>
      <c r="I27">
        <v>318</v>
      </c>
      <c r="K27">
        <v>284</v>
      </c>
      <c r="L27">
        <v>30</v>
      </c>
      <c r="N27">
        <v>151</v>
      </c>
      <c r="Q27">
        <v>281</v>
      </c>
      <c r="R27">
        <v>32</v>
      </c>
      <c r="T27">
        <v>232</v>
      </c>
      <c r="U27">
        <v>101</v>
      </c>
    </row>
    <row r="28" spans="1:21" x14ac:dyDescent="0.2">
      <c r="A28">
        <v>1878</v>
      </c>
      <c r="B28">
        <v>3732</v>
      </c>
      <c r="C28">
        <v>743</v>
      </c>
      <c r="E28">
        <v>1512</v>
      </c>
      <c r="F28">
        <v>269</v>
      </c>
      <c r="H28">
        <v>1195</v>
      </c>
      <c r="I28">
        <v>278</v>
      </c>
      <c r="K28">
        <v>291</v>
      </c>
      <c r="L28">
        <v>48</v>
      </c>
      <c r="N28">
        <v>140</v>
      </c>
      <c r="Q28">
        <v>345</v>
      </c>
      <c r="R28">
        <v>41</v>
      </c>
      <c r="T28">
        <v>249</v>
      </c>
      <c r="U28">
        <v>107</v>
      </c>
    </row>
    <row r="29" spans="1:21" x14ac:dyDescent="0.2">
      <c r="A29">
        <v>1879</v>
      </c>
      <c r="B29">
        <v>3290</v>
      </c>
      <c r="C29">
        <v>797</v>
      </c>
      <c r="E29">
        <v>1641</v>
      </c>
      <c r="F29">
        <v>310</v>
      </c>
      <c r="H29">
        <v>536</v>
      </c>
      <c r="I29">
        <v>312</v>
      </c>
      <c r="K29">
        <v>329</v>
      </c>
      <c r="L29">
        <v>44</v>
      </c>
      <c r="N29">
        <v>122</v>
      </c>
      <c r="O29">
        <v>12</v>
      </c>
      <c r="Q29">
        <v>398</v>
      </c>
      <c r="R29">
        <v>32</v>
      </c>
      <c r="T29">
        <v>264</v>
      </c>
      <c r="U29">
        <v>87</v>
      </c>
    </row>
    <row r="30" spans="1:21" x14ac:dyDescent="0.2">
      <c r="A30">
        <v>1880</v>
      </c>
      <c r="B30">
        <v>4079</v>
      </c>
      <c r="C30">
        <v>835</v>
      </c>
      <c r="E30">
        <v>1759</v>
      </c>
      <c r="F30">
        <v>362</v>
      </c>
      <c r="H30">
        <v>1263</v>
      </c>
      <c r="I30">
        <v>316</v>
      </c>
      <c r="K30">
        <v>301</v>
      </c>
      <c r="L30">
        <v>48</v>
      </c>
      <c r="N30">
        <v>125</v>
      </c>
      <c r="O30">
        <v>8</v>
      </c>
      <c r="Q30">
        <v>376</v>
      </c>
      <c r="R30">
        <v>19</v>
      </c>
      <c r="T30">
        <v>255</v>
      </c>
      <c r="U30">
        <v>82</v>
      </c>
    </row>
    <row r="31" spans="1:21" x14ac:dyDescent="0.2">
      <c r="A31">
        <v>1881</v>
      </c>
      <c r="B31">
        <v>4109</v>
      </c>
      <c r="C31">
        <v>768</v>
      </c>
      <c r="E31">
        <v>1753</v>
      </c>
      <c r="F31">
        <v>322</v>
      </c>
      <c r="H31">
        <v>1273</v>
      </c>
      <c r="I31">
        <v>304</v>
      </c>
      <c r="K31">
        <v>266</v>
      </c>
      <c r="L31">
        <v>38</v>
      </c>
      <c r="N31">
        <v>131</v>
      </c>
      <c r="O31">
        <v>7</v>
      </c>
      <c r="Q31">
        <v>450</v>
      </c>
      <c r="R31">
        <v>39</v>
      </c>
      <c r="T31">
        <v>235</v>
      </c>
      <c r="U31">
        <v>58</v>
      </c>
    </row>
    <row r="32" spans="1:21" x14ac:dyDescent="0.2">
      <c r="A32">
        <v>1882</v>
      </c>
      <c r="B32">
        <v>3919</v>
      </c>
      <c r="C32">
        <v>741</v>
      </c>
      <c r="E32">
        <v>1646</v>
      </c>
      <c r="F32">
        <v>289</v>
      </c>
      <c r="H32">
        <v>1179</v>
      </c>
      <c r="I32">
        <v>296</v>
      </c>
      <c r="K32">
        <v>300</v>
      </c>
      <c r="L32">
        <v>45</v>
      </c>
      <c r="N32">
        <v>145</v>
      </c>
      <c r="O32">
        <v>8</v>
      </c>
      <c r="Q32">
        <v>429</v>
      </c>
      <c r="R32">
        <v>37</v>
      </c>
      <c r="T32">
        <v>220</v>
      </c>
      <c r="U32">
        <v>66</v>
      </c>
    </row>
    <row r="33" spans="1:21" x14ac:dyDescent="0.2">
      <c r="A33">
        <v>1883</v>
      </c>
      <c r="B33">
        <v>4063</v>
      </c>
      <c r="C33">
        <v>837</v>
      </c>
      <c r="E33">
        <v>1826</v>
      </c>
      <c r="F33">
        <v>342</v>
      </c>
      <c r="H33">
        <v>1110</v>
      </c>
      <c r="I33">
        <v>319</v>
      </c>
      <c r="K33">
        <v>403</v>
      </c>
      <c r="L33">
        <v>60</v>
      </c>
      <c r="N33">
        <v>133</v>
      </c>
      <c r="O33">
        <v>8</v>
      </c>
      <c r="Q33">
        <v>400</v>
      </c>
      <c r="R33">
        <v>50</v>
      </c>
      <c r="T33">
        <v>191</v>
      </c>
      <c r="U33">
        <v>58</v>
      </c>
    </row>
    <row r="34" spans="1:21" x14ac:dyDescent="0.2">
      <c r="A34">
        <v>1884</v>
      </c>
      <c r="B34">
        <v>4362</v>
      </c>
      <c r="C34">
        <v>852</v>
      </c>
      <c r="E34">
        <v>2115</v>
      </c>
      <c r="F34">
        <v>349</v>
      </c>
      <c r="H34">
        <v>1104</v>
      </c>
      <c r="I34">
        <v>328</v>
      </c>
      <c r="K34">
        <v>438</v>
      </c>
      <c r="L34">
        <v>59</v>
      </c>
      <c r="N34">
        <v>146</v>
      </c>
      <c r="O34">
        <v>14</v>
      </c>
      <c r="Q34">
        <v>390</v>
      </c>
      <c r="R34">
        <v>52</v>
      </c>
      <c r="T34">
        <v>169</v>
      </c>
      <c r="U34">
        <v>50</v>
      </c>
    </row>
    <row r="35" spans="1:21" x14ac:dyDescent="0.2">
      <c r="A35">
        <v>1885</v>
      </c>
      <c r="B35">
        <v>4421</v>
      </c>
      <c r="C35">
        <v>809</v>
      </c>
      <c r="E35">
        <v>2222</v>
      </c>
      <c r="F35">
        <v>337</v>
      </c>
      <c r="H35">
        <v>1103</v>
      </c>
      <c r="I35">
        <v>331</v>
      </c>
      <c r="K35">
        <v>467</v>
      </c>
      <c r="L35">
        <v>52</v>
      </c>
      <c r="N35">
        <v>142</v>
      </c>
      <c r="O35">
        <v>16</v>
      </c>
      <c r="Q35">
        <v>333</v>
      </c>
      <c r="R35">
        <v>32</v>
      </c>
      <c r="T35">
        <v>154</v>
      </c>
      <c r="U35">
        <v>41</v>
      </c>
    </row>
    <row r="36" spans="1:21" x14ac:dyDescent="0.2">
      <c r="A36">
        <v>1886</v>
      </c>
      <c r="B36">
        <v>4546</v>
      </c>
      <c r="C36">
        <v>889</v>
      </c>
      <c r="E36">
        <v>2119</v>
      </c>
      <c r="F36">
        <v>382</v>
      </c>
      <c r="H36">
        <v>1159</v>
      </c>
      <c r="I36">
        <v>337</v>
      </c>
      <c r="K36">
        <v>580</v>
      </c>
      <c r="L36">
        <v>73</v>
      </c>
      <c r="N36">
        <v>216</v>
      </c>
      <c r="O36">
        <v>13</v>
      </c>
      <c r="Q36">
        <v>303</v>
      </c>
      <c r="R36">
        <v>28</v>
      </c>
      <c r="T36">
        <v>169</v>
      </c>
      <c r="U36">
        <v>56</v>
      </c>
    </row>
    <row r="37" spans="1:21" x14ac:dyDescent="0.2">
      <c r="A37">
        <v>1887</v>
      </c>
      <c r="B37">
        <v>4553</v>
      </c>
      <c r="C37">
        <v>839</v>
      </c>
      <c r="E37">
        <v>2053</v>
      </c>
      <c r="F37">
        <v>327</v>
      </c>
      <c r="H37">
        <v>1273</v>
      </c>
      <c r="I37">
        <v>350</v>
      </c>
      <c r="K37">
        <v>532</v>
      </c>
      <c r="L37">
        <v>57</v>
      </c>
      <c r="N37">
        <v>264</v>
      </c>
      <c r="O37">
        <v>12</v>
      </c>
      <c r="Q37">
        <v>254</v>
      </c>
      <c r="R37">
        <v>40</v>
      </c>
      <c r="T37">
        <v>177</v>
      </c>
      <c r="U37">
        <v>53</v>
      </c>
    </row>
    <row r="38" spans="1:21" x14ac:dyDescent="0.2">
      <c r="A38">
        <v>1888</v>
      </c>
      <c r="B38">
        <v>4555</v>
      </c>
      <c r="C38">
        <v>797</v>
      </c>
      <c r="E38">
        <v>2044</v>
      </c>
      <c r="F38">
        <v>309</v>
      </c>
      <c r="H38">
        <v>1290</v>
      </c>
      <c r="I38">
        <v>332</v>
      </c>
      <c r="K38">
        <v>538</v>
      </c>
      <c r="L38">
        <v>65</v>
      </c>
      <c r="N38">
        <v>281</v>
      </c>
      <c r="O38">
        <v>14</v>
      </c>
      <c r="Q38">
        <v>250</v>
      </c>
      <c r="R38">
        <v>37</v>
      </c>
      <c r="T38">
        <v>152</v>
      </c>
      <c r="U38">
        <v>40</v>
      </c>
    </row>
    <row r="39" spans="1:21" x14ac:dyDescent="0.2">
      <c r="A39">
        <v>1889</v>
      </c>
      <c r="B39">
        <v>4729</v>
      </c>
      <c r="C39">
        <v>814</v>
      </c>
      <c r="E39">
        <v>2048</v>
      </c>
      <c r="F39">
        <v>322</v>
      </c>
      <c r="H39">
        <v>1427</v>
      </c>
      <c r="I39">
        <v>354</v>
      </c>
      <c r="K39">
        <v>604</v>
      </c>
      <c r="L39">
        <v>63</v>
      </c>
      <c r="N39">
        <v>277</v>
      </c>
      <c r="O39">
        <v>17</v>
      </c>
      <c r="Q39">
        <v>198</v>
      </c>
      <c r="R39">
        <v>41</v>
      </c>
      <c r="T39">
        <v>175</v>
      </c>
      <c r="U39">
        <v>17</v>
      </c>
    </row>
    <row r="40" spans="1:21" x14ac:dyDescent="0.2">
      <c r="A40">
        <v>1890</v>
      </c>
      <c r="B40">
        <v>4845</v>
      </c>
      <c r="C40">
        <v>751</v>
      </c>
      <c r="E40">
        <v>2138</v>
      </c>
      <c r="F40">
        <v>281</v>
      </c>
      <c r="H40">
        <v>1504</v>
      </c>
      <c r="I40">
        <v>339</v>
      </c>
      <c r="K40">
        <v>580</v>
      </c>
      <c r="L40">
        <v>55</v>
      </c>
      <c r="N40">
        <v>253</v>
      </c>
      <c r="O40">
        <v>12</v>
      </c>
      <c r="Q40">
        <v>220</v>
      </c>
      <c r="R40">
        <v>32</v>
      </c>
      <c r="T40">
        <v>150</v>
      </c>
      <c r="U40">
        <v>32</v>
      </c>
    </row>
    <row r="41" spans="1:21" x14ac:dyDescent="0.2">
      <c r="A41">
        <v>1891</v>
      </c>
      <c r="B41">
        <v>5058</v>
      </c>
      <c r="C41">
        <v>791</v>
      </c>
      <c r="E41">
        <v>2325</v>
      </c>
      <c r="F41">
        <v>291</v>
      </c>
      <c r="H41">
        <v>1536</v>
      </c>
      <c r="I41">
        <v>350</v>
      </c>
      <c r="K41">
        <v>533</v>
      </c>
      <c r="L41">
        <v>80</v>
      </c>
      <c r="N41">
        <v>273</v>
      </c>
      <c r="O41">
        <v>13</v>
      </c>
      <c r="Q41">
        <v>244</v>
      </c>
      <c r="R41">
        <v>34</v>
      </c>
      <c r="T41">
        <v>147</v>
      </c>
      <c r="U41">
        <v>23</v>
      </c>
    </row>
    <row r="42" spans="1:21" x14ac:dyDescent="0.2">
      <c r="A42">
        <v>1892</v>
      </c>
      <c r="B42">
        <v>5076</v>
      </c>
      <c r="C42">
        <v>717</v>
      </c>
      <c r="E42">
        <v>2345</v>
      </c>
      <c r="F42">
        <v>268</v>
      </c>
      <c r="H42">
        <v>1475</v>
      </c>
      <c r="I42">
        <v>331</v>
      </c>
      <c r="K42">
        <v>527</v>
      </c>
      <c r="L42">
        <v>65</v>
      </c>
      <c r="N42">
        <v>330</v>
      </c>
      <c r="O42">
        <v>18</v>
      </c>
      <c r="Q42">
        <v>246</v>
      </c>
      <c r="R42">
        <v>10</v>
      </c>
      <c r="T42">
        <v>153</v>
      </c>
      <c r="U42">
        <v>25</v>
      </c>
    </row>
    <row r="43" spans="1:21" x14ac:dyDescent="0.2">
      <c r="A43">
        <v>1893</v>
      </c>
      <c r="B43">
        <v>4904</v>
      </c>
      <c r="C43">
        <v>630</v>
      </c>
      <c r="E43">
        <v>2232</v>
      </c>
      <c r="F43">
        <v>208</v>
      </c>
      <c r="H43">
        <v>1397</v>
      </c>
      <c r="I43">
        <v>300</v>
      </c>
      <c r="K43">
        <v>516</v>
      </c>
      <c r="L43">
        <v>52</v>
      </c>
      <c r="N43">
        <v>334</v>
      </c>
      <c r="O43">
        <v>18</v>
      </c>
      <c r="Q43">
        <v>268</v>
      </c>
      <c r="R43">
        <v>27</v>
      </c>
      <c r="T43">
        <v>157</v>
      </c>
      <c r="U43">
        <v>25</v>
      </c>
    </row>
    <row r="44" spans="1:21" x14ac:dyDescent="0.2">
      <c r="A44">
        <v>1894</v>
      </c>
      <c r="B44">
        <v>4810</v>
      </c>
      <c r="C44">
        <v>693</v>
      </c>
      <c r="E44">
        <v>2350</v>
      </c>
      <c r="F44">
        <v>252</v>
      </c>
      <c r="H44">
        <v>1275</v>
      </c>
      <c r="I44">
        <v>329</v>
      </c>
      <c r="K44">
        <v>493</v>
      </c>
      <c r="L44">
        <v>53</v>
      </c>
      <c r="N44">
        <v>271</v>
      </c>
      <c r="O44">
        <v>18</v>
      </c>
      <c r="Q44">
        <v>247</v>
      </c>
      <c r="R44">
        <v>18</v>
      </c>
      <c r="T44">
        <v>174</v>
      </c>
      <c r="U44">
        <v>23</v>
      </c>
    </row>
    <row r="45" spans="1:21" x14ac:dyDescent="0.2">
      <c r="A45">
        <v>1895</v>
      </c>
      <c r="B45">
        <v>4825</v>
      </c>
      <c r="C45">
        <v>541</v>
      </c>
      <c r="E45">
        <v>2257</v>
      </c>
      <c r="F45">
        <v>240</v>
      </c>
      <c r="H45">
        <v>1197</v>
      </c>
      <c r="I45">
        <v>216</v>
      </c>
      <c r="K45">
        <v>538</v>
      </c>
      <c r="L45">
        <v>49</v>
      </c>
      <c r="N45">
        <v>443</v>
      </c>
      <c r="Q45">
        <v>253</v>
      </c>
      <c r="R45">
        <v>19</v>
      </c>
      <c r="T45">
        <v>137</v>
      </c>
      <c r="U45">
        <v>17</v>
      </c>
    </row>
    <row r="46" spans="1:21" x14ac:dyDescent="0.2">
      <c r="A46">
        <v>1896</v>
      </c>
      <c r="B46">
        <v>4732</v>
      </c>
      <c r="C46">
        <v>515</v>
      </c>
      <c r="E46">
        <v>2212</v>
      </c>
      <c r="F46">
        <v>230</v>
      </c>
      <c r="H46">
        <v>1139</v>
      </c>
      <c r="I46">
        <v>193</v>
      </c>
      <c r="K46">
        <v>555</v>
      </c>
      <c r="L46">
        <v>50</v>
      </c>
      <c r="N46">
        <v>457</v>
      </c>
      <c r="Q46">
        <v>242</v>
      </c>
      <c r="R46">
        <v>22</v>
      </c>
      <c r="T46">
        <v>127</v>
      </c>
      <c r="U46">
        <v>20</v>
      </c>
    </row>
    <row r="47" spans="1:21" x14ac:dyDescent="0.2">
      <c r="A47">
        <v>1897</v>
      </c>
      <c r="B47">
        <v>4548</v>
      </c>
      <c r="C47">
        <v>505</v>
      </c>
      <c r="E47">
        <v>2094</v>
      </c>
      <c r="F47">
        <v>230</v>
      </c>
      <c r="H47">
        <v>1076</v>
      </c>
      <c r="I47">
        <v>181</v>
      </c>
      <c r="K47">
        <v>463</v>
      </c>
      <c r="L47">
        <v>61</v>
      </c>
      <c r="N47">
        <v>553</v>
      </c>
      <c r="Q47">
        <v>252</v>
      </c>
      <c r="R47">
        <v>20</v>
      </c>
      <c r="T47">
        <v>110</v>
      </c>
      <c r="U47">
        <v>13</v>
      </c>
    </row>
    <row r="48" spans="1:21" x14ac:dyDescent="0.2">
      <c r="A48">
        <v>1898</v>
      </c>
      <c r="B48">
        <v>4600</v>
      </c>
      <c r="C48">
        <v>529</v>
      </c>
      <c r="E48">
        <v>2001</v>
      </c>
      <c r="F48">
        <v>232</v>
      </c>
      <c r="H48">
        <v>1057</v>
      </c>
      <c r="I48">
        <v>222</v>
      </c>
      <c r="K48">
        <v>496</v>
      </c>
      <c r="L48">
        <v>50</v>
      </c>
      <c r="N48">
        <v>668</v>
      </c>
      <c r="Q48">
        <v>281</v>
      </c>
      <c r="R48">
        <v>14</v>
      </c>
      <c r="T48">
        <v>97</v>
      </c>
      <c r="U48">
        <v>11</v>
      </c>
    </row>
    <row r="49" spans="1:21" x14ac:dyDescent="0.2">
      <c r="A49">
        <v>1899</v>
      </c>
      <c r="B49">
        <v>4230</v>
      </c>
      <c r="C49">
        <v>486</v>
      </c>
      <c r="E49">
        <v>1907</v>
      </c>
      <c r="F49">
        <v>194</v>
      </c>
      <c r="H49">
        <v>984</v>
      </c>
      <c r="I49">
        <v>213</v>
      </c>
      <c r="K49">
        <v>508</v>
      </c>
      <c r="L49">
        <v>43</v>
      </c>
      <c r="N49">
        <v>474</v>
      </c>
      <c r="Q49">
        <v>255</v>
      </c>
      <c r="R49">
        <v>23</v>
      </c>
      <c r="T49">
        <v>102</v>
      </c>
      <c r="U49">
        <v>13</v>
      </c>
    </row>
    <row r="50" spans="1:21" x14ac:dyDescent="0.2">
      <c r="A50">
        <v>1900</v>
      </c>
      <c r="D50">
        <v>4755</v>
      </c>
      <c r="E50">
        <v>1809</v>
      </c>
      <c r="F50">
        <v>187</v>
      </c>
      <c r="H50">
        <v>981</v>
      </c>
      <c r="I50">
        <v>204</v>
      </c>
      <c r="K50">
        <v>554</v>
      </c>
      <c r="L50">
        <v>50</v>
      </c>
      <c r="N50">
        <v>525</v>
      </c>
      <c r="T50">
        <v>99</v>
      </c>
    </row>
    <row r="51" spans="1:21" x14ac:dyDescent="0.2">
      <c r="A51">
        <v>1901</v>
      </c>
      <c r="D51">
        <v>4499</v>
      </c>
      <c r="E51">
        <v>1682</v>
      </c>
      <c r="F51">
        <v>202</v>
      </c>
      <c r="H51">
        <v>951</v>
      </c>
      <c r="I51">
        <v>200</v>
      </c>
      <c r="K51">
        <v>519</v>
      </c>
      <c r="L51">
        <v>54</v>
      </c>
      <c r="N51">
        <v>456</v>
      </c>
      <c r="T51">
        <v>104</v>
      </c>
    </row>
    <row r="52" spans="1:21" x14ac:dyDescent="0.2">
      <c r="A52">
        <v>1902</v>
      </c>
      <c r="D52">
        <v>4374</v>
      </c>
      <c r="E52">
        <v>1614</v>
      </c>
      <c r="F52">
        <v>197</v>
      </c>
      <c r="H52">
        <v>943</v>
      </c>
      <c r="I52">
        <v>170</v>
      </c>
      <c r="K52">
        <v>500</v>
      </c>
      <c r="L52">
        <v>65</v>
      </c>
      <c r="N52">
        <v>462</v>
      </c>
      <c r="T52">
        <v>107</v>
      </c>
    </row>
    <row r="53" spans="1:21" x14ac:dyDescent="0.2">
      <c r="A53">
        <v>1903</v>
      </c>
      <c r="D53">
        <v>4557</v>
      </c>
      <c r="E53">
        <v>1741</v>
      </c>
      <c r="F53">
        <v>207</v>
      </c>
      <c r="H53">
        <v>907</v>
      </c>
      <c r="I53">
        <v>141</v>
      </c>
      <c r="K53">
        <v>502</v>
      </c>
      <c r="L53">
        <v>62</v>
      </c>
      <c r="N53">
        <v>600</v>
      </c>
      <c r="T53">
        <v>96</v>
      </c>
    </row>
    <row r="54" spans="1:21" x14ac:dyDescent="0.2">
      <c r="A54">
        <v>1904</v>
      </c>
      <c r="D54">
        <v>4592</v>
      </c>
      <c r="E54">
        <v>1680</v>
      </c>
      <c r="F54">
        <v>198</v>
      </c>
      <c r="H54">
        <v>890</v>
      </c>
      <c r="I54">
        <v>137</v>
      </c>
      <c r="K54">
        <v>508</v>
      </c>
      <c r="L54">
        <v>59</v>
      </c>
      <c r="N54">
        <v>725</v>
      </c>
      <c r="T54">
        <v>109</v>
      </c>
    </row>
    <row r="55" spans="1:21" x14ac:dyDescent="0.2">
      <c r="A55">
        <v>1905</v>
      </c>
      <c r="D55">
        <v>4459</v>
      </c>
      <c r="E55">
        <v>1673</v>
      </c>
      <c r="F55">
        <v>189</v>
      </c>
      <c r="H55">
        <v>922</v>
      </c>
      <c r="I55">
        <v>121</v>
      </c>
      <c r="K55">
        <v>493</v>
      </c>
      <c r="L55">
        <v>46</v>
      </c>
      <c r="N55">
        <v>643</v>
      </c>
      <c r="T55">
        <v>101</v>
      </c>
    </row>
    <row r="56" spans="1:21" x14ac:dyDescent="0.2">
      <c r="A56">
        <v>1906</v>
      </c>
      <c r="D56">
        <v>4157</v>
      </c>
      <c r="E56">
        <v>1465</v>
      </c>
      <c r="F56">
        <v>168</v>
      </c>
      <c r="H56">
        <v>902</v>
      </c>
      <c r="I56">
        <v>115</v>
      </c>
      <c r="K56">
        <v>460</v>
      </c>
      <c r="L56">
        <v>33</v>
      </c>
      <c r="N56">
        <v>671</v>
      </c>
      <c r="T56">
        <v>87</v>
      </c>
    </row>
    <row r="57" spans="1:21" x14ac:dyDescent="0.2">
      <c r="A57">
        <v>1907</v>
      </c>
      <c r="D57">
        <v>3947</v>
      </c>
      <c r="E57">
        <v>1378</v>
      </c>
      <c r="F57">
        <v>164</v>
      </c>
      <c r="H57">
        <v>832</v>
      </c>
      <c r="I57">
        <v>88</v>
      </c>
      <c r="K57">
        <v>435</v>
      </c>
      <c r="L57">
        <v>36</v>
      </c>
      <c r="N57">
        <v>672</v>
      </c>
      <c r="Q57">
        <v>218</v>
      </c>
      <c r="R57">
        <v>24</v>
      </c>
      <c r="T57">
        <v>101</v>
      </c>
    </row>
    <row r="58" spans="1:21" x14ac:dyDescent="0.2">
      <c r="A58">
        <v>1908</v>
      </c>
      <c r="D58">
        <v>3928</v>
      </c>
      <c r="E58">
        <v>1299</v>
      </c>
      <c r="F58">
        <v>162</v>
      </c>
      <c r="H58">
        <v>799</v>
      </c>
      <c r="I58">
        <v>98</v>
      </c>
      <c r="K58">
        <v>471</v>
      </c>
      <c r="L58">
        <v>35</v>
      </c>
      <c r="N58">
        <v>721</v>
      </c>
      <c r="Q58">
        <v>221</v>
      </c>
      <c r="R58">
        <v>30</v>
      </c>
      <c r="T58">
        <v>92</v>
      </c>
    </row>
    <row r="59" spans="1:21" x14ac:dyDescent="0.2">
      <c r="A59">
        <v>1909</v>
      </c>
      <c r="D59">
        <v>3935</v>
      </c>
      <c r="E59">
        <v>1298</v>
      </c>
      <c r="F59">
        <v>175</v>
      </c>
      <c r="H59">
        <v>769</v>
      </c>
      <c r="I59">
        <v>115</v>
      </c>
      <c r="K59">
        <v>460</v>
      </c>
      <c r="L59">
        <v>31</v>
      </c>
      <c r="N59">
        <v>719</v>
      </c>
      <c r="Q59">
        <v>246</v>
      </c>
      <c r="R59">
        <v>36</v>
      </c>
      <c r="T59">
        <v>87</v>
      </c>
    </row>
    <row r="60" spans="1:21" x14ac:dyDescent="0.2">
      <c r="A60">
        <v>1910</v>
      </c>
      <c r="D60">
        <v>3603</v>
      </c>
      <c r="E60">
        <v>1214</v>
      </c>
      <c r="F60">
        <v>150</v>
      </c>
      <c r="H60">
        <v>765</v>
      </c>
      <c r="I60">
        <v>111</v>
      </c>
      <c r="K60">
        <v>479</v>
      </c>
      <c r="L60">
        <v>32</v>
      </c>
      <c r="N60">
        <v>502</v>
      </c>
      <c r="Q60">
        <v>230</v>
      </c>
      <c r="R60">
        <v>42</v>
      </c>
      <c r="T60">
        <v>78</v>
      </c>
    </row>
    <row r="61" spans="1:21" x14ac:dyDescent="0.2">
      <c r="A61">
        <v>1911</v>
      </c>
      <c r="D61">
        <v>3291</v>
      </c>
      <c r="E61">
        <v>1160</v>
      </c>
      <c r="F61">
        <v>135</v>
      </c>
      <c r="H61">
        <v>713</v>
      </c>
      <c r="I61">
        <v>100</v>
      </c>
      <c r="K61">
        <v>463</v>
      </c>
      <c r="L61">
        <v>36</v>
      </c>
      <c r="N61">
        <v>389</v>
      </c>
      <c r="Q61">
        <v>196</v>
      </c>
      <c r="R61">
        <v>33</v>
      </c>
      <c r="T61">
        <v>66</v>
      </c>
    </row>
    <row r="62" spans="1:21" x14ac:dyDescent="0.2">
      <c r="A62">
        <v>1912</v>
      </c>
      <c r="D62">
        <v>3396</v>
      </c>
      <c r="E62">
        <v>1222</v>
      </c>
      <c r="F62">
        <v>148</v>
      </c>
      <c r="H62">
        <v>726</v>
      </c>
      <c r="I62">
        <v>112</v>
      </c>
      <c r="K62">
        <v>470</v>
      </c>
      <c r="L62">
        <v>36</v>
      </c>
      <c r="N62">
        <v>364</v>
      </c>
      <c r="Q62">
        <v>210</v>
      </c>
      <c r="R62">
        <v>41</v>
      </c>
      <c r="T62">
        <v>68</v>
      </c>
    </row>
    <row r="63" spans="1:21" x14ac:dyDescent="0.2">
      <c r="A63">
        <v>1913</v>
      </c>
      <c r="D63">
        <v>3567</v>
      </c>
      <c r="E63">
        <v>1355</v>
      </c>
      <c r="F63">
        <v>154</v>
      </c>
      <c r="H63">
        <v>776</v>
      </c>
      <c r="I63">
        <v>127</v>
      </c>
      <c r="K63">
        <v>441</v>
      </c>
      <c r="L63">
        <v>34</v>
      </c>
      <c r="N63">
        <v>348</v>
      </c>
      <c r="Q63">
        <v>236</v>
      </c>
      <c r="R63">
        <v>37</v>
      </c>
      <c r="T63">
        <v>60</v>
      </c>
    </row>
    <row r="64" spans="1:21" x14ac:dyDescent="0.2">
      <c r="A64">
        <v>1914</v>
      </c>
      <c r="D64">
        <v>3688</v>
      </c>
      <c r="E64">
        <v>1510</v>
      </c>
      <c r="F64">
        <v>165</v>
      </c>
      <c r="H64">
        <v>774</v>
      </c>
      <c r="I64">
        <v>103</v>
      </c>
      <c r="K64">
        <v>441</v>
      </c>
      <c r="L64">
        <v>27</v>
      </c>
      <c r="N64">
        <v>318</v>
      </c>
      <c r="Q64">
        <v>252</v>
      </c>
      <c r="R64">
        <v>37</v>
      </c>
      <c r="T64">
        <v>61</v>
      </c>
    </row>
    <row r="65" spans="1:20" x14ac:dyDescent="0.2">
      <c r="A65">
        <v>1915</v>
      </c>
      <c r="D65">
        <v>3777</v>
      </c>
      <c r="E65">
        <v>1554</v>
      </c>
      <c r="F65">
        <v>171</v>
      </c>
      <c r="H65">
        <v>792</v>
      </c>
      <c r="I65">
        <v>104</v>
      </c>
      <c r="K65">
        <v>453</v>
      </c>
      <c r="L65">
        <v>28</v>
      </c>
      <c r="N65">
        <v>310</v>
      </c>
      <c r="Q65">
        <v>258</v>
      </c>
      <c r="R65">
        <v>48</v>
      </c>
      <c r="T65">
        <v>60</v>
      </c>
    </row>
    <row r="66" spans="1:20" x14ac:dyDescent="0.2">
      <c r="A66">
        <v>1916</v>
      </c>
      <c r="D66">
        <v>3508</v>
      </c>
      <c r="E66">
        <v>1466</v>
      </c>
      <c r="F66">
        <v>215</v>
      </c>
      <c r="H66">
        <v>752</v>
      </c>
      <c r="I66">
        <v>101</v>
      </c>
      <c r="K66">
        <v>381</v>
      </c>
      <c r="L66">
        <v>34</v>
      </c>
      <c r="N66">
        <v>254</v>
      </c>
      <c r="Q66">
        <v>207</v>
      </c>
      <c r="R66">
        <v>42</v>
      </c>
      <c r="T66">
        <v>56</v>
      </c>
    </row>
    <row r="67" spans="1:20" x14ac:dyDescent="0.2">
      <c r="A67">
        <v>1917</v>
      </c>
      <c r="D67">
        <v>3068</v>
      </c>
      <c r="E67">
        <v>1274</v>
      </c>
      <c r="F67">
        <v>176</v>
      </c>
      <c r="H67">
        <v>669</v>
      </c>
      <c r="I67">
        <v>85</v>
      </c>
      <c r="K67">
        <v>283</v>
      </c>
      <c r="L67">
        <v>27</v>
      </c>
      <c r="N67">
        <v>263</v>
      </c>
      <c r="Q67">
        <v>197</v>
      </c>
      <c r="R67">
        <v>45</v>
      </c>
      <c r="T67">
        <v>49</v>
      </c>
    </row>
    <row r="68" spans="1:20" x14ac:dyDescent="0.2">
      <c r="A68">
        <v>1918</v>
      </c>
      <c r="D68">
        <v>2783</v>
      </c>
      <c r="E68">
        <v>1132</v>
      </c>
      <c r="F68">
        <v>150</v>
      </c>
      <c r="H68">
        <v>566</v>
      </c>
      <c r="I68">
        <v>86</v>
      </c>
      <c r="K68">
        <v>258</v>
      </c>
      <c r="L68">
        <v>19</v>
      </c>
      <c r="N68">
        <v>283</v>
      </c>
      <c r="Q68">
        <v>207</v>
      </c>
      <c r="R68">
        <v>37</v>
      </c>
      <c r="T68">
        <v>46</v>
      </c>
    </row>
    <row r="69" spans="1:20" x14ac:dyDescent="0.2">
      <c r="A69">
        <v>1919</v>
      </c>
      <c r="D69">
        <v>2545</v>
      </c>
      <c r="E69">
        <v>960</v>
      </c>
      <c r="F69">
        <v>98</v>
      </c>
      <c r="H69">
        <v>576</v>
      </c>
      <c r="I69">
        <v>59</v>
      </c>
      <c r="K69">
        <v>288</v>
      </c>
      <c r="L69">
        <v>16</v>
      </c>
      <c r="N69">
        <v>267</v>
      </c>
      <c r="Q69">
        <v>188</v>
      </c>
      <c r="R69">
        <v>27</v>
      </c>
      <c r="T69">
        <v>66</v>
      </c>
    </row>
    <row r="70" spans="1:20" x14ac:dyDescent="0.2">
      <c r="A70">
        <v>1920</v>
      </c>
      <c r="D70">
        <v>2793</v>
      </c>
      <c r="E70">
        <v>1102</v>
      </c>
      <c r="F70">
        <v>90</v>
      </c>
      <c r="H70">
        <v>706</v>
      </c>
      <c r="I70">
        <v>50</v>
      </c>
      <c r="K70">
        <v>302</v>
      </c>
      <c r="L70">
        <v>18</v>
      </c>
      <c r="N70">
        <v>265</v>
      </c>
      <c r="Q70">
        <v>180</v>
      </c>
      <c r="R70">
        <v>17</v>
      </c>
      <c r="T70">
        <v>63</v>
      </c>
    </row>
    <row r="71" spans="1:20" x14ac:dyDescent="0.2">
      <c r="A71">
        <v>1921</v>
      </c>
      <c r="D71">
        <v>3047</v>
      </c>
      <c r="E71">
        <v>1236</v>
      </c>
      <c r="F71">
        <v>111</v>
      </c>
      <c r="H71">
        <v>741</v>
      </c>
      <c r="I71">
        <v>54</v>
      </c>
      <c r="K71">
        <v>316</v>
      </c>
      <c r="L71">
        <v>15</v>
      </c>
      <c r="N71">
        <v>275</v>
      </c>
      <c r="Q71">
        <v>192</v>
      </c>
      <c r="R71">
        <v>17</v>
      </c>
      <c r="T71">
        <v>92</v>
      </c>
    </row>
    <row r="72" spans="1:20" x14ac:dyDescent="0.2">
      <c r="A72">
        <v>1922</v>
      </c>
      <c r="D72">
        <v>3224</v>
      </c>
      <c r="E72">
        <v>1384</v>
      </c>
      <c r="F72">
        <v>104</v>
      </c>
      <c r="H72">
        <v>752</v>
      </c>
      <c r="I72">
        <v>54</v>
      </c>
      <c r="K72">
        <v>344</v>
      </c>
      <c r="L72">
        <v>11</v>
      </c>
      <c r="N72">
        <v>263</v>
      </c>
      <c r="Q72">
        <v>222</v>
      </c>
      <c r="R72">
        <v>14</v>
      </c>
      <c r="T72">
        <v>77</v>
      </c>
    </row>
    <row r="73" spans="1:20" x14ac:dyDescent="0.2">
      <c r="A73">
        <v>1923</v>
      </c>
      <c r="D73">
        <v>3180</v>
      </c>
      <c r="E73">
        <v>1369</v>
      </c>
      <c r="F73">
        <v>96</v>
      </c>
      <c r="H73">
        <v>735</v>
      </c>
      <c r="I73">
        <v>60</v>
      </c>
      <c r="K73">
        <v>323</v>
      </c>
      <c r="L73">
        <v>10</v>
      </c>
      <c r="N73">
        <v>265</v>
      </c>
      <c r="Q73">
        <v>232</v>
      </c>
      <c r="R73">
        <v>15</v>
      </c>
      <c r="T73">
        <v>75</v>
      </c>
    </row>
    <row r="74" spans="1:20" x14ac:dyDescent="0.2">
      <c r="A74">
        <v>1924</v>
      </c>
      <c r="D74">
        <v>3135</v>
      </c>
      <c r="E74">
        <v>1399</v>
      </c>
      <c r="F74">
        <v>90</v>
      </c>
      <c r="H74">
        <v>734</v>
      </c>
      <c r="I74">
        <v>48</v>
      </c>
      <c r="K74">
        <v>281</v>
      </c>
      <c r="L74">
        <v>9</v>
      </c>
      <c r="N74">
        <v>257</v>
      </c>
      <c r="Q74">
        <v>229</v>
      </c>
      <c r="R74">
        <v>10</v>
      </c>
      <c r="T74">
        <v>77</v>
      </c>
    </row>
    <row r="75" spans="1:20" x14ac:dyDescent="0.2">
      <c r="A75">
        <v>1925</v>
      </c>
      <c r="D75">
        <v>3295</v>
      </c>
      <c r="E75">
        <v>1410</v>
      </c>
      <c r="F75">
        <v>75</v>
      </c>
      <c r="H75">
        <v>850</v>
      </c>
      <c r="I75">
        <v>45</v>
      </c>
      <c r="K75">
        <v>312</v>
      </c>
      <c r="L75">
        <v>10</v>
      </c>
      <c r="N75">
        <v>263</v>
      </c>
      <c r="Q75">
        <v>229</v>
      </c>
      <c r="R75">
        <v>9</v>
      </c>
      <c r="T75">
        <v>80</v>
      </c>
    </row>
    <row r="76" spans="1:20" x14ac:dyDescent="0.2">
      <c r="A76">
        <v>1926</v>
      </c>
      <c r="D76">
        <v>3420</v>
      </c>
      <c r="E76">
        <v>1425</v>
      </c>
      <c r="F76">
        <v>74</v>
      </c>
      <c r="H76">
        <v>932</v>
      </c>
      <c r="I76">
        <v>47</v>
      </c>
      <c r="K76">
        <v>347</v>
      </c>
      <c r="L76">
        <v>11</v>
      </c>
      <c r="N76">
        <v>244</v>
      </c>
      <c r="Q76">
        <v>242</v>
      </c>
      <c r="R76">
        <v>8</v>
      </c>
      <c r="T76">
        <v>78</v>
      </c>
    </row>
    <row r="77" spans="1:20" x14ac:dyDescent="0.2">
      <c r="A77">
        <v>1927</v>
      </c>
      <c r="D77">
        <v>3702</v>
      </c>
      <c r="E77">
        <v>1430</v>
      </c>
      <c r="F77">
        <v>81</v>
      </c>
      <c r="H77">
        <v>949</v>
      </c>
      <c r="I77">
        <v>50</v>
      </c>
      <c r="K77">
        <v>369</v>
      </c>
      <c r="L77">
        <v>11</v>
      </c>
      <c r="N77">
        <v>259</v>
      </c>
      <c r="Q77">
        <v>308</v>
      </c>
      <c r="R77">
        <v>12</v>
      </c>
      <c r="T77">
        <v>81</v>
      </c>
    </row>
    <row r="78" spans="1:20" x14ac:dyDescent="0.2">
      <c r="A78">
        <v>1928</v>
      </c>
      <c r="D78">
        <v>3983</v>
      </c>
      <c r="E78">
        <v>1585</v>
      </c>
      <c r="F78">
        <v>78</v>
      </c>
      <c r="H78">
        <v>1008</v>
      </c>
      <c r="I78">
        <v>36</v>
      </c>
      <c r="K78">
        <v>402</v>
      </c>
      <c r="L78">
        <v>10</v>
      </c>
      <c r="N78">
        <v>292</v>
      </c>
      <c r="Q78">
        <v>315</v>
      </c>
      <c r="R78">
        <v>5</v>
      </c>
      <c r="T78">
        <v>80</v>
      </c>
    </row>
    <row r="79" spans="1:20" x14ac:dyDescent="0.2">
      <c r="A79">
        <v>1929</v>
      </c>
      <c r="D79">
        <v>4327</v>
      </c>
      <c r="E79">
        <v>1740</v>
      </c>
      <c r="F79">
        <v>92</v>
      </c>
      <c r="H79">
        <v>1128</v>
      </c>
      <c r="I79">
        <v>57</v>
      </c>
      <c r="K79">
        <v>382</v>
      </c>
      <c r="L79">
        <v>12</v>
      </c>
      <c r="N79">
        <v>348</v>
      </c>
      <c r="Q79">
        <v>390</v>
      </c>
      <c r="R79">
        <v>12</v>
      </c>
      <c r="T79">
        <v>86</v>
      </c>
    </row>
    <row r="80" spans="1:20" x14ac:dyDescent="0.2">
      <c r="A80">
        <v>1930</v>
      </c>
      <c r="D80">
        <v>4620</v>
      </c>
      <c r="H80">
        <v>1245</v>
      </c>
      <c r="I80">
        <v>56</v>
      </c>
      <c r="K80">
        <v>380</v>
      </c>
      <c r="L80">
        <v>13</v>
      </c>
      <c r="N80">
        <v>414</v>
      </c>
      <c r="Q80">
        <v>385</v>
      </c>
      <c r="R80">
        <v>12</v>
      </c>
      <c r="T80">
        <v>99</v>
      </c>
    </row>
    <row r="81" spans="1:20" x14ac:dyDescent="0.2">
      <c r="A81">
        <v>1931</v>
      </c>
      <c r="D81">
        <v>4438</v>
      </c>
      <c r="E81">
        <v>1916</v>
      </c>
      <c r="F81">
        <v>98</v>
      </c>
      <c r="H81">
        <v>1391</v>
      </c>
      <c r="I81">
        <v>50</v>
      </c>
      <c r="K81">
        <v>273</v>
      </c>
      <c r="L81">
        <v>15</v>
      </c>
      <c r="N81">
        <v>390</v>
      </c>
      <c r="Q81">
        <v>382</v>
      </c>
      <c r="R81">
        <v>7</v>
      </c>
      <c r="T81">
        <v>110</v>
      </c>
    </row>
    <row r="82" spans="1:20" x14ac:dyDescent="0.2">
      <c r="A82">
        <v>1932</v>
      </c>
      <c r="D82">
        <v>4474</v>
      </c>
      <c r="E82">
        <v>1760</v>
      </c>
      <c r="F82">
        <v>66</v>
      </c>
      <c r="H82">
        <v>1436</v>
      </c>
      <c r="I82">
        <v>62</v>
      </c>
      <c r="K82">
        <v>339</v>
      </c>
      <c r="L82">
        <v>8</v>
      </c>
      <c r="N82">
        <v>364</v>
      </c>
      <c r="Q82">
        <v>337</v>
      </c>
      <c r="R82">
        <v>9</v>
      </c>
      <c r="T82">
        <v>117</v>
      </c>
    </row>
    <row r="83" spans="1:20" x14ac:dyDescent="0.2">
      <c r="A83">
        <v>1933</v>
      </c>
      <c r="D83">
        <v>4366</v>
      </c>
      <c r="E83">
        <v>1734</v>
      </c>
      <c r="F83">
        <v>67</v>
      </c>
      <c r="H83">
        <v>1393</v>
      </c>
      <c r="I83">
        <v>65</v>
      </c>
      <c r="K83">
        <v>376</v>
      </c>
      <c r="L83">
        <v>9</v>
      </c>
      <c r="N83">
        <v>238</v>
      </c>
      <c r="Q83">
        <v>331</v>
      </c>
      <c r="R83">
        <v>8</v>
      </c>
      <c r="T83">
        <v>112</v>
      </c>
    </row>
    <row r="84" spans="1:20" x14ac:dyDescent="0.2">
      <c r="A84">
        <v>1934</v>
      </c>
      <c r="D84">
        <v>3998</v>
      </c>
      <c r="E84">
        <v>1655</v>
      </c>
      <c r="F84">
        <v>88</v>
      </c>
      <c r="H84">
        <v>1320</v>
      </c>
      <c r="I84">
        <v>55</v>
      </c>
      <c r="K84">
        <v>366</v>
      </c>
      <c r="L84">
        <v>6</v>
      </c>
      <c r="N84">
        <v>285</v>
      </c>
      <c r="Q84">
        <v>321</v>
      </c>
      <c r="R84">
        <v>7</v>
      </c>
      <c r="T84">
        <v>95</v>
      </c>
    </row>
    <row r="85" spans="1:20" x14ac:dyDescent="0.2">
      <c r="A85">
        <v>1935</v>
      </c>
      <c r="D85">
        <v>3767</v>
      </c>
      <c r="E85">
        <v>1480</v>
      </c>
      <c r="F85">
        <v>62</v>
      </c>
      <c r="H85">
        <v>1220</v>
      </c>
      <c r="I85">
        <v>44</v>
      </c>
      <c r="K85">
        <v>327</v>
      </c>
      <c r="L85">
        <v>6</v>
      </c>
      <c r="N85">
        <v>292</v>
      </c>
      <c r="Q85">
        <v>286</v>
      </c>
      <c r="R85">
        <v>7</v>
      </c>
      <c r="T85">
        <v>112</v>
      </c>
    </row>
    <row r="86" spans="1:20" x14ac:dyDescent="0.2">
      <c r="A86">
        <v>1936</v>
      </c>
      <c r="D86">
        <v>3538</v>
      </c>
      <c r="E86">
        <v>1418</v>
      </c>
      <c r="F86">
        <v>55</v>
      </c>
      <c r="H86">
        <v>1179</v>
      </c>
      <c r="I86">
        <v>43</v>
      </c>
      <c r="K86">
        <v>302</v>
      </c>
      <c r="L86">
        <v>6</v>
      </c>
      <c r="N86">
        <v>290</v>
      </c>
      <c r="Q86">
        <v>258</v>
      </c>
      <c r="R86">
        <v>6</v>
      </c>
      <c r="T86">
        <v>104</v>
      </c>
    </row>
    <row r="87" spans="1:20" x14ac:dyDescent="0.2">
      <c r="A87">
        <v>1937</v>
      </c>
      <c r="D87">
        <v>3321</v>
      </c>
      <c r="E87">
        <v>1295</v>
      </c>
      <c r="F87">
        <v>55</v>
      </c>
      <c r="H87">
        <v>1072</v>
      </c>
      <c r="I87">
        <v>41</v>
      </c>
      <c r="K87">
        <v>293</v>
      </c>
      <c r="L87">
        <v>6</v>
      </c>
      <c r="N87">
        <v>298</v>
      </c>
      <c r="Q87">
        <v>235</v>
      </c>
      <c r="R87">
        <v>10</v>
      </c>
      <c r="T87">
        <v>94</v>
      </c>
    </row>
    <row r="88" spans="1:20" x14ac:dyDescent="0.2">
      <c r="A88">
        <v>1938</v>
      </c>
      <c r="D88">
        <v>3417</v>
      </c>
      <c r="E88">
        <v>1228</v>
      </c>
      <c r="F88">
        <v>44</v>
      </c>
      <c r="H88">
        <v>1084</v>
      </c>
      <c r="I88">
        <v>45</v>
      </c>
      <c r="K88">
        <v>295</v>
      </c>
      <c r="L88">
        <v>7</v>
      </c>
      <c r="N88">
        <v>292</v>
      </c>
      <c r="Q88">
        <v>236</v>
      </c>
      <c r="R88">
        <v>6</v>
      </c>
      <c r="T88">
        <v>95</v>
      </c>
    </row>
    <row r="89" spans="1:20" x14ac:dyDescent="0.2">
      <c r="A89">
        <v>1939</v>
      </c>
      <c r="D89">
        <v>3688</v>
      </c>
      <c r="E89">
        <v>1314</v>
      </c>
      <c r="F89">
        <v>43</v>
      </c>
      <c r="H89">
        <v>1193</v>
      </c>
      <c r="I89">
        <v>49</v>
      </c>
      <c r="K89">
        <v>288</v>
      </c>
      <c r="L89">
        <v>6</v>
      </c>
      <c r="N89">
        <v>303</v>
      </c>
      <c r="Q89">
        <v>228</v>
      </c>
      <c r="R89">
        <v>5</v>
      </c>
      <c r="T89">
        <v>117</v>
      </c>
    </row>
    <row r="90" spans="1:20" x14ac:dyDescent="0.2">
      <c r="A90">
        <v>1940</v>
      </c>
      <c r="D90">
        <v>3578</v>
      </c>
      <c r="E90">
        <v>1441</v>
      </c>
      <c r="F90">
        <v>58</v>
      </c>
      <c r="H90">
        <v>1128</v>
      </c>
      <c r="I90">
        <v>53</v>
      </c>
      <c r="K90">
        <v>311</v>
      </c>
      <c r="L90">
        <v>6</v>
      </c>
      <c r="N90">
        <v>304</v>
      </c>
      <c r="Q90">
        <v>204</v>
      </c>
      <c r="R90">
        <v>4</v>
      </c>
      <c r="T90">
        <v>93</v>
      </c>
    </row>
    <row r="91" spans="1:20" x14ac:dyDescent="0.2">
      <c r="A91">
        <v>1941</v>
      </c>
      <c r="D91">
        <v>3444</v>
      </c>
      <c r="E91">
        <v>1399</v>
      </c>
      <c r="F91">
        <v>76</v>
      </c>
      <c r="H91">
        <v>1023</v>
      </c>
      <c r="I91">
        <v>50</v>
      </c>
      <c r="K91">
        <v>287</v>
      </c>
      <c r="L91">
        <v>7</v>
      </c>
      <c r="N91">
        <v>294</v>
      </c>
      <c r="Q91">
        <v>194</v>
      </c>
      <c r="R91">
        <v>4</v>
      </c>
      <c r="T91">
        <v>72</v>
      </c>
    </row>
    <row r="92" spans="1:20" x14ac:dyDescent="0.2">
      <c r="A92">
        <v>1942</v>
      </c>
      <c r="D92">
        <v>3772</v>
      </c>
      <c r="H92">
        <v>1077</v>
      </c>
      <c r="I92">
        <v>52</v>
      </c>
      <c r="K92">
        <v>332</v>
      </c>
      <c r="L92">
        <v>13</v>
      </c>
      <c r="N92">
        <v>287</v>
      </c>
      <c r="Q92">
        <v>219</v>
      </c>
      <c r="R92">
        <v>6</v>
      </c>
    </row>
    <row r="93" spans="1:20" x14ac:dyDescent="0.2">
      <c r="A93">
        <v>1943</v>
      </c>
      <c r="D93">
        <v>3758</v>
      </c>
      <c r="E93">
        <v>1549</v>
      </c>
      <c r="F93">
        <v>163</v>
      </c>
      <c r="H93">
        <v>1120</v>
      </c>
      <c r="I93">
        <v>71</v>
      </c>
      <c r="K93">
        <v>340</v>
      </c>
      <c r="L93">
        <v>15</v>
      </c>
      <c r="N93">
        <v>311</v>
      </c>
      <c r="Q93">
        <v>210</v>
      </c>
      <c r="R93">
        <v>15</v>
      </c>
    </row>
    <row r="94" spans="1:20" x14ac:dyDescent="0.2">
      <c r="A94">
        <v>1944</v>
      </c>
      <c r="D94">
        <v>3956</v>
      </c>
      <c r="H94">
        <v>1152</v>
      </c>
      <c r="I94">
        <v>67</v>
      </c>
      <c r="K94">
        <v>433</v>
      </c>
      <c r="L94">
        <v>22</v>
      </c>
      <c r="N94">
        <v>328</v>
      </c>
      <c r="Q94">
        <v>210</v>
      </c>
      <c r="R94">
        <v>16</v>
      </c>
    </row>
    <row r="95" spans="1:20" x14ac:dyDescent="0.2">
      <c r="A95">
        <v>1945</v>
      </c>
      <c r="D95">
        <v>4271</v>
      </c>
      <c r="H95">
        <v>1067</v>
      </c>
      <c r="I95">
        <v>44</v>
      </c>
      <c r="K95">
        <v>532</v>
      </c>
      <c r="L95">
        <v>34</v>
      </c>
      <c r="N95">
        <v>344</v>
      </c>
      <c r="Q95">
        <v>212</v>
      </c>
      <c r="R95">
        <v>13</v>
      </c>
    </row>
    <row r="96" spans="1:20" x14ac:dyDescent="0.2">
      <c r="A96">
        <v>1946</v>
      </c>
      <c r="D96">
        <v>3859</v>
      </c>
      <c r="H96">
        <v>1013</v>
      </c>
      <c r="I96">
        <v>41</v>
      </c>
      <c r="K96">
        <v>386</v>
      </c>
      <c r="L96">
        <v>19</v>
      </c>
      <c r="N96">
        <v>318</v>
      </c>
      <c r="Q96">
        <v>230</v>
      </c>
      <c r="R96">
        <v>5</v>
      </c>
    </row>
    <row r="97" spans="1:23" x14ac:dyDescent="0.2">
      <c r="A97">
        <v>1947</v>
      </c>
      <c r="D97">
        <v>3963</v>
      </c>
      <c r="H97">
        <v>982</v>
      </c>
      <c r="I97">
        <v>40</v>
      </c>
      <c r="K97">
        <v>369</v>
      </c>
      <c r="L97">
        <v>20</v>
      </c>
      <c r="N97">
        <v>338</v>
      </c>
      <c r="Q97">
        <v>258</v>
      </c>
      <c r="R97">
        <v>9</v>
      </c>
      <c r="T97">
        <v>101</v>
      </c>
      <c r="U97">
        <v>3</v>
      </c>
      <c r="W97">
        <v>35</v>
      </c>
    </row>
    <row r="98" spans="1:23" x14ac:dyDescent="0.2">
      <c r="A98">
        <v>1948</v>
      </c>
      <c r="D98">
        <v>3951</v>
      </c>
      <c r="H98">
        <v>872</v>
      </c>
      <c r="I98">
        <v>40</v>
      </c>
      <c r="K98">
        <v>388</v>
      </c>
      <c r="L98">
        <v>15</v>
      </c>
      <c r="N98">
        <v>365</v>
      </c>
      <c r="Q98">
        <v>255</v>
      </c>
      <c r="R98">
        <v>9</v>
      </c>
      <c r="T98">
        <v>92</v>
      </c>
      <c r="U98">
        <v>2</v>
      </c>
      <c r="W98">
        <v>43</v>
      </c>
    </row>
    <row r="99" spans="1:23" x14ac:dyDescent="0.2">
      <c r="A99">
        <v>1949</v>
      </c>
      <c r="D99">
        <v>4127</v>
      </c>
      <c r="H99">
        <v>980</v>
      </c>
      <c r="I99">
        <v>44</v>
      </c>
      <c r="K99">
        <v>405</v>
      </c>
      <c r="L99">
        <v>16</v>
      </c>
      <c r="N99">
        <v>370</v>
      </c>
      <c r="Q99">
        <v>229</v>
      </c>
      <c r="R99">
        <v>9</v>
      </c>
      <c r="T99">
        <v>101</v>
      </c>
      <c r="U99">
        <v>4</v>
      </c>
      <c r="W99">
        <v>43</v>
      </c>
    </row>
    <row r="100" spans="1:23" x14ac:dyDescent="0.2">
      <c r="A100">
        <v>1950</v>
      </c>
      <c r="D100">
        <v>4338</v>
      </c>
      <c r="H100">
        <v>1030</v>
      </c>
      <c r="I100">
        <v>51</v>
      </c>
      <c r="K100">
        <v>448</v>
      </c>
      <c r="L100">
        <v>11</v>
      </c>
      <c r="N100">
        <v>381</v>
      </c>
      <c r="O100">
        <v>13</v>
      </c>
      <c r="Q100">
        <v>247</v>
      </c>
      <c r="R100">
        <v>8</v>
      </c>
      <c r="T100">
        <v>114</v>
      </c>
      <c r="U100">
        <v>4</v>
      </c>
      <c r="W100">
        <v>38</v>
      </c>
    </row>
    <row r="101" spans="1:23" x14ac:dyDescent="0.2">
      <c r="A101">
        <v>1951</v>
      </c>
      <c r="D101">
        <v>4577</v>
      </c>
      <c r="H101">
        <v>1050</v>
      </c>
      <c r="I101">
        <v>52</v>
      </c>
      <c r="K101">
        <v>482</v>
      </c>
      <c r="L101">
        <v>11</v>
      </c>
      <c r="N101">
        <v>406</v>
      </c>
      <c r="O101">
        <v>12</v>
      </c>
      <c r="Q101">
        <v>287</v>
      </c>
      <c r="R101">
        <v>7</v>
      </c>
      <c r="T101">
        <v>120</v>
      </c>
      <c r="U101">
        <v>5</v>
      </c>
      <c r="W101">
        <v>54</v>
      </c>
    </row>
    <row r="102" spans="1:23" x14ac:dyDescent="0.2">
      <c r="A102">
        <v>1952</v>
      </c>
      <c r="D102">
        <v>5244</v>
      </c>
      <c r="H102">
        <v>1258</v>
      </c>
      <c r="I102">
        <v>53</v>
      </c>
      <c r="K102">
        <v>533</v>
      </c>
      <c r="L102">
        <v>15</v>
      </c>
      <c r="N102">
        <v>427</v>
      </c>
      <c r="O102">
        <v>12</v>
      </c>
      <c r="Q102">
        <v>400</v>
      </c>
      <c r="R102">
        <v>8</v>
      </c>
      <c r="T102">
        <v>136</v>
      </c>
      <c r="U102">
        <v>5</v>
      </c>
      <c r="W102">
        <v>55</v>
      </c>
    </row>
    <row r="103" spans="1:23" x14ac:dyDescent="0.2">
      <c r="A103">
        <v>1953</v>
      </c>
      <c r="D103">
        <v>5255</v>
      </c>
      <c r="H103">
        <v>1263</v>
      </c>
      <c r="I103">
        <v>48</v>
      </c>
      <c r="K103">
        <v>591</v>
      </c>
      <c r="L103">
        <v>18</v>
      </c>
      <c r="N103">
        <v>435</v>
      </c>
      <c r="O103">
        <v>15</v>
      </c>
      <c r="Q103">
        <v>430</v>
      </c>
      <c r="R103">
        <v>12</v>
      </c>
      <c r="T103">
        <v>138</v>
      </c>
      <c r="U103">
        <v>4</v>
      </c>
      <c r="W103">
        <v>59</v>
      </c>
    </row>
    <row r="104" spans="1:23" x14ac:dyDescent="0.2">
      <c r="A104">
        <v>1954</v>
      </c>
      <c r="D104">
        <v>5309</v>
      </c>
      <c r="H104">
        <v>1201</v>
      </c>
      <c r="I104">
        <v>39</v>
      </c>
      <c r="K104">
        <v>599</v>
      </c>
      <c r="L104">
        <v>18</v>
      </c>
      <c r="N104">
        <v>477</v>
      </c>
      <c r="O104">
        <v>14</v>
      </c>
      <c r="Q104">
        <v>418</v>
      </c>
      <c r="R104">
        <v>13</v>
      </c>
      <c r="T104">
        <v>153</v>
      </c>
      <c r="U104">
        <v>7</v>
      </c>
      <c r="W104">
        <v>57</v>
      </c>
    </row>
    <row r="105" spans="1:23" x14ac:dyDescent="0.2">
      <c r="A105">
        <v>1955</v>
      </c>
      <c r="D105">
        <v>5787</v>
      </c>
      <c r="H105">
        <v>1290</v>
      </c>
      <c r="I105">
        <v>45</v>
      </c>
      <c r="K105">
        <v>600</v>
      </c>
      <c r="L105">
        <v>15</v>
      </c>
      <c r="N105">
        <v>524</v>
      </c>
      <c r="O105">
        <v>17</v>
      </c>
      <c r="Q105">
        <v>423</v>
      </c>
      <c r="R105">
        <v>12</v>
      </c>
      <c r="T105">
        <v>143</v>
      </c>
      <c r="U105">
        <v>6</v>
      </c>
      <c r="W105">
        <v>62</v>
      </c>
    </row>
    <row r="106" spans="1:23" x14ac:dyDescent="0.2">
      <c r="A106">
        <v>1956</v>
      </c>
      <c r="D106">
        <v>6752</v>
      </c>
      <c r="H106">
        <v>1340</v>
      </c>
      <c r="I106">
        <v>40</v>
      </c>
      <c r="K106">
        <v>701</v>
      </c>
      <c r="L106">
        <v>25</v>
      </c>
      <c r="N106">
        <v>628</v>
      </c>
      <c r="O106">
        <v>23</v>
      </c>
      <c r="Q106">
        <v>506</v>
      </c>
      <c r="R106">
        <v>13</v>
      </c>
      <c r="T106">
        <v>152</v>
      </c>
      <c r="U106">
        <v>7</v>
      </c>
      <c r="W106">
        <v>51</v>
      </c>
    </row>
    <row r="107" spans="1:23" x14ac:dyDescent="0.2">
      <c r="A107">
        <v>1957</v>
      </c>
      <c r="D107">
        <v>7187</v>
      </c>
      <c r="H107">
        <v>1537</v>
      </c>
      <c r="I107">
        <v>46</v>
      </c>
      <c r="K107">
        <v>818</v>
      </c>
      <c r="L107">
        <v>24</v>
      </c>
      <c r="N107">
        <v>628</v>
      </c>
      <c r="Q107">
        <v>576</v>
      </c>
      <c r="R107">
        <v>13</v>
      </c>
      <c r="T107">
        <v>194</v>
      </c>
      <c r="U107">
        <v>4</v>
      </c>
      <c r="W107">
        <v>44</v>
      </c>
    </row>
    <row r="108" spans="1:23" x14ac:dyDescent="0.2">
      <c r="A108">
        <v>1958</v>
      </c>
      <c r="D108">
        <v>7184</v>
      </c>
      <c r="H108">
        <v>1493</v>
      </c>
      <c r="I108">
        <v>40</v>
      </c>
      <c r="K108">
        <v>905</v>
      </c>
      <c r="L108">
        <v>30</v>
      </c>
      <c r="N108">
        <v>597</v>
      </c>
      <c r="O108">
        <v>24</v>
      </c>
      <c r="Q108">
        <v>577</v>
      </c>
      <c r="R108">
        <v>10</v>
      </c>
      <c r="T108">
        <v>234</v>
      </c>
      <c r="U108">
        <v>7</v>
      </c>
      <c r="W108">
        <v>68</v>
      </c>
    </row>
    <row r="109" spans="1:23" x14ac:dyDescent="0.2">
      <c r="A109">
        <v>1959</v>
      </c>
      <c r="D109">
        <v>7088</v>
      </c>
      <c r="H109">
        <v>1534</v>
      </c>
      <c r="I109">
        <v>37</v>
      </c>
      <c r="K109">
        <v>886</v>
      </c>
      <c r="L109">
        <v>24</v>
      </c>
      <c r="N109">
        <v>619</v>
      </c>
      <c r="O109">
        <v>26</v>
      </c>
      <c r="Q109">
        <v>588</v>
      </c>
      <c r="R109">
        <v>14</v>
      </c>
      <c r="T109">
        <v>228</v>
      </c>
      <c r="U109">
        <v>5</v>
      </c>
    </row>
    <row r="110" spans="1:23" x14ac:dyDescent="0.2">
      <c r="A110">
        <v>1960</v>
      </c>
      <c r="D110">
        <v>7446</v>
      </c>
      <c r="E110">
        <v>3035</v>
      </c>
      <c r="F110">
        <v>93</v>
      </c>
      <c r="H110">
        <v>1839</v>
      </c>
      <c r="I110">
        <v>36</v>
      </c>
      <c r="K110">
        <v>871</v>
      </c>
      <c r="L110">
        <v>24</v>
      </c>
      <c r="N110">
        <v>626</v>
      </c>
      <c r="O110">
        <v>30</v>
      </c>
      <c r="Q110">
        <v>622</v>
      </c>
      <c r="R110">
        <v>14</v>
      </c>
      <c r="T110">
        <v>213</v>
      </c>
      <c r="U110">
        <v>5</v>
      </c>
      <c r="W110">
        <v>52</v>
      </c>
    </row>
    <row r="111" spans="1:23" x14ac:dyDescent="0.2">
      <c r="A111">
        <v>1961</v>
      </c>
      <c r="D111">
        <v>7923</v>
      </c>
      <c r="E111">
        <v>3023</v>
      </c>
      <c r="F111">
        <v>97</v>
      </c>
      <c r="H111">
        <v>1962</v>
      </c>
      <c r="I111">
        <v>30</v>
      </c>
      <c r="K111">
        <v>897</v>
      </c>
      <c r="L111">
        <v>25</v>
      </c>
      <c r="N111">
        <v>679</v>
      </c>
      <c r="O111">
        <v>36</v>
      </c>
      <c r="Q111">
        <v>694</v>
      </c>
      <c r="R111">
        <v>17</v>
      </c>
      <c r="T111">
        <v>242</v>
      </c>
      <c r="U111">
        <v>4</v>
      </c>
      <c r="W111">
        <v>61</v>
      </c>
    </row>
    <row r="112" spans="1:23" x14ac:dyDescent="0.2">
      <c r="A112">
        <v>1962</v>
      </c>
      <c r="D112">
        <v>7865</v>
      </c>
      <c r="E112">
        <v>3203</v>
      </c>
      <c r="F112">
        <v>73</v>
      </c>
      <c r="H112">
        <v>1951</v>
      </c>
      <c r="I112">
        <v>38</v>
      </c>
      <c r="K112">
        <v>903</v>
      </c>
      <c r="L112">
        <v>25</v>
      </c>
      <c r="N112">
        <v>777</v>
      </c>
      <c r="O112">
        <v>40</v>
      </c>
      <c r="Q112">
        <v>652</v>
      </c>
      <c r="R112">
        <v>10</v>
      </c>
      <c r="T112">
        <v>243</v>
      </c>
      <c r="U112">
        <v>4</v>
      </c>
      <c r="W112">
        <v>73</v>
      </c>
    </row>
    <row r="113" spans="1:27" x14ac:dyDescent="0.2">
      <c r="A113">
        <v>1963</v>
      </c>
      <c r="D113">
        <v>8223</v>
      </c>
      <c r="E113">
        <v>3156</v>
      </c>
      <c r="F113">
        <v>67</v>
      </c>
      <c r="H113">
        <v>2049</v>
      </c>
      <c r="I113">
        <v>46</v>
      </c>
      <c r="K113">
        <v>875</v>
      </c>
      <c r="L113">
        <v>20</v>
      </c>
      <c r="N113">
        <v>818</v>
      </c>
      <c r="O113">
        <v>38</v>
      </c>
      <c r="Q113">
        <v>679</v>
      </c>
      <c r="R113">
        <v>16</v>
      </c>
      <c r="T113">
        <v>232</v>
      </c>
      <c r="U113">
        <v>6</v>
      </c>
      <c r="W113">
        <v>80</v>
      </c>
      <c r="X113">
        <v>5</v>
      </c>
    </row>
    <row r="114" spans="1:27" x14ac:dyDescent="0.2">
      <c r="A114">
        <v>1964</v>
      </c>
      <c r="D114">
        <v>8004</v>
      </c>
      <c r="E114">
        <v>3285</v>
      </c>
      <c r="F114">
        <v>73</v>
      </c>
      <c r="H114">
        <v>1965</v>
      </c>
      <c r="I114">
        <v>53</v>
      </c>
      <c r="K114">
        <v>887</v>
      </c>
      <c r="L114">
        <v>22</v>
      </c>
      <c r="N114">
        <v>837</v>
      </c>
      <c r="O114">
        <v>40</v>
      </c>
      <c r="Q114">
        <v>712</v>
      </c>
      <c r="R114">
        <v>16</v>
      </c>
      <c r="T114">
        <v>232</v>
      </c>
      <c r="U114">
        <v>4</v>
      </c>
      <c r="W114">
        <v>72</v>
      </c>
      <c r="X114">
        <v>10</v>
      </c>
    </row>
    <row r="115" spans="1:27" x14ac:dyDescent="0.2">
      <c r="A115">
        <v>1965</v>
      </c>
      <c r="D115">
        <v>8243</v>
      </c>
      <c r="E115">
        <v>3076</v>
      </c>
      <c r="F115">
        <v>78</v>
      </c>
      <c r="H115">
        <v>1902</v>
      </c>
      <c r="I115">
        <v>47</v>
      </c>
      <c r="K115">
        <v>996</v>
      </c>
      <c r="L115">
        <v>25</v>
      </c>
      <c r="N115">
        <v>824</v>
      </c>
      <c r="O115">
        <v>39</v>
      </c>
      <c r="Q115">
        <v>678</v>
      </c>
      <c r="R115">
        <v>19</v>
      </c>
      <c r="T115">
        <v>235</v>
      </c>
      <c r="U115">
        <v>4</v>
      </c>
      <c r="W115">
        <v>96</v>
      </c>
      <c r="X115">
        <v>8</v>
      </c>
    </row>
    <row r="116" spans="1:27" x14ac:dyDescent="0.2">
      <c r="A116">
        <v>1966</v>
      </c>
      <c r="D116">
        <v>8853</v>
      </c>
      <c r="E116">
        <v>3292</v>
      </c>
      <c r="F116">
        <v>77</v>
      </c>
      <c r="H116">
        <v>2060</v>
      </c>
      <c r="I116">
        <v>51</v>
      </c>
      <c r="K116">
        <v>1069</v>
      </c>
      <c r="L116">
        <v>22</v>
      </c>
      <c r="N116">
        <v>970</v>
      </c>
      <c r="O116">
        <v>47</v>
      </c>
      <c r="Q116">
        <v>684</v>
      </c>
      <c r="R116">
        <v>21</v>
      </c>
      <c r="T116">
        <v>285</v>
      </c>
      <c r="U116">
        <v>7</v>
      </c>
      <c r="W116">
        <v>106</v>
      </c>
      <c r="X116">
        <v>11</v>
      </c>
    </row>
    <row r="117" spans="1:27" x14ac:dyDescent="0.2">
      <c r="A117">
        <v>1967</v>
      </c>
      <c r="D117">
        <v>9465</v>
      </c>
      <c r="E117">
        <v>3454</v>
      </c>
      <c r="F117">
        <v>65</v>
      </c>
      <c r="H117">
        <v>2176</v>
      </c>
      <c r="I117">
        <v>57</v>
      </c>
      <c r="K117">
        <v>1050</v>
      </c>
      <c r="L117">
        <v>22</v>
      </c>
      <c r="N117">
        <v>1120</v>
      </c>
      <c r="O117">
        <v>68</v>
      </c>
      <c r="Q117">
        <v>821</v>
      </c>
      <c r="R117">
        <v>39</v>
      </c>
      <c r="T117">
        <v>318</v>
      </c>
      <c r="U117">
        <v>5</v>
      </c>
      <c r="W117">
        <v>134</v>
      </c>
      <c r="X117">
        <v>12</v>
      </c>
    </row>
    <row r="118" spans="1:27" x14ac:dyDescent="0.2">
      <c r="A118">
        <v>1968</v>
      </c>
      <c r="D118">
        <v>9940</v>
      </c>
      <c r="E118">
        <v>3573</v>
      </c>
      <c r="F118">
        <v>70</v>
      </c>
      <c r="H118">
        <v>2261</v>
      </c>
      <c r="I118">
        <v>54</v>
      </c>
      <c r="K118">
        <v>1045</v>
      </c>
      <c r="L118">
        <v>28</v>
      </c>
      <c r="N118">
        <v>1286</v>
      </c>
      <c r="O118">
        <v>65</v>
      </c>
      <c r="Q118">
        <v>968</v>
      </c>
      <c r="R118">
        <v>43</v>
      </c>
      <c r="T118">
        <v>328</v>
      </c>
      <c r="U118">
        <v>5</v>
      </c>
      <c r="W118">
        <v>172</v>
      </c>
    </row>
    <row r="119" spans="1:27" x14ac:dyDescent="0.2">
      <c r="A119">
        <v>1969</v>
      </c>
      <c r="D119">
        <v>9802</v>
      </c>
      <c r="E119">
        <v>3748</v>
      </c>
      <c r="F119">
        <v>75</v>
      </c>
      <c r="H119">
        <v>2236</v>
      </c>
      <c r="I119">
        <v>47</v>
      </c>
      <c r="K119">
        <v>1127</v>
      </c>
      <c r="L119">
        <v>26</v>
      </c>
      <c r="N119">
        <v>1170</v>
      </c>
      <c r="O119">
        <v>65</v>
      </c>
      <c r="Q119">
        <v>904</v>
      </c>
      <c r="R119">
        <v>45</v>
      </c>
      <c r="T119">
        <v>350</v>
      </c>
      <c r="U119">
        <v>9</v>
      </c>
    </row>
    <row r="120" spans="1:27" x14ac:dyDescent="0.2">
      <c r="A120">
        <v>1970</v>
      </c>
      <c r="D120">
        <v>10208</v>
      </c>
      <c r="E120">
        <v>3748</v>
      </c>
      <c r="F120">
        <v>75</v>
      </c>
      <c r="H120">
        <v>2338</v>
      </c>
      <c r="I120">
        <v>51</v>
      </c>
      <c r="K120">
        <v>1220</v>
      </c>
      <c r="L120">
        <v>23</v>
      </c>
      <c r="N120">
        <v>1233</v>
      </c>
      <c r="O120">
        <v>82</v>
      </c>
      <c r="Q120">
        <v>881</v>
      </c>
      <c r="R120">
        <v>41</v>
      </c>
      <c r="T120">
        <v>377</v>
      </c>
      <c r="U120">
        <v>9</v>
      </c>
    </row>
    <row r="121" spans="1:27" x14ac:dyDescent="0.2">
      <c r="A121">
        <v>1971</v>
      </c>
      <c r="D121">
        <v>10532</v>
      </c>
      <c r="E121">
        <v>3866</v>
      </c>
      <c r="F121">
        <v>87</v>
      </c>
      <c r="H121">
        <v>2325</v>
      </c>
      <c r="I121">
        <v>41</v>
      </c>
      <c r="K121">
        <v>1286</v>
      </c>
      <c r="L121">
        <v>26</v>
      </c>
      <c r="N121">
        <v>1307</v>
      </c>
      <c r="O121">
        <v>73</v>
      </c>
      <c r="Q121">
        <v>896</v>
      </c>
      <c r="R121">
        <v>42</v>
      </c>
      <c r="T121">
        <v>368</v>
      </c>
      <c r="U121">
        <v>5</v>
      </c>
    </row>
    <row r="122" spans="1:27" x14ac:dyDescent="0.2">
      <c r="A122">
        <v>1972</v>
      </c>
      <c r="D122">
        <v>10329</v>
      </c>
      <c r="E122">
        <v>4082</v>
      </c>
      <c r="F122">
        <v>81</v>
      </c>
      <c r="H122">
        <v>2075</v>
      </c>
      <c r="I122">
        <v>32</v>
      </c>
      <c r="K122">
        <v>1489</v>
      </c>
      <c r="L122">
        <v>28</v>
      </c>
      <c r="N122">
        <v>1212</v>
      </c>
      <c r="O122">
        <v>83</v>
      </c>
      <c r="Q122">
        <v>847</v>
      </c>
      <c r="R122">
        <v>35</v>
      </c>
      <c r="T122">
        <v>365</v>
      </c>
      <c r="U122">
        <v>6</v>
      </c>
    </row>
    <row r="123" spans="1:27" x14ac:dyDescent="0.2">
      <c r="A123">
        <v>1973</v>
      </c>
      <c r="D123">
        <v>8939</v>
      </c>
      <c r="E123">
        <v>4068</v>
      </c>
      <c r="F123">
        <v>87</v>
      </c>
      <c r="H123">
        <v>1841</v>
      </c>
      <c r="I123">
        <v>29</v>
      </c>
      <c r="K123">
        <v>1473</v>
      </c>
      <c r="L123">
        <v>24</v>
      </c>
      <c r="N123">
        <v>989</v>
      </c>
      <c r="O123">
        <v>63</v>
      </c>
      <c r="Q123">
        <v>731</v>
      </c>
      <c r="R123">
        <v>31</v>
      </c>
      <c r="T123">
        <v>339</v>
      </c>
      <c r="U123">
        <v>5</v>
      </c>
    </row>
    <row r="124" spans="1:27" x14ac:dyDescent="0.2">
      <c r="A124">
        <v>1974</v>
      </c>
      <c r="D124">
        <v>8626</v>
      </c>
      <c r="E124">
        <v>3337</v>
      </c>
      <c r="F124">
        <v>73</v>
      </c>
      <c r="H124">
        <v>1627</v>
      </c>
      <c r="I124">
        <v>24</v>
      </c>
      <c r="K124">
        <v>1507</v>
      </c>
      <c r="L124">
        <v>19</v>
      </c>
      <c r="N124">
        <v>913</v>
      </c>
      <c r="O124">
        <v>43</v>
      </c>
      <c r="Q124">
        <v>720</v>
      </c>
      <c r="R124">
        <v>32</v>
      </c>
      <c r="T124">
        <v>334</v>
      </c>
      <c r="U124">
        <v>8</v>
      </c>
    </row>
    <row r="125" spans="1:27" x14ac:dyDescent="0.2">
      <c r="A125">
        <v>1975</v>
      </c>
      <c r="D125">
        <v>8683</v>
      </c>
      <c r="E125">
        <v>3333</v>
      </c>
      <c r="F125">
        <v>64</v>
      </c>
      <c r="H125">
        <v>1580</v>
      </c>
      <c r="I125">
        <v>24</v>
      </c>
      <c r="K125">
        <v>1409</v>
      </c>
      <c r="L125">
        <v>24</v>
      </c>
      <c r="N125">
        <v>895</v>
      </c>
      <c r="O125">
        <v>42</v>
      </c>
      <c r="Q125">
        <v>735</v>
      </c>
      <c r="R125">
        <v>17</v>
      </c>
      <c r="T125">
        <v>305</v>
      </c>
      <c r="U125">
        <v>3</v>
      </c>
    </row>
    <row r="126" spans="1:27" x14ac:dyDescent="0.2">
      <c r="A126">
        <v>1976</v>
      </c>
      <c r="D126">
        <v>8800</v>
      </c>
      <c r="E126">
        <v>3594</v>
      </c>
      <c r="F126">
        <v>95</v>
      </c>
      <c r="H126">
        <v>1452</v>
      </c>
      <c r="I126">
        <v>32</v>
      </c>
      <c r="K126">
        <v>1495</v>
      </c>
      <c r="L126">
        <v>28</v>
      </c>
      <c r="N126">
        <v>1006</v>
      </c>
      <c r="O126">
        <v>45</v>
      </c>
      <c r="Q126">
        <v>684</v>
      </c>
      <c r="R126">
        <v>20</v>
      </c>
      <c r="T126">
        <v>236</v>
      </c>
      <c r="U126">
        <v>4</v>
      </c>
      <c r="W126">
        <v>122</v>
      </c>
      <c r="X126">
        <v>3</v>
      </c>
    </row>
    <row r="127" spans="1:27" x14ac:dyDescent="0.2">
      <c r="A127">
        <v>1977</v>
      </c>
      <c r="D127">
        <v>9168</v>
      </c>
      <c r="E127">
        <v>3591</v>
      </c>
      <c r="F127">
        <v>71</v>
      </c>
      <c r="H127">
        <v>1492</v>
      </c>
      <c r="I127">
        <v>33</v>
      </c>
      <c r="K127">
        <v>1508</v>
      </c>
      <c r="L127">
        <v>29</v>
      </c>
      <c r="N127">
        <v>1134</v>
      </c>
      <c r="O127">
        <v>51</v>
      </c>
      <c r="Q127">
        <v>723</v>
      </c>
      <c r="R127">
        <v>26</v>
      </c>
      <c r="T127">
        <v>259</v>
      </c>
      <c r="U127">
        <v>6</v>
      </c>
      <c r="W127">
        <v>170</v>
      </c>
      <c r="X127">
        <v>7</v>
      </c>
      <c r="Z127" s="4">
        <f>'capital territory 1977-88'!C40</f>
        <v>39.326086956521742</v>
      </c>
      <c r="AA127" s="4">
        <f>'capital territory 1977-88'!D40</f>
        <v>1</v>
      </c>
    </row>
    <row r="128" spans="1:27" x14ac:dyDescent="0.2">
      <c r="A128">
        <v>1978</v>
      </c>
      <c r="D128">
        <v>9762</v>
      </c>
      <c r="E128">
        <v>3497</v>
      </c>
      <c r="F128">
        <v>113</v>
      </c>
      <c r="H128">
        <v>1561</v>
      </c>
      <c r="I128">
        <v>34</v>
      </c>
      <c r="K128">
        <v>1572</v>
      </c>
      <c r="L128">
        <v>40</v>
      </c>
      <c r="N128">
        <v>1295</v>
      </c>
      <c r="O128">
        <v>73</v>
      </c>
      <c r="Q128">
        <v>769</v>
      </c>
      <c r="R128">
        <v>26</v>
      </c>
      <c r="T128">
        <v>236</v>
      </c>
      <c r="U128">
        <v>3</v>
      </c>
      <c r="W128">
        <v>168</v>
      </c>
      <c r="X128">
        <v>7</v>
      </c>
      <c r="Z128" s="4">
        <f>'capital territory 1977-88'!C41</f>
        <v>43.246575342465754</v>
      </c>
      <c r="AA128" s="4">
        <f>'capital territory 1977-88'!D41</f>
        <v>3.0904109589041098</v>
      </c>
    </row>
    <row r="129" spans="1:27" x14ac:dyDescent="0.2">
      <c r="A129">
        <v>1979</v>
      </c>
      <c r="D129">
        <v>10001</v>
      </c>
      <c r="E129">
        <v>3657</v>
      </c>
      <c r="F129">
        <v>134</v>
      </c>
      <c r="H129">
        <v>1681</v>
      </c>
      <c r="I129">
        <v>46</v>
      </c>
      <c r="J129">
        <v>1727</v>
      </c>
      <c r="K129">
        <v>1601</v>
      </c>
      <c r="L129">
        <v>47</v>
      </c>
      <c r="N129">
        <v>1391</v>
      </c>
      <c r="O129">
        <v>65</v>
      </c>
      <c r="Q129">
        <v>814</v>
      </c>
      <c r="R129">
        <v>25</v>
      </c>
      <c r="T129">
        <v>275</v>
      </c>
      <c r="U129">
        <v>5</v>
      </c>
      <c r="W129">
        <v>222</v>
      </c>
      <c r="X129">
        <v>13</v>
      </c>
      <c r="Z129" s="4">
        <f>'capital territory 1977-88'!C42</f>
        <v>41.331506849315069</v>
      </c>
      <c r="AA129" s="4">
        <f>'capital territory 1977-88'!D42</f>
        <v>2.8328767123287673</v>
      </c>
    </row>
    <row r="130" spans="1:27" x14ac:dyDescent="0.2">
      <c r="A130">
        <v>1980</v>
      </c>
      <c r="D130">
        <v>9752</v>
      </c>
      <c r="E130">
        <v>3716</v>
      </c>
      <c r="F130">
        <v>133</v>
      </c>
      <c r="H130">
        <v>1734</v>
      </c>
      <c r="I130">
        <v>54</v>
      </c>
      <c r="J130">
        <v>1788</v>
      </c>
      <c r="K130">
        <v>1663</v>
      </c>
      <c r="L130">
        <v>42</v>
      </c>
      <c r="N130">
        <v>1384</v>
      </c>
      <c r="O130">
        <v>63</v>
      </c>
      <c r="Q130">
        <v>835</v>
      </c>
      <c r="R130">
        <v>26</v>
      </c>
      <c r="T130">
        <v>249</v>
      </c>
      <c r="U130">
        <v>5</v>
      </c>
      <c r="W130">
        <v>275</v>
      </c>
      <c r="X130">
        <v>14</v>
      </c>
      <c r="Z130" s="4">
        <f>'capital territory 1977-88'!C43</f>
        <v>54.394520547945206</v>
      </c>
      <c r="AA130" s="4">
        <f>'capital territory 1977-88'!D43</f>
        <v>1.0767123287671232</v>
      </c>
    </row>
    <row r="131" spans="1:27" x14ac:dyDescent="0.2">
      <c r="A131">
        <v>1981</v>
      </c>
      <c r="D131">
        <v>9754</v>
      </c>
      <c r="E131">
        <v>3257</v>
      </c>
      <c r="F131">
        <v>118</v>
      </c>
      <c r="H131">
        <v>1725</v>
      </c>
      <c r="I131">
        <v>55</v>
      </c>
      <c r="J131">
        <v>1780</v>
      </c>
      <c r="K131">
        <v>1639</v>
      </c>
      <c r="L131">
        <v>44</v>
      </c>
      <c r="N131">
        <v>1305</v>
      </c>
      <c r="O131">
        <v>62</v>
      </c>
      <c r="Q131">
        <v>791</v>
      </c>
      <c r="R131">
        <v>22</v>
      </c>
      <c r="T131">
        <v>241</v>
      </c>
      <c r="U131">
        <v>5</v>
      </c>
      <c r="W131">
        <v>284</v>
      </c>
      <c r="X131">
        <v>12</v>
      </c>
      <c r="Z131" s="4">
        <f>'capital territory 1977-88'!C44</f>
        <v>48.005479452054793</v>
      </c>
      <c r="AA131" s="4">
        <f>'capital territory 1977-88'!D44</f>
        <v>0.41643835616438357</v>
      </c>
    </row>
    <row r="132" spans="1:27" x14ac:dyDescent="0.2">
      <c r="A132">
        <v>1982</v>
      </c>
      <c r="D132">
        <v>9745</v>
      </c>
      <c r="E132">
        <v>3407</v>
      </c>
      <c r="F132">
        <v>137</v>
      </c>
      <c r="H132">
        <v>1803</v>
      </c>
      <c r="I132">
        <v>57</v>
      </c>
      <c r="J132">
        <v>1860</v>
      </c>
      <c r="K132">
        <v>1623</v>
      </c>
      <c r="L132">
        <v>44</v>
      </c>
      <c r="N132">
        <v>1413</v>
      </c>
      <c r="O132">
        <v>73</v>
      </c>
      <c r="Q132">
        <v>793</v>
      </c>
      <c r="R132">
        <v>26</v>
      </c>
      <c r="T132">
        <v>217</v>
      </c>
      <c r="U132">
        <v>11</v>
      </c>
      <c r="W132">
        <v>240</v>
      </c>
      <c r="X132">
        <v>11</v>
      </c>
      <c r="Z132" s="4">
        <f>'capital territory 1977-88'!C45</f>
        <v>43.4</v>
      </c>
      <c r="AA132" s="4">
        <f>'capital territory 1977-88'!D45</f>
        <v>1.6712328767123288</v>
      </c>
    </row>
    <row r="133" spans="1:27" x14ac:dyDescent="0.2">
      <c r="A133">
        <v>1983</v>
      </c>
      <c r="D133">
        <v>10004</v>
      </c>
      <c r="E133">
        <v>3353</v>
      </c>
      <c r="F133">
        <v>148</v>
      </c>
      <c r="H133">
        <v>1900</v>
      </c>
      <c r="I133">
        <v>59</v>
      </c>
      <c r="J133">
        <v>1959</v>
      </c>
      <c r="M133">
        <v>1781</v>
      </c>
      <c r="N133">
        <v>1383</v>
      </c>
      <c r="O133">
        <v>63</v>
      </c>
      <c r="Q133">
        <v>677</v>
      </c>
      <c r="R133">
        <v>23</v>
      </c>
      <c r="T133">
        <v>226</v>
      </c>
      <c r="U133">
        <v>8</v>
      </c>
      <c r="W133">
        <v>253</v>
      </c>
      <c r="X133">
        <v>12</v>
      </c>
      <c r="Z133" s="4">
        <f>'capital territory 1977-88'!C46</f>
        <v>55.646575342465752</v>
      </c>
      <c r="AA133" s="4">
        <f>'capital territory 1977-88'!D46</f>
        <v>3.6684931506849314</v>
      </c>
    </row>
    <row r="134" spans="1:27" x14ac:dyDescent="0.2">
      <c r="A134">
        <v>1984</v>
      </c>
      <c r="D134">
        <v>9709</v>
      </c>
      <c r="H134">
        <v>1738</v>
      </c>
      <c r="I134">
        <v>83</v>
      </c>
      <c r="J134">
        <v>1821</v>
      </c>
      <c r="M134">
        <v>1940</v>
      </c>
      <c r="N134">
        <v>1394</v>
      </c>
      <c r="O134">
        <v>71</v>
      </c>
      <c r="Q134">
        <v>669</v>
      </c>
      <c r="R134">
        <v>29</v>
      </c>
      <c r="T134">
        <v>330</v>
      </c>
      <c r="U134">
        <v>6</v>
      </c>
      <c r="W134">
        <v>297</v>
      </c>
      <c r="Z134" s="4">
        <f>'capital territory 1977-88'!C47</f>
        <v>57.131506849315066</v>
      </c>
      <c r="AA134" s="4">
        <f>'capital territory 1977-88'!D47</f>
        <v>2.2520547945205478</v>
      </c>
    </row>
    <row r="135" spans="1:27" x14ac:dyDescent="0.2">
      <c r="A135">
        <v>1985</v>
      </c>
      <c r="H135">
        <v>1819</v>
      </c>
      <c r="I135">
        <v>97</v>
      </c>
      <c r="J135">
        <v>1916</v>
      </c>
      <c r="M135">
        <v>2066</v>
      </c>
      <c r="N135">
        <v>1470</v>
      </c>
      <c r="O135">
        <v>81</v>
      </c>
      <c r="Q135">
        <v>738</v>
      </c>
      <c r="R135">
        <v>37</v>
      </c>
      <c r="T135">
        <v>247</v>
      </c>
      <c r="U135">
        <v>9</v>
      </c>
      <c r="W135">
        <v>373</v>
      </c>
      <c r="Z135" s="4">
        <f>'capital territory 1977-88'!C48</f>
        <v>71.704109589041096</v>
      </c>
      <c r="AA135" s="4">
        <f>'capital territory 1977-88'!D48</f>
        <v>1.4164383561643836</v>
      </c>
    </row>
    <row r="136" spans="1:27" x14ac:dyDescent="0.2">
      <c r="A136">
        <v>1986</v>
      </c>
      <c r="H136">
        <v>1834</v>
      </c>
      <c r="I136">
        <v>106</v>
      </c>
      <c r="J136">
        <v>1940</v>
      </c>
      <c r="M136">
        <v>2247</v>
      </c>
      <c r="N136">
        <v>1519</v>
      </c>
      <c r="O136">
        <v>87</v>
      </c>
      <c r="Q136">
        <v>799</v>
      </c>
      <c r="R136">
        <v>35</v>
      </c>
      <c r="T136">
        <v>255</v>
      </c>
      <c r="U136">
        <v>11</v>
      </c>
      <c r="W136">
        <v>429</v>
      </c>
      <c r="Z136" s="4">
        <f>'capital territory 1977-88'!C49</f>
        <v>76.134246575342459</v>
      </c>
      <c r="AA136" s="4">
        <f>'capital territory 1977-88'!D49</f>
        <v>1.8246575342465754</v>
      </c>
    </row>
    <row r="137" spans="1:27" x14ac:dyDescent="0.2">
      <c r="A137">
        <v>1987</v>
      </c>
      <c r="H137">
        <v>1906</v>
      </c>
      <c r="I137">
        <v>111</v>
      </c>
      <c r="J137">
        <v>2017</v>
      </c>
      <c r="T137">
        <v>282</v>
      </c>
      <c r="U137">
        <v>13</v>
      </c>
      <c r="Z137" s="4">
        <f>'capital territory 1977-88'!C50</f>
        <v>82.526027397260279</v>
      </c>
      <c r="AA137" s="4">
        <f>'capital territory 1977-88'!D50</f>
        <v>3.2520547945205478</v>
      </c>
    </row>
    <row r="138" spans="1:27" x14ac:dyDescent="0.2">
      <c r="A138">
        <v>1988</v>
      </c>
      <c r="Z138" s="4">
        <f>'capital territory 1977-88'!C51</f>
        <v>70.758241758241752</v>
      </c>
      <c r="AA138" s="4">
        <f>'capital territory 1977-88'!D51</f>
        <v>2.5494505494505493</v>
      </c>
    </row>
    <row r="139" spans="1:27" x14ac:dyDescent="0.2">
      <c r="A139">
        <v>1989</v>
      </c>
    </row>
    <row r="140" spans="1:27" x14ac:dyDescent="0.2">
      <c r="A140">
        <v>1990</v>
      </c>
    </row>
    <row r="141" spans="1:27" x14ac:dyDescent="0.2">
      <c r="A141">
        <v>1991</v>
      </c>
    </row>
    <row r="142" spans="1:27" x14ac:dyDescent="0.2">
      <c r="A142">
        <v>1992</v>
      </c>
    </row>
    <row r="143" spans="1:27" x14ac:dyDescent="0.2">
      <c r="A143">
        <v>1993</v>
      </c>
    </row>
    <row r="144" spans="1:27" x14ac:dyDescent="0.2">
      <c r="A144">
        <v>1994</v>
      </c>
    </row>
    <row r="145" spans="1:1" x14ac:dyDescent="0.2">
      <c r="A145">
        <v>1995</v>
      </c>
    </row>
    <row r="146" spans="1:1" x14ac:dyDescent="0.2">
      <c r="A146">
        <v>1996</v>
      </c>
    </row>
    <row r="147" spans="1:1" x14ac:dyDescent="0.2">
      <c r="A147">
        <v>1997</v>
      </c>
    </row>
    <row r="148" spans="1:1" x14ac:dyDescent="0.2">
      <c r="A148">
        <v>1998</v>
      </c>
    </row>
    <row r="149" spans="1:1" x14ac:dyDescent="0.2">
      <c r="A149">
        <v>1999</v>
      </c>
    </row>
    <row r="150" spans="1:1" x14ac:dyDescent="0.2">
      <c r="A150">
        <v>2000</v>
      </c>
    </row>
    <row r="151" spans="1:1" x14ac:dyDescent="0.2">
      <c r="A151">
        <v>2001</v>
      </c>
    </row>
    <row r="152" spans="1:1" x14ac:dyDescent="0.2">
      <c r="A152">
        <v>2002</v>
      </c>
    </row>
    <row r="153" spans="1:1" x14ac:dyDescent="0.2">
      <c r="A153">
        <v>2003</v>
      </c>
    </row>
    <row r="154" spans="1:1" x14ac:dyDescent="0.2">
      <c r="A154">
        <v>2004</v>
      </c>
    </row>
    <row r="155" spans="1:1" x14ac:dyDescent="0.2">
      <c r="A155">
        <v>2005</v>
      </c>
    </row>
    <row r="156" spans="1:1" x14ac:dyDescent="0.2">
      <c r="A156">
        <v>2006</v>
      </c>
    </row>
    <row r="157" spans="1:1" x14ac:dyDescent="0.2">
      <c r="A157">
        <v>2007</v>
      </c>
    </row>
    <row r="158" spans="1:1" x14ac:dyDescent="0.2">
      <c r="A158">
        <v>2008</v>
      </c>
    </row>
    <row r="159" spans="1:1" x14ac:dyDescent="0.2">
      <c r="A159">
        <v>2009</v>
      </c>
    </row>
    <row r="160" spans="1:1" x14ac:dyDescent="0.2">
      <c r="A160">
        <v>2010</v>
      </c>
    </row>
    <row r="161" spans="1:1" x14ac:dyDescent="0.2">
      <c r="A161">
        <v>2011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P1" sqref="P1:P3"/>
    </sheetView>
  </sheetViews>
  <sheetFormatPr defaultRowHeight="12.75" x14ac:dyDescent="0.2"/>
  <cols>
    <col min="15" max="15" width="5" customWidth="1"/>
    <col min="16" max="16" width="52.42578125" customWidth="1"/>
  </cols>
  <sheetData>
    <row r="1" spans="1:16" x14ac:dyDescent="0.2">
      <c r="A1" s="15" t="s">
        <v>125</v>
      </c>
      <c r="B1" s="15"/>
      <c r="C1" s="15"/>
      <c r="D1" s="15"/>
      <c r="E1" s="15"/>
      <c r="P1" t="s">
        <v>155</v>
      </c>
    </row>
    <row r="2" spans="1:16" x14ac:dyDescent="0.2">
      <c r="P2" t="s">
        <v>156</v>
      </c>
    </row>
    <row r="3" spans="1:16" x14ac:dyDescent="0.2">
      <c r="B3" t="s">
        <v>1</v>
      </c>
      <c r="P3" t="s">
        <v>157</v>
      </c>
    </row>
    <row r="4" spans="1:16" x14ac:dyDescent="0.2">
      <c r="A4" t="s">
        <v>82</v>
      </c>
      <c r="B4" t="s">
        <v>83</v>
      </c>
      <c r="C4">
        <v>1977</v>
      </c>
      <c r="D4">
        <v>1978</v>
      </c>
      <c r="E4">
        <v>1979</v>
      </c>
      <c r="F4">
        <v>1980</v>
      </c>
      <c r="G4">
        <v>1981</v>
      </c>
      <c r="H4">
        <v>1982</v>
      </c>
      <c r="I4">
        <v>1983</v>
      </c>
      <c r="J4">
        <v>1984</v>
      </c>
      <c r="K4">
        <v>1985</v>
      </c>
      <c r="L4">
        <v>1986</v>
      </c>
      <c r="M4">
        <v>1987</v>
      </c>
      <c r="N4">
        <v>1988</v>
      </c>
      <c r="P4" t="s">
        <v>85</v>
      </c>
    </row>
    <row r="5" spans="1:16" x14ac:dyDescent="0.2">
      <c r="A5">
        <v>31</v>
      </c>
      <c r="B5" t="s">
        <v>69</v>
      </c>
      <c r="D5">
        <v>47</v>
      </c>
      <c r="E5">
        <v>32</v>
      </c>
      <c r="F5">
        <v>59</v>
      </c>
      <c r="G5">
        <v>49</v>
      </c>
      <c r="H5">
        <v>44</v>
      </c>
      <c r="I5">
        <v>45</v>
      </c>
      <c r="J5">
        <v>51</v>
      </c>
      <c r="K5">
        <v>60</v>
      </c>
      <c r="L5">
        <v>75</v>
      </c>
      <c r="M5">
        <v>68</v>
      </c>
      <c r="N5">
        <v>79</v>
      </c>
      <c r="P5" t="s">
        <v>124</v>
      </c>
    </row>
    <row r="6" spans="1:16" x14ac:dyDescent="0.2">
      <c r="A6">
        <v>28</v>
      </c>
      <c r="B6" t="s">
        <v>70</v>
      </c>
      <c r="D6">
        <v>46</v>
      </c>
      <c r="E6">
        <v>28</v>
      </c>
      <c r="F6">
        <v>56</v>
      </c>
      <c r="G6">
        <v>47</v>
      </c>
      <c r="H6">
        <v>45</v>
      </c>
      <c r="I6">
        <v>48</v>
      </c>
      <c r="J6">
        <v>62</v>
      </c>
      <c r="K6">
        <v>77</v>
      </c>
      <c r="L6">
        <v>78</v>
      </c>
      <c r="M6">
        <v>76</v>
      </c>
      <c r="N6">
        <v>75</v>
      </c>
      <c r="P6" t="s">
        <v>81</v>
      </c>
    </row>
    <row r="7" spans="1:16" x14ac:dyDescent="0.2">
      <c r="A7">
        <v>31</v>
      </c>
      <c r="B7" t="s">
        <v>71</v>
      </c>
      <c r="D7">
        <v>54</v>
      </c>
      <c r="E7">
        <v>31</v>
      </c>
      <c r="F7">
        <v>50</v>
      </c>
      <c r="G7">
        <v>46</v>
      </c>
      <c r="H7">
        <v>46</v>
      </c>
      <c r="I7">
        <v>51</v>
      </c>
      <c r="J7">
        <v>52</v>
      </c>
      <c r="K7">
        <v>65</v>
      </c>
      <c r="L7">
        <v>75</v>
      </c>
      <c r="M7">
        <v>75</v>
      </c>
      <c r="N7">
        <v>69</v>
      </c>
    </row>
    <row r="8" spans="1:16" x14ac:dyDescent="0.2">
      <c r="A8">
        <v>30</v>
      </c>
      <c r="B8" t="s">
        <v>72</v>
      </c>
      <c r="D8">
        <v>47</v>
      </c>
      <c r="E8">
        <v>38</v>
      </c>
      <c r="F8">
        <v>55</v>
      </c>
      <c r="G8">
        <v>51</v>
      </c>
      <c r="H8">
        <v>46</v>
      </c>
      <c r="I8">
        <v>51</v>
      </c>
      <c r="J8">
        <v>54</v>
      </c>
      <c r="K8">
        <v>63</v>
      </c>
      <c r="L8">
        <v>82</v>
      </c>
      <c r="M8">
        <v>82</v>
      </c>
      <c r="N8">
        <v>66</v>
      </c>
    </row>
    <row r="9" spans="1:16" x14ac:dyDescent="0.2">
      <c r="A9">
        <v>31</v>
      </c>
      <c r="B9" t="s">
        <v>73</v>
      </c>
      <c r="D9">
        <v>48</v>
      </c>
      <c r="E9">
        <v>43</v>
      </c>
      <c r="F9">
        <v>56</v>
      </c>
      <c r="G9">
        <v>54</v>
      </c>
      <c r="H9">
        <v>40</v>
      </c>
      <c r="I9">
        <v>55</v>
      </c>
      <c r="J9">
        <v>65</v>
      </c>
      <c r="K9">
        <v>65</v>
      </c>
      <c r="L9">
        <v>78</v>
      </c>
      <c r="M9">
        <v>85</v>
      </c>
      <c r="N9">
        <v>71</v>
      </c>
    </row>
    <row r="10" spans="1:16" x14ac:dyDescent="0.2">
      <c r="A10">
        <v>30</v>
      </c>
      <c r="B10" t="s">
        <v>79</v>
      </c>
      <c r="D10">
        <v>42</v>
      </c>
      <c r="E10">
        <v>46</v>
      </c>
      <c r="F10">
        <v>59</v>
      </c>
      <c r="G10">
        <v>51</v>
      </c>
      <c r="H10">
        <v>42</v>
      </c>
      <c r="I10">
        <v>60</v>
      </c>
      <c r="J10">
        <v>60</v>
      </c>
      <c r="K10">
        <v>65</v>
      </c>
      <c r="L10">
        <v>77</v>
      </c>
      <c r="M10">
        <v>87</v>
      </c>
      <c r="N10">
        <v>69</v>
      </c>
    </row>
    <row r="11" spans="1:16" x14ac:dyDescent="0.2">
      <c r="A11">
        <v>31</v>
      </c>
      <c r="B11" t="s">
        <v>80</v>
      </c>
      <c r="D11">
        <v>41</v>
      </c>
      <c r="E11">
        <v>49</v>
      </c>
      <c r="F11">
        <v>53</v>
      </c>
      <c r="G11">
        <v>48</v>
      </c>
      <c r="H11">
        <v>39</v>
      </c>
      <c r="I11">
        <v>60</v>
      </c>
      <c r="J11">
        <v>59</v>
      </c>
      <c r="K11">
        <v>69</v>
      </c>
      <c r="L11">
        <v>74</v>
      </c>
      <c r="M11">
        <v>91</v>
      </c>
      <c r="N11">
        <v>67</v>
      </c>
    </row>
    <row r="12" spans="1:16" x14ac:dyDescent="0.2">
      <c r="A12">
        <v>31</v>
      </c>
      <c r="B12" t="s">
        <v>74</v>
      </c>
      <c r="D12">
        <v>42</v>
      </c>
      <c r="E12">
        <v>44</v>
      </c>
      <c r="F12">
        <v>50</v>
      </c>
      <c r="G12">
        <v>47</v>
      </c>
      <c r="H12">
        <v>36</v>
      </c>
      <c r="I12">
        <v>69</v>
      </c>
      <c r="J12">
        <v>56</v>
      </c>
      <c r="K12">
        <v>77</v>
      </c>
      <c r="L12">
        <v>71</v>
      </c>
      <c r="M12">
        <v>91</v>
      </c>
      <c r="N12">
        <v>71</v>
      </c>
    </row>
    <row r="13" spans="1:16" x14ac:dyDescent="0.2">
      <c r="A13">
        <v>30</v>
      </c>
      <c r="B13" t="s">
        <v>75</v>
      </c>
      <c r="D13">
        <v>39</v>
      </c>
      <c r="E13">
        <v>40</v>
      </c>
      <c r="F13">
        <v>53</v>
      </c>
      <c r="G13">
        <v>45</v>
      </c>
      <c r="H13">
        <v>42</v>
      </c>
      <c r="I13">
        <v>57</v>
      </c>
      <c r="J13">
        <v>57</v>
      </c>
      <c r="K13">
        <v>81</v>
      </c>
      <c r="L13">
        <v>71</v>
      </c>
      <c r="M13">
        <v>83</v>
      </c>
      <c r="N13">
        <v>70</v>
      </c>
    </row>
    <row r="14" spans="1:16" x14ac:dyDescent="0.2">
      <c r="A14">
        <v>31</v>
      </c>
      <c r="B14" t="s">
        <v>76</v>
      </c>
      <c r="C14">
        <v>35</v>
      </c>
      <c r="D14">
        <v>39</v>
      </c>
      <c r="E14">
        <v>41</v>
      </c>
      <c r="F14">
        <v>53</v>
      </c>
      <c r="G14">
        <v>47</v>
      </c>
      <c r="H14">
        <v>51</v>
      </c>
      <c r="I14">
        <v>59</v>
      </c>
      <c r="J14">
        <v>54</v>
      </c>
      <c r="K14">
        <v>81</v>
      </c>
      <c r="L14">
        <v>79</v>
      </c>
      <c r="M14">
        <v>79</v>
      </c>
    </row>
    <row r="15" spans="1:16" x14ac:dyDescent="0.2">
      <c r="A15">
        <v>30</v>
      </c>
      <c r="B15" t="s">
        <v>78</v>
      </c>
      <c r="C15">
        <v>40</v>
      </c>
      <c r="D15">
        <v>38</v>
      </c>
      <c r="E15">
        <v>51</v>
      </c>
      <c r="F15">
        <v>54</v>
      </c>
      <c r="G15">
        <v>46</v>
      </c>
      <c r="H15">
        <v>45</v>
      </c>
      <c r="I15">
        <v>54</v>
      </c>
      <c r="J15">
        <v>56</v>
      </c>
      <c r="K15">
        <v>79</v>
      </c>
      <c r="L15">
        <v>81</v>
      </c>
      <c r="M15">
        <v>88</v>
      </c>
    </row>
    <row r="16" spans="1:16" x14ac:dyDescent="0.2">
      <c r="A16">
        <v>31</v>
      </c>
      <c r="B16" t="s">
        <v>77</v>
      </c>
      <c r="C16">
        <v>43</v>
      </c>
      <c r="D16">
        <v>36</v>
      </c>
      <c r="E16">
        <v>52</v>
      </c>
      <c r="F16">
        <v>55</v>
      </c>
      <c r="G16">
        <v>45</v>
      </c>
      <c r="H16">
        <v>45</v>
      </c>
      <c r="I16">
        <v>58</v>
      </c>
      <c r="J16">
        <v>60</v>
      </c>
      <c r="K16">
        <v>79</v>
      </c>
      <c r="L16">
        <v>73</v>
      </c>
      <c r="M16">
        <v>85</v>
      </c>
    </row>
    <row r="18" spans="1:14" x14ac:dyDescent="0.2">
      <c r="A18">
        <f>SUM(A5:A16)</f>
        <v>365</v>
      </c>
      <c r="B18" t="s">
        <v>0</v>
      </c>
      <c r="C18" s="4">
        <f>SUMPRODUCT(A14:A16,C14:C16)/SUM(A14:A16)</f>
        <v>39.326086956521742</v>
      </c>
      <c r="D18" s="4">
        <f>SUMPRODUCT($A5:$A16,D5:D16)/$A18</f>
        <v>43.246575342465754</v>
      </c>
      <c r="E18" s="4">
        <f t="shared" ref="E18:M18" si="0">SUMPRODUCT($A5:$A16,E5:E16)/$A18</f>
        <v>41.331506849315069</v>
      </c>
      <c r="F18" s="4">
        <f t="shared" si="0"/>
        <v>54.394520547945206</v>
      </c>
      <c r="G18" s="4">
        <f t="shared" si="0"/>
        <v>48.005479452054793</v>
      </c>
      <c r="H18" s="4">
        <f t="shared" si="0"/>
        <v>43.4</v>
      </c>
      <c r="I18" s="4">
        <f t="shared" si="0"/>
        <v>55.646575342465752</v>
      </c>
      <c r="J18" s="4">
        <f t="shared" si="0"/>
        <v>57.131506849315066</v>
      </c>
      <c r="K18" s="4">
        <f t="shared" si="0"/>
        <v>71.704109589041096</v>
      </c>
      <c r="L18" s="4">
        <f t="shared" si="0"/>
        <v>76.134246575342459</v>
      </c>
      <c r="M18" s="4">
        <f t="shared" si="0"/>
        <v>82.526027397260279</v>
      </c>
      <c r="N18" s="4">
        <f>SUMPRODUCT(A5:A13,N5:N13)/SUM(A5:A13)</f>
        <v>70.758241758241752</v>
      </c>
    </row>
    <row r="20" spans="1:14" x14ac:dyDescent="0.2">
      <c r="B20" t="s">
        <v>2</v>
      </c>
    </row>
    <row r="21" spans="1:14" x14ac:dyDescent="0.2">
      <c r="A21" t="s">
        <v>82</v>
      </c>
      <c r="B21" t="s">
        <v>83</v>
      </c>
      <c r="C21">
        <v>1977</v>
      </c>
      <c r="D21">
        <v>1978</v>
      </c>
      <c r="E21">
        <v>1979</v>
      </c>
      <c r="F21">
        <v>1980</v>
      </c>
      <c r="G21">
        <v>1981</v>
      </c>
      <c r="H21">
        <v>1982</v>
      </c>
      <c r="I21">
        <v>1983</v>
      </c>
      <c r="J21">
        <v>1984</v>
      </c>
      <c r="K21">
        <v>1985</v>
      </c>
      <c r="L21">
        <v>1986</v>
      </c>
      <c r="M21">
        <v>1987</v>
      </c>
      <c r="N21">
        <v>1988</v>
      </c>
    </row>
    <row r="22" spans="1:14" x14ac:dyDescent="0.2">
      <c r="A22">
        <v>31</v>
      </c>
      <c r="B22" t="s">
        <v>69</v>
      </c>
      <c r="D22">
        <v>1</v>
      </c>
      <c r="E22">
        <v>3</v>
      </c>
      <c r="F22">
        <v>2</v>
      </c>
      <c r="G22">
        <v>0</v>
      </c>
      <c r="H22">
        <v>1</v>
      </c>
      <c r="I22">
        <v>5</v>
      </c>
      <c r="J22">
        <v>3</v>
      </c>
      <c r="K22">
        <v>1</v>
      </c>
      <c r="L22">
        <v>1</v>
      </c>
      <c r="M22">
        <v>4</v>
      </c>
      <c r="N22">
        <v>3</v>
      </c>
    </row>
    <row r="23" spans="1:14" x14ac:dyDescent="0.2">
      <c r="A23">
        <v>28</v>
      </c>
      <c r="B23" t="s">
        <v>70</v>
      </c>
      <c r="D23">
        <v>2</v>
      </c>
      <c r="E23">
        <v>3</v>
      </c>
      <c r="F23">
        <v>2</v>
      </c>
      <c r="G23">
        <v>0</v>
      </c>
      <c r="H23">
        <v>1</v>
      </c>
      <c r="I23">
        <v>4</v>
      </c>
      <c r="J23">
        <v>2</v>
      </c>
      <c r="K23">
        <v>1</v>
      </c>
      <c r="L23">
        <v>2</v>
      </c>
      <c r="M23">
        <v>3</v>
      </c>
      <c r="N23">
        <v>4</v>
      </c>
    </row>
    <row r="24" spans="1:14" x14ac:dyDescent="0.2">
      <c r="A24">
        <v>31</v>
      </c>
      <c r="B24" t="s">
        <v>71</v>
      </c>
      <c r="D24">
        <v>3</v>
      </c>
      <c r="E24">
        <v>4</v>
      </c>
      <c r="F24">
        <v>2</v>
      </c>
      <c r="G24">
        <v>0</v>
      </c>
      <c r="H24">
        <v>2</v>
      </c>
      <c r="I24">
        <v>3</v>
      </c>
      <c r="J24">
        <v>1</v>
      </c>
      <c r="K24">
        <v>1</v>
      </c>
      <c r="L24">
        <v>2</v>
      </c>
      <c r="M24">
        <v>3</v>
      </c>
      <c r="N24">
        <v>2</v>
      </c>
    </row>
    <row r="25" spans="1:14" x14ac:dyDescent="0.2">
      <c r="A25">
        <v>30</v>
      </c>
      <c r="B25" t="s">
        <v>72</v>
      </c>
      <c r="D25">
        <v>2</v>
      </c>
      <c r="E25">
        <v>4</v>
      </c>
      <c r="F25">
        <v>2</v>
      </c>
      <c r="G25">
        <v>0</v>
      </c>
      <c r="H25">
        <v>2</v>
      </c>
      <c r="I25">
        <v>3</v>
      </c>
      <c r="J25">
        <v>1</v>
      </c>
      <c r="K25">
        <v>3</v>
      </c>
      <c r="L25">
        <v>3</v>
      </c>
      <c r="M25">
        <v>3</v>
      </c>
      <c r="N25">
        <v>0</v>
      </c>
    </row>
    <row r="26" spans="1:14" x14ac:dyDescent="0.2">
      <c r="A26">
        <v>31</v>
      </c>
      <c r="B26" t="s">
        <v>73</v>
      </c>
      <c r="D26">
        <v>2</v>
      </c>
      <c r="E26">
        <v>3</v>
      </c>
      <c r="F26">
        <v>1</v>
      </c>
      <c r="G26">
        <v>0</v>
      </c>
      <c r="H26">
        <v>2</v>
      </c>
      <c r="I26">
        <v>4</v>
      </c>
      <c r="J26">
        <v>3</v>
      </c>
      <c r="K26">
        <v>1</v>
      </c>
      <c r="L26">
        <v>1</v>
      </c>
      <c r="M26">
        <v>3</v>
      </c>
      <c r="N26">
        <v>0</v>
      </c>
    </row>
    <row r="27" spans="1:14" x14ac:dyDescent="0.2">
      <c r="A27">
        <v>30</v>
      </c>
      <c r="B27" t="s">
        <v>79</v>
      </c>
      <c r="D27">
        <v>2</v>
      </c>
      <c r="E27">
        <v>2</v>
      </c>
      <c r="F27">
        <v>1</v>
      </c>
      <c r="G27">
        <v>1</v>
      </c>
      <c r="H27">
        <v>1</v>
      </c>
      <c r="I27">
        <v>2</v>
      </c>
      <c r="J27">
        <v>3</v>
      </c>
      <c r="K27">
        <v>1</v>
      </c>
      <c r="L27">
        <v>2</v>
      </c>
      <c r="M27">
        <v>4</v>
      </c>
      <c r="N27">
        <v>1</v>
      </c>
    </row>
    <row r="28" spans="1:14" x14ac:dyDescent="0.2">
      <c r="A28">
        <v>31</v>
      </c>
      <c r="B28" t="s">
        <v>80</v>
      </c>
      <c r="D28">
        <v>4</v>
      </c>
      <c r="E28">
        <v>2</v>
      </c>
      <c r="F28">
        <v>1</v>
      </c>
      <c r="G28">
        <v>0</v>
      </c>
      <c r="H28">
        <v>1</v>
      </c>
      <c r="I28">
        <v>3</v>
      </c>
      <c r="J28">
        <v>2</v>
      </c>
      <c r="K28">
        <v>2</v>
      </c>
      <c r="L28">
        <v>1</v>
      </c>
      <c r="M28">
        <v>3</v>
      </c>
      <c r="N28">
        <v>4</v>
      </c>
    </row>
    <row r="29" spans="1:14" x14ac:dyDescent="0.2">
      <c r="A29">
        <v>31</v>
      </c>
      <c r="B29" t="s">
        <v>74</v>
      </c>
      <c r="D29">
        <v>4</v>
      </c>
      <c r="E29">
        <v>3</v>
      </c>
      <c r="F29">
        <v>1</v>
      </c>
      <c r="G29">
        <v>0</v>
      </c>
      <c r="H29">
        <v>2</v>
      </c>
      <c r="I29">
        <v>4</v>
      </c>
      <c r="J29">
        <v>2</v>
      </c>
      <c r="K29">
        <v>2</v>
      </c>
      <c r="L29">
        <v>1</v>
      </c>
      <c r="M29">
        <v>4</v>
      </c>
      <c r="N29">
        <v>5</v>
      </c>
    </row>
    <row r="30" spans="1:14" x14ac:dyDescent="0.2">
      <c r="A30">
        <v>30</v>
      </c>
      <c r="B30" t="s">
        <v>75</v>
      </c>
      <c r="D30">
        <v>3</v>
      </c>
      <c r="E30">
        <v>2</v>
      </c>
      <c r="F30">
        <v>1</v>
      </c>
      <c r="G30">
        <v>1</v>
      </c>
      <c r="H30">
        <v>2</v>
      </c>
      <c r="I30">
        <v>3</v>
      </c>
      <c r="J30">
        <v>2</v>
      </c>
      <c r="K30">
        <v>2</v>
      </c>
      <c r="L30">
        <v>2</v>
      </c>
      <c r="M30">
        <v>3</v>
      </c>
      <c r="N30">
        <v>4</v>
      </c>
    </row>
    <row r="31" spans="1:14" x14ac:dyDescent="0.2">
      <c r="A31">
        <v>31</v>
      </c>
      <c r="B31" t="s">
        <v>76</v>
      </c>
      <c r="C31">
        <v>1</v>
      </c>
      <c r="D31">
        <v>5</v>
      </c>
      <c r="E31">
        <v>2</v>
      </c>
      <c r="F31">
        <v>0</v>
      </c>
      <c r="G31">
        <v>1</v>
      </c>
      <c r="H31">
        <v>2</v>
      </c>
      <c r="I31">
        <v>4</v>
      </c>
      <c r="J31">
        <v>3</v>
      </c>
      <c r="K31">
        <v>1</v>
      </c>
      <c r="L31">
        <v>2</v>
      </c>
      <c r="M31">
        <v>3</v>
      </c>
    </row>
    <row r="32" spans="1:14" x14ac:dyDescent="0.2">
      <c r="A32">
        <v>30</v>
      </c>
      <c r="B32" t="s">
        <v>78</v>
      </c>
      <c r="C32">
        <v>1</v>
      </c>
      <c r="D32">
        <v>6</v>
      </c>
      <c r="E32">
        <v>3</v>
      </c>
      <c r="F32">
        <v>0</v>
      </c>
      <c r="G32">
        <v>1</v>
      </c>
      <c r="H32">
        <v>2</v>
      </c>
      <c r="I32">
        <v>5</v>
      </c>
      <c r="J32">
        <v>3</v>
      </c>
      <c r="K32">
        <v>1</v>
      </c>
      <c r="L32">
        <v>3</v>
      </c>
      <c r="M32">
        <v>3</v>
      </c>
    </row>
    <row r="33" spans="1:14" x14ac:dyDescent="0.2">
      <c r="A33">
        <v>31</v>
      </c>
      <c r="B33" t="s">
        <v>77</v>
      </c>
      <c r="C33">
        <v>1</v>
      </c>
      <c r="D33">
        <v>3</v>
      </c>
      <c r="E33">
        <v>3</v>
      </c>
      <c r="F33">
        <v>0</v>
      </c>
      <c r="G33">
        <v>1</v>
      </c>
      <c r="H33">
        <v>2</v>
      </c>
      <c r="I33">
        <v>4</v>
      </c>
      <c r="J33">
        <v>2</v>
      </c>
      <c r="K33">
        <v>1</v>
      </c>
      <c r="L33">
        <v>2</v>
      </c>
      <c r="M33">
        <v>3</v>
      </c>
    </row>
    <row r="35" spans="1:14" x14ac:dyDescent="0.2">
      <c r="A35">
        <f>SUM(A22:A33)</f>
        <v>365</v>
      </c>
      <c r="B35" t="s">
        <v>0</v>
      </c>
      <c r="C35">
        <f>SUMPRODUCT(A31:A33,C31:C33)/SUM(A31:A33)</f>
        <v>1</v>
      </c>
      <c r="D35" s="4">
        <f>SUMPRODUCT($A22:$A33,D22:D33)/$A35</f>
        <v>3.0904109589041098</v>
      </c>
      <c r="E35" s="4">
        <f t="shared" ref="E35:M35" si="1">SUMPRODUCT($A22:$A33,E22:E33)/$A35</f>
        <v>2.8328767123287673</v>
      </c>
      <c r="F35" s="4">
        <f t="shared" si="1"/>
        <v>1.0767123287671232</v>
      </c>
      <c r="G35" s="4">
        <f t="shared" si="1"/>
        <v>0.41643835616438357</v>
      </c>
      <c r="H35" s="4">
        <f t="shared" si="1"/>
        <v>1.6712328767123288</v>
      </c>
      <c r="I35" s="4">
        <f t="shared" si="1"/>
        <v>3.6684931506849314</v>
      </c>
      <c r="J35" s="4">
        <f t="shared" si="1"/>
        <v>2.2520547945205478</v>
      </c>
      <c r="K35" s="4">
        <f t="shared" si="1"/>
        <v>1.4164383561643836</v>
      </c>
      <c r="L35" s="4">
        <f t="shared" si="1"/>
        <v>1.8246575342465754</v>
      </c>
      <c r="M35" s="4">
        <f t="shared" si="1"/>
        <v>3.2520547945205478</v>
      </c>
      <c r="N35" s="4">
        <f>SUMPRODUCT(A22:A30,N22:N30)/SUM(A22:A30)</f>
        <v>2.5494505494505493</v>
      </c>
    </row>
    <row r="39" spans="1:14" x14ac:dyDescent="0.2">
      <c r="C39" t="s">
        <v>1</v>
      </c>
      <c r="D39" t="s">
        <v>2</v>
      </c>
    </row>
    <row r="40" spans="1:14" x14ac:dyDescent="0.2">
      <c r="B40">
        <v>1977</v>
      </c>
      <c r="C40" s="4">
        <v>39.326086956521742</v>
      </c>
      <c r="D40" s="4">
        <v>1</v>
      </c>
    </row>
    <row r="41" spans="1:14" x14ac:dyDescent="0.2">
      <c r="B41">
        <v>1978</v>
      </c>
      <c r="C41" s="4">
        <v>43.246575342465754</v>
      </c>
      <c r="D41" s="4">
        <v>3.0904109589041098</v>
      </c>
    </row>
    <row r="42" spans="1:14" x14ac:dyDescent="0.2">
      <c r="B42">
        <v>1979</v>
      </c>
      <c r="C42" s="4">
        <v>41.331506849315069</v>
      </c>
      <c r="D42" s="4">
        <v>2.8328767123287673</v>
      </c>
    </row>
    <row r="43" spans="1:14" x14ac:dyDescent="0.2">
      <c r="B43">
        <v>1980</v>
      </c>
      <c r="C43" s="4">
        <v>54.394520547945206</v>
      </c>
      <c r="D43" s="4">
        <v>1.0767123287671232</v>
      </c>
    </row>
    <row r="44" spans="1:14" x14ac:dyDescent="0.2">
      <c r="B44">
        <v>1981</v>
      </c>
      <c r="C44" s="4">
        <v>48.005479452054793</v>
      </c>
      <c r="D44" s="4">
        <v>0.41643835616438357</v>
      </c>
    </row>
    <row r="45" spans="1:14" x14ac:dyDescent="0.2">
      <c r="B45">
        <v>1982</v>
      </c>
      <c r="C45" s="4">
        <v>43.4</v>
      </c>
      <c r="D45" s="4">
        <v>1.6712328767123288</v>
      </c>
    </row>
    <row r="46" spans="1:14" x14ac:dyDescent="0.2">
      <c r="B46">
        <v>1983</v>
      </c>
      <c r="C46" s="4">
        <v>55.646575342465752</v>
      </c>
      <c r="D46" s="4">
        <v>3.6684931506849314</v>
      </c>
    </row>
    <row r="47" spans="1:14" x14ac:dyDescent="0.2">
      <c r="B47">
        <v>1984</v>
      </c>
      <c r="C47" s="4">
        <v>57.131506849315066</v>
      </c>
      <c r="D47" s="4">
        <v>2.2520547945205478</v>
      </c>
    </row>
    <row r="48" spans="1:14" x14ac:dyDescent="0.2">
      <c r="B48">
        <v>1985</v>
      </c>
      <c r="C48" s="4">
        <v>71.704109589041096</v>
      </c>
      <c r="D48" s="4">
        <v>1.4164383561643836</v>
      </c>
    </row>
    <row r="49" spans="2:4" x14ac:dyDescent="0.2">
      <c r="B49">
        <v>1986</v>
      </c>
      <c r="C49" s="4">
        <v>76.134246575342459</v>
      </c>
      <c r="D49" s="4">
        <v>1.8246575342465754</v>
      </c>
    </row>
    <row r="50" spans="2:4" x14ac:dyDescent="0.2">
      <c r="B50">
        <v>1987</v>
      </c>
      <c r="C50" s="4">
        <v>82.526027397260279</v>
      </c>
      <c r="D50" s="4">
        <v>3.2520547945205478</v>
      </c>
    </row>
    <row r="51" spans="2:4" x14ac:dyDescent="0.2">
      <c r="B51">
        <v>1988</v>
      </c>
      <c r="C51" s="4">
        <v>70.758241758241752</v>
      </c>
      <c r="D51" s="4">
        <v>2.5494505494505493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M1" sqref="M1:M3"/>
    </sheetView>
  </sheetViews>
  <sheetFormatPr defaultRowHeight="12.75" x14ac:dyDescent="0.2"/>
  <cols>
    <col min="12" max="12" width="3.7109375" customWidth="1"/>
    <col min="13" max="13" width="85.42578125" customWidth="1"/>
  </cols>
  <sheetData>
    <row r="1" spans="1:13" x14ac:dyDescent="0.2">
      <c r="A1" s="15" t="s">
        <v>140</v>
      </c>
      <c r="B1" s="15"/>
      <c r="C1" s="15"/>
      <c r="D1" s="15"/>
      <c r="E1" s="15"/>
      <c r="F1" s="15"/>
      <c r="G1" s="15"/>
      <c r="M1" t="s">
        <v>155</v>
      </c>
    </row>
    <row r="2" spans="1:13" x14ac:dyDescent="0.2">
      <c r="M2" t="s">
        <v>156</v>
      </c>
    </row>
    <row r="3" spans="1:13" x14ac:dyDescent="0.2">
      <c r="M3" t="s">
        <v>157</v>
      </c>
    </row>
    <row r="5" spans="1:13" x14ac:dyDescent="0.2">
      <c r="A5" t="s">
        <v>40</v>
      </c>
    </row>
    <row r="6" spans="1:13" x14ac:dyDescent="0.2">
      <c r="M6" t="s">
        <v>55</v>
      </c>
    </row>
    <row r="7" spans="1:13" x14ac:dyDescent="0.2">
      <c r="M7" t="s">
        <v>54</v>
      </c>
    </row>
    <row r="8" spans="1:13" x14ac:dyDescent="0.2">
      <c r="B8" t="s">
        <v>41</v>
      </c>
      <c r="C8" t="s">
        <v>42</v>
      </c>
      <c r="D8" t="s">
        <v>20</v>
      </c>
      <c r="E8" t="s">
        <v>21</v>
      </c>
      <c r="F8" t="s">
        <v>43</v>
      </c>
      <c r="G8" t="s">
        <v>44</v>
      </c>
      <c r="M8" s="3" t="s">
        <v>56</v>
      </c>
    </row>
    <row r="9" spans="1:13" x14ac:dyDescent="0.2">
      <c r="A9">
        <v>41090</v>
      </c>
      <c r="B9" t="s">
        <v>26</v>
      </c>
      <c r="C9" t="s">
        <v>45</v>
      </c>
      <c r="D9" t="s">
        <v>46</v>
      </c>
      <c r="E9" t="s">
        <v>46</v>
      </c>
      <c r="F9" t="s">
        <v>46</v>
      </c>
      <c r="G9" t="s">
        <v>46</v>
      </c>
    </row>
    <row r="12" spans="1:13" x14ac:dyDescent="0.2">
      <c r="A12">
        <v>1992</v>
      </c>
      <c r="B12">
        <v>15559</v>
      </c>
      <c r="C12">
        <v>30.6</v>
      </c>
      <c r="D12">
        <v>4.9000000000000004</v>
      </c>
      <c r="E12">
        <v>14.3</v>
      </c>
      <c r="F12">
        <v>58.2</v>
      </c>
      <c r="G12">
        <v>12</v>
      </c>
    </row>
    <row r="13" spans="1:13" x14ac:dyDescent="0.2">
      <c r="A13">
        <v>1993</v>
      </c>
      <c r="B13">
        <v>15866</v>
      </c>
      <c r="C13">
        <v>31.1</v>
      </c>
      <c r="D13">
        <v>4.8</v>
      </c>
      <c r="E13">
        <v>15.2</v>
      </c>
      <c r="F13">
        <v>56.5</v>
      </c>
      <c r="G13">
        <v>12</v>
      </c>
    </row>
    <row r="14" spans="1:13" x14ac:dyDescent="0.2">
      <c r="A14">
        <v>1994</v>
      </c>
      <c r="B14">
        <v>16944</v>
      </c>
      <c r="C14">
        <v>31.4</v>
      </c>
      <c r="D14">
        <v>4.9000000000000004</v>
      </c>
      <c r="E14">
        <v>16.5</v>
      </c>
      <c r="F14">
        <v>60.5</v>
      </c>
      <c r="G14">
        <v>11.5</v>
      </c>
    </row>
    <row r="15" spans="1:13" x14ac:dyDescent="0.2">
      <c r="A15">
        <v>1995</v>
      </c>
      <c r="B15">
        <v>17428</v>
      </c>
      <c r="C15">
        <v>31.7</v>
      </c>
      <c r="D15">
        <v>4.8</v>
      </c>
      <c r="E15">
        <v>17.100000000000001</v>
      </c>
      <c r="F15">
        <v>56.3</v>
      </c>
      <c r="G15">
        <v>11.5</v>
      </c>
    </row>
    <row r="16" spans="1:13" x14ac:dyDescent="0.2">
      <c r="A16">
        <v>1996</v>
      </c>
      <c r="B16">
        <v>18193</v>
      </c>
      <c r="C16">
        <v>31.8</v>
      </c>
      <c r="D16">
        <v>5.3</v>
      </c>
      <c r="E16">
        <v>18</v>
      </c>
      <c r="F16">
        <v>57.4</v>
      </c>
      <c r="G16">
        <v>12.7</v>
      </c>
    </row>
    <row r="17" spans="1:13" x14ac:dyDescent="0.2">
      <c r="A17">
        <v>1997</v>
      </c>
      <c r="B17">
        <v>19128</v>
      </c>
      <c r="C17">
        <v>31.9</v>
      </c>
      <c r="D17">
        <v>5.7</v>
      </c>
      <c r="E17">
        <v>18.7</v>
      </c>
      <c r="F17">
        <v>57.9</v>
      </c>
      <c r="G17">
        <v>13.4</v>
      </c>
    </row>
    <row r="18" spans="1:13" x14ac:dyDescent="0.2">
      <c r="A18">
        <v>1998</v>
      </c>
      <c r="B18">
        <v>19906</v>
      </c>
      <c r="C18">
        <v>32.5</v>
      </c>
      <c r="D18">
        <v>5.7</v>
      </c>
      <c r="E18">
        <v>18.8</v>
      </c>
      <c r="F18">
        <v>62.1</v>
      </c>
      <c r="G18">
        <v>14</v>
      </c>
    </row>
    <row r="19" spans="1:13" x14ac:dyDescent="0.2">
      <c r="A19">
        <v>1999</v>
      </c>
      <c r="B19">
        <v>21538</v>
      </c>
      <c r="C19">
        <v>32.700000000000003</v>
      </c>
      <c r="D19">
        <v>6.3</v>
      </c>
      <c r="E19">
        <v>20</v>
      </c>
      <c r="F19">
        <v>57.9</v>
      </c>
      <c r="G19">
        <v>14.9</v>
      </c>
    </row>
    <row r="20" spans="1:13" x14ac:dyDescent="0.2">
      <c r="A20">
        <v>2000</v>
      </c>
      <c r="B20">
        <v>21714</v>
      </c>
      <c r="C20">
        <v>32.9</v>
      </c>
      <c r="D20">
        <v>6.4</v>
      </c>
      <c r="E20">
        <v>18.899999999999999</v>
      </c>
      <c r="F20">
        <v>56.4</v>
      </c>
      <c r="G20">
        <v>17.399999999999999</v>
      </c>
    </row>
    <row r="21" spans="1:13" x14ac:dyDescent="0.2">
      <c r="A21">
        <v>2001</v>
      </c>
      <c r="B21">
        <v>22458</v>
      </c>
      <c r="C21">
        <v>33</v>
      </c>
      <c r="D21">
        <v>6.7</v>
      </c>
      <c r="E21">
        <v>19.8</v>
      </c>
      <c r="F21">
        <v>58.4</v>
      </c>
      <c r="G21">
        <v>19.3</v>
      </c>
    </row>
    <row r="22" spans="1:13" x14ac:dyDescent="0.2">
      <c r="A22">
        <v>2002</v>
      </c>
      <c r="B22">
        <v>22492</v>
      </c>
      <c r="C22">
        <v>33.4</v>
      </c>
      <c r="D22">
        <v>6.6</v>
      </c>
      <c r="E22">
        <v>20</v>
      </c>
      <c r="F22">
        <v>58.3</v>
      </c>
      <c r="G22">
        <v>19.600000000000001</v>
      </c>
    </row>
    <row r="25" spans="1:13" x14ac:dyDescent="0.2">
      <c r="A25" t="s">
        <v>47</v>
      </c>
    </row>
    <row r="26" spans="1:13" x14ac:dyDescent="0.2">
      <c r="A26" t="s">
        <v>57</v>
      </c>
    </row>
    <row r="28" spans="1:13" x14ac:dyDescent="0.2">
      <c r="M28" t="s">
        <v>60</v>
      </c>
    </row>
    <row r="29" spans="1:13" x14ac:dyDescent="0.2">
      <c r="A29" t="s">
        <v>11</v>
      </c>
      <c r="M29" t="s">
        <v>61</v>
      </c>
    </row>
    <row r="30" spans="1:13" x14ac:dyDescent="0.2">
      <c r="A30" t="s">
        <v>12</v>
      </c>
    </row>
    <row r="31" spans="1:13" x14ac:dyDescent="0.2">
      <c r="A31" t="s">
        <v>13</v>
      </c>
    </row>
    <row r="32" spans="1:13" x14ac:dyDescent="0.2">
      <c r="B32" t="s">
        <v>14</v>
      </c>
      <c r="D32" t="s">
        <v>15</v>
      </c>
      <c r="F32" t="s">
        <v>16</v>
      </c>
      <c r="H32" t="s">
        <v>17</v>
      </c>
      <c r="J32" t="s">
        <v>18</v>
      </c>
      <c r="M32" t="s">
        <v>58</v>
      </c>
    </row>
    <row r="33" spans="1:11" x14ac:dyDescent="0.2">
      <c r="B33" t="s">
        <v>19</v>
      </c>
      <c r="C33" t="s">
        <v>20</v>
      </c>
      <c r="D33" t="s">
        <v>21</v>
      </c>
      <c r="E33" t="s">
        <v>22</v>
      </c>
      <c r="F33" t="s">
        <v>23</v>
      </c>
      <c r="G33" t="s">
        <v>24</v>
      </c>
      <c r="H33" t="s">
        <v>17</v>
      </c>
      <c r="I33" t="s">
        <v>25</v>
      </c>
      <c r="J33" t="s">
        <v>26</v>
      </c>
      <c r="K33" t="s">
        <v>27</v>
      </c>
    </row>
    <row r="34" spans="1:11" x14ac:dyDescent="0.2">
      <c r="A34" t="s">
        <v>0</v>
      </c>
      <c r="B34" t="s">
        <v>28</v>
      </c>
    </row>
    <row r="35" spans="1:11" x14ac:dyDescent="0.2">
      <c r="A35" t="s">
        <v>29</v>
      </c>
      <c r="B35">
        <v>20953</v>
      </c>
      <c r="C35">
        <v>1505</v>
      </c>
      <c r="D35">
        <v>4447</v>
      </c>
      <c r="E35">
        <v>18011</v>
      </c>
      <c r="F35">
        <v>18123</v>
      </c>
      <c r="G35">
        <v>4335</v>
      </c>
      <c r="H35">
        <v>13107</v>
      </c>
      <c r="I35">
        <v>9334</v>
      </c>
      <c r="J35">
        <v>22458</v>
      </c>
      <c r="K35">
        <v>153</v>
      </c>
    </row>
    <row r="36" spans="1:11" x14ac:dyDescent="0.2">
      <c r="A36" t="s">
        <v>30</v>
      </c>
      <c r="B36">
        <v>21008</v>
      </c>
      <c r="C36">
        <v>1484</v>
      </c>
      <c r="D36">
        <v>4498</v>
      </c>
      <c r="E36">
        <v>17994</v>
      </c>
      <c r="F36">
        <v>18078</v>
      </c>
      <c r="G36">
        <v>4414</v>
      </c>
      <c r="H36">
        <v>13118</v>
      </c>
      <c r="I36">
        <v>9362</v>
      </c>
      <c r="J36">
        <v>22492</v>
      </c>
      <c r="K36">
        <v>150.80000000000001</v>
      </c>
    </row>
    <row r="37" spans="1:11" x14ac:dyDescent="0.2">
      <c r="A37" t="s">
        <v>31</v>
      </c>
      <c r="B37">
        <v>21953</v>
      </c>
      <c r="C37">
        <v>1602</v>
      </c>
      <c r="D37">
        <v>4829</v>
      </c>
      <c r="E37">
        <v>18726</v>
      </c>
      <c r="F37">
        <v>18738</v>
      </c>
      <c r="G37">
        <v>4817</v>
      </c>
      <c r="H37">
        <v>13462</v>
      </c>
      <c r="I37">
        <v>9734</v>
      </c>
      <c r="J37">
        <v>23555</v>
      </c>
      <c r="K37">
        <v>155.5</v>
      </c>
    </row>
    <row r="38" spans="1:11" x14ac:dyDescent="0.2">
      <c r="A38" t="s">
        <v>32</v>
      </c>
      <c r="B38">
        <v>22499</v>
      </c>
      <c r="C38">
        <v>1672</v>
      </c>
      <c r="D38">
        <v>5048</v>
      </c>
      <c r="E38">
        <v>19123</v>
      </c>
      <c r="F38">
        <v>19236</v>
      </c>
      <c r="G38">
        <v>4935</v>
      </c>
      <c r="H38">
        <v>13907</v>
      </c>
      <c r="I38">
        <v>10007</v>
      </c>
      <c r="J38">
        <v>24171</v>
      </c>
      <c r="K38">
        <v>157.19999999999999</v>
      </c>
    </row>
    <row r="39" spans="1:11" x14ac:dyDescent="0.2">
      <c r="A39" t="s">
        <v>33</v>
      </c>
      <c r="B39">
        <v>23619</v>
      </c>
      <c r="C39">
        <v>1734</v>
      </c>
      <c r="D39">
        <v>5656</v>
      </c>
      <c r="E39">
        <v>19697</v>
      </c>
      <c r="F39">
        <v>20220</v>
      </c>
      <c r="G39">
        <v>5133</v>
      </c>
      <c r="H39">
        <v>15308</v>
      </c>
      <c r="I39">
        <v>9812</v>
      </c>
      <c r="J39">
        <v>25353</v>
      </c>
      <c r="K39">
        <v>162.4</v>
      </c>
    </row>
    <row r="40" spans="1:11" x14ac:dyDescent="0.2">
      <c r="A40" t="s">
        <v>34</v>
      </c>
      <c r="B40">
        <v>23963</v>
      </c>
      <c r="C40">
        <v>1827</v>
      </c>
      <c r="D40">
        <v>6091</v>
      </c>
      <c r="E40">
        <v>19699</v>
      </c>
      <c r="F40">
        <v>20209</v>
      </c>
      <c r="G40">
        <v>5581</v>
      </c>
      <c r="H40">
        <v>14947</v>
      </c>
      <c r="I40">
        <v>10503</v>
      </c>
      <c r="J40">
        <v>25790</v>
      </c>
      <c r="K40">
        <v>163.19999999999999</v>
      </c>
    </row>
    <row r="41" spans="1:11" x14ac:dyDescent="0.2">
      <c r="A41" t="s">
        <v>35</v>
      </c>
      <c r="B41">
        <v>25240</v>
      </c>
      <c r="C41">
        <v>1984</v>
      </c>
      <c r="D41">
        <v>6630</v>
      </c>
      <c r="E41">
        <v>20387</v>
      </c>
      <c r="F41">
        <v>21128</v>
      </c>
      <c r="G41">
        <v>6096</v>
      </c>
      <c r="H41">
        <v>15386</v>
      </c>
      <c r="I41">
        <v>11488</v>
      </c>
      <c r="J41">
        <v>27224</v>
      </c>
      <c r="K41">
        <v>169.1</v>
      </c>
    </row>
    <row r="42" spans="1:11" x14ac:dyDescent="0.2">
      <c r="A42" t="s">
        <v>36</v>
      </c>
      <c r="B42">
        <v>25658</v>
      </c>
      <c r="C42">
        <v>1957</v>
      </c>
      <c r="D42">
        <v>6706</v>
      </c>
      <c r="E42">
        <v>20661</v>
      </c>
      <c r="F42">
        <v>21275</v>
      </c>
      <c r="G42">
        <v>6340</v>
      </c>
      <c r="H42">
        <v>15154</v>
      </c>
      <c r="I42">
        <v>12460</v>
      </c>
      <c r="J42">
        <v>27615</v>
      </c>
      <c r="K42">
        <v>168.2</v>
      </c>
    </row>
    <row r="43" spans="1:11" x14ac:dyDescent="0.2">
      <c r="A43" t="s">
        <v>37</v>
      </c>
      <c r="B43">
        <v>27192</v>
      </c>
      <c r="C43">
        <v>2125</v>
      </c>
      <c r="D43">
        <v>7386</v>
      </c>
      <c r="E43">
        <v>21554</v>
      </c>
      <c r="F43">
        <v>22924</v>
      </c>
      <c r="G43">
        <v>6393</v>
      </c>
      <c r="H43">
        <v>16269</v>
      </c>
      <c r="I43">
        <v>13048</v>
      </c>
      <c r="J43">
        <v>29317</v>
      </c>
      <c r="K43">
        <v>174.7</v>
      </c>
    </row>
    <row r="44" spans="1:11" x14ac:dyDescent="0.2">
      <c r="A44" t="s">
        <v>38</v>
      </c>
      <c r="B44">
        <v>27472</v>
      </c>
      <c r="C44">
        <v>2228</v>
      </c>
      <c r="D44">
        <v>7584</v>
      </c>
      <c r="E44">
        <v>21827</v>
      </c>
      <c r="F44">
        <v>23333</v>
      </c>
      <c r="G44">
        <v>6367</v>
      </c>
      <c r="H44">
        <v>16204</v>
      </c>
      <c r="I44">
        <v>13460</v>
      </c>
      <c r="J44">
        <v>29700</v>
      </c>
      <c r="K44">
        <v>172.4</v>
      </c>
    </row>
    <row r="45" spans="1:11" x14ac:dyDescent="0.2">
      <c r="A45" t="s">
        <v>39</v>
      </c>
      <c r="B45">
        <v>27078</v>
      </c>
      <c r="C45">
        <v>2028</v>
      </c>
      <c r="D45">
        <v>7656</v>
      </c>
      <c r="E45">
        <v>21426</v>
      </c>
      <c r="F45">
        <v>22383</v>
      </c>
      <c r="G45">
        <v>6723</v>
      </c>
      <c r="H45">
        <v>15896</v>
      </c>
      <c r="I45">
        <v>13207</v>
      </c>
      <c r="J45">
        <v>29106</v>
      </c>
      <c r="K45">
        <v>166.6</v>
      </c>
    </row>
  </sheetData>
  <mergeCells count="1">
    <mergeCell ref="A1:G1"/>
  </mergeCells>
  <phoneticPr fontId="2" type="noConversion"/>
  <hyperlinks>
    <hyperlink ref="M8" r:id="rId1"/>
  </hyperlinks>
  <pageMargins left="0.75" right="0.75" top="1" bottom="1" header="0.5" footer="0.5"/>
  <pageSetup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I1" sqref="I1:I3"/>
    </sheetView>
  </sheetViews>
  <sheetFormatPr defaultRowHeight="12.75" x14ac:dyDescent="0.2"/>
  <cols>
    <col min="7" max="7" width="11.28515625" customWidth="1"/>
    <col min="8" max="8" width="3.42578125" customWidth="1"/>
    <col min="9" max="9" width="85.140625" customWidth="1"/>
  </cols>
  <sheetData>
    <row r="1" spans="1:9" x14ac:dyDescent="0.2">
      <c r="A1" s="17" t="s">
        <v>154</v>
      </c>
      <c r="B1" s="15"/>
      <c r="C1" s="15"/>
      <c r="D1" s="15"/>
      <c r="E1" s="15"/>
      <c r="F1" s="15"/>
      <c r="G1" s="15"/>
      <c r="I1" t="s">
        <v>155</v>
      </c>
    </row>
    <row r="2" spans="1:9" x14ac:dyDescent="0.2">
      <c r="I2" t="s">
        <v>156</v>
      </c>
    </row>
    <row r="3" spans="1:9" x14ac:dyDescent="0.2">
      <c r="A3" t="s">
        <v>0</v>
      </c>
      <c r="B3" t="s">
        <v>48</v>
      </c>
      <c r="I3" t="s">
        <v>157</v>
      </c>
    </row>
    <row r="4" spans="1:9" x14ac:dyDescent="0.2">
      <c r="A4">
        <v>1990</v>
      </c>
      <c r="B4">
        <v>2316</v>
      </c>
      <c r="I4" t="s">
        <v>92</v>
      </c>
    </row>
    <row r="5" spans="1:9" x14ac:dyDescent="0.2">
      <c r="A5">
        <v>1991</v>
      </c>
      <c r="B5">
        <v>2310</v>
      </c>
    </row>
    <row r="6" spans="1:9" x14ac:dyDescent="0.2">
      <c r="A6">
        <v>1992</v>
      </c>
      <c r="B6">
        <v>2277</v>
      </c>
    </row>
    <row r="7" spans="1:9" x14ac:dyDescent="0.2">
      <c r="A7">
        <v>1993</v>
      </c>
      <c r="B7">
        <v>2272</v>
      </c>
    </row>
    <row r="8" spans="1:9" x14ac:dyDescent="0.2">
      <c r="A8">
        <v>1994</v>
      </c>
      <c r="B8">
        <v>2522</v>
      </c>
    </row>
    <row r="9" spans="1:9" x14ac:dyDescent="0.2">
      <c r="A9">
        <v>1995</v>
      </c>
      <c r="B9">
        <v>2467</v>
      </c>
    </row>
    <row r="12" spans="1:9" x14ac:dyDescent="0.2">
      <c r="D12" s="18" t="s">
        <v>50</v>
      </c>
      <c r="E12" s="18"/>
      <c r="F12" s="18"/>
      <c r="G12" s="18"/>
    </row>
    <row r="13" spans="1:9" x14ac:dyDescent="0.2">
      <c r="A13" t="s">
        <v>0</v>
      </c>
      <c r="B13" t="s">
        <v>48</v>
      </c>
      <c r="C13" t="s">
        <v>49</v>
      </c>
      <c r="D13" t="s">
        <v>2</v>
      </c>
      <c r="E13" t="s">
        <v>51</v>
      </c>
      <c r="F13" t="s">
        <v>52</v>
      </c>
      <c r="G13" t="s">
        <v>53</v>
      </c>
    </row>
    <row r="14" spans="1:9" x14ac:dyDescent="0.2">
      <c r="A14">
        <v>1992</v>
      </c>
      <c r="B14">
        <v>2277</v>
      </c>
      <c r="C14">
        <v>31.4</v>
      </c>
      <c r="D14">
        <v>5</v>
      </c>
      <c r="E14">
        <v>4.7</v>
      </c>
      <c r="F14">
        <v>69.400000000000006</v>
      </c>
      <c r="G14">
        <v>16</v>
      </c>
      <c r="I14" t="s">
        <v>55</v>
      </c>
    </row>
    <row r="15" spans="1:9" x14ac:dyDescent="0.2">
      <c r="A15">
        <v>1993</v>
      </c>
      <c r="B15">
        <v>2272</v>
      </c>
      <c r="C15">
        <v>32.299999999999997</v>
      </c>
      <c r="D15">
        <v>5.0999999999999996</v>
      </c>
      <c r="E15">
        <v>4.5999999999999996</v>
      </c>
      <c r="F15">
        <v>68</v>
      </c>
      <c r="G15">
        <v>12.8</v>
      </c>
      <c r="I15" t="s">
        <v>54</v>
      </c>
    </row>
    <row r="16" spans="1:9" x14ac:dyDescent="0.2">
      <c r="A16">
        <v>1994</v>
      </c>
      <c r="B16">
        <v>2522</v>
      </c>
      <c r="C16">
        <v>32.700000000000003</v>
      </c>
      <c r="D16">
        <v>5.3</v>
      </c>
      <c r="E16">
        <v>5.6</v>
      </c>
      <c r="F16">
        <v>65.900000000000006</v>
      </c>
      <c r="G16">
        <v>13.2</v>
      </c>
      <c r="I16" s="3" t="s">
        <v>56</v>
      </c>
    </row>
    <row r="17" spans="1:9" x14ac:dyDescent="0.2">
      <c r="A17">
        <v>1995</v>
      </c>
      <c r="B17">
        <v>2467</v>
      </c>
      <c r="C17">
        <v>33.5</v>
      </c>
      <c r="D17">
        <v>4.7</v>
      </c>
      <c r="E17">
        <v>5.2</v>
      </c>
      <c r="F17">
        <v>64.099999999999994</v>
      </c>
      <c r="G17">
        <v>14.1</v>
      </c>
    </row>
    <row r="18" spans="1:9" x14ac:dyDescent="0.2">
      <c r="A18">
        <v>1996</v>
      </c>
      <c r="B18">
        <v>2440</v>
      </c>
      <c r="C18">
        <v>34.200000000000003</v>
      </c>
      <c r="D18">
        <v>5.2</v>
      </c>
      <c r="E18">
        <v>4.5</v>
      </c>
      <c r="F18">
        <v>64.900000000000006</v>
      </c>
      <c r="G18">
        <v>15.7</v>
      </c>
    </row>
    <row r="19" spans="1:9" x14ac:dyDescent="0.2">
      <c r="A19">
        <v>1997</v>
      </c>
      <c r="B19">
        <v>2643</v>
      </c>
      <c r="C19">
        <v>33.9</v>
      </c>
      <c r="D19">
        <v>5.8</v>
      </c>
      <c r="E19">
        <v>5</v>
      </c>
      <c r="F19">
        <v>63.5</v>
      </c>
      <c r="G19">
        <v>15.8</v>
      </c>
    </row>
    <row r="20" spans="1:9" x14ac:dyDescent="0.2">
      <c r="A20">
        <v>1998</v>
      </c>
      <c r="B20">
        <v>2858</v>
      </c>
      <c r="C20">
        <v>34.4</v>
      </c>
      <c r="D20">
        <v>5.3</v>
      </c>
      <c r="E20">
        <v>4.4000000000000004</v>
      </c>
      <c r="F20">
        <v>62.9</v>
      </c>
      <c r="G20">
        <v>15.3</v>
      </c>
    </row>
    <row r="21" spans="1:9" x14ac:dyDescent="0.2">
      <c r="A21">
        <v>1999</v>
      </c>
      <c r="B21">
        <v>2923</v>
      </c>
      <c r="C21">
        <v>34.6</v>
      </c>
      <c r="D21">
        <v>6.1</v>
      </c>
      <c r="E21">
        <v>4.2</v>
      </c>
      <c r="F21">
        <v>62.8</v>
      </c>
      <c r="G21">
        <v>14.3</v>
      </c>
    </row>
    <row r="22" spans="1:9" x14ac:dyDescent="0.2">
      <c r="A22">
        <v>2000</v>
      </c>
      <c r="B22">
        <v>3153</v>
      </c>
      <c r="C22">
        <v>34.5</v>
      </c>
      <c r="D22">
        <v>5.8</v>
      </c>
      <c r="E22">
        <v>4.4000000000000004</v>
      </c>
      <c r="F22">
        <v>60.4</v>
      </c>
      <c r="G22">
        <v>13.8</v>
      </c>
    </row>
    <row r="23" spans="1:9" x14ac:dyDescent="0.2">
      <c r="A23">
        <v>2001</v>
      </c>
      <c r="B23">
        <v>3391</v>
      </c>
      <c r="C23">
        <v>34.4</v>
      </c>
      <c r="D23">
        <v>7.3</v>
      </c>
      <c r="E23">
        <v>4.4000000000000004</v>
      </c>
      <c r="F23">
        <v>63</v>
      </c>
      <c r="G23">
        <v>14.7</v>
      </c>
    </row>
    <row r="24" spans="1:9" x14ac:dyDescent="0.2">
      <c r="A24">
        <v>2002</v>
      </c>
      <c r="B24">
        <v>3540</v>
      </c>
      <c r="C24">
        <v>34.799999999999997</v>
      </c>
      <c r="D24">
        <v>7.2</v>
      </c>
      <c r="E24">
        <v>4.5</v>
      </c>
      <c r="F24">
        <v>63</v>
      </c>
      <c r="G24">
        <v>16.399999999999999</v>
      </c>
    </row>
    <row r="30" spans="1:9" x14ac:dyDescent="0.2">
      <c r="A30" t="s">
        <v>59</v>
      </c>
    </row>
    <row r="31" spans="1:9" x14ac:dyDescent="0.2">
      <c r="B31" t="s">
        <v>3</v>
      </c>
      <c r="C31" t="s">
        <v>4</v>
      </c>
      <c r="D31" t="s">
        <v>1</v>
      </c>
      <c r="E31" t="s">
        <v>2</v>
      </c>
    </row>
    <row r="32" spans="1:9" x14ac:dyDescent="0.2">
      <c r="A32">
        <v>1998</v>
      </c>
      <c r="B32" s="2">
        <f>D32+E32</f>
        <v>2796</v>
      </c>
      <c r="C32" s="1">
        <f>D32/E32</f>
        <v>17.038709677419355</v>
      </c>
      <c r="D32" s="2">
        <v>2641</v>
      </c>
      <c r="E32" s="2">
        <v>155</v>
      </c>
      <c r="I32" t="s">
        <v>60</v>
      </c>
    </row>
    <row r="33" spans="1:9" x14ac:dyDescent="0.2">
      <c r="A33">
        <v>1999</v>
      </c>
      <c r="B33" s="2">
        <f t="shared" ref="B33:B45" si="0">D33+E33</f>
        <v>2945</v>
      </c>
      <c r="C33" s="1">
        <f t="shared" ref="C33:C45" si="1">D33/E33</f>
        <v>15.452513966480447</v>
      </c>
      <c r="D33" s="2">
        <v>2766</v>
      </c>
      <c r="E33" s="2">
        <v>179</v>
      </c>
      <c r="I33" t="s">
        <v>61</v>
      </c>
    </row>
    <row r="34" spans="1:9" x14ac:dyDescent="0.2">
      <c r="A34">
        <v>2000</v>
      </c>
      <c r="B34" s="2">
        <f t="shared" si="0"/>
        <v>3153</v>
      </c>
      <c r="C34" s="1">
        <f t="shared" si="1"/>
        <v>15.086734693877551</v>
      </c>
      <c r="D34" s="2">
        <v>2957</v>
      </c>
      <c r="E34" s="2">
        <v>196</v>
      </c>
    </row>
    <row r="35" spans="1:9" x14ac:dyDescent="0.2">
      <c r="A35">
        <v>2001</v>
      </c>
      <c r="B35" s="2">
        <f t="shared" si="0"/>
        <v>3380</v>
      </c>
      <c r="C35" s="1">
        <f t="shared" si="1"/>
        <v>13.201680672268907</v>
      </c>
      <c r="D35" s="2">
        <v>3142</v>
      </c>
      <c r="E35" s="2">
        <v>238</v>
      </c>
    </row>
    <row r="36" spans="1:9" x14ac:dyDescent="0.2">
      <c r="A36">
        <v>2002</v>
      </c>
      <c r="B36" s="2">
        <f t="shared" si="0"/>
        <v>3550</v>
      </c>
      <c r="C36" s="1">
        <f t="shared" si="1"/>
        <v>12.813229571984436</v>
      </c>
      <c r="D36" s="2">
        <v>3293</v>
      </c>
      <c r="E36" s="2">
        <v>257</v>
      </c>
      <c r="I36" t="s">
        <v>58</v>
      </c>
    </row>
    <row r="37" spans="1:9" x14ac:dyDescent="0.2">
      <c r="A37">
        <v>2003</v>
      </c>
      <c r="B37" s="2">
        <f t="shared" si="0"/>
        <v>3718</v>
      </c>
      <c r="C37" s="1">
        <f t="shared" si="1"/>
        <v>12.821561338289962</v>
      </c>
      <c r="D37" s="2">
        <v>3449</v>
      </c>
      <c r="E37" s="2">
        <v>269</v>
      </c>
    </row>
    <row r="38" spans="1:9" x14ac:dyDescent="0.2">
      <c r="A38">
        <v>2004</v>
      </c>
      <c r="B38" s="2">
        <f t="shared" si="0"/>
        <v>3595</v>
      </c>
      <c r="C38" s="1">
        <f t="shared" si="1"/>
        <v>13.437751004016064</v>
      </c>
      <c r="D38" s="2">
        <v>3346</v>
      </c>
      <c r="E38" s="2">
        <v>249</v>
      </c>
    </row>
    <row r="39" spans="1:9" x14ac:dyDescent="0.2">
      <c r="A39">
        <v>2005</v>
      </c>
      <c r="B39" s="2">
        <f t="shared" si="0"/>
        <v>3611</v>
      </c>
      <c r="C39" s="1">
        <f t="shared" si="1"/>
        <v>13.272727272727273</v>
      </c>
      <c r="D39" s="2">
        <v>3358</v>
      </c>
      <c r="E39" s="2">
        <v>253</v>
      </c>
    </row>
    <row r="40" spans="1:9" x14ac:dyDescent="0.2">
      <c r="A40">
        <v>2006</v>
      </c>
      <c r="B40" s="2">
        <f t="shared" si="0"/>
        <v>3825</v>
      </c>
      <c r="C40" s="1">
        <f t="shared" si="1"/>
        <v>15.139240506329115</v>
      </c>
      <c r="D40" s="2">
        <v>3588</v>
      </c>
      <c r="E40" s="2">
        <v>237</v>
      </c>
    </row>
    <row r="41" spans="1:9" x14ac:dyDescent="0.2">
      <c r="A41">
        <v>2007</v>
      </c>
      <c r="B41" s="2">
        <f t="shared" si="0"/>
        <v>4143</v>
      </c>
      <c r="C41" s="1">
        <f t="shared" si="1"/>
        <v>15.638554216867471</v>
      </c>
      <c r="D41" s="2">
        <v>3894</v>
      </c>
      <c r="E41" s="2">
        <v>249</v>
      </c>
    </row>
    <row r="42" spans="1:9" x14ac:dyDescent="0.2">
      <c r="A42">
        <v>2008</v>
      </c>
      <c r="B42" s="2">
        <f t="shared" si="0"/>
        <v>4240</v>
      </c>
      <c r="C42" s="1">
        <f t="shared" si="1"/>
        <v>16.448559670781894</v>
      </c>
      <c r="D42" s="2">
        <v>3997</v>
      </c>
      <c r="E42" s="2">
        <v>243</v>
      </c>
    </row>
    <row r="43" spans="1:9" x14ac:dyDescent="0.2">
      <c r="A43">
        <v>2009</v>
      </c>
      <c r="B43" s="2">
        <f t="shared" si="0"/>
        <v>4367</v>
      </c>
      <c r="C43" s="1">
        <f t="shared" si="1"/>
        <v>14.26923076923077</v>
      </c>
      <c r="D43" s="2">
        <v>4081</v>
      </c>
      <c r="E43" s="2">
        <v>286</v>
      </c>
    </row>
    <row r="44" spans="1:9" x14ac:dyDescent="0.2">
      <c r="A44">
        <v>2010</v>
      </c>
      <c r="B44" s="2">
        <f t="shared" si="0"/>
        <v>4553</v>
      </c>
      <c r="C44" s="1">
        <f t="shared" si="1"/>
        <v>13.453968253968254</v>
      </c>
      <c r="D44" s="2">
        <v>4238</v>
      </c>
      <c r="E44" s="2">
        <v>315</v>
      </c>
    </row>
    <row r="45" spans="1:9" x14ac:dyDescent="0.2">
      <c r="A45">
        <v>2011</v>
      </c>
      <c r="B45" s="2">
        <f t="shared" si="0"/>
        <v>4698</v>
      </c>
      <c r="C45" s="1">
        <f t="shared" si="1"/>
        <v>13.635514018691589</v>
      </c>
      <c r="D45" s="2">
        <v>4377</v>
      </c>
      <c r="E45" s="2">
        <v>321</v>
      </c>
    </row>
  </sheetData>
  <mergeCells count="2">
    <mergeCell ref="D12:G12"/>
    <mergeCell ref="A1:G1"/>
  </mergeCells>
  <phoneticPr fontId="2" type="noConversion"/>
  <hyperlinks>
    <hyperlink ref="I16" r:id="rId1"/>
  </hyperlinks>
  <pageMargins left="0.75" right="0.75" top="1" bottom="1" header="0.5" footer="0.5"/>
  <pageSetup orientation="portrait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" sqref="G1"/>
    </sheetView>
  </sheetViews>
  <sheetFormatPr defaultRowHeight="12.75" x14ac:dyDescent="0.2"/>
  <cols>
    <col min="9" max="9" width="91.140625" customWidth="1"/>
  </cols>
  <sheetData>
    <row r="1" spans="1:9" x14ac:dyDescent="0.2">
      <c r="A1" s="17" t="s">
        <v>158</v>
      </c>
      <c r="B1" s="17"/>
      <c r="C1" s="17"/>
      <c r="D1" s="17"/>
      <c r="E1" s="17"/>
      <c r="I1" t="s">
        <v>155</v>
      </c>
    </row>
    <row r="2" spans="1:9" x14ac:dyDescent="0.2">
      <c r="A2" s="13"/>
      <c r="B2" s="13"/>
      <c r="C2" s="13"/>
      <c r="D2" s="13"/>
      <c r="E2" s="13"/>
      <c r="I2" t="s">
        <v>156</v>
      </c>
    </row>
    <row r="3" spans="1:9" x14ac:dyDescent="0.2">
      <c r="I3" t="s">
        <v>157</v>
      </c>
    </row>
    <row r="4" spans="1:9" x14ac:dyDescent="0.2">
      <c r="A4" t="s">
        <v>0</v>
      </c>
      <c r="C4" t="s">
        <v>3</v>
      </c>
      <c r="D4" t="s">
        <v>4</v>
      </c>
      <c r="E4" t="s">
        <v>1</v>
      </c>
      <c r="F4" t="s">
        <v>2</v>
      </c>
      <c r="I4" t="s">
        <v>5</v>
      </c>
    </row>
    <row r="5" spans="1:9" x14ac:dyDescent="0.2">
      <c r="A5">
        <v>1853</v>
      </c>
      <c r="C5">
        <v>955</v>
      </c>
    </row>
    <row r="6" spans="1:9" x14ac:dyDescent="0.2">
      <c r="A6">
        <v>1861</v>
      </c>
    </row>
    <row r="7" spans="1:9" x14ac:dyDescent="0.2">
      <c r="A7">
        <v>1871</v>
      </c>
      <c r="C7" s="2">
        <v>1619</v>
      </c>
      <c r="D7" s="1">
        <f>E7/F7</f>
        <v>4.9087591240875916</v>
      </c>
      <c r="E7" s="2">
        <f>C7-F7</f>
        <v>1345</v>
      </c>
      <c r="F7" s="2">
        <v>274</v>
      </c>
      <c r="I7" s="12" t="s">
        <v>6</v>
      </c>
    </row>
    <row r="8" spans="1:9" x14ac:dyDescent="0.2">
      <c r="A8">
        <v>1881</v>
      </c>
      <c r="C8" s="2">
        <v>1598</v>
      </c>
      <c r="D8" s="1">
        <f t="shared" ref="D8:D27" si="0">E8/F8</f>
        <v>4.2565789473684212</v>
      </c>
      <c r="E8" s="2">
        <f t="shared" ref="E8:E27" si="1">C8-F8</f>
        <v>1294</v>
      </c>
      <c r="F8" s="2">
        <v>304</v>
      </c>
    </row>
    <row r="9" spans="1:9" x14ac:dyDescent="0.2">
      <c r="A9">
        <v>1890</v>
      </c>
      <c r="C9" s="2">
        <v>1862</v>
      </c>
      <c r="D9" s="1">
        <f t="shared" si="0"/>
        <v>4.8924050632911396</v>
      </c>
      <c r="E9" s="2">
        <f t="shared" si="1"/>
        <v>1546</v>
      </c>
      <c r="F9" s="2">
        <v>316</v>
      </c>
    </row>
    <row r="10" spans="1:9" x14ac:dyDescent="0.2">
      <c r="A10">
        <v>1900</v>
      </c>
      <c r="C10" s="2">
        <v>1185</v>
      </c>
      <c r="D10" s="1">
        <f t="shared" si="0"/>
        <v>4.8088235294117645</v>
      </c>
      <c r="E10" s="2">
        <f t="shared" si="1"/>
        <v>981</v>
      </c>
      <c r="F10" s="2">
        <v>204</v>
      </c>
    </row>
    <row r="11" spans="1:9" x14ac:dyDescent="0.2">
      <c r="A11">
        <v>1910</v>
      </c>
      <c r="C11" s="2">
        <v>876</v>
      </c>
      <c r="D11" s="1">
        <f t="shared" si="0"/>
        <v>6.8918918918918921</v>
      </c>
      <c r="E11" s="2">
        <f t="shared" si="1"/>
        <v>765</v>
      </c>
      <c r="F11" s="2">
        <v>111</v>
      </c>
    </row>
    <row r="12" spans="1:9" x14ac:dyDescent="0.2">
      <c r="A12">
        <v>1920</v>
      </c>
      <c r="C12" s="2">
        <v>756</v>
      </c>
      <c r="D12" s="1">
        <f t="shared" si="0"/>
        <v>14.12</v>
      </c>
      <c r="E12" s="2">
        <f t="shared" si="1"/>
        <v>706</v>
      </c>
      <c r="F12" s="2">
        <v>50</v>
      </c>
    </row>
    <row r="13" spans="1:9" x14ac:dyDescent="0.2">
      <c r="A13">
        <v>1930</v>
      </c>
      <c r="C13" s="2">
        <v>1301</v>
      </c>
      <c r="D13" s="1">
        <f t="shared" si="0"/>
        <v>22.232142857142858</v>
      </c>
      <c r="E13" s="2">
        <f t="shared" si="1"/>
        <v>1245</v>
      </c>
      <c r="F13" s="2">
        <v>56</v>
      </c>
    </row>
    <row r="14" spans="1:9" x14ac:dyDescent="0.2">
      <c r="A14">
        <v>1940</v>
      </c>
      <c r="C14" s="2">
        <v>1181</v>
      </c>
      <c r="D14" s="1">
        <f t="shared" si="0"/>
        <v>21.283018867924529</v>
      </c>
      <c r="E14" s="2">
        <f t="shared" si="1"/>
        <v>1128</v>
      </c>
      <c r="F14" s="2">
        <v>53</v>
      </c>
    </row>
    <row r="15" spans="1:9" x14ac:dyDescent="0.2">
      <c r="A15">
        <v>1950</v>
      </c>
      <c r="C15" s="2">
        <v>1081</v>
      </c>
      <c r="D15" s="1">
        <f t="shared" si="0"/>
        <v>19.78846153846154</v>
      </c>
      <c r="E15" s="2">
        <f t="shared" si="1"/>
        <v>1029</v>
      </c>
      <c r="F15" s="2">
        <v>52</v>
      </c>
    </row>
    <row r="16" spans="1:9" x14ac:dyDescent="0.2">
      <c r="A16">
        <v>1960</v>
      </c>
      <c r="C16" s="2">
        <v>1727</v>
      </c>
      <c r="D16" s="1">
        <f t="shared" si="0"/>
        <v>51.333333333333336</v>
      </c>
      <c r="E16" s="2">
        <f t="shared" si="1"/>
        <v>1694</v>
      </c>
      <c r="F16" s="2">
        <v>33</v>
      </c>
    </row>
    <row r="17" spans="1:9" x14ac:dyDescent="0.2">
      <c r="A17">
        <v>1965</v>
      </c>
      <c r="C17" s="2">
        <v>1949</v>
      </c>
      <c r="D17" s="1"/>
      <c r="E17" s="2"/>
      <c r="F17" s="2"/>
    </row>
    <row r="18" spans="1:9" x14ac:dyDescent="0.2">
      <c r="A18">
        <v>1968</v>
      </c>
      <c r="C18" s="2">
        <v>2233</v>
      </c>
      <c r="D18" s="1">
        <f t="shared" si="0"/>
        <v>48.62222222222222</v>
      </c>
      <c r="E18" s="2">
        <f t="shared" si="1"/>
        <v>2188</v>
      </c>
      <c r="F18" s="2">
        <v>45</v>
      </c>
    </row>
    <row r="19" spans="1:9" x14ac:dyDescent="0.2">
      <c r="A19">
        <v>1970</v>
      </c>
      <c r="C19" s="2">
        <v>2389</v>
      </c>
      <c r="D19" s="1"/>
      <c r="E19" s="2"/>
      <c r="F19" s="2"/>
    </row>
    <row r="20" spans="1:9" x14ac:dyDescent="0.2">
      <c r="A20">
        <v>1975</v>
      </c>
      <c r="C20" s="2">
        <v>1605</v>
      </c>
      <c r="D20" s="1"/>
      <c r="E20" s="2"/>
      <c r="F20" s="2"/>
    </row>
    <row r="21" spans="1:9" x14ac:dyDescent="0.2">
      <c r="A21" t="s">
        <v>10</v>
      </c>
      <c r="C21" s="2">
        <v>1727</v>
      </c>
      <c r="D21" s="1"/>
      <c r="E21" s="2"/>
      <c r="F21" s="2"/>
    </row>
    <row r="22" spans="1:9" x14ac:dyDescent="0.2">
      <c r="A22">
        <v>1980</v>
      </c>
      <c r="C22" s="2">
        <v>1761</v>
      </c>
      <c r="D22" s="1">
        <f t="shared" si="0"/>
        <v>34.22</v>
      </c>
      <c r="E22" s="2">
        <f t="shared" si="1"/>
        <v>1711</v>
      </c>
      <c r="F22" s="2">
        <v>50</v>
      </c>
    </row>
    <row r="23" spans="1:9" x14ac:dyDescent="0.2">
      <c r="A23" t="s">
        <v>8</v>
      </c>
      <c r="C23" s="2">
        <v>1821</v>
      </c>
      <c r="D23" s="1"/>
      <c r="E23" s="2"/>
      <c r="F23" s="2"/>
    </row>
    <row r="24" spans="1:9" x14ac:dyDescent="0.2">
      <c r="A24" t="s">
        <v>9</v>
      </c>
      <c r="C24" s="2">
        <v>2017</v>
      </c>
      <c r="D24" s="1"/>
      <c r="E24" s="2"/>
      <c r="F24" s="2"/>
    </row>
    <row r="25" spans="1:9" x14ac:dyDescent="0.2">
      <c r="A25">
        <v>1990</v>
      </c>
      <c r="C25" s="2">
        <v>2304</v>
      </c>
      <c r="D25" s="1">
        <f t="shared" si="0"/>
        <v>17.431999999999999</v>
      </c>
      <c r="E25" s="2">
        <f t="shared" si="1"/>
        <v>2179</v>
      </c>
      <c r="F25" s="2">
        <v>125</v>
      </c>
    </row>
    <row r="26" spans="1:9" x14ac:dyDescent="0.2">
      <c r="A26">
        <v>1994</v>
      </c>
      <c r="C26" s="2">
        <v>2017</v>
      </c>
      <c r="D26" s="1"/>
      <c r="E26" s="2"/>
      <c r="F26" s="2"/>
    </row>
    <row r="27" spans="1:9" x14ac:dyDescent="0.2">
      <c r="A27">
        <v>1996</v>
      </c>
      <c r="C27" s="2">
        <v>2422</v>
      </c>
      <c r="D27" s="1">
        <f t="shared" si="0"/>
        <v>18.852459016393443</v>
      </c>
      <c r="E27" s="2">
        <f t="shared" si="1"/>
        <v>2300</v>
      </c>
      <c r="F27" s="2">
        <v>122</v>
      </c>
    </row>
    <row r="28" spans="1:9" x14ac:dyDescent="0.2">
      <c r="C28" s="2"/>
      <c r="D28" s="1"/>
      <c r="E28" s="2"/>
      <c r="F28" s="2"/>
    </row>
    <row r="29" spans="1:9" x14ac:dyDescent="0.2">
      <c r="A29">
        <v>1960</v>
      </c>
      <c r="C29" s="2">
        <v>1875</v>
      </c>
      <c r="D29" s="1"/>
      <c r="E29" s="2"/>
      <c r="F29" s="2"/>
      <c r="I29" t="s">
        <v>7</v>
      </c>
    </row>
    <row r="30" spans="1:9" x14ac:dyDescent="0.2">
      <c r="C30" s="2"/>
      <c r="D30" s="1"/>
      <c r="E30" s="2"/>
      <c r="F30" s="2"/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Australia series</vt:lpstr>
      <vt:lpstr>Victoria series</vt:lpstr>
      <vt:lpstr>monthly 1976-92</vt:lpstr>
      <vt:lpstr>source book revised</vt:lpstr>
      <vt:lpstr>source book prisoners</vt:lpstr>
      <vt:lpstr>capital territory 1977-88</vt:lpstr>
      <vt:lpstr>Australia ABS</vt:lpstr>
      <vt:lpstr>Victoria ABS</vt:lpstr>
      <vt:lpstr>Victoria alt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2014-10-19T21:41:11Z</dcterms:created>
  <dcterms:modified xsi:type="dcterms:W3CDTF">2014-10-19T21:41:19Z</dcterms:modified>
</cp:coreProperties>
</file>