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5" windowWidth="3660" windowHeight="3480"/>
  </bookViews>
  <sheets>
    <sheet name="summary" sheetId="8" r:id="rId1"/>
    <sheet name="prisons 1836" sheetId="7" r:id="rId2"/>
  </sheets>
  <definedNames>
    <definedName name="counties">#REF!</definedName>
  </definedNames>
  <calcPr calcId="145621"/>
</workbook>
</file>

<file path=xl/calcChain.xml><?xml version="1.0" encoding="utf-8"?>
<calcChain xmlns="http://schemas.openxmlformats.org/spreadsheetml/2006/main">
  <c r="E6" i="8" l="1"/>
  <c r="D6" i="8"/>
  <c r="E32" i="8"/>
  <c r="E31" i="8"/>
  <c r="D32" i="8"/>
  <c r="D31" i="8"/>
  <c r="D14" i="8"/>
  <c r="D13" i="8"/>
  <c r="B62" i="8"/>
  <c r="C62" i="8"/>
  <c r="D62" i="8"/>
  <c r="D61" i="8"/>
  <c r="D60" i="8"/>
  <c r="D59" i="8"/>
  <c r="D58" i="8"/>
  <c r="B55" i="8"/>
  <c r="C55" i="8"/>
  <c r="D55" i="8"/>
  <c r="D54" i="8"/>
  <c r="D53" i="8"/>
  <c r="D52" i="8"/>
  <c r="B49" i="8"/>
  <c r="C49" i="8"/>
  <c r="D49" i="8"/>
  <c r="D48" i="8"/>
  <c r="D47" i="8"/>
  <c r="D46" i="8"/>
  <c r="D45" i="8"/>
  <c r="E40" i="8"/>
  <c r="E37" i="8"/>
  <c r="B36" i="8"/>
  <c r="B4" i="8"/>
  <c r="C36" i="8"/>
  <c r="E36" i="8"/>
  <c r="E35" i="8"/>
  <c r="B28" i="8"/>
  <c r="C28" i="8"/>
  <c r="E28" i="8"/>
  <c r="E27" i="8"/>
  <c r="B26" i="8"/>
  <c r="C26" i="8"/>
  <c r="E26" i="8"/>
  <c r="E25" i="8"/>
  <c r="E24" i="8"/>
  <c r="E23" i="8"/>
  <c r="B5" i="8"/>
  <c r="C4" i="8"/>
  <c r="C7" i="8"/>
  <c r="D5" i="8"/>
  <c r="C67" i="8"/>
  <c r="D35" i="8"/>
  <c r="D37" i="8"/>
  <c r="C68" i="8"/>
  <c r="B68" i="8"/>
  <c r="B67" i="8"/>
  <c r="D40" i="8"/>
  <c r="D36" i="8"/>
  <c r="D24" i="8"/>
  <c r="D25" i="8"/>
  <c r="D23" i="8"/>
  <c r="D28" i="8"/>
  <c r="D27" i="8"/>
  <c r="D26" i="8"/>
  <c r="E4" i="8"/>
  <c r="B7" i="8"/>
  <c r="D4" i="8"/>
  <c r="D7" i="8"/>
  <c r="E7" i="8"/>
</calcChain>
</file>

<file path=xl/sharedStrings.xml><?xml version="1.0" encoding="utf-8"?>
<sst xmlns="http://schemas.openxmlformats.org/spreadsheetml/2006/main" count="780" uniqueCount="328">
  <si>
    <t>Anglesey</t>
  </si>
  <si>
    <t>Bedford</t>
  </si>
  <si>
    <t>Berks</t>
  </si>
  <si>
    <t>Reading</t>
  </si>
  <si>
    <t>Abington</t>
  </si>
  <si>
    <t>Windsor</t>
  </si>
  <si>
    <t>Brecon</t>
  </si>
  <si>
    <t>Brecknock</t>
  </si>
  <si>
    <t>Buckingham</t>
  </si>
  <si>
    <t>Bucks</t>
  </si>
  <si>
    <t>Aylesbury</t>
  </si>
  <si>
    <t>Cambridge</t>
  </si>
  <si>
    <t>Wisbeach</t>
  </si>
  <si>
    <t>Ely</t>
  </si>
  <si>
    <t>Cardigan</t>
  </si>
  <si>
    <t>Aberystwith</t>
  </si>
  <si>
    <t>Carmarthen</t>
  </si>
  <si>
    <t>Chester</t>
  </si>
  <si>
    <t>Knutsford</t>
  </si>
  <si>
    <t>Macclesfield</t>
  </si>
  <si>
    <t>Cornwall</t>
  </si>
  <si>
    <t>Bodmin</t>
  </si>
  <si>
    <t>Penryn</t>
  </si>
  <si>
    <t>St. Ives</t>
  </si>
  <si>
    <t>Liskeard</t>
  </si>
  <si>
    <t>East Looe</t>
  </si>
  <si>
    <t>Cumberland</t>
  </si>
  <si>
    <t>Carlisle</t>
  </si>
  <si>
    <t>Denbigh</t>
  </si>
  <si>
    <t>Ruthin</t>
  </si>
  <si>
    <t>Derby</t>
  </si>
  <si>
    <t>Devon</t>
  </si>
  <si>
    <t>Exeter</t>
  </si>
  <si>
    <t>Plymouth</t>
  </si>
  <si>
    <t>Barnstable</t>
  </si>
  <si>
    <t>Oakhampton</t>
  </si>
  <si>
    <t>Tiverton</t>
  </si>
  <si>
    <t>Bideford</t>
  </si>
  <si>
    <t>Bradneuch</t>
  </si>
  <si>
    <t>Plympton Earle</t>
  </si>
  <si>
    <t>Dorset</t>
  </si>
  <si>
    <t>Dorchester</t>
  </si>
  <si>
    <t>Poole</t>
  </si>
  <si>
    <t>Durham</t>
  </si>
  <si>
    <t>Essex</t>
  </si>
  <si>
    <t>Chelmsford</t>
  </si>
  <si>
    <t>Springfield</t>
  </si>
  <si>
    <t>Colchester</t>
  </si>
  <si>
    <t>Halstead</t>
  </si>
  <si>
    <t>Newport</t>
  </si>
  <si>
    <t>Ilford</t>
  </si>
  <si>
    <t>Harwich</t>
  </si>
  <si>
    <t>Maldon</t>
  </si>
  <si>
    <t>Saffron Walden</t>
  </si>
  <si>
    <t>Romford</t>
  </si>
  <si>
    <t>Flint</t>
  </si>
  <si>
    <t>Glamorgan</t>
  </si>
  <si>
    <t>Gloucester</t>
  </si>
  <si>
    <t>Horsley</t>
  </si>
  <si>
    <t>Northleach</t>
  </si>
  <si>
    <t>Little Dean</t>
  </si>
  <si>
    <t>Lawford's Gate</t>
  </si>
  <si>
    <t>Tewkesbury</t>
  </si>
  <si>
    <t>St. Brinvel's Castle</t>
  </si>
  <si>
    <t>Hants</t>
  </si>
  <si>
    <t>Winchester</t>
  </si>
  <si>
    <t>Gosport</t>
  </si>
  <si>
    <t>Portsmouth</t>
  </si>
  <si>
    <t>Southampton</t>
  </si>
  <si>
    <t>Debtors' Prison</t>
  </si>
  <si>
    <t>Andover</t>
  </si>
  <si>
    <t>Hereford</t>
  </si>
  <si>
    <t>Herts</t>
  </si>
  <si>
    <t>Hertford</t>
  </si>
  <si>
    <t>Huntingdon</t>
  </si>
  <si>
    <t>Kent</t>
  </si>
  <si>
    <t>Maidstone</t>
  </si>
  <si>
    <t>St. Augustine, Canterbury</t>
  </si>
  <si>
    <t>Rochester</t>
  </si>
  <si>
    <t>Deal</t>
  </si>
  <si>
    <t>Dover</t>
  </si>
  <si>
    <t>Dover Castle</t>
  </si>
  <si>
    <t>Sandwich</t>
  </si>
  <si>
    <t>Folkstone</t>
  </si>
  <si>
    <t>Feversham</t>
  </si>
  <si>
    <t>Hythe</t>
  </si>
  <si>
    <t>Dymchurch</t>
  </si>
  <si>
    <t>Tenterden</t>
  </si>
  <si>
    <t>Greenwich</t>
  </si>
  <si>
    <t>Lancaster</t>
  </si>
  <si>
    <t>Preston</t>
  </si>
  <si>
    <t>Liverpool (Kirkdale)</t>
  </si>
  <si>
    <t>Manchester (Salford)</t>
  </si>
  <si>
    <t>Leicester</t>
  </si>
  <si>
    <t>Lincoln</t>
  </si>
  <si>
    <t>Louth</t>
  </si>
  <si>
    <t>Spilsby</t>
  </si>
  <si>
    <t>Kirton</t>
  </si>
  <si>
    <t>Spalding</t>
  </si>
  <si>
    <t>Skirbeck</t>
  </si>
  <si>
    <t>Boston</t>
  </si>
  <si>
    <t>Grantham</t>
  </si>
  <si>
    <t>Stamford</t>
  </si>
  <si>
    <t>GreatGrimsby</t>
  </si>
  <si>
    <t>Merioneth</t>
  </si>
  <si>
    <t>Dolgelly</t>
  </si>
  <si>
    <t>Bala</t>
  </si>
  <si>
    <t>Middlesex</t>
  </si>
  <si>
    <t>Clerkenwell</t>
  </si>
  <si>
    <t>New Prison</t>
  </si>
  <si>
    <t>Coldbath Fields</t>
  </si>
  <si>
    <t>Newgate</t>
  </si>
  <si>
    <t>Giltspur-street</t>
  </si>
  <si>
    <t>Whitecross-st.</t>
  </si>
  <si>
    <t>Bridge-street, Blackfriar's road</t>
  </si>
  <si>
    <t>City Bridewell</t>
  </si>
  <si>
    <t>Millbank, Westminster</t>
  </si>
  <si>
    <t>General Penitentiary</t>
  </si>
  <si>
    <t>Tothill Fields</t>
  </si>
  <si>
    <t>Monmouth</t>
  </si>
  <si>
    <t>Usk</t>
  </si>
  <si>
    <t>Montgomery</t>
  </si>
  <si>
    <t>Norfolk</t>
  </si>
  <si>
    <t>Norwich Castle</t>
  </si>
  <si>
    <t xml:space="preserve">Norwich  </t>
  </si>
  <si>
    <t>Swaffham</t>
  </si>
  <si>
    <t>Walsingham</t>
  </si>
  <si>
    <t>Wymondham</t>
  </si>
  <si>
    <t>Great Yarmouth</t>
  </si>
  <si>
    <t>King's Lynn</t>
  </si>
  <si>
    <t>Thetford</t>
  </si>
  <si>
    <t>Northampton</t>
  </si>
  <si>
    <t>Peterborough</t>
  </si>
  <si>
    <t>Borough Lock-up House</t>
  </si>
  <si>
    <t>Higham Ferrers</t>
  </si>
  <si>
    <t>Northumberland</t>
  </si>
  <si>
    <t>Morpeth</t>
  </si>
  <si>
    <t>Tynemouth</t>
  </si>
  <si>
    <t>Alnwich</t>
  </si>
  <si>
    <t>Hexham</t>
  </si>
  <si>
    <t>Debtors' Gaol</t>
  </si>
  <si>
    <t>Newcastle-upon-Tyne</t>
  </si>
  <si>
    <t>Berwick-upon-Tweed</t>
  </si>
  <si>
    <t>Notts</t>
  </si>
  <si>
    <t>Nottingham</t>
  </si>
  <si>
    <t>Southwell</t>
  </si>
  <si>
    <t>Newark</t>
  </si>
  <si>
    <t>Oxford</t>
  </si>
  <si>
    <t>Banbury</t>
  </si>
  <si>
    <t>Pembroke</t>
  </si>
  <si>
    <t>Radnor</t>
  </si>
  <si>
    <t>Presteign</t>
  </si>
  <si>
    <t>New Radnor</t>
  </si>
  <si>
    <t>Rutland</t>
  </si>
  <si>
    <t>Oakham</t>
  </si>
  <si>
    <t>Salop</t>
  </si>
  <si>
    <t>Shrewsbury</t>
  </si>
  <si>
    <t>Wellington</t>
  </si>
  <si>
    <t>Ludlow</t>
  </si>
  <si>
    <t>Oswestry</t>
  </si>
  <si>
    <t>Bridgenorth</t>
  </si>
  <si>
    <t>Bishop's Castle</t>
  </si>
  <si>
    <t>Wenlock</t>
  </si>
  <si>
    <t>Somerset</t>
  </si>
  <si>
    <t>Ilchester</t>
  </si>
  <si>
    <t>Shepton Mallet</t>
  </si>
  <si>
    <t>Wilton</t>
  </si>
  <si>
    <t>Bristol</t>
  </si>
  <si>
    <t>Bath</t>
  </si>
  <si>
    <t>Wells</t>
  </si>
  <si>
    <t>Axbridge</t>
  </si>
  <si>
    <t>Borough Gaol Lock-up House</t>
  </si>
  <si>
    <t>Stafford</t>
  </si>
  <si>
    <t>Suffolk</t>
  </si>
  <si>
    <t>Bury St. Edmunds</t>
  </si>
  <si>
    <t>Ipswich</t>
  </si>
  <si>
    <t>Beccles</t>
  </si>
  <si>
    <t>Woodbridge</t>
  </si>
  <si>
    <t>Eye</t>
  </si>
  <si>
    <t>Surrey</t>
  </si>
  <si>
    <t>Horsemonger Lane</t>
  </si>
  <si>
    <t>Brixton</t>
  </si>
  <si>
    <t>Guildford</t>
  </si>
  <si>
    <t>Kingston-on-Thames</t>
  </si>
  <si>
    <t>Southwark</t>
  </si>
  <si>
    <t>Marshalsea Debtor's Prison</t>
  </si>
  <si>
    <t>Sussex</t>
  </si>
  <si>
    <t>Horsham</t>
  </si>
  <si>
    <t>Lewis</t>
  </si>
  <si>
    <t>Petworth</t>
  </si>
  <si>
    <t>Battle</t>
  </si>
  <si>
    <t>Chichester</t>
  </si>
  <si>
    <t>Hastings</t>
  </si>
  <si>
    <t>Winchelsea</t>
  </si>
  <si>
    <t>Rye</t>
  </si>
  <si>
    <t>Seaford</t>
  </si>
  <si>
    <t>Warwick</t>
  </si>
  <si>
    <t>Coventry</t>
  </si>
  <si>
    <t>Birmingham</t>
  </si>
  <si>
    <t>Westmoreland</t>
  </si>
  <si>
    <t>Appleby</t>
  </si>
  <si>
    <t>Kendal</t>
  </si>
  <si>
    <t>Wilts</t>
  </si>
  <si>
    <t>Fisherton Anger</t>
  </si>
  <si>
    <t>Marlborough</t>
  </si>
  <si>
    <t>County Bridewell</t>
  </si>
  <si>
    <t>Worcester</t>
  </si>
  <si>
    <t>Bewdley</t>
  </si>
  <si>
    <t>York</t>
  </si>
  <si>
    <t>Northallerton</t>
  </si>
  <si>
    <t>Beverley</t>
  </si>
  <si>
    <t>Wakefield</t>
  </si>
  <si>
    <t>Leeds</t>
  </si>
  <si>
    <t>Scarborough</t>
  </si>
  <si>
    <t>Halifax</t>
  </si>
  <si>
    <t>Knaresboro'</t>
  </si>
  <si>
    <t>Rothwell</t>
  </si>
  <si>
    <t>Ecclesall</t>
  </si>
  <si>
    <t xml:space="preserve">County Gaol  </t>
  </si>
  <si>
    <t>County Gaol and House of Correction</t>
  </si>
  <si>
    <t>New House of Correction</t>
  </si>
  <si>
    <t>House of Correction</t>
  </si>
  <si>
    <t>County House of Correction</t>
  </si>
  <si>
    <t>County Gaol and Female House of Correction</t>
  </si>
  <si>
    <t>City House of Correction</t>
  </si>
  <si>
    <t>Town House of Correction</t>
  </si>
  <si>
    <t>Town Gaol and House of Correction</t>
  </si>
  <si>
    <t>Gaol and House of Correction</t>
  </si>
  <si>
    <t>Borough Gaol and Lock-up House</t>
  </si>
  <si>
    <t xml:space="preserve">Borough Gaol  </t>
  </si>
  <si>
    <t>Borough Gaol</t>
  </si>
  <si>
    <t>Borough Gaol and House of Correction</t>
  </si>
  <si>
    <t>Town Gaol</t>
  </si>
  <si>
    <t xml:space="preserve">Town Gaol </t>
  </si>
  <si>
    <t>County House of Correction and Common Gaol</t>
  </si>
  <si>
    <t>Common Gaol</t>
  </si>
  <si>
    <t>County Gaol</t>
  </si>
  <si>
    <t>City Gaol</t>
  </si>
  <si>
    <t>City Gaol and House of Correction</t>
  </si>
  <si>
    <t xml:space="preserve">City Gaol  </t>
  </si>
  <si>
    <t>Gaol for the liberty of Havering</t>
  </si>
  <si>
    <t>Debtors' Gaol for Forest of Dean</t>
  </si>
  <si>
    <t>Gaol for St. Peter's Liberty</t>
  </si>
  <si>
    <t>Gaol</t>
  </si>
  <si>
    <t xml:space="preserve">Town Gaol  </t>
  </si>
  <si>
    <t>lid</t>
  </si>
  <si>
    <t>County Gaol for Debtors</t>
  </si>
  <si>
    <t>Whitehaven</t>
  </si>
  <si>
    <t>Cardiff</t>
  </si>
  <si>
    <t>Swansea</t>
  </si>
  <si>
    <t>Kingston-upon-Hull</t>
  </si>
  <si>
    <t>Richmond</t>
  </si>
  <si>
    <t>Devizes</t>
  </si>
  <si>
    <t>Beaumaris</t>
  </si>
  <si>
    <t>Doncaster</t>
  </si>
  <si>
    <t>Falkingham</t>
  </si>
  <si>
    <t>Haverford West</t>
  </si>
  <si>
    <t>neither read nor write</t>
  </si>
  <si>
    <t>read only</t>
  </si>
  <si>
    <t>read or write imperfectly</t>
  </si>
  <si>
    <t>read and write well</t>
  </si>
  <si>
    <t>hard labour</t>
  </si>
  <si>
    <t>employed, not hard</t>
  </si>
  <si>
    <t>not employed</t>
  </si>
  <si>
    <t>4 or more</t>
  </si>
  <si>
    <t>bedding and clothing</t>
  </si>
  <si>
    <t>source and notes</t>
  </si>
  <si>
    <t>Digest of Gaol Returns, 1836 -- No. 1</t>
  </si>
  <si>
    <t>county</t>
  </si>
  <si>
    <t>place</t>
  </si>
  <si>
    <t>institution</t>
  </si>
  <si>
    <t>in custody-males</t>
  </si>
  <si>
    <t>in custody-females</t>
  </si>
  <si>
    <t>received-males</t>
  </si>
  <si>
    <t>received-females</t>
  </si>
  <si>
    <t>total</t>
  </si>
  <si>
    <t xml:space="preserve">debtors </t>
  </si>
  <si>
    <t>criminals</t>
  </si>
  <si>
    <t>total prisoners inc. debtors</t>
  </si>
  <si>
    <t>2nd Report of Inspectors of Prisons of Great Britain</t>
  </si>
  <si>
    <t>Table 4</t>
  </si>
  <si>
    <t>Table 3</t>
  </si>
  <si>
    <t>total commitments and transfers</t>
  </si>
  <si>
    <t>greatest number of prisoners</t>
  </si>
  <si>
    <t>Table 6 (greatest number in prison at any one time during the course of year, then aggregated across prisons)</t>
  </si>
  <si>
    <t>commitments of debtors</t>
  </si>
  <si>
    <t>commitments, criminal, not transfers from other gaols</t>
  </si>
  <si>
    <t>transfers, criminals, from other gaols</t>
  </si>
  <si>
    <t>commitments, excluding debtors</t>
  </si>
  <si>
    <t>calculated</t>
  </si>
  <si>
    <t>in custody at date of return</t>
  </si>
  <si>
    <t>Table 5</t>
  </si>
  <si>
    <t>in custody at commencement of year</t>
  </si>
  <si>
    <t>Table 7</t>
  </si>
  <si>
    <t>number of recommitals to this or other prisons in the course of the year</t>
  </si>
  <si>
    <t>Table 11</t>
  </si>
  <si>
    <t>employment</t>
  </si>
  <si>
    <t>males</t>
  </si>
  <si>
    <t>females</t>
  </si>
  <si>
    <t>Table 9</t>
  </si>
  <si>
    <t>state of instruction</t>
  </si>
  <si>
    <t>Table 17 (figures are sum of pounds, shillings, pence)</t>
  </si>
  <si>
    <t>Prisoners in England and Wales in 1836</t>
  </si>
  <si>
    <t>ave. in prisons (for time series)</t>
  </si>
  <si>
    <t>sex ratio</t>
  </si>
  <si>
    <t>prison costs (pounds)</t>
  </si>
  <si>
    <t>prison diet</t>
  </si>
  <si>
    <t>total costs</t>
  </si>
  <si>
    <t>cost per head</t>
  </si>
  <si>
    <t>prisons 1836 sums</t>
  </si>
  <si>
    <t>in custody = criminal prisoners in custody at the beginning of 1836</t>
  </si>
  <si>
    <t>received = criminal prisoners received by commitment during 1836, not transferred from other prisons</t>
  </si>
  <si>
    <t>count of prisons</t>
  </si>
  <si>
    <t>Sums from printed tables</t>
  </si>
  <si>
    <t>Note: this source typically uses "prisoners" to mean only criminal prisoners, i.e. excluding debtors.</t>
  </si>
  <si>
    <t>Note: this source provides prison-by-prison figures for debtors, but they are not included here.</t>
  </si>
  <si>
    <t>commentment, criminals</t>
  </si>
  <si>
    <t>summary convictions</t>
  </si>
  <si>
    <t>before trial</t>
  </si>
  <si>
    <t>Table 1</t>
  </si>
  <si>
    <t>Table 2</t>
  </si>
  <si>
    <t>criminal prisoners in custody, commencement of year</t>
  </si>
  <si>
    <t>missing returns</t>
  </si>
  <si>
    <t>Prisons in England and Wales in 1836: prisoner counts from 2nd Report of Inspectors of Prisons</t>
  </si>
  <si>
    <t>Repository:</t>
  </si>
  <si>
    <t>http://acrosswalls.org/datasets/</t>
  </si>
  <si>
    <t>Version: 1.0</t>
  </si>
  <si>
    <t>prisoners in hullks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</si>
</sst>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0.0"/>
    <numFmt numFmtId="168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10"/>
      <name val="MS Sans Serif"/>
    </font>
    <font>
      <sz val="8"/>
      <name val="Arial"/>
    </font>
    <font>
      <sz val="10"/>
      <color indexed="8"/>
      <name val="Arial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</cellStyleXfs>
  <cellXfs count="12">
    <xf numFmtId="0" fontId="0" fillId="0" borderId="0" xfId="0"/>
    <xf numFmtId="0" fontId="5" fillId="0" borderId="0" xfId="0" applyFont="1"/>
    <xf numFmtId="3" fontId="5" fillId="0" borderId="0" xfId="0" applyNumberFormat="1" applyFont="1"/>
    <xf numFmtId="165" fontId="5" fillId="0" borderId="0" xfId="0" applyNumberFormat="1" applyFont="1"/>
    <xf numFmtId="3" fontId="6" fillId="0" borderId="1" xfId="3" applyNumberFormat="1" applyFont="1" applyFill="1" applyBorder="1" applyAlignment="1">
      <alignment horizontal="right" wrapText="1"/>
    </xf>
    <xf numFmtId="3" fontId="6" fillId="0" borderId="0" xfId="3" applyNumberFormat="1" applyFont="1" applyFill="1" applyBorder="1" applyAlignment="1">
      <alignment horizontal="right" wrapText="1"/>
    </xf>
    <xf numFmtId="168" fontId="5" fillId="0" borderId="0" xfId="1" applyNumberFormat="1" applyFont="1"/>
    <xf numFmtId="0" fontId="5" fillId="0" borderId="0" xfId="2" applyFont="1"/>
    <xf numFmtId="3" fontId="5" fillId="0" borderId="0" xfId="2" applyNumberFormat="1" applyFont="1"/>
    <xf numFmtId="0" fontId="5" fillId="0" borderId="0" xfId="2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">
    <cellStyle name="Comma" xfId="1" builtinId="3"/>
    <cellStyle name="Normal" xfId="0" builtinId="0"/>
    <cellStyle name="Normal_ct-1836-2" xfId="2"/>
    <cellStyle name="Normal_hulk-cap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workbookViewId="0">
      <selection sqref="A1:B1"/>
    </sheetView>
  </sheetViews>
  <sheetFormatPr defaultRowHeight="12.75" x14ac:dyDescent="0.2"/>
  <cols>
    <col min="1" max="1" width="26.42578125" style="1" customWidth="1"/>
    <col min="2" max="3" width="9.28515625" style="1" bestFit="1" customWidth="1"/>
    <col min="4" max="5" width="10.28515625" style="1" bestFit="1" customWidth="1"/>
    <col min="6" max="6" width="3.140625" style="1" customWidth="1"/>
    <col min="7" max="7" width="94.7109375" style="1" customWidth="1"/>
    <col min="8" max="16384" width="9.140625" style="1"/>
  </cols>
  <sheetData>
    <row r="1" spans="1:7" x14ac:dyDescent="0.2">
      <c r="A1" s="10" t="s">
        <v>302</v>
      </c>
      <c r="B1" s="10"/>
      <c r="G1" s="1" t="s">
        <v>324</v>
      </c>
    </row>
    <row r="2" spans="1:7" x14ac:dyDescent="0.2">
      <c r="G2" s="1" t="s">
        <v>325</v>
      </c>
    </row>
    <row r="3" spans="1:7" x14ac:dyDescent="0.2">
      <c r="B3" s="1" t="s">
        <v>297</v>
      </c>
      <c r="C3" s="1" t="s">
        <v>298</v>
      </c>
      <c r="D3" s="1" t="s">
        <v>275</v>
      </c>
      <c r="E3" s="1" t="s">
        <v>304</v>
      </c>
      <c r="G3" s="1" t="s">
        <v>326</v>
      </c>
    </row>
    <row r="4" spans="1:7" x14ac:dyDescent="0.2">
      <c r="A4" s="1" t="s">
        <v>303</v>
      </c>
      <c r="B4" s="2">
        <f>B35+(B36+B40)/2</f>
        <v>11315</v>
      </c>
      <c r="C4" s="2">
        <f>C35+(C36+C40)/2</f>
        <v>2218</v>
      </c>
      <c r="D4" s="2">
        <f>B4+C4</f>
        <v>13533</v>
      </c>
      <c r="E4" s="3">
        <f>B4/C4</f>
        <v>5.1014427412082961</v>
      </c>
    </row>
    <row r="5" spans="1:7" x14ac:dyDescent="0.2">
      <c r="A5" s="1" t="s">
        <v>327</v>
      </c>
      <c r="B5" s="4">
        <f>2244</f>
        <v>2244</v>
      </c>
      <c r="C5" s="2">
        <v>0</v>
      </c>
      <c r="D5" s="2">
        <f>B5+C5</f>
        <v>2244</v>
      </c>
    </row>
    <row r="6" spans="1:7" x14ac:dyDescent="0.2">
      <c r="A6" s="1" t="s">
        <v>322</v>
      </c>
      <c r="B6" s="5">
        <v>810.56437554059073</v>
      </c>
      <c r="C6" s="2">
        <v>47.680257384740685</v>
      </c>
      <c r="D6" s="2">
        <f>B6+C6</f>
        <v>858.24463292533142</v>
      </c>
      <c r="E6" s="3">
        <f>B6/C6</f>
        <v>16.999999999999982</v>
      </c>
    </row>
    <row r="7" spans="1:7" x14ac:dyDescent="0.2">
      <c r="A7" s="1" t="s">
        <v>275</v>
      </c>
      <c r="B7" s="2">
        <f>SUM(B4:B6)</f>
        <v>14369.564375540591</v>
      </c>
      <c r="C7" s="2">
        <f>SUM(C4:C6)</f>
        <v>2265.6802573847408</v>
      </c>
      <c r="D7" s="2">
        <f>B7+C7</f>
        <v>16635.244632925333</v>
      </c>
      <c r="E7" s="3">
        <f>B7/C7</f>
        <v>6.3422737293598876</v>
      </c>
    </row>
    <row r="8" spans="1:7" x14ac:dyDescent="0.2">
      <c r="B8" s="2"/>
      <c r="C8" s="2"/>
      <c r="D8" s="2"/>
      <c r="E8" s="3"/>
    </row>
    <row r="9" spans="1:7" x14ac:dyDescent="0.2">
      <c r="B9" s="2"/>
      <c r="C9" s="2"/>
      <c r="D9" s="2"/>
      <c r="E9" s="3"/>
    </row>
    <row r="10" spans="1:7" x14ac:dyDescent="0.2">
      <c r="A10" s="1" t="s">
        <v>309</v>
      </c>
      <c r="B10" s="2"/>
      <c r="C10" s="2"/>
      <c r="D10" s="3"/>
    </row>
    <row r="11" spans="1:7" x14ac:dyDescent="0.2">
      <c r="A11" s="1" t="s">
        <v>312</v>
      </c>
      <c r="B11" s="2">
        <v>226</v>
      </c>
    </row>
    <row r="12" spans="1:7" x14ac:dyDescent="0.2">
      <c r="B12" s="2" t="s">
        <v>297</v>
      </c>
      <c r="C12" s="2" t="s">
        <v>298</v>
      </c>
      <c r="D12" s="2" t="s">
        <v>275</v>
      </c>
      <c r="E12" s="3"/>
    </row>
    <row r="13" spans="1:7" x14ac:dyDescent="0.2">
      <c r="A13" s="1" t="s">
        <v>321</v>
      </c>
      <c r="B13" s="6">
        <v>9859</v>
      </c>
      <c r="C13" s="6">
        <v>2192</v>
      </c>
      <c r="D13" s="2">
        <f>B13+C13</f>
        <v>12051</v>
      </c>
      <c r="E13" s="3"/>
    </row>
    <row r="14" spans="1:7" x14ac:dyDescent="0.2">
      <c r="A14" s="1" t="s">
        <v>286</v>
      </c>
      <c r="B14" s="6">
        <v>61909</v>
      </c>
      <c r="C14" s="6">
        <v>16633</v>
      </c>
      <c r="D14" s="2">
        <f>B14+C14</f>
        <v>78542</v>
      </c>
      <c r="E14" s="3"/>
    </row>
    <row r="15" spans="1:7" x14ac:dyDescent="0.2">
      <c r="B15" s="6"/>
      <c r="C15" s="6"/>
      <c r="D15" s="2"/>
      <c r="E15" s="3"/>
    </row>
    <row r="16" spans="1:7" x14ac:dyDescent="0.2">
      <c r="B16" s="6"/>
      <c r="C16" s="6"/>
      <c r="D16" s="2"/>
      <c r="E16" s="3"/>
    </row>
    <row r="17" spans="1:7" x14ac:dyDescent="0.2">
      <c r="B17" s="2"/>
      <c r="C17" s="2"/>
      <c r="D17" s="2"/>
      <c r="E17" s="3"/>
    </row>
    <row r="18" spans="1:7" x14ac:dyDescent="0.2">
      <c r="A18" s="1" t="s">
        <v>313</v>
      </c>
      <c r="B18" s="2"/>
      <c r="C18" s="2"/>
      <c r="D18" s="2"/>
      <c r="E18" s="3"/>
      <c r="G18" s="1" t="s">
        <v>279</v>
      </c>
    </row>
    <row r="19" spans="1:7" x14ac:dyDescent="0.2">
      <c r="B19" s="2"/>
      <c r="C19" s="2"/>
      <c r="D19" s="2"/>
      <c r="E19" s="3"/>
      <c r="G19" s="1" t="s">
        <v>267</v>
      </c>
    </row>
    <row r="20" spans="1:7" x14ac:dyDescent="0.2">
      <c r="B20" s="2"/>
      <c r="C20" s="2"/>
      <c r="D20" s="2"/>
      <c r="E20" s="3"/>
      <c r="G20" s="1" t="s">
        <v>314</v>
      </c>
    </row>
    <row r="21" spans="1:7" x14ac:dyDescent="0.2">
      <c r="B21" s="2"/>
      <c r="C21" s="2"/>
      <c r="D21" s="2"/>
    </row>
    <row r="22" spans="1:7" x14ac:dyDescent="0.2">
      <c r="B22" s="2" t="s">
        <v>297</v>
      </c>
      <c r="C22" s="2" t="s">
        <v>298</v>
      </c>
      <c r="D22" s="2" t="s">
        <v>275</v>
      </c>
      <c r="E22" s="1" t="s">
        <v>304</v>
      </c>
    </row>
    <row r="23" spans="1:7" x14ac:dyDescent="0.2">
      <c r="A23" s="1" t="s">
        <v>285</v>
      </c>
      <c r="B23" s="2">
        <v>11152</v>
      </c>
      <c r="C23" s="2">
        <v>730</v>
      </c>
      <c r="D23" s="2">
        <f>B23+C23</f>
        <v>11882</v>
      </c>
      <c r="E23" s="3">
        <f t="shared" ref="E23:E28" si="0">B23/C23</f>
        <v>15.276712328767124</v>
      </c>
      <c r="G23" s="1" t="s">
        <v>281</v>
      </c>
    </row>
    <row r="24" spans="1:7" x14ac:dyDescent="0.2">
      <c r="A24" s="1" t="s">
        <v>286</v>
      </c>
      <c r="B24" s="2">
        <v>61844</v>
      </c>
      <c r="C24" s="2">
        <v>16631</v>
      </c>
      <c r="D24" s="2">
        <f>B24+C24</f>
        <v>78475</v>
      </c>
      <c r="E24" s="3">
        <f t="shared" si="0"/>
        <v>3.7185977992904817</v>
      </c>
      <c r="G24" s="1" t="s">
        <v>280</v>
      </c>
    </row>
    <row r="25" spans="1:7" x14ac:dyDescent="0.2">
      <c r="A25" s="1" t="s">
        <v>287</v>
      </c>
      <c r="B25" s="2">
        <v>6642</v>
      </c>
      <c r="C25" s="2">
        <v>1942</v>
      </c>
      <c r="D25" s="2">
        <f>B25+C25</f>
        <v>8584</v>
      </c>
      <c r="E25" s="3">
        <f t="shared" si="0"/>
        <v>3.4201853759011329</v>
      </c>
      <c r="G25" s="1" t="s">
        <v>280</v>
      </c>
    </row>
    <row r="26" spans="1:7" x14ac:dyDescent="0.2">
      <c r="A26" s="1" t="s">
        <v>282</v>
      </c>
      <c r="B26" s="2">
        <f>SUM(B23:B25)</f>
        <v>79638</v>
      </c>
      <c r="C26" s="2">
        <f>SUM(C23:C25)</f>
        <v>19303</v>
      </c>
      <c r="D26" s="2">
        <f>D24+D25</f>
        <v>87059</v>
      </c>
      <c r="E26" s="3">
        <f t="shared" si="0"/>
        <v>4.1256799461223643</v>
      </c>
      <c r="G26" s="1" t="s">
        <v>280</v>
      </c>
    </row>
    <row r="27" spans="1:7" x14ac:dyDescent="0.2">
      <c r="A27" s="1" t="s">
        <v>283</v>
      </c>
      <c r="B27" s="2">
        <v>15313</v>
      </c>
      <c r="C27" s="2">
        <v>3215</v>
      </c>
      <c r="D27" s="2">
        <f>B27+C27</f>
        <v>18528</v>
      </c>
      <c r="E27" s="3">
        <f t="shared" si="0"/>
        <v>4.7629860031104201</v>
      </c>
      <c r="G27" s="1" t="s">
        <v>284</v>
      </c>
    </row>
    <row r="28" spans="1:7" x14ac:dyDescent="0.2">
      <c r="A28" s="1" t="s">
        <v>288</v>
      </c>
      <c r="B28" s="2">
        <f>B24+B25-B23</f>
        <v>57334</v>
      </c>
      <c r="C28" s="2">
        <f>C24+C25-C23</f>
        <v>17843</v>
      </c>
      <c r="D28" s="2">
        <f>D24+D25-D23</f>
        <v>75177</v>
      </c>
      <c r="E28" s="3">
        <f t="shared" si="0"/>
        <v>3.2132488931233536</v>
      </c>
      <c r="G28" s="1" t="s">
        <v>289</v>
      </c>
    </row>
    <row r="29" spans="1:7" x14ac:dyDescent="0.2">
      <c r="B29" s="2"/>
      <c r="C29" s="2"/>
      <c r="D29" s="2"/>
      <c r="E29" s="3"/>
    </row>
    <row r="30" spans="1:7" x14ac:dyDescent="0.2">
      <c r="A30" s="1" t="s">
        <v>316</v>
      </c>
      <c r="B30" s="2"/>
      <c r="C30" s="2"/>
      <c r="D30" s="2"/>
      <c r="E30" s="3"/>
    </row>
    <row r="31" spans="1:7" x14ac:dyDescent="0.2">
      <c r="A31" s="1" t="s">
        <v>317</v>
      </c>
      <c r="B31" s="2">
        <v>40988</v>
      </c>
      <c r="C31" s="2">
        <v>12282</v>
      </c>
      <c r="D31" s="2">
        <f>B31+C31</f>
        <v>53270</v>
      </c>
      <c r="E31" s="3">
        <f>B31/C31</f>
        <v>3.3372414916137436</v>
      </c>
      <c r="G31" s="1" t="s">
        <v>320</v>
      </c>
    </row>
    <row r="32" spans="1:7" x14ac:dyDescent="0.2">
      <c r="A32" s="1" t="s">
        <v>318</v>
      </c>
      <c r="B32" s="2">
        <v>20213</v>
      </c>
      <c r="C32" s="2">
        <v>4674</v>
      </c>
      <c r="D32" s="2">
        <f>B32+C32</f>
        <v>24887</v>
      </c>
      <c r="E32" s="3">
        <f>B32/C32</f>
        <v>4.3245614035087723</v>
      </c>
      <c r="G32" s="1" t="s">
        <v>319</v>
      </c>
    </row>
    <row r="33" spans="1:11" x14ac:dyDescent="0.2">
      <c r="B33" s="2"/>
      <c r="C33" s="2"/>
      <c r="D33" s="2"/>
    </row>
    <row r="34" spans="1:11" x14ac:dyDescent="0.2">
      <c r="A34" s="1" t="s">
        <v>290</v>
      </c>
      <c r="B34" s="2"/>
      <c r="C34" s="2"/>
      <c r="D34" s="2"/>
      <c r="G34" s="1" t="s">
        <v>291</v>
      </c>
    </row>
    <row r="35" spans="1:11" x14ac:dyDescent="0.2">
      <c r="A35" s="1" t="s">
        <v>276</v>
      </c>
      <c r="B35" s="2">
        <v>1748</v>
      </c>
      <c r="C35" s="2">
        <v>103</v>
      </c>
      <c r="D35" s="2">
        <f>B35+C35</f>
        <v>1851</v>
      </c>
      <c r="E35" s="3">
        <f>B35/C35</f>
        <v>16.970873786407768</v>
      </c>
    </row>
    <row r="36" spans="1:11" x14ac:dyDescent="0.2">
      <c r="A36" s="1" t="s">
        <v>277</v>
      </c>
      <c r="B36" s="2">
        <f>B37-B35</f>
        <v>9275</v>
      </c>
      <c r="C36" s="2">
        <f>C37-C35</f>
        <v>2021</v>
      </c>
      <c r="D36" s="2">
        <f>D37-D35</f>
        <v>11296</v>
      </c>
      <c r="E36" s="3">
        <f>B36/C36</f>
        <v>4.5893122216724391</v>
      </c>
    </row>
    <row r="37" spans="1:11" x14ac:dyDescent="0.2">
      <c r="A37" s="1" t="s">
        <v>278</v>
      </c>
      <c r="B37" s="2">
        <v>11023</v>
      </c>
      <c r="C37" s="2">
        <v>2124</v>
      </c>
      <c r="D37" s="2">
        <f>B37+C37</f>
        <v>13147</v>
      </c>
      <c r="E37" s="3">
        <f>B37/C37</f>
        <v>5.1897363465160078</v>
      </c>
    </row>
    <row r="38" spans="1:11" x14ac:dyDescent="0.2">
      <c r="B38" s="2"/>
      <c r="C38" s="2"/>
      <c r="D38" s="2"/>
    </row>
    <row r="39" spans="1:11" x14ac:dyDescent="0.2">
      <c r="A39" s="1" t="s">
        <v>292</v>
      </c>
      <c r="B39" s="2"/>
      <c r="C39" s="2"/>
      <c r="D39" s="2"/>
    </row>
    <row r="40" spans="1:11" x14ac:dyDescent="0.2">
      <c r="A40" s="1" t="s">
        <v>277</v>
      </c>
      <c r="B40" s="2">
        <v>9859</v>
      </c>
      <c r="C40" s="2">
        <v>2209</v>
      </c>
      <c r="D40" s="2">
        <f>B40+C40</f>
        <v>12068</v>
      </c>
      <c r="E40" s="3">
        <f>B40/C40</f>
        <v>4.4631054775916708</v>
      </c>
      <c r="G40" s="1" t="s">
        <v>280</v>
      </c>
    </row>
    <row r="41" spans="1:11" x14ac:dyDescent="0.2">
      <c r="B41" s="2"/>
      <c r="C41" s="2"/>
      <c r="D41" s="2"/>
    </row>
    <row r="42" spans="1:11" x14ac:dyDescent="0.2">
      <c r="B42" s="2"/>
      <c r="C42" s="2"/>
      <c r="D42" s="2"/>
    </row>
    <row r="43" spans="1:11" x14ac:dyDescent="0.2">
      <c r="B43" s="2"/>
      <c r="C43" s="2"/>
      <c r="D43" s="2"/>
    </row>
    <row r="44" spans="1:11" x14ac:dyDescent="0.2">
      <c r="A44" s="7" t="s">
        <v>300</v>
      </c>
      <c r="B44" s="2" t="s">
        <v>297</v>
      </c>
      <c r="C44" s="2" t="s">
        <v>298</v>
      </c>
      <c r="D44" s="2" t="s">
        <v>275</v>
      </c>
      <c r="E44" s="7"/>
      <c r="F44" s="7"/>
      <c r="G44" s="7" t="s">
        <v>299</v>
      </c>
      <c r="H44" s="7"/>
      <c r="I44" s="7"/>
      <c r="J44" s="7"/>
      <c r="K44" s="7"/>
    </row>
    <row r="45" spans="1:11" x14ac:dyDescent="0.2">
      <c r="A45" s="7" t="s">
        <v>257</v>
      </c>
      <c r="B45" s="8">
        <v>15860</v>
      </c>
      <c r="C45" s="8">
        <v>4596</v>
      </c>
      <c r="D45" s="8">
        <f>B45+C45</f>
        <v>20456</v>
      </c>
      <c r="E45" s="7"/>
      <c r="F45" s="7"/>
      <c r="G45" s="7"/>
      <c r="H45" s="7"/>
      <c r="I45" s="7"/>
      <c r="J45" s="7"/>
      <c r="K45" s="7"/>
    </row>
    <row r="46" spans="1:11" x14ac:dyDescent="0.2">
      <c r="A46" s="7" t="s">
        <v>258</v>
      </c>
      <c r="B46" s="8">
        <v>8204</v>
      </c>
      <c r="C46" s="8">
        <v>2351</v>
      </c>
      <c r="D46" s="8">
        <f>B46+C46</f>
        <v>10555</v>
      </c>
      <c r="E46" s="7"/>
      <c r="F46" s="7"/>
      <c r="G46" s="7"/>
      <c r="H46" s="7"/>
      <c r="I46" s="7"/>
      <c r="J46" s="7"/>
      <c r="K46" s="7"/>
    </row>
    <row r="47" spans="1:11" x14ac:dyDescent="0.2">
      <c r="A47" s="7" t="s">
        <v>259</v>
      </c>
      <c r="B47" s="8">
        <v>16838</v>
      </c>
      <c r="C47" s="8">
        <v>3109</v>
      </c>
      <c r="D47" s="8">
        <f>B47+C47</f>
        <v>19947</v>
      </c>
      <c r="E47" s="7"/>
      <c r="F47" s="7"/>
      <c r="G47" s="7"/>
      <c r="H47" s="7"/>
      <c r="I47" s="7"/>
      <c r="J47" s="7"/>
      <c r="K47" s="7"/>
    </row>
    <row r="48" spans="1:11" x14ac:dyDescent="0.2">
      <c r="A48" s="7" t="s">
        <v>260</v>
      </c>
      <c r="B48" s="8">
        <v>3508</v>
      </c>
      <c r="C48" s="8">
        <v>372</v>
      </c>
      <c r="D48" s="8">
        <f>B48+C48</f>
        <v>3880</v>
      </c>
      <c r="E48" s="7"/>
      <c r="F48" s="7"/>
      <c r="G48" s="7"/>
      <c r="H48" s="7"/>
      <c r="I48" s="7"/>
      <c r="J48" s="7"/>
      <c r="K48" s="7"/>
    </row>
    <row r="49" spans="1:11" x14ac:dyDescent="0.2">
      <c r="A49" s="7" t="s">
        <v>275</v>
      </c>
      <c r="B49" s="8">
        <f>SUM(B45:B48)</f>
        <v>44410</v>
      </c>
      <c r="C49" s="8">
        <f>SUM(C45:C48)</f>
        <v>10428</v>
      </c>
      <c r="D49" s="8">
        <f>B49+C49</f>
        <v>54838</v>
      </c>
      <c r="E49" s="7"/>
      <c r="F49" s="7"/>
      <c r="G49" s="7"/>
      <c r="H49" s="7"/>
      <c r="I49" s="7"/>
      <c r="J49" s="7"/>
      <c r="K49" s="7"/>
    </row>
    <row r="50" spans="1:11" x14ac:dyDescent="0.2">
      <c r="A50" s="7"/>
      <c r="B50" s="8"/>
      <c r="C50" s="8"/>
      <c r="D50" s="8"/>
      <c r="E50" s="7"/>
      <c r="F50" s="7"/>
      <c r="G50" s="7"/>
      <c r="H50" s="7"/>
      <c r="I50" s="7"/>
      <c r="J50" s="7"/>
      <c r="K50" s="7"/>
    </row>
    <row r="51" spans="1:11" x14ac:dyDescent="0.2">
      <c r="A51" s="7" t="s">
        <v>296</v>
      </c>
      <c r="B51" s="2" t="s">
        <v>297</v>
      </c>
      <c r="C51" s="2" t="s">
        <v>298</v>
      </c>
      <c r="D51" s="2" t="s">
        <v>275</v>
      </c>
      <c r="E51" s="7"/>
      <c r="F51" s="7"/>
      <c r="G51" s="7" t="s">
        <v>295</v>
      </c>
      <c r="H51" s="7"/>
      <c r="I51" s="7"/>
      <c r="J51" s="7"/>
      <c r="K51" s="7"/>
    </row>
    <row r="52" spans="1:11" x14ac:dyDescent="0.2">
      <c r="A52" s="7" t="s">
        <v>261</v>
      </c>
      <c r="B52" s="8">
        <v>28614</v>
      </c>
      <c r="C52" s="8">
        <v>9013</v>
      </c>
      <c r="D52" s="8">
        <f>B52+C52</f>
        <v>37627</v>
      </c>
      <c r="E52" s="7"/>
      <c r="F52" s="7"/>
      <c r="G52" s="7"/>
      <c r="H52" s="7"/>
      <c r="I52" s="7"/>
      <c r="J52" s="7"/>
      <c r="K52" s="7"/>
    </row>
    <row r="53" spans="1:11" x14ac:dyDescent="0.2">
      <c r="A53" s="7" t="s">
        <v>262</v>
      </c>
      <c r="B53" s="8">
        <v>8985</v>
      </c>
      <c r="C53" s="8">
        <v>2936</v>
      </c>
      <c r="D53" s="8">
        <f>B53+C53</f>
        <v>11921</v>
      </c>
      <c r="E53" s="7"/>
      <c r="F53" s="7"/>
      <c r="G53" s="7"/>
      <c r="H53" s="7"/>
      <c r="I53" s="7"/>
      <c r="J53" s="7"/>
      <c r="K53" s="7"/>
    </row>
    <row r="54" spans="1:11" x14ac:dyDescent="0.2">
      <c r="A54" s="7" t="s">
        <v>263</v>
      </c>
      <c r="B54" s="8">
        <v>17352</v>
      </c>
      <c r="C54" s="8">
        <v>4071</v>
      </c>
      <c r="D54" s="8">
        <f>B54+C54</f>
        <v>21423</v>
      </c>
      <c r="E54" s="7"/>
      <c r="F54" s="7"/>
      <c r="G54" s="7"/>
      <c r="H54" s="7"/>
      <c r="I54" s="7"/>
      <c r="J54" s="7"/>
      <c r="K54" s="7"/>
    </row>
    <row r="55" spans="1:11" x14ac:dyDescent="0.2">
      <c r="A55" s="7" t="s">
        <v>275</v>
      </c>
      <c r="B55" s="8">
        <f>SUM(B52:B54)</f>
        <v>54951</v>
      </c>
      <c r="C55" s="8">
        <f>SUM(C52:C54)</f>
        <v>16020</v>
      </c>
      <c r="D55" s="8">
        <f>B55+C55</f>
        <v>70971</v>
      </c>
      <c r="E55" s="7"/>
      <c r="F55" s="7"/>
      <c r="G55" s="7"/>
      <c r="H55" s="7"/>
      <c r="I55" s="7"/>
      <c r="J55" s="7"/>
      <c r="K55" s="7"/>
    </row>
    <row r="56" spans="1:11" x14ac:dyDescent="0.2">
      <c r="A56" s="7"/>
      <c r="B56" s="8"/>
      <c r="C56" s="8"/>
      <c r="D56" s="8"/>
      <c r="E56" s="7"/>
      <c r="F56" s="7"/>
      <c r="G56" s="7"/>
      <c r="H56" s="7"/>
      <c r="I56" s="7"/>
      <c r="J56" s="7"/>
      <c r="K56" s="7"/>
    </row>
    <row r="57" spans="1:11" x14ac:dyDescent="0.2">
      <c r="A57" s="7" t="s">
        <v>294</v>
      </c>
      <c r="B57" s="2" t="s">
        <v>297</v>
      </c>
      <c r="C57" s="2" t="s">
        <v>298</v>
      </c>
      <c r="D57" s="2" t="s">
        <v>275</v>
      </c>
      <c r="E57" s="7"/>
      <c r="F57" s="7"/>
      <c r="G57" s="7" t="s">
        <v>293</v>
      </c>
      <c r="H57" s="7"/>
      <c r="I57" s="7"/>
      <c r="J57" s="7"/>
      <c r="K57" s="7"/>
    </row>
    <row r="58" spans="1:11" x14ac:dyDescent="0.2">
      <c r="A58" s="9">
        <v>1</v>
      </c>
      <c r="B58" s="8">
        <v>9414</v>
      </c>
      <c r="C58" s="8">
        <v>2380</v>
      </c>
      <c r="D58" s="8">
        <f>B58+C58</f>
        <v>11794</v>
      </c>
      <c r="E58" s="7"/>
      <c r="F58" s="7"/>
      <c r="G58" s="7"/>
      <c r="H58" s="7"/>
      <c r="I58" s="7"/>
      <c r="J58" s="7"/>
      <c r="K58" s="7"/>
    </row>
    <row r="59" spans="1:11" x14ac:dyDescent="0.2">
      <c r="A59" s="9">
        <v>2</v>
      </c>
      <c r="B59" s="8">
        <v>3209</v>
      </c>
      <c r="C59" s="8">
        <v>1014</v>
      </c>
      <c r="D59" s="8">
        <f>B59+C59</f>
        <v>4223</v>
      </c>
      <c r="E59" s="7"/>
      <c r="F59" s="7"/>
      <c r="G59" s="7"/>
      <c r="H59" s="7"/>
      <c r="I59" s="7"/>
      <c r="J59" s="7"/>
      <c r="K59" s="7"/>
    </row>
    <row r="60" spans="1:11" x14ac:dyDescent="0.2">
      <c r="A60" s="9">
        <v>3</v>
      </c>
      <c r="B60" s="8">
        <v>1375</v>
      </c>
      <c r="C60" s="8">
        <v>569</v>
      </c>
      <c r="D60" s="8">
        <f>B60+C60</f>
        <v>1944</v>
      </c>
      <c r="E60" s="7"/>
      <c r="F60" s="7"/>
      <c r="G60" s="7"/>
      <c r="H60" s="7"/>
      <c r="I60" s="7"/>
      <c r="J60" s="7"/>
      <c r="K60" s="7"/>
    </row>
    <row r="61" spans="1:11" x14ac:dyDescent="0.2">
      <c r="A61" s="9" t="s">
        <v>264</v>
      </c>
      <c r="B61" s="8">
        <v>1466</v>
      </c>
      <c r="C61" s="8">
        <v>1103</v>
      </c>
      <c r="D61" s="8">
        <f>B61+C61</f>
        <v>2569</v>
      </c>
      <c r="E61" s="7"/>
      <c r="F61" s="7"/>
      <c r="G61" s="7"/>
      <c r="H61" s="7"/>
      <c r="I61" s="7"/>
      <c r="J61" s="7"/>
      <c r="K61" s="7"/>
    </row>
    <row r="62" spans="1:11" x14ac:dyDescent="0.2">
      <c r="A62" s="9" t="s">
        <v>275</v>
      </c>
      <c r="B62" s="8">
        <f>SUM(B58:B61)</f>
        <v>15464</v>
      </c>
      <c r="C62" s="8">
        <f>SUM(C58:C61)</f>
        <v>5066</v>
      </c>
      <c r="D62" s="8">
        <f>B62+C62</f>
        <v>20530</v>
      </c>
      <c r="E62" s="7"/>
      <c r="F62" s="7"/>
      <c r="G62" s="7"/>
      <c r="H62" s="7"/>
      <c r="I62" s="7"/>
      <c r="J62" s="7"/>
      <c r="K62" s="7"/>
    </row>
    <row r="63" spans="1:11" x14ac:dyDescent="0.2">
      <c r="A63" s="7"/>
      <c r="B63" s="8"/>
      <c r="C63" s="8"/>
      <c r="D63" s="8"/>
      <c r="E63" s="7"/>
      <c r="F63" s="7"/>
      <c r="G63" s="7"/>
      <c r="H63" s="7"/>
      <c r="I63" s="7"/>
      <c r="J63" s="7"/>
      <c r="K63" s="7"/>
    </row>
    <row r="64" spans="1:11" x14ac:dyDescent="0.2">
      <c r="A64" s="7"/>
      <c r="B64" s="8"/>
      <c r="C64" s="8"/>
      <c r="D64" s="8"/>
      <c r="E64" s="7"/>
      <c r="F64" s="7"/>
      <c r="G64" s="7"/>
      <c r="H64" s="7"/>
      <c r="I64" s="7"/>
      <c r="J64" s="7"/>
      <c r="K64" s="7"/>
    </row>
    <row r="65" spans="1:11" x14ac:dyDescent="0.2">
      <c r="A65" s="7" t="s">
        <v>305</v>
      </c>
      <c r="B65" s="8"/>
      <c r="C65" s="8"/>
      <c r="D65" s="8"/>
      <c r="E65" s="7"/>
      <c r="F65" s="7"/>
      <c r="G65" s="7"/>
      <c r="H65" s="7"/>
      <c r="I65" s="7"/>
      <c r="J65" s="7"/>
      <c r="K65" s="7"/>
    </row>
    <row r="66" spans="1:11" x14ac:dyDescent="0.2">
      <c r="B66" s="8" t="s">
        <v>307</v>
      </c>
      <c r="C66" s="8" t="s">
        <v>308</v>
      </c>
      <c r="D66" s="8"/>
      <c r="E66" s="7"/>
      <c r="F66" s="7"/>
      <c r="G66" s="7" t="s">
        <v>301</v>
      </c>
      <c r="H66" s="7"/>
      <c r="I66" s="7"/>
      <c r="J66" s="7"/>
      <c r="K66" s="7"/>
    </row>
    <row r="67" spans="1:11" x14ac:dyDescent="0.2">
      <c r="A67" s="7" t="s">
        <v>306</v>
      </c>
      <c r="B67" s="8">
        <f>55104+0.5+6.75/240</f>
        <v>55104.528124999997</v>
      </c>
      <c r="C67" s="8">
        <f>846+3/20+10.5/240</f>
        <v>846.19375000000002</v>
      </c>
      <c r="D67" s="8"/>
      <c r="E67" s="7"/>
      <c r="F67" s="7"/>
      <c r="H67" s="7"/>
      <c r="I67" s="7"/>
      <c r="J67" s="7"/>
      <c r="K67" s="7"/>
    </row>
    <row r="68" spans="1:11" x14ac:dyDescent="0.2">
      <c r="A68" s="7" t="s">
        <v>265</v>
      </c>
      <c r="B68" s="8">
        <f>13778+15/20+5.25/240</f>
        <v>13778.771875</v>
      </c>
      <c r="C68" s="8">
        <f>161+9/20+11/240</f>
        <v>161.49583333333331</v>
      </c>
      <c r="D68" s="8"/>
      <c r="E68" s="7"/>
      <c r="F68" s="7"/>
      <c r="G68" s="7"/>
      <c r="H68" s="7"/>
      <c r="I68" s="7"/>
      <c r="J68" s="7"/>
      <c r="K68" s="7"/>
    </row>
    <row r="69" spans="1:11" x14ac:dyDescent="0.2">
      <c r="A69" s="7"/>
      <c r="C69" s="8"/>
      <c r="D69" s="8"/>
      <c r="E69" s="7"/>
      <c r="F69" s="7"/>
      <c r="G69" s="7"/>
      <c r="H69" s="7"/>
      <c r="I69" s="7"/>
      <c r="J69" s="7"/>
      <c r="K69" s="7"/>
    </row>
    <row r="70" spans="1:11" x14ac:dyDescent="0.2">
      <c r="A70" s="7"/>
      <c r="C70" s="8"/>
      <c r="D70" s="8"/>
      <c r="E70" s="7"/>
      <c r="F70" s="7"/>
      <c r="G70" s="7"/>
      <c r="H70" s="7"/>
      <c r="I70" s="7"/>
      <c r="J70" s="7"/>
      <c r="K70" s="7"/>
    </row>
  </sheetData>
  <mergeCells count="1">
    <mergeCell ref="A1:B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0"/>
  <sheetViews>
    <sheetView workbookViewId="0">
      <selection activeCell="H4" sqref="H4"/>
    </sheetView>
  </sheetViews>
  <sheetFormatPr defaultRowHeight="12.75" x14ac:dyDescent="0.2"/>
  <cols>
    <col min="1" max="1" width="5.7109375" customWidth="1"/>
    <col min="2" max="2" width="14.28515625" customWidth="1"/>
    <col min="3" max="3" width="16.140625" customWidth="1"/>
    <col min="4" max="4" width="19.5703125" customWidth="1"/>
    <col min="9" max="9" width="3.5703125" customWidth="1"/>
    <col min="10" max="10" width="84.5703125" customWidth="1"/>
  </cols>
  <sheetData>
    <row r="1" spans="1:10" x14ac:dyDescent="0.2">
      <c r="A1" s="11" t="s">
        <v>323</v>
      </c>
      <c r="B1" s="11"/>
      <c r="C1" s="11"/>
      <c r="D1" s="11"/>
      <c r="E1" s="11"/>
      <c r="F1" s="11"/>
      <c r="G1" s="11"/>
      <c r="J1" t="s">
        <v>324</v>
      </c>
    </row>
    <row r="2" spans="1:10" x14ac:dyDescent="0.2">
      <c r="J2" t="s">
        <v>325</v>
      </c>
    </row>
    <row r="3" spans="1:10" x14ac:dyDescent="0.2">
      <c r="J3" t="s">
        <v>326</v>
      </c>
    </row>
    <row r="4" spans="1:10" x14ac:dyDescent="0.2">
      <c r="A4" t="s">
        <v>245</v>
      </c>
      <c r="B4" t="s">
        <v>268</v>
      </c>
      <c r="C4" t="s">
        <v>269</v>
      </c>
      <c r="D4" t="s">
        <v>270</v>
      </c>
      <c r="E4" t="s">
        <v>271</v>
      </c>
      <c r="F4" t="s">
        <v>272</v>
      </c>
      <c r="G4" t="s">
        <v>273</v>
      </c>
      <c r="H4" t="s">
        <v>274</v>
      </c>
      <c r="J4" t="s">
        <v>266</v>
      </c>
    </row>
    <row r="5" spans="1:10" x14ac:dyDescent="0.2">
      <c r="A5">
        <v>1</v>
      </c>
      <c r="B5" t="s">
        <v>0</v>
      </c>
      <c r="C5" t="s">
        <v>253</v>
      </c>
      <c r="D5" t="s">
        <v>219</v>
      </c>
      <c r="E5">
        <v>9</v>
      </c>
      <c r="F5">
        <v>0</v>
      </c>
      <c r="G5">
        <v>49</v>
      </c>
      <c r="H5">
        <v>0</v>
      </c>
      <c r="J5" t="s">
        <v>279</v>
      </c>
    </row>
    <row r="6" spans="1:10" x14ac:dyDescent="0.2">
      <c r="A6">
        <v>2</v>
      </c>
      <c r="B6" t="s">
        <v>1</v>
      </c>
      <c r="C6" t="s">
        <v>1</v>
      </c>
      <c r="D6" t="s">
        <v>219</v>
      </c>
      <c r="E6">
        <v>49</v>
      </c>
      <c r="F6">
        <v>9</v>
      </c>
      <c r="G6">
        <v>187</v>
      </c>
      <c r="H6">
        <v>9</v>
      </c>
      <c r="J6" t="s">
        <v>267</v>
      </c>
    </row>
    <row r="7" spans="1:10" x14ac:dyDescent="0.2">
      <c r="A7">
        <v>3</v>
      </c>
      <c r="B7" t="s">
        <v>1</v>
      </c>
      <c r="C7" t="s">
        <v>1</v>
      </c>
      <c r="D7" t="s">
        <v>220</v>
      </c>
      <c r="E7">
        <v>33</v>
      </c>
      <c r="F7">
        <v>0</v>
      </c>
      <c r="G7">
        <v>243</v>
      </c>
      <c r="H7">
        <v>11</v>
      </c>
    </row>
    <row r="8" spans="1:10" x14ac:dyDescent="0.2">
      <c r="A8">
        <v>4</v>
      </c>
      <c r="B8" t="s">
        <v>2</v>
      </c>
      <c r="C8" t="s">
        <v>3</v>
      </c>
      <c r="D8" t="s">
        <v>219</v>
      </c>
      <c r="E8">
        <v>63</v>
      </c>
      <c r="F8">
        <v>8</v>
      </c>
      <c r="G8">
        <v>303</v>
      </c>
      <c r="H8">
        <v>46</v>
      </c>
      <c r="J8" t="s">
        <v>310</v>
      </c>
    </row>
    <row r="9" spans="1:10" x14ac:dyDescent="0.2">
      <c r="A9">
        <v>5</v>
      </c>
      <c r="B9" t="s">
        <v>2</v>
      </c>
      <c r="C9" t="s">
        <v>4</v>
      </c>
      <c r="D9" t="s">
        <v>221</v>
      </c>
      <c r="E9">
        <v>18</v>
      </c>
      <c r="F9">
        <v>3</v>
      </c>
      <c r="G9">
        <v>243</v>
      </c>
      <c r="H9">
        <v>49</v>
      </c>
      <c r="J9" t="s">
        <v>311</v>
      </c>
    </row>
    <row r="10" spans="1:10" x14ac:dyDescent="0.2">
      <c r="A10">
        <v>6</v>
      </c>
      <c r="B10" t="s">
        <v>2</v>
      </c>
      <c r="C10" t="s">
        <v>3</v>
      </c>
      <c r="D10" t="s">
        <v>230</v>
      </c>
      <c r="E10">
        <v>1</v>
      </c>
      <c r="F10">
        <v>0</v>
      </c>
      <c r="G10">
        <v>0</v>
      </c>
      <c r="H10">
        <v>0</v>
      </c>
    </row>
    <row r="11" spans="1:10" x14ac:dyDescent="0.2">
      <c r="A11">
        <v>7</v>
      </c>
      <c r="B11" t="s">
        <v>2</v>
      </c>
      <c r="C11" t="s">
        <v>5</v>
      </c>
      <c r="D11" t="s">
        <v>230</v>
      </c>
      <c r="E11">
        <v>7</v>
      </c>
      <c r="F11">
        <v>0</v>
      </c>
      <c r="G11">
        <v>50</v>
      </c>
      <c r="H11">
        <v>7</v>
      </c>
      <c r="J11" t="s">
        <v>315</v>
      </c>
    </row>
    <row r="12" spans="1:10" x14ac:dyDescent="0.2">
      <c r="A12">
        <v>8</v>
      </c>
      <c r="B12" t="s">
        <v>6</v>
      </c>
      <c r="C12" t="s">
        <v>7</v>
      </c>
      <c r="D12" t="s">
        <v>219</v>
      </c>
      <c r="E12">
        <v>17</v>
      </c>
      <c r="F12">
        <v>3</v>
      </c>
      <c r="G12">
        <v>74</v>
      </c>
      <c r="H12">
        <v>14</v>
      </c>
    </row>
    <row r="13" spans="1:10" x14ac:dyDescent="0.2">
      <c r="A13">
        <v>9</v>
      </c>
      <c r="B13" t="s">
        <v>9</v>
      </c>
      <c r="C13" t="s">
        <v>10</v>
      </c>
      <c r="D13" t="s">
        <v>219</v>
      </c>
      <c r="E13">
        <v>82</v>
      </c>
      <c r="F13">
        <v>4</v>
      </c>
      <c r="G13">
        <v>600</v>
      </c>
      <c r="H13">
        <v>0</v>
      </c>
    </row>
    <row r="14" spans="1:10" x14ac:dyDescent="0.2">
      <c r="A14">
        <v>10</v>
      </c>
      <c r="B14" t="s">
        <v>9</v>
      </c>
      <c r="C14" t="s">
        <v>8</v>
      </c>
      <c r="D14" t="s">
        <v>230</v>
      </c>
      <c r="E14">
        <v>3</v>
      </c>
      <c r="F14">
        <v>0</v>
      </c>
      <c r="G14">
        <v>9</v>
      </c>
      <c r="H14">
        <v>1</v>
      </c>
    </row>
    <row r="15" spans="1:10" x14ac:dyDescent="0.2">
      <c r="A15">
        <v>11</v>
      </c>
      <c r="B15" t="s">
        <v>11</v>
      </c>
      <c r="C15" t="s">
        <v>11</v>
      </c>
      <c r="D15" t="s">
        <v>219</v>
      </c>
      <c r="E15">
        <v>60</v>
      </c>
      <c r="F15">
        <v>4</v>
      </c>
      <c r="G15">
        <v>331</v>
      </c>
      <c r="H15">
        <v>21</v>
      </c>
    </row>
    <row r="16" spans="1:10" x14ac:dyDescent="0.2">
      <c r="A16">
        <v>12</v>
      </c>
      <c r="B16" t="s">
        <v>11</v>
      </c>
      <c r="C16" t="s">
        <v>11</v>
      </c>
      <c r="D16" t="s">
        <v>226</v>
      </c>
      <c r="E16">
        <v>13</v>
      </c>
      <c r="F16">
        <v>1</v>
      </c>
      <c r="G16">
        <v>295</v>
      </c>
      <c r="H16">
        <v>40</v>
      </c>
    </row>
    <row r="17" spans="1:8" x14ac:dyDescent="0.2">
      <c r="A17">
        <v>13</v>
      </c>
      <c r="B17" t="s">
        <v>11</v>
      </c>
      <c r="C17" t="s">
        <v>12</v>
      </c>
      <c r="D17" t="s">
        <v>227</v>
      </c>
      <c r="E17">
        <v>23</v>
      </c>
      <c r="F17">
        <v>4</v>
      </c>
      <c r="G17">
        <v>111</v>
      </c>
      <c r="H17">
        <v>14</v>
      </c>
    </row>
    <row r="18" spans="1:8" x14ac:dyDescent="0.2">
      <c r="A18">
        <v>14</v>
      </c>
      <c r="B18" t="s">
        <v>11</v>
      </c>
      <c r="C18" t="s">
        <v>13</v>
      </c>
      <c r="D18" t="s">
        <v>221</v>
      </c>
      <c r="E18">
        <v>28</v>
      </c>
      <c r="F18">
        <v>0</v>
      </c>
      <c r="G18">
        <v>170</v>
      </c>
      <c r="H18">
        <v>10</v>
      </c>
    </row>
    <row r="19" spans="1:8" x14ac:dyDescent="0.2">
      <c r="A19">
        <v>15</v>
      </c>
      <c r="B19" t="s">
        <v>14</v>
      </c>
      <c r="C19" t="s">
        <v>14</v>
      </c>
      <c r="D19" t="s">
        <v>219</v>
      </c>
      <c r="E19">
        <v>2</v>
      </c>
      <c r="F19">
        <v>1</v>
      </c>
      <c r="G19">
        <v>20</v>
      </c>
      <c r="H19">
        <v>3</v>
      </c>
    </row>
    <row r="20" spans="1:8" x14ac:dyDescent="0.2">
      <c r="A20">
        <v>16</v>
      </c>
      <c r="B20" t="s">
        <v>14</v>
      </c>
      <c r="C20" t="s">
        <v>15</v>
      </c>
      <c r="D20" t="s">
        <v>232</v>
      </c>
      <c r="E20">
        <v>0</v>
      </c>
      <c r="F20">
        <v>0</v>
      </c>
      <c r="G20">
        <v>20</v>
      </c>
      <c r="H20">
        <v>3</v>
      </c>
    </row>
    <row r="21" spans="1:8" x14ac:dyDescent="0.2">
      <c r="A21">
        <v>17</v>
      </c>
      <c r="B21" t="s">
        <v>16</v>
      </c>
      <c r="C21" t="s">
        <v>16</v>
      </c>
      <c r="D21" t="s">
        <v>234</v>
      </c>
      <c r="E21">
        <v>24</v>
      </c>
      <c r="F21">
        <v>4</v>
      </c>
      <c r="G21">
        <v>53</v>
      </c>
      <c r="H21">
        <v>15</v>
      </c>
    </row>
    <row r="22" spans="1:8" x14ac:dyDescent="0.2">
      <c r="A22">
        <v>18</v>
      </c>
      <c r="B22" t="s">
        <v>16</v>
      </c>
      <c r="C22" t="s">
        <v>16</v>
      </c>
      <c r="D22" t="s">
        <v>230</v>
      </c>
      <c r="E22">
        <v>7</v>
      </c>
      <c r="F22">
        <v>10</v>
      </c>
      <c r="G22">
        <v>2</v>
      </c>
      <c r="H22">
        <v>0</v>
      </c>
    </row>
    <row r="23" spans="1:8" x14ac:dyDescent="0.2">
      <c r="A23">
        <v>19</v>
      </c>
      <c r="B23" t="s">
        <v>17</v>
      </c>
      <c r="C23" t="s">
        <v>17</v>
      </c>
      <c r="D23" t="s">
        <v>236</v>
      </c>
      <c r="E23">
        <v>31</v>
      </c>
      <c r="F23">
        <v>5</v>
      </c>
      <c r="G23">
        <v>97</v>
      </c>
      <c r="H23">
        <v>16</v>
      </c>
    </row>
    <row r="24" spans="1:8" x14ac:dyDescent="0.2">
      <c r="A24">
        <v>20</v>
      </c>
      <c r="B24" t="s">
        <v>17</v>
      </c>
      <c r="C24" t="s">
        <v>17</v>
      </c>
      <c r="D24" t="s">
        <v>237</v>
      </c>
      <c r="E24">
        <v>16</v>
      </c>
      <c r="F24">
        <v>16</v>
      </c>
      <c r="G24">
        <v>214</v>
      </c>
      <c r="H24">
        <v>103</v>
      </c>
    </row>
    <row r="25" spans="1:8" x14ac:dyDescent="0.2">
      <c r="A25">
        <v>21</v>
      </c>
      <c r="B25" t="s">
        <v>17</v>
      </c>
      <c r="C25" t="s">
        <v>18</v>
      </c>
      <c r="D25" t="s">
        <v>219</v>
      </c>
      <c r="E25">
        <v>180</v>
      </c>
      <c r="F25">
        <v>33</v>
      </c>
      <c r="G25">
        <v>816</v>
      </c>
      <c r="H25">
        <v>151</v>
      </c>
    </row>
    <row r="26" spans="1:8" x14ac:dyDescent="0.2">
      <c r="A26">
        <v>22</v>
      </c>
      <c r="B26" t="s">
        <v>17</v>
      </c>
      <c r="C26" t="s">
        <v>19</v>
      </c>
      <c r="D26" t="s">
        <v>140</v>
      </c>
      <c r="E26">
        <v>0</v>
      </c>
      <c r="F26">
        <v>0</v>
      </c>
      <c r="G26">
        <v>0</v>
      </c>
      <c r="H26">
        <v>0</v>
      </c>
    </row>
    <row r="27" spans="1:8" x14ac:dyDescent="0.2">
      <c r="A27">
        <v>23</v>
      </c>
      <c r="B27" t="s">
        <v>20</v>
      </c>
      <c r="C27" t="s">
        <v>21</v>
      </c>
      <c r="D27" t="s">
        <v>219</v>
      </c>
      <c r="E27">
        <v>74</v>
      </c>
      <c r="F27">
        <v>8</v>
      </c>
      <c r="G27">
        <v>366</v>
      </c>
      <c r="H27">
        <v>70</v>
      </c>
    </row>
    <row r="28" spans="1:8" x14ac:dyDescent="0.2">
      <c r="A28">
        <v>24</v>
      </c>
      <c r="B28" t="s">
        <v>20</v>
      </c>
      <c r="C28" t="s">
        <v>22</v>
      </c>
      <c r="D28" t="s">
        <v>232</v>
      </c>
      <c r="E28">
        <v>0</v>
      </c>
      <c r="F28">
        <v>0</v>
      </c>
      <c r="G28">
        <v>0</v>
      </c>
      <c r="H28">
        <v>0</v>
      </c>
    </row>
    <row r="29" spans="1:8" x14ac:dyDescent="0.2">
      <c r="A29">
        <v>25</v>
      </c>
      <c r="B29" t="s">
        <v>20</v>
      </c>
      <c r="C29" t="s">
        <v>23</v>
      </c>
      <c r="D29" t="s">
        <v>232</v>
      </c>
      <c r="E29">
        <v>0</v>
      </c>
      <c r="F29">
        <v>0</v>
      </c>
      <c r="G29">
        <v>1</v>
      </c>
      <c r="H29">
        <v>0</v>
      </c>
    </row>
    <row r="30" spans="1:8" x14ac:dyDescent="0.2">
      <c r="A30">
        <v>26</v>
      </c>
      <c r="B30" t="s">
        <v>20</v>
      </c>
      <c r="C30" t="s">
        <v>24</v>
      </c>
      <c r="D30" t="s">
        <v>228</v>
      </c>
      <c r="E30">
        <v>0</v>
      </c>
      <c r="F30">
        <v>0</v>
      </c>
      <c r="G30">
        <v>0</v>
      </c>
      <c r="H30">
        <v>0</v>
      </c>
    </row>
    <row r="31" spans="1:8" x14ac:dyDescent="0.2">
      <c r="A31">
        <v>27</v>
      </c>
      <c r="B31" t="s">
        <v>20</v>
      </c>
      <c r="C31" t="s">
        <v>25</v>
      </c>
      <c r="D31" t="s">
        <v>228</v>
      </c>
      <c r="E31">
        <v>0</v>
      </c>
      <c r="F31">
        <v>0</v>
      </c>
      <c r="G31">
        <v>0</v>
      </c>
      <c r="H31">
        <v>0</v>
      </c>
    </row>
    <row r="32" spans="1:8" x14ac:dyDescent="0.2">
      <c r="A32">
        <v>28</v>
      </c>
      <c r="B32" t="s">
        <v>26</v>
      </c>
      <c r="C32" t="s">
        <v>27</v>
      </c>
      <c r="D32" t="s">
        <v>219</v>
      </c>
      <c r="E32">
        <v>74</v>
      </c>
      <c r="F32">
        <v>21</v>
      </c>
      <c r="G32">
        <v>275</v>
      </c>
      <c r="H32">
        <v>72</v>
      </c>
    </row>
    <row r="33" spans="1:8" x14ac:dyDescent="0.2">
      <c r="A33">
        <v>29</v>
      </c>
      <c r="B33" t="s">
        <v>26</v>
      </c>
      <c r="C33" t="s">
        <v>247</v>
      </c>
      <c r="D33" t="s">
        <v>222</v>
      </c>
      <c r="E33">
        <v>0</v>
      </c>
      <c r="F33">
        <v>0</v>
      </c>
      <c r="G33">
        <v>29</v>
      </c>
      <c r="H33">
        <v>7</v>
      </c>
    </row>
    <row r="34" spans="1:8" x14ac:dyDescent="0.2">
      <c r="A34">
        <v>30</v>
      </c>
      <c r="B34" t="s">
        <v>28</v>
      </c>
      <c r="C34" t="s">
        <v>29</v>
      </c>
      <c r="D34" t="s">
        <v>219</v>
      </c>
      <c r="E34">
        <v>20</v>
      </c>
      <c r="F34">
        <v>3</v>
      </c>
      <c r="G34">
        <v>53</v>
      </c>
      <c r="H34">
        <v>5</v>
      </c>
    </row>
    <row r="35" spans="1:8" x14ac:dyDescent="0.2">
      <c r="A35">
        <v>31</v>
      </c>
      <c r="B35" t="s">
        <v>30</v>
      </c>
      <c r="C35" t="s">
        <v>30</v>
      </c>
      <c r="D35" t="s">
        <v>219</v>
      </c>
      <c r="E35">
        <v>72</v>
      </c>
      <c r="F35">
        <v>8</v>
      </c>
      <c r="G35">
        <v>419</v>
      </c>
      <c r="H35">
        <v>35</v>
      </c>
    </row>
    <row r="36" spans="1:8" x14ac:dyDescent="0.2">
      <c r="A36">
        <v>32</v>
      </c>
      <c r="B36" t="s">
        <v>30</v>
      </c>
      <c r="C36" t="s">
        <v>30</v>
      </c>
      <c r="D36" t="s">
        <v>228</v>
      </c>
      <c r="E36">
        <v>0</v>
      </c>
      <c r="F36">
        <v>0</v>
      </c>
      <c r="G36">
        <v>0</v>
      </c>
      <c r="H36">
        <v>0</v>
      </c>
    </row>
    <row r="37" spans="1:8" x14ac:dyDescent="0.2">
      <c r="A37">
        <v>33</v>
      </c>
      <c r="B37" t="s">
        <v>31</v>
      </c>
      <c r="C37" t="s">
        <v>32</v>
      </c>
      <c r="D37" t="s">
        <v>236</v>
      </c>
      <c r="E37">
        <v>78</v>
      </c>
      <c r="F37">
        <v>14</v>
      </c>
      <c r="G37">
        <v>389</v>
      </c>
      <c r="H37">
        <v>79</v>
      </c>
    </row>
    <row r="38" spans="1:8" x14ac:dyDescent="0.2">
      <c r="A38">
        <v>34</v>
      </c>
      <c r="B38" t="s">
        <v>31</v>
      </c>
      <c r="C38" t="s">
        <v>32</v>
      </c>
      <c r="D38" t="s">
        <v>222</v>
      </c>
      <c r="E38">
        <v>72</v>
      </c>
      <c r="F38">
        <v>24</v>
      </c>
      <c r="G38">
        <v>445</v>
      </c>
      <c r="H38">
        <v>95</v>
      </c>
    </row>
    <row r="39" spans="1:8" x14ac:dyDescent="0.2">
      <c r="A39">
        <v>35</v>
      </c>
      <c r="B39" t="s">
        <v>31</v>
      </c>
      <c r="C39" t="s">
        <v>32</v>
      </c>
      <c r="D39" t="s">
        <v>246</v>
      </c>
      <c r="E39">
        <v>0</v>
      </c>
      <c r="F39">
        <v>0</v>
      </c>
      <c r="G39">
        <v>0</v>
      </c>
      <c r="H39">
        <v>0</v>
      </c>
    </row>
    <row r="40" spans="1:8" x14ac:dyDescent="0.2">
      <c r="A40">
        <v>36</v>
      </c>
      <c r="B40" t="s">
        <v>31</v>
      </c>
      <c r="C40" t="s">
        <v>32</v>
      </c>
      <c r="D40" t="s">
        <v>238</v>
      </c>
      <c r="E40">
        <v>35</v>
      </c>
      <c r="F40">
        <v>11</v>
      </c>
      <c r="G40">
        <v>187</v>
      </c>
      <c r="H40">
        <v>67</v>
      </c>
    </row>
    <row r="41" spans="1:8" x14ac:dyDescent="0.2">
      <c r="A41">
        <v>37</v>
      </c>
      <c r="B41" t="s">
        <v>31</v>
      </c>
      <c r="C41" t="s">
        <v>33</v>
      </c>
      <c r="D41" t="s">
        <v>229</v>
      </c>
      <c r="E41">
        <v>7</v>
      </c>
      <c r="F41">
        <v>4</v>
      </c>
      <c r="G41">
        <v>57</v>
      </c>
      <c r="H41">
        <v>15</v>
      </c>
    </row>
    <row r="42" spans="1:8" x14ac:dyDescent="0.2">
      <c r="A42">
        <v>38</v>
      </c>
      <c r="B42" t="s">
        <v>31</v>
      </c>
      <c r="C42" t="s">
        <v>34</v>
      </c>
      <c r="D42" t="s">
        <v>229</v>
      </c>
      <c r="E42">
        <v>5</v>
      </c>
      <c r="F42">
        <v>1</v>
      </c>
      <c r="G42">
        <v>74</v>
      </c>
      <c r="H42">
        <v>13</v>
      </c>
    </row>
    <row r="43" spans="1:8" x14ac:dyDescent="0.2">
      <c r="A43">
        <v>39</v>
      </c>
      <c r="B43" t="s">
        <v>31</v>
      </c>
      <c r="C43" t="s">
        <v>35</v>
      </c>
      <c r="D43" t="s">
        <v>229</v>
      </c>
      <c r="E43">
        <v>0</v>
      </c>
      <c r="F43">
        <v>0</v>
      </c>
      <c r="G43">
        <v>0</v>
      </c>
      <c r="H43">
        <v>0</v>
      </c>
    </row>
    <row r="44" spans="1:8" x14ac:dyDescent="0.2">
      <c r="A44">
        <v>40</v>
      </c>
      <c r="B44" t="s">
        <v>31</v>
      </c>
      <c r="C44" t="s">
        <v>36</v>
      </c>
      <c r="D44" t="s">
        <v>229</v>
      </c>
      <c r="E44">
        <v>3</v>
      </c>
      <c r="F44">
        <v>3</v>
      </c>
      <c r="G44">
        <v>24</v>
      </c>
      <c r="H44">
        <v>5</v>
      </c>
    </row>
    <row r="45" spans="1:8" x14ac:dyDescent="0.2">
      <c r="A45">
        <v>41</v>
      </c>
      <c r="B45" t="s">
        <v>31</v>
      </c>
      <c r="C45" t="s">
        <v>37</v>
      </c>
      <c r="D45" t="s">
        <v>230</v>
      </c>
      <c r="E45">
        <v>0</v>
      </c>
      <c r="F45">
        <v>0</v>
      </c>
      <c r="G45">
        <v>11</v>
      </c>
      <c r="H45">
        <v>3</v>
      </c>
    </row>
    <row r="46" spans="1:8" x14ac:dyDescent="0.2">
      <c r="A46">
        <v>42</v>
      </c>
      <c r="B46" t="s">
        <v>31</v>
      </c>
      <c r="C46" t="s">
        <v>38</v>
      </c>
      <c r="D46" t="s">
        <v>230</v>
      </c>
      <c r="E46">
        <v>0</v>
      </c>
      <c r="F46">
        <v>0</v>
      </c>
      <c r="G46">
        <v>0</v>
      </c>
      <c r="H46">
        <v>0</v>
      </c>
    </row>
    <row r="47" spans="1:8" x14ac:dyDescent="0.2">
      <c r="A47">
        <v>43</v>
      </c>
      <c r="B47" t="s">
        <v>31</v>
      </c>
      <c r="C47" t="s">
        <v>39</v>
      </c>
      <c r="D47" t="s">
        <v>230</v>
      </c>
      <c r="E47">
        <v>0</v>
      </c>
      <c r="F47">
        <v>0</v>
      </c>
      <c r="G47">
        <v>0</v>
      </c>
      <c r="H47">
        <v>0</v>
      </c>
    </row>
    <row r="48" spans="1:8" x14ac:dyDescent="0.2">
      <c r="A48">
        <v>44</v>
      </c>
      <c r="B48" t="s">
        <v>40</v>
      </c>
      <c r="C48" t="s">
        <v>41</v>
      </c>
      <c r="D48" t="s">
        <v>219</v>
      </c>
      <c r="E48">
        <v>101</v>
      </c>
      <c r="F48">
        <v>11</v>
      </c>
      <c r="G48">
        <v>465</v>
      </c>
      <c r="H48">
        <v>59</v>
      </c>
    </row>
    <row r="49" spans="1:8" x14ac:dyDescent="0.2">
      <c r="A49">
        <v>45</v>
      </c>
      <c r="B49" t="s">
        <v>40</v>
      </c>
      <c r="C49" t="s">
        <v>42</v>
      </c>
      <c r="D49" t="s">
        <v>232</v>
      </c>
      <c r="E49">
        <v>14</v>
      </c>
      <c r="F49">
        <v>3</v>
      </c>
      <c r="G49">
        <v>0</v>
      </c>
      <c r="H49">
        <v>0</v>
      </c>
    </row>
    <row r="50" spans="1:8" x14ac:dyDescent="0.2">
      <c r="A50">
        <v>46</v>
      </c>
      <c r="B50" t="s">
        <v>43</v>
      </c>
      <c r="C50" t="s">
        <v>43</v>
      </c>
      <c r="D50" t="s">
        <v>219</v>
      </c>
      <c r="E50">
        <v>127</v>
      </c>
      <c r="F50">
        <v>15</v>
      </c>
      <c r="G50">
        <v>624</v>
      </c>
      <c r="H50">
        <v>129</v>
      </c>
    </row>
    <row r="51" spans="1:8" x14ac:dyDescent="0.2">
      <c r="A51">
        <v>47</v>
      </c>
      <c r="B51" t="s">
        <v>44</v>
      </c>
      <c r="C51" t="s">
        <v>45</v>
      </c>
      <c r="D51" t="s">
        <v>219</v>
      </c>
      <c r="E51">
        <v>1</v>
      </c>
      <c r="F51">
        <v>13</v>
      </c>
      <c r="G51">
        <v>0</v>
      </c>
      <c r="H51">
        <v>109</v>
      </c>
    </row>
    <row r="52" spans="1:8" x14ac:dyDescent="0.2">
      <c r="A52">
        <v>48</v>
      </c>
      <c r="B52" t="s">
        <v>44</v>
      </c>
      <c r="C52" t="s">
        <v>46</v>
      </c>
      <c r="D52" t="s">
        <v>219</v>
      </c>
      <c r="E52">
        <v>143</v>
      </c>
      <c r="F52">
        <v>0</v>
      </c>
      <c r="G52">
        <v>846</v>
      </c>
      <c r="H52">
        <v>0</v>
      </c>
    </row>
    <row r="53" spans="1:8" x14ac:dyDescent="0.2">
      <c r="A53">
        <v>49</v>
      </c>
      <c r="B53" t="s">
        <v>44</v>
      </c>
      <c r="C53" t="s">
        <v>47</v>
      </c>
      <c r="D53" t="s">
        <v>222</v>
      </c>
      <c r="E53">
        <v>11</v>
      </c>
      <c r="F53">
        <v>1</v>
      </c>
      <c r="G53">
        <v>106</v>
      </c>
      <c r="H53">
        <v>7</v>
      </c>
    </row>
    <row r="54" spans="1:8" x14ac:dyDescent="0.2">
      <c r="A54">
        <v>50</v>
      </c>
      <c r="B54" t="s">
        <v>44</v>
      </c>
      <c r="C54" t="s">
        <v>47</v>
      </c>
      <c r="D54" t="s">
        <v>230</v>
      </c>
      <c r="E54">
        <v>0</v>
      </c>
      <c r="F54">
        <v>0</v>
      </c>
      <c r="G54">
        <v>200</v>
      </c>
      <c r="H54">
        <v>41</v>
      </c>
    </row>
    <row r="55" spans="1:8" x14ac:dyDescent="0.2">
      <c r="A55">
        <v>51</v>
      </c>
      <c r="B55" t="s">
        <v>44</v>
      </c>
      <c r="C55" t="s">
        <v>48</v>
      </c>
      <c r="D55" t="s">
        <v>222</v>
      </c>
      <c r="E55">
        <v>17</v>
      </c>
      <c r="F55">
        <v>0</v>
      </c>
      <c r="G55">
        <v>208</v>
      </c>
      <c r="H55">
        <v>22</v>
      </c>
    </row>
    <row r="56" spans="1:8" x14ac:dyDescent="0.2">
      <c r="A56">
        <v>52</v>
      </c>
      <c r="B56" t="s">
        <v>44</v>
      </c>
      <c r="C56" t="s">
        <v>49</v>
      </c>
      <c r="D56" t="s">
        <v>222</v>
      </c>
      <c r="E56">
        <v>2</v>
      </c>
      <c r="F56">
        <v>0</v>
      </c>
      <c r="G56">
        <v>74</v>
      </c>
      <c r="H56">
        <v>15</v>
      </c>
    </row>
    <row r="57" spans="1:8" x14ac:dyDescent="0.2">
      <c r="A57">
        <v>53</v>
      </c>
      <c r="B57" t="s">
        <v>44</v>
      </c>
      <c r="C57" t="s">
        <v>50</v>
      </c>
      <c r="D57" t="s">
        <v>222</v>
      </c>
      <c r="E57">
        <v>19</v>
      </c>
      <c r="F57">
        <v>2</v>
      </c>
      <c r="G57">
        <v>291</v>
      </c>
      <c r="H57">
        <v>30</v>
      </c>
    </row>
    <row r="58" spans="1:8" x14ac:dyDescent="0.2">
      <c r="A58">
        <v>54</v>
      </c>
      <c r="B58" t="s">
        <v>44</v>
      </c>
      <c r="C58" t="s">
        <v>51</v>
      </c>
      <c r="D58" t="s">
        <v>230</v>
      </c>
      <c r="E58">
        <v>0</v>
      </c>
      <c r="F58">
        <v>0</v>
      </c>
      <c r="G58">
        <v>11</v>
      </c>
      <c r="H58">
        <v>0</v>
      </c>
    </row>
    <row r="59" spans="1:8" x14ac:dyDescent="0.2">
      <c r="A59">
        <v>55</v>
      </c>
      <c r="B59" t="s">
        <v>44</v>
      </c>
      <c r="C59" t="s">
        <v>52</v>
      </c>
      <c r="D59" t="s">
        <v>230</v>
      </c>
      <c r="E59">
        <v>0</v>
      </c>
      <c r="F59">
        <v>0</v>
      </c>
      <c r="G59">
        <v>0</v>
      </c>
      <c r="H59">
        <v>0</v>
      </c>
    </row>
    <row r="60" spans="1:8" x14ac:dyDescent="0.2">
      <c r="A60">
        <v>56</v>
      </c>
      <c r="B60" t="s">
        <v>44</v>
      </c>
      <c r="C60" t="s">
        <v>53</v>
      </c>
      <c r="D60" t="s">
        <v>232</v>
      </c>
      <c r="E60">
        <v>2</v>
      </c>
      <c r="F60">
        <v>0</v>
      </c>
      <c r="G60">
        <v>24</v>
      </c>
      <c r="H60">
        <v>6</v>
      </c>
    </row>
    <row r="61" spans="1:8" x14ac:dyDescent="0.2">
      <c r="A61">
        <v>57</v>
      </c>
      <c r="B61" t="s">
        <v>44</v>
      </c>
      <c r="C61" t="s">
        <v>54</v>
      </c>
      <c r="D61" t="s">
        <v>240</v>
      </c>
      <c r="E61">
        <v>0</v>
      </c>
      <c r="F61">
        <v>0</v>
      </c>
      <c r="G61">
        <v>0</v>
      </c>
      <c r="H61">
        <v>3</v>
      </c>
    </row>
    <row r="62" spans="1:8" x14ac:dyDescent="0.2">
      <c r="A62">
        <v>58</v>
      </c>
      <c r="B62" t="s">
        <v>55</v>
      </c>
      <c r="C62" t="s">
        <v>55</v>
      </c>
      <c r="D62" t="s">
        <v>222</v>
      </c>
      <c r="E62">
        <v>12</v>
      </c>
      <c r="F62">
        <v>1</v>
      </c>
      <c r="G62">
        <v>57</v>
      </c>
      <c r="H62">
        <v>3</v>
      </c>
    </row>
    <row r="63" spans="1:8" x14ac:dyDescent="0.2">
      <c r="A63">
        <v>59</v>
      </c>
      <c r="B63" t="s">
        <v>56</v>
      </c>
      <c r="C63" t="s">
        <v>248</v>
      </c>
      <c r="D63" t="s">
        <v>236</v>
      </c>
      <c r="E63">
        <v>22</v>
      </c>
      <c r="F63">
        <v>7</v>
      </c>
      <c r="G63">
        <v>161</v>
      </c>
      <c r="H63">
        <v>19</v>
      </c>
    </row>
    <row r="64" spans="1:8" x14ac:dyDescent="0.2">
      <c r="A64">
        <v>60</v>
      </c>
      <c r="B64" t="s">
        <v>56</v>
      </c>
      <c r="C64" t="s">
        <v>248</v>
      </c>
      <c r="D64" t="s">
        <v>230</v>
      </c>
      <c r="E64">
        <v>0</v>
      </c>
      <c r="F64">
        <v>0</v>
      </c>
      <c r="G64">
        <v>0</v>
      </c>
      <c r="H64">
        <v>0</v>
      </c>
    </row>
    <row r="65" spans="1:8" x14ac:dyDescent="0.2">
      <c r="A65">
        <v>61</v>
      </c>
      <c r="B65" t="s">
        <v>56</v>
      </c>
      <c r="C65" t="s">
        <v>249</v>
      </c>
      <c r="D65" t="s">
        <v>222</v>
      </c>
      <c r="E65">
        <v>3</v>
      </c>
      <c r="F65">
        <v>14</v>
      </c>
      <c r="G65">
        <v>79</v>
      </c>
      <c r="H65">
        <v>36</v>
      </c>
    </row>
    <row r="66" spans="1:8" x14ac:dyDescent="0.2">
      <c r="A66">
        <v>62</v>
      </c>
      <c r="B66" t="s">
        <v>57</v>
      </c>
      <c r="C66" t="s">
        <v>57</v>
      </c>
      <c r="D66" t="s">
        <v>236</v>
      </c>
      <c r="E66">
        <v>152</v>
      </c>
      <c r="F66">
        <v>2</v>
      </c>
      <c r="G66">
        <v>448</v>
      </c>
      <c r="H66">
        <v>24</v>
      </c>
    </row>
    <row r="67" spans="1:8" x14ac:dyDescent="0.2">
      <c r="A67">
        <v>63</v>
      </c>
      <c r="B67" t="s">
        <v>57</v>
      </c>
      <c r="C67" t="s">
        <v>57</v>
      </c>
      <c r="D67" t="s">
        <v>238</v>
      </c>
      <c r="E67">
        <v>22</v>
      </c>
      <c r="F67">
        <v>6</v>
      </c>
      <c r="G67">
        <v>119</v>
      </c>
      <c r="H67">
        <v>47</v>
      </c>
    </row>
    <row r="68" spans="1:8" x14ac:dyDescent="0.2">
      <c r="A68">
        <v>64</v>
      </c>
      <c r="B68" t="s">
        <v>57</v>
      </c>
      <c r="C68" t="s">
        <v>58</v>
      </c>
      <c r="D68" t="s">
        <v>222</v>
      </c>
      <c r="E68">
        <v>34</v>
      </c>
      <c r="F68">
        <v>4</v>
      </c>
      <c r="G68">
        <v>258</v>
      </c>
      <c r="H68">
        <v>33</v>
      </c>
    </row>
    <row r="69" spans="1:8" x14ac:dyDescent="0.2">
      <c r="A69">
        <v>65</v>
      </c>
      <c r="B69" t="s">
        <v>57</v>
      </c>
      <c r="C69" t="s">
        <v>59</v>
      </c>
      <c r="D69" t="s">
        <v>222</v>
      </c>
      <c r="E69">
        <v>33</v>
      </c>
      <c r="F69">
        <v>6</v>
      </c>
      <c r="G69">
        <v>300</v>
      </c>
      <c r="H69">
        <v>36</v>
      </c>
    </row>
    <row r="70" spans="1:8" x14ac:dyDescent="0.2">
      <c r="A70">
        <v>66</v>
      </c>
      <c r="B70" t="s">
        <v>57</v>
      </c>
      <c r="C70" t="s">
        <v>60</v>
      </c>
      <c r="D70" t="s">
        <v>222</v>
      </c>
      <c r="E70">
        <v>8</v>
      </c>
      <c r="F70">
        <v>2</v>
      </c>
      <c r="G70">
        <v>81</v>
      </c>
      <c r="H70">
        <v>5</v>
      </c>
    </row>
    <row r="71" spans="1:8" x14ac:dyDescent="0.2">
      <c r="A71">
        <v>67</v>
      </c>
      <c r="B71" t="s">
        <v>57</v>
      </c>
      <c r="C71" t="s">
        <v>61</v>
      </c>
      <c r="D71" t="s">
        <v>222</v>
      </c>
      <c r="E71">
        <v>26</v>
      </c>
      <c r="F71">
        <v>1</v>
      </c>
      <c r="G71">
        <v>144</v>
      </c>
      <c r="H71">
        <v>4</v>
      </c>
    </row>
    <row r="72" spans="1:8" x14ac:dyDescent="0.2">
      <c r="A72">
        <v>68</v>
      </c>
      <c r="B72" t="s">
        <v>57</v>
      </c>
      <c r="C72" t="s">
        <v>62</v>
      </c>
      <c r="D72" t="s">
        <v>231</v>
      </c>
      <c r="E72">
        <v>1</v>
      </c>
      <c r="F72">
        <v>8</v>
      </c>
      <c r="G72">
        <v>57</v>
      </c>
      <c r="H72">
        <v>5</v>
      </c>
    </row>
    <row r="73" spans="1:8" x14ac:dyDescent="0.2">
      <c r="A73">
        <v>69</v>
      </c>
      <c r="B73" t="s">
        <v>57</v>
      </c>
      <c r="C73" t="s">
        <v>63</v>
      </c>
      <c r="D73" t="s">
        <v>241</v>
      </c>
      <c r="E73">
        <v>0</v>
      </c>
      <c r="F73">
        <v>0</v>
      </c>
      <c r="G73">
        <v>0</v>
      </c>
      <c r="H73">
        <v>0</v>
      </c>
    </row>
    <row r="74" spans="1:8" x14ac:dyDescent="0.2">
      <c r="A74">
        <v>70</v>
      </c>
      <c r="B74" t="s">
        <v>64</v>
      </c>
      <c r="C74" t="s">
        <v>65</v>
      </c>
      <c r="D74" t="s">
        <v>236</v>
      </c>
      <c r="E74">
        <v>85</v>
      </c>
      <c r="F74">
        <v>11</v>
      </c>
      <c r="G74">
        <v>77</v>
      </c>
      <c r="H74">
        <v>9</v>
      </c>
    </row>
    <row r="75" spans="1:8" x14ac:dyDescent="0.2">
      <c r="A75">
        <v>71</v>
      </c>
      <c r="B75" t="s">
        <v>64</v>
      </c>
      <c r="C75" t="s">
        <v>65</v>
      </c>
      <c r="D75" t="s">
        <v>222</v>
      </c>
      <c r="E75">
        <v>125</v>
      </c>
      <c r="F75">
        <v>7</v>
      </c>
      <c r="G75">
        <v>431</v>
      </c>
      <c r="H75">
        <v>33</v>
      </c>
    </row>
    <row r="76" spans="1:8" x14ac:dyDescent="0.2">
      <c r="A76">
        <v>72</v>
      </c>
      <c r="B76" t="s">
        <v>64</v>
      </c>
      <c r="C76" t="s">
        <v>65</v>
      </c>
      <c r="D76" t="s">
        <v>236</v>
      </c>
      <c r="E76">
        <v>1</v>
      </c>
      <c r="F76">
        <v>0</v>
      </c>
      <c r="G76">
        <v>19</v>
      </c>
      <c r="H76">
        <v>3</v>
      </c>
    </row>
    <row r="77" spans="1:8" x14ac:dyDescent="0.2">
      <c r="A77">
        <v>73</v>
      </c>
      <c r="B77" t="s">
        <v>64</v>
      </c>
      <c r="C77" t="s">
        <v>66</v>
      </c>
      <c r="D77" t="s">
        <v>222</v>
      </c>
      <c r="E77">
        <v>26</v>
      </c>
      <c r="F77">
        <v>2</v>
      </c>
      <c r="G77">
        <v>313</v>
      </c>
      <c r="H77">
        <v>26</v>
      </c>
    </row>
    <row r="78" spans="1:8" x14ac:dyDescent="0.2">
      <c r="A78">
        <v>74</v>
      </c>
      <c r="B78" t="s">
        <v>64</v>
      </c>
      <c r="C78" t="s">
        <v>67</v>
      </c>
      <c r="D78" t="s">
        <v>231</v>
      </c>
      <c r="E78">
        <v>52</v>
      </c>
      <c r="F78">
        <v>12</v>
      </c>
      <c r="G78">
        <v>355</v>
      </c>
      <c r="H78">
        <v>130</v>
      </c>
    </row>
    <row r="79" spans="1:8" x14ac:dyDescent="0.2">
      <c r="A79">
        <v>75</v>
      </c>
      <c r="B79" t="s">
        <v>64</v>
      </c>
      <c r="C79" t="s">
        <v>68</v>
      </c>
      <c r="D79" t="s">
        <v>69</v>
      </c>
      <c r="E79">
        <v>0</v>
      </c>
      <c r="F79">
        <v>0</v>
      </c>
      <c r="G79">
        <v>0</v>
      </c>
      <c r="H79">
        <v>0</v>
      </c>
    </row>
    <row r="80" spans="1:8" x14ac:dyDescent="0.2">
      <c r="A80">
        <v>76</v>
      </c>
      <c r="B80" t="s">
        <v>64</v>
      </c>
      <c r="C80" t="s">
        <v>68</v>
      </c>
      <c r="D80" t="s">
        <v>232</v>
      </c>
      <c r="E80">
        <v>4</v>
      </c>
      <c r="F80">
        <v>0</v>
      </c>
      <c r="G80">
        <v>30</v>
      </c>
      <c r="H80">
        <v>0</v>
      </c>
    </row>
    <row r="81" spans="1:8" x14ac:dyDescent="0.2">
      <c r="A81">
        <v>77</v>
      </c>
      <c r="B81" t="s">
        <v>64</v>
      </c>
      <c r="C81" t="s">
        <v>68</v>
      </c>
      <c r="D81" t="s">
        <v>221</v>
      </c>
      <c r="E81">
        <v>4</v>
      </c>
      <c r="F81">
        <v>3</v>
      </c>
      <c r="G81">
        <v>121</v>
      </c>
      <c r="H81">
        <v>29</v>
      </c>
    </row>
    <row r="82" spans="1:8" x14ac:dyDescent="0.2">
      <c r="A82">
        <v>78</v>
      </c>
      <c r="B82" t="s">
        <v>64</v>
      </c>
      <c r="C82" t="s">
        <v>70</v>
      </c>
      <c r="D82" t="s">
        <v>230</v>
      </c>
    </row>
    <row r="83" spans="1:8" x14ac:dyDescent="0.2">
      <c r="A83">
        <v>79</v>
      </c>
      <c r="B83" t="s">
        <v>71</v>
      </c>
      <c r="C83" t="s">
        <v>71</v>
      </c>
      <c r="D83" t="s">
        <v>219</v>
      </c>
      <c r="E83">
        <v>46</v>
      </c>
      <c r="F83">
        <v>6</v>
      </c>
      <c r="G83">
        <v>325</v>
      </c>
      <c r="H83">
        <v>53</v>
      </c>
    </row>
    <row r="84" spans="1:8" x14ac:dyDescent="0.2">
      <c r="A84">
        <v>80</v>
      </c>
      <c r="B84" t="s">
        <v>72</v>
      </c>
      <c r="C84" t="s">
        <v>71</v>
      </c>
      <c r="D84" t="s">
        <v>237</v>
      </c>
      <c r="E84">
        <v>5</v>
      </c>
      <c r="F84">
        <v>0</v>
      </c>
      <c r="G84">
        <v>72</v>
      </c>
      <c r="H84">
        <v>23</v>
      </c>
    </row>
    <row r="85" spans="1:8" x14ac:dyDescent="0.2">
      <c r="A85">
        <v>81</v>
      </c>
      <c r="B85" t="s">
        <v>72</v>
      </c>
      <c r="C85" t="s">
        <v>73</v>
      </c>
      <c r="D85" t="s">
        <v>236</v>
      </c>
      <c r="E85">
        <v>61</v>
      </c>
      <c r="F85">
        <v>10</v>
      </c>
      <c r="G85">
        <v>564</v>
      </c>
      <c r="H85">
        <v>42</v>
      </c>
    </row>
    <row r="86" spans="1:8" x14ac:dyDescent="0.2">
      <c r="A86">
        <v>82</v>
      </c>
      <c r="B86" t="s">
        <v>74</v>
      </c>
      <c r="C86" t="s">
        <v>74</v>
      </c>
      <c r="D86" t="s">
        <v>219</v>
      </c>
      <c r="E86">
        <v>29</v>
      </c>
      <c r="F86">
        <v>6</v>
      </c>
      <c r="G86">
        <v>172</v>
      </c>
      <c r="H86">
        <v>18</v>
      </c>
    </row>
    <row r="87" spans="1:8" x14ac:dyDescent="0.2">
      <c r="A87">
        <v>83</v>
      </c>
      <c r="B87" t="s">
        <v>75</v>
      </c>
      <c r="C87" t="s">
        <v>76</v>
      </c>
      <c r="D87" t="s">
        <v>219</v>
      </c>
      <c r="E87">
        <v>292</v>
      </c>
      <c r="F87">
        <v>54</v>
      </c>
      <c r="G87">
        <v>1513</v>
      </c>
      <c r="H87">
        <v>256</v>
      </c>
    </row>
    <row r="88" spans="1:8" x14ac:dyDescent="0.2">
      <c r="A88">
        <v>84</v>
      </c>
      <c r="B88" t="s">
        <v>75</v>
      </c>
      <c r="C88" t="s">
        <v>77</v>
      </c>
      <c r="D88" t="s">
        <v>219</v>
      </c>
      <c r="E88">
        <v>48</v>
      </c>
      <c r="F88">
        <v>4</v>
      </c>
      <c r="G88">
        <v>357</v>
      </c>
      <c r="H88">
        <v>25</v>
      </c>
    </row>
    <row r="89" spans="1:8" x14ac:dyDescent="0.2">
      <c r="A89">
        <v>85</v>
      </c>
      <c r="B89" t="s">
        <v>75</v>
      </c>
      <c r="C89" t="s">
        <v>77</v>
      </c>
      <c r="D89" t="s">
        <v>237</v>
      </c>
      <c r="E89">
        <v>12</v>
      </c>
      <c r="F89">
        <v>1</v>
      </c>
      <c r="G89">
        <v>128</v>
      </c>
      <c r="H89">
        <v>21</v>
      </c>
    </row>
    <row r="90" spans="1:8" x14ac:dyDescent="0.2">
      <c r="A90">
        <v>86</v>
      </c>
      <c r="B90" t="s">
        <v>75</v>
      </c>
      <c r="C90" t="s">
        <v>78</v>
      </c>
      <c r="D90" t="s">
        <v>238</v>
      </c>
      <c r="E90">
        <v>4</v>
      </c>
      <c r="F90">
        <v>0</v>
      </c>
      <c r="G90">
        <v>32</v>
      </c>
      <c r="H90">
        <v>4</v>
      </c>
    </row>
    <row r="91" spans="1:8" x14ac:dyDescent="0.2">
      <c r="A91">
        <v>87</v>
      </c>
      <c r="B91" t="s">
        <v>75</v>
      </c>
      <c r="C91" t="s">
        <v>79</v>
      </c>
      <c r="D91" t="s">
        <v>232</v>
      </c>
      <c r="E91">
        <v>2</v>
      </c>
      <c r="F91">
        <v>2</v>
      </c>
      <c r="G91">
        <v>28</v>
      </c>
      <c r="H91">
        <v>1</v>
      </c>
    </row>
    <row r="92" spans="1:8" x14ac:dyDescent="0.2">
      <c r="A92">
        <v>88</v>
      </c>
      <c r="B92" t="s">
        <v>75</v>
      </c>
      <c r="C92" t="s">
        <v>80</v>
      </c>
      <c r="D92" t="s">
        <v>232</v>
      </c>
      <c r="E92">
        <v>25</v>
      </c>
      <c r="F92">
        <v>3</v>
      </c>
      <c r="G92">
        <v>130</v>
      </c>
      <c r="H92">
        <v>24</v>
      </c>
    </row>
    <row r="93" spans="1:8" x14ac:dyDescent="0.2">
      <c r="A93">
        <v>89</v>
      </c>
      <c r="B93" t="s">
        <v>75</v>
      </c>
      <c r="C93" t="s">
        <v>81</v>
      </c>
      <c r="D93" t="s">
        <v>140</v>
      </c>
      <c r="E93">
        <v>0</v>
      </c>
      <c r="F93">
        <v>0</v>
      </c>
      <c r="G93">
        <v>0</v>
      </c>
      <c r="H93">
        <v>0</v>
      </c>
    </row>
    <row r="94" spans="1:8" x14ac:dyDescent="0.2">
      <c r="A94">
        <v>90</v>
      </c>
      <c r="B94" t="s">
        <v>75</v>
      </c>
      <c r="C94" t="s">
        <v>82</v>
      </c>
      <c r="D94" t="s">
        <v>226</v>
      </c>
      <c r="E94">
        <v>8</v>
      </c>
      <c r="F94">
        <v>2</v>
      </c>
      <c r="G94">
        <v>68</v>
      </c>
      <c r="H94">
        <v>9</v>
      </c>
    </row>
    <row r="95" spans="1:8" x14ac:dyDescent="0.2">
      <c r="A95">
        <v>91</v>
      </c>
      <c r="B95" t="s">
        <v>75</v>
      </c>
      <c r="C95" t="s">
        <v>83</v>
      </c>
      <c r="D95" t="s">
        <v>232</v>
      </c>
      <c r="E95">
        <v>0</v>
      </c>
      <c r="F95">
        <v>0</v>
      </c>
      <c r="G95">
        <v>3</v>
      </c>
      <c r="H95">
        <v>0</v>
      </c>
    </row>
    <row r="96" spans="1:8" x14ac:dyDescent="0.2">
      <c r="A96">
        <v>92</v>
      </c>
      <c r="B96" t="s">
        <v>75</v>
      </c>
      <c r="C96" t="s">
        <v>84</v>
      </c>
      <c r="D96" t="s">
        <v>232</v>
      </c>
      <c r="E96">
        <v>2</v>
      </c>
      <c r="F96">
        <v>0</v>
      </c>
      <c r="G96">
        <v>2</v>
      </c>
      <c r="H96">
        <v>0</v>
      </c>
    </row>
    <row r="97" spans="1:8" x14ac:dyDescent="0.2">
      <c r="A97">
        <v>93</v>
      </c>
      <c r="B97" t="s">
        <v>75</v>
      </c>
      <c r="C97" t="s">
        <v>85</v>
      </c>
      <c r="D97" t="s">
        <v>232</v>
      </c>
      <c r="E97">
        <v>2</v>
      </c>
      <c r="F97">
        <v>2</v>
      </c>
      <c r="G97">
        <v>0</v>
      </c>
      <c r="H97">
        <v>0</v>
      </c>
    </row>
    <row r="98" spans="1:8" x14ac:dyDescent="0.2">
      <c r="A98">
        <v>94</v>
      </c>
      <c r="B98" t="s">
        <v>75</v>
      </c>
      <c r="C98" t="s">
        <v>86</v>
      </c>
      <c r="D98" t="s">
        <v>232</v>
      </c>
      <c r="E98">
        <v>1</v>
      </c>
      <c r="F98">
        <v>0</v>
      </c>
      <c r="G98">
        <v>2</v>
      </c>
      <c r="H98">
        <v>2</v>
      </c>
    </row>
    <row r="99" spans="1:8" x14ac:dyDescent="0.2">
      <c r="A99">
        <v>95</v>
      </c>
      <c r="B99" t="s">
        <v>75</v>
      </c>
      <c r="C99" t="s">
        <v>87</v>
      </c>
      <c r="D99" t="s">
        <v>232</v>
      </c>
      <c r="E99">
        <v>0</v>
      </c>
      <c r="F99">
        <v>0</v>
      </c>
      <c r="G99">
        <v>5</v>
      </c>
      <c r="H99">
        <v>0</v>
      </c>
    </row>
    <row r="100" spans="1:8" x14ac:dyDescent="0.2">
      <c r="A100">
        <v>96</v>
      </c>
      <c r="B100" t="s">
        <v>75</v>
      </c>
      <c r="C100" t="s">
        <v>88</v>
      </c>
      <c r="D100" t="s">
        <v>140</v>
      </c>
      <c r="E100">
        <v>5</v>
      </c>
      <c r="F100">
        <v>1</v>
      </c>
      <c r="G100">
        <v>67</v>
      </c>
      <c r="H100">
        <v>12</v>
      </c>
    </row>
    <row r="101" spans="1:8" x14ac:dyDescent="0.2">
      <c r="A101">
        <v>97</v>
      </c>
      <c r="B101" t="s">
        <v>89</v>
      </c>
      <c r="C101" t="s">
        <v>89</v>
      </c>
      <c r="D101" t="s">
        <v>236</v>
      </c>
      <c r="E101">
        <v>398</v>
      </c>
      <c r="F101">
        <v>74</v>
      </c>
      <c r="G101">
        <v>67</v>
      </c>
      <c r="H101">
        <v>8</v>
      </c>
    </row>
    <row r="102" spans="1:8" x14ac:dyDescent="0.2">
      <c r="A102">
        <v>98</v>
      </c>
      <c r="B102" t="s">
        <v>89</v>
      </c>
      <c r="C102" t="s">
        <v>89</v>
      </c>
      <c r="D102" t="s">
        <v>230</v>
      </c>
      <c r="E102">
        <v>0</v>
      </c>
      <c r="F102">
        <v>0</v>
      </c>
      <c r="G102">
        <v>0</v>
      </c>
      <c r="H102">
        <v>0</v>
      </c>
    </row>
    <row r="103" spans="1:8" x14ac:dyDescent="0.2">
      <c r="A103">
        <v>99</v>
      </c>
      <c r="B103" t="s">
        <v>89</v>
      </c>
      <c r="C103" t="s">
        <v>90</v>
      </c>
      <c r="D103" t="s">
        <v>222</v>
      </c>
      <c r="E103">
        <v>143</v>
      </c>
      <c r="F103">
        <v>34</v>
      </c>
      <c r="G103">
        <v>803</v>
      </c>
      <c r="H103">
        <v>113</v>
      </c>
    </row>
    <row r="104" spans="1:8" x14ac:dyDescent="0.2">
      <c r="A104">
        <v>100</v>
      </c>
      <c r="B104" t="s">
        <v>89</v>
      </c>
      <c r="C104" t="s">
        <v>91</v>
      </c>
      <c r="D104" t="s">
        <v>222</v>
      </c>
      <c r="E104">
        <v>524</v>
      </c>
      <c r="F104">
        <v>209</v>
      </c>
      <c r="G104">
        <v>1781</v>
      </c>
      <c r="H104">
        <v>480</v>
      </c>
    </row>
    <row r="105" spans="1:8" x14ac:dyDescent="0.2">
      <c r="A105">
        <v>101</v>
      </c>
      <c r="B105" t="s">
        <v>89</v>
      </c>
      <c r="C105" t="s">
        <v>91</v>
      </c>
      <c r="D105" t="s">
        <v>230</v>
      </c>
      <c r="E105">
        <v>72</v>
      </c>
      <c r="F105">
        <v>17</v>
      </c>
      <c r="G105">
        <v>1577</v>
      </c>
      <c r="H105">
        <v>792</v>
      </c>
    </row>
    <row r="106" spans="1:8" x14ac:dyDescent="0.2">
      <c r="A106">
        <v>102</v>
      </c>
      <c r="B106" t="s">
        <v>89</v>
      </c>
      <c r="C106" t="s">
        <v>92</v>
      </c>
      <c r="D106" t="s">
        <v>222</v>
      </c>
      <c r="E106">
        <v>353</v>
      </c>
      <c r="F106">
        <v>145</v>
      </c>
      <c r="G106">
        <v>4330</v>
      </c>
      <c r="H106">
        <v>1723</v>
      </c>
    </row>
    <row r="107" spans="1:8" x14ac:dyDescent="0.2">
      <c r="A107">
        <v>103</v>
      </c>
      <c r="B107" t="s">
        <v>93</v>
      </c>
      <c r="C107" t="s">
        <v>93</v>
      </c>
      <c r="D107" t="s">
        <v>223</v>
      </c>
      <c r="E107">
        <v>42</v>
      </c>
      <c r="F107">
        <v>10</v>
      </c>
      <c r="G107">
        <v>290</v>
      </c>
      <c r="H107">
        <v>40</v>
      </c>
    </row>
    <row r="108" spans="1:8" x14ac:dyDescent="0.2">
      <c r="A108">
        <v>104</v>
      </c>
      <c r="B108" t="s">
        <v>93</v>
      </c>
      <c r="C108" t="s">
        <v>93</v>
      </c>
      <c r="D108" t="s">
        <v>222</v>
      </c>
      <c r="E108">
        <v>73</v>
      </c>
      <c r="F108">
        <v>0</v>
      </c>
      <c r="G108">
        <v>298</v>
      </c>
      <c r="H108">
        <v>0</v>
      </c>
    </row>
    <row r="109" spans="1:8" x14ac:dyDescent="0.2">
      <c r="A109">
        <v>105</v>
      </c>
      <c r="B109" t="s">
        <v>93</v>
      </c>
      <c r="C109" t="s">
        <v>93</v>
      </c>
      <c r="D109" t="s">
        <v>231</v>
      </c>
      <c r="E109">
        <v>14</v>
      </c>
      <c r="F109">
        <v>2</v>
      </c>
      <c r="G109">
        <v>657</v>
      </c>
      <c r="H109">
        <v>127</v>
      </c>
    </row>
    <row r="110" spans="1:8" x14ac:dyDescent="0.2">
      <c r="A110">
        <v>106</v>
      </c>
      <c r="B110" t="s">
        <v>94</v>
      </c>
      <c r="C110" t="s">
        <v>94</v>
      </c>
      <c r="D110" t="s">
        <v>218</v>
      </c>
      <c r="E110">
        <v>15</v>
      </c>
      <c r="F110">
        <v>0</v>
      </c>
      <c r="G110">
        <v>34</v>
      </c>
      <c r="H110">
        <v>5</v>
      </c>
    </row>
    <row r="111" spans="1:8" x14ac:dyDescent="0.2">
      <c r="A111">
        <v>107</v>
      </c>
      <c r="B111" t="s">
        <v>94</v>
      </c>
      <c r="C111" t="s">
        <v>95</v>
      </c>
      <c r="D111" t="s">
        <v>222</v>
      </c>
      <c r="E111">
        <v>33</v>
      </c>
      <c r="F111">
        <v>6</v>
      </c>
      <c r="G111">
        <v>108</v>
      </c>
      <c r="H111">
        <v>32</v>
      </c>
    </row>
    <row r="112" spans="1:8" x14ac:dyDescent="0.2">
      <c r="A112">
        <v>108</v>
      </c>
      <c r="B112" t="s">
        <v>94</v>
      </c>
      <c r="C112" t="s">
        <v>96</v>
      </c>
      <c r="D112" t="s">
        <v>222</v>
      </c>
      <c r="E112">
        <v>29</v>
      </c>
      <c r="F112">
        <v>4</v>
      </c>
      <c r="G112">
        <v>208</v>
      </c>
      <c r="H112">
        <v>16</v>
      </c>
    </row>
    <row r="113" spans="1:8" x14ac:dyDescent="0.2">
      <c r="A113">
        <v>109</v>
      </c>
      <c r="B113" t="s">
        <v>94</v>
      </c>
      <c r="C113" t="s">
        <v>97</v>
      </c>
      <c r="D113" t="s">
        <v>222</v>
      </c>
      <c r="E113">
        <v>32</v>
      </c>
      <c r="F113">
        <v>3</v>
      </c>
      <c r="G113">
        <v>155</v>
      </c>
      <c r="H113">
        <v>39</v>
      </c>
    </row>
    <row r="114" spans="1:8" x14ac:dyDescent="0.2">
      <c r="A114">
        <v>110</v>
      </c>
      <c r="B114" t="s">
        <v>94</v>
      </c>
      <c r="C114" t="s">
        <v>255</v>
      </c>
      <c r="D114" t="s">
        <v>222</v>
      </c>
      <c r="E114">
        <v>17</v>
      </c>
      <c r="F114">
        <v>4</v>
      </c>
      <c r="G114">
        <v>159</v>
      </c>
      <c r="H114">
        <v>27</v>
      </c>
    </row>
    <row r="115" spans="1:8" x14ac:dyDescent="0.2">
      <c r="A115">
        <v>111</v>
      </c>
      <c r="B115" t="s">
        <v>94</v>
      </c>
      <c r="C115" t="s">
        <v>98</v>
      </c>
      <c r="D115" t="s">
        <v>222</v>
      </c>
      <c r="E115">
        <v>39</v>
      </c>
      <c r="F115">
        <v>5</v>
      </c>
      <c r="G115">
        <v>179</v>
      </c>
      <c r="H115">
        <v>48</v>
      </c>
    </row>
    <row r="116" spans="1:8" x14ac:dyDescent="0.2">
      <c r="A116">
        <v>112</v>
      </c>
      <c r="B116" t="s">
        <v>94</v>
      </c>
      <c r="C116" t="s">
        <v>99</v>
      </c>
      <c r="D116" t="s">
        <v>222</v>
      </c>
      <c r="E116">
        <v>4</v>
      </c>
      <c r="F116">
        <v>0</v>
      </c>
      <c r="G116">
        <v>71</v>
      </c>
      <c r="H116">
        <v>8</v>
      </c>
    </row>
    <row r="117" spans="1:8" x14ac:dyDescent="0.2">
      <c r="A117">
        <v>113</v>
      </c>
      <c r="B117" t="s">
        <v>94</v>
      </c>
      <c r="C117" t="s">
        <v>100</v>
      </c>
      <c r="D117" t="s">
        <v>231</v>
      </c>
      <c r="E117">
        <v>9</v>
      </c>
      <c r="F117">
        <v>1</v>
      </c>
      <c r="G117">
        <v>89</v>
      </c>
      <c r="H117">
        <v>24</v>
      </c>
    </row>
    <row r="118" spans="1:8" x14ac:dyDescent="0.2">
      <c r="A118">
        <v>114</v>
      </c>
      <c r="B118" t="s">
        <v>94</v>
      </c>
      <c r="C118" t="s">
        <v>101</v>
      </c>
      <c r="D118" t="s">
        <v>231</v>
      </c>
      <c r="E118">
        <v>2</v>
      </c>
      <c r="F118">
        <v>0</v>
      </c>
      <c r="G118">
        <v>13</v>
      </c>
      <c r="H118">
        <v>0</v>
      </c>
    </row>
    <row r="119" spans="1:8" x14ac:dyDescent="0.2">
      <c r="A119">
        <v>115</v>
      </c>
      <c r="B119" t="s">
        <v>94</v>
      </c>
      <c r="C119" t="s">
        <v>102</v>
      </c>
      <c r="D119" t="s">
        <v>231</v>
      </c>
      <c r="E119">
        <v>8</v>
      </c>
      <c r="F119">
        <v>0</v>
      </c>
      <c r="G119">
        <v>34</v>
      </c>
      <c r="H119">
        <v>6</v>
      </c>
    </row>
    <row r="120" spans="1:8" x14ac:dyDescent="0.2">
      <c r="A120">
        <v>116</v>
      </c>
      <c r="B120" t="s">
        <v>94</v>
      </c>
      <c r="C120" t="s">
        <v>103</v>
      </c>
      <c r="D120" t="s">
        <v>231</v>
      </c>
      <c r="E120">
        <v>0</v>
      </c>
      <c r="F120">
        <v>0</v>
      </c>
      <c r="G120">
        <v>0</v>
      </c>
      <c r="H120">
        <v>0</v>
      </c>
    </row>
    <row r="121" spans="1:8" x14ac:dyDescent="0.2">
      <c r="A121">
        <v>117</v>
      </c>
      <c r="B121" t="s">
        <v>104</v>
      </c>
      <c r="C121" t="s">
        <v>105</v>
      </c>
      <c r="D121" t="s">
        <v>219</v>
      </c>
      <c r="E121">
        <v>4</v>
      </c>
      <c r="F121">
        <v>1</v>
      </c>
      <c r="G121">
        <v>14</v>
      </c>
      <c r="H121">
        <v>1</v>
      </c>
    </row>
    <row r="122" spans="1:8" x14ac:dyDescent="0.2">
      <c r="A122">
        <v>118</v>
      </c>
      <c r="B122" t="s">
        <v>104</v>
      </c>
      <c r="C122" t="s">
        <v>106</v>
      </c>
      <c r="D122" t="s">
        <v>226</v>
      </c>
      <c r="E122">
        <v>0</v>
      </c>
      <c r="F122">
        <v>0</v>
      </c>
      <c r="G122">
        <v>9</v>
      </c>
      <c r="H122">
        <v>0</v>
      </c>
    </row>
    <row r="123" spans="1:8" x14ac:dyDescent="0.2">
      <c r="A123">
        <v>119</v>
      </c>
      <c r="B123" t="s">
        <v>107</v>
      </c>
      <c r="C123" t="s">
        <v>108</v>
      </c>
      <c r="D123" t="s">
        <v>109</v>
      </c>
      <c r="E123">
        <v>68</v>
      </c>
      <c r="F123">
        <v>47</v>
      </c>
      <c r="G123">
        <v>3902</v>
      </c>
      <c r="H123">
        <v>2020</v>
      </c>
    </row>
    <row r="124" spans="1:8" x14ac:dyDescent="0.2">
      <c r="A124">
        <v>120</v>
      </c>
      <c r="B124" t="s">
        <v>107</v>
      </c>
      <c r="C124" t="s">
        <v>110</v>
      </c>
      <c r="D124" t="s">
        <v>221</v>
      </c>
      <c r="E124">
        <v>590</v>
      </c>
      <c r="F124">
        <v>235</v>
      </c>
      <c r="G124">
        <v>0</v>
      </c>
      <c r="H124">
        <v>0</v>
      </c>
    </row>
    <row r="125" spans="1:8" x14ac:dyDescent="0.2">
      <c r="A125">
        <v>121</v>
      </c>
      <c r="B125" t="s">
        <v>107</v>
      </c>
      <c r="C125" t="s">
        <v>111</v>
      </c>
      <c r="D125" t="s">
        <v>243</v>
      </c>
      <c r="E125">
        <v>190</v>
      </c>
      <c r="F125">
        <v>72</v>
      </c>
      <c r="G125">
        <v>0</v>
      </c>
      <c r="H125">
        <v>0</v>
      </c>
    </row>
    <row r="126" spans="1:8" x14ac:dyDescent="0.2">
      <c r="A126">
        <v>122</v>
      </c>
      <c r="B126" t="s">
        <v>107</v>
      </c>
      <c r="C126" t="s">
        <v>112</v>
      </c>
      <c r="D126" t="s">
        <v>224</v>
      </c>
      <c r="E126">
        <v>107</v>
      </c>
      <c r="F126">
        <v>26</v>
      </c>
      <c r="G126">
        <v>3743</v>
      </c>
      <c r="H126">
        <v>1274</v>
      </c>
    </row>
    <row r="127" spans="1:8" x14ac:dyDescent="0.2">
      <c r="A127">
        <v>123</v>
      </c>
      <c r="B127" t="s">
        <v>107</v>
      </c>
      <c r="C127" t="s">
        <v>113</v>
      </c>
      <c r="D127" t="s">
        <v>69</v>
      </c>
      <c r="E127">
        <v>0</v>
      </c>
      <c r="F127">
        <v>0</v>
      </c>
      <c r="G127">
        <v>0</v>
      </c>
      <c r="H127">
        <v>0</v>
      </c>
    </row>
    <row r="128" spans="1:8" x14ac:dyDescent="0.2">
      <c r="A128">
        <v>124</v>
      </c>
      <c r="B128" t="s">
        <v>107</v>
      </c>
      <c r="C128" t="s">
        <v>114</v>
      </c>
      <c r="D128" t="s">
        <v>115</v>
      </c>
      <c r="E128">
        <v>85</v>
      </c>
      <c r="F128">
        <v>23</v>
      </c>
      <c r="G128">
        <v>39</v>
      </c>
      <c r="H128">
        <v>0</v>
      </c>
    </row>
    <row r="129" spans="1:8" x14ac:dyDescent="0.2">
      <c r="A129">
        <v>125</v>
      </c>
      <c r="B129" t="s">
        <v>107</v>
      </c>
      <c r="C129" t="s">
        <v>116</v>
      </c>
      <c r="D129" t="s">
        <v>117</v>
      </c>
      <c r="E129">
        <v>366</v>
      </c>
      <c r="F129">
        <v>79</v>
      </c>
      <c r="G129">
        <v>0</v>
      </c>
      <c r="H129">
        <v>0</v>
      </c>
    </row>
    <row r="130" spans="1:8" x14ac:dyDescent="0.2">
      <c r="A130">
        <v>126</v>
      </c>
      <c r="B130" t="s">
        <v>107</v>
      </c>
      <c r="C130" t="s">
        <v>118</v>
      </c>
      <c r="D130" t="s">
        <v>238</v>
      </c>
      <c r="E130">
        <v>182</v>
      </c>
      <c r="F130">
        <v>122</v>
      </c>
      <c r="G130">
        <v>3066</v>
      </c>
      <c r="H130">
        <v>2496</v>
      </c>
    </row>
    <row r="131" spans="1:8" x14ac:dyDescent="0.2">
      <c r="A131">
        <v>127</v>
      </c>
      <c r="B131" t="s">
        <v>119</v>
      </c>
      <c r="C131" t="s">
        <v>119</v>
      </c>
      <c r="D131" t="s">
        <v>219</v>
      </c>
      <c r="E131">
        <v>16</v>
      </c>
      <c r="F131">
        <v>2</v>
      </c>
      <c r="G131">
        <v>49</v>
      </c>
      <c r="H131">
        <v>8</v>
      </c>
    </row>
    <row r="132" spans="1:8" x14ac:dyDescent="0.2">
      <c r="A132">
        <v>128</v>
      </c>
      <c r="B132" t="s">
        <v>119</v>
      </c>
      <c r="C132" t="s">
        <v>120</v>
      </c>
      <c r="D132" t="s">
        <v>222</v>
      </c>
      <c r="E132">
        <v>16</v>
      </c>
      <c r="F132">
        <v>4</v>
      </c>
      <c r="G132">
        <v>178</v>
      </c>
      <c r="H132">
        <v>25</v>
      </c>
    </row>
    <row r="133" spans="1:8" x14ac:dyDescent="0.2">
      <c r="A133">
        <v>129</v>
      </c>
      <c r="B133" t="s">
        <v>121</v>
      </c>
      <c r="C133" t="s">
        <v>121</v>
      </c>
      <c r="D133" t="s">
        <v>219</v>
      </c>
      <c r="E133">
        <v>22</v>
      </c>
      <c r="F133">
        <v>2</v>
      </c>
      <c r="G133">
        <v>86</v>
      </c>
      <c r="H133">
        <v>14</v>
      </c>
    </row>
    <row r="134" spans="1:8" x14ac:dyDescent="0.2">
      <c r="A134">
        <v>130</v>
      </c>
      <c r="B134" t="s">
        <v>122</v>
      </c>
      <c r="C134" t="s">
        <v>123</v>
      </c>
      <c r="D134" t="s">
        <v>236</v>
      </c>
      <c r="E134">
        <v>119</v>
      </c>
      <c r="F134">
        <v>0</v>
      </c>
      <c r="G134">
        <v>583</v>
      </c>
      <c r="H134">
        <v>0</v>
      </c>
    </row>
    <row r="135" spans="1:8" x14ac:dyDescent="0.2">
      <c r="A135">
        <v>131</v>
      </c>
      <c r="B135" t="s">
        <v>122</v>
      </c>
      <c r="C135" t="s">
        <v>124</v>
      </c>
      <c r="D135" t="s">
        <v>238</v>
      </c>
      <c r="E135">
        <v>41</v>
      </c>
      <c r="F135">
        <v>7</v>
      </c>
      <c r="G135">
        <v>762</v>
      </c>
      <c r="H135">
        <v>120</v>
      </c>
    </row>
    <row r="136" spans="1:8" x14ac:dyDescent="0.2">
      <c r="A136">
        <v>132</v>
      </c>
      <c r="B136" t="s">
        <v>122</v>
      </c>
      <c r="C136" t="s">
        <v>125</v>
      </c>
      <c r="D136" t="s">
        <v>222</v>
      </c>
      <c r="E136">
        <v>49</v>
      </c>
      <c r="F136">
        <v>0</v>
      </c>
      <c r="G136">
        <v>280</v>
      </c>
      <c r="H136">
        <v>1</v>
      </c>
    </row>
    <row r="137" spans="1:8" x14ac:dyDescent="0.2">
      <c r="A137">
        <v>133</v>
      </c>
      <c r="B137" t="s">
        <v>122</v>
      </c>
      <c r="C137" t="s">
        <v>126</v>
      </c>
      <c r="D137" t="s">
        <v>222</v>
      </c>
      <c r="E137">
        <v>68</v>
      </c>
      <c r="F137">
        <v>4</v>
      </c>
      <c r="G137">
        <v>358</v>
      </c>
      <c r="H137">
        <v>45</v>
      </c>
    </row>
    <row r="138" spans="1:8" x14ac:dyDescent="0.2">
      <c r="A138">
        <v>134</v>
      </c>
      <c r="B138" t="s">
        <v>122</v>
      </c>
      <c r="C138" t="s">
        <v>127</v>
      </c>
      <c r="D138" t="s">
        <v>222</v>
      </c>
      <c r="E138">
        <v>0</v>
      </c>
      <c r="F138">
        <v>17</v>
      </c>
      <c r="G138">
        <v>0</v>
      </c>
      <c r="H138">
        <v>46</v>
      </c>
    </row>
    <row r="139" spans="1:8" x14ac:dyDescent="0.2">
      <c r="A139">
        <v>135</v>
      </c>
      <c r="B139" t="s">
        <v>122</v>
      </c>
      <c r="C139" t="s">
        <v>128</v>
      </c>
      <c r="D139" t="s">
        <v>231</v>
      </c>
      <c r="E139">
        <v>36</v>
      </c>
      <c r="F139">
        <v>0</v>
      </c>
      <c r="G139">
        <v>180</v>
      </c>
      <c r="H139">
        <v>17</v>
      </c>
    </row>
    <row r="140" spans="1:8" x14ac:dyDescent="0.2">
      <c r="A140">
        <v>136</v>
      </c>
      <c r="B140" t="s">
        <v>122</v>
      </c>
      <c r="C140" t="s">
        <v>129</v>
      </c>
      <c r="D140" t="s">
        <v>231</v>
      </c>
      <c r="E140">
        <v>14</v>
      </c>
      <c r="F140">
        <v>2</v>
      </c>
      <c r="G140">
        <v>252</v>
      </c>
      <c r="H140">
        <v>29</v>
      </c>
    </row>
    <row r="141" spans="1:8" x14ac:dyDescent="0.2">
      <c r="A141">
        <v>137</v>
      </c>
      <c r="B141" t="s">
        <v>122</v>
      </c>
      <c r="C141" t="s">
        <v>130</v>
      </c>
      <c r="D141" t="s">
        <v>229</v>
      </c>
      <c r="E141">
        <v>3</v>
      </c>
      <c r="F141">
        <v>0</v>
      </c>
      <c r="G141">
        <v>48</v>
      </c>
      <c r="H141">
        <v>0</v>
      </c>
    </row>
    <row r="142" spans="1:8" x14ac:dyDescent="0.2">
      <c r="A142">
        <v>138</v>
      </c>
      <c r="B142" t="s">
        <v>131</v>
      </c>
      <c r="C142" t="s">
        <v>131</v>
      </c>
      <c r="D142" t="s">
        <v>219</v>
      </c>
      <c r="E142">
        <v>61</v>
      </c>
      <c r="F142">
        <v>8</v>
      </c>
      <c r="G142">
        <v>405</v>
      </c>
      <c r="H142">
        <v>35</v>
      </c>
    </row>
    <row r="143" spans="1:8" x14ac:dyDescent="0.2">
      <c r="A143">
        <v>139</v>
      </c>
      <c r="B143" t="s">
        <v>131</v>
      </c>
      <c r="C143" t="s">
        <v>132</v>
      </c>
      <c r="D143" t="s">
        <v>238</v>
      </c>
      <c r="E143">
        <v>0</v>
      </c>
      <c r="F143">
        <v>0</v>
      </c>
      <c r="G143">
        <v>13</v>
      </c>
      <c r="H143">
        <v>3</v>
      </c>
    </row>
    <row r="144" spans="1:8" x14ac:dyDescent="0.2">
      <c r="A144">
        <v>140</v>
      </c>
      <c r="B144" t="s">
        <v>131</v>
      </c>
      <c r="C144" t="s">
        <v>134</v>
      </c>
      <c r="D144" t="s">
        <v>133</v>
      </c>
      <c r="E144">
        <v>0</v>
      </c>
      <c r="F144">
        <v>0</v>
      </c>
      <c r="G144">
        <v>0</v>
      </c>
      <c r="H144">
        <v>0</v>
      </c>
    </row>
    <row r="145" spans="1:8" x14ac:dyDescent="0.2">
      <c r="A145">
        <v>141</v>
      </c>
      <c r="B145" t="s">
        <v>135</v>
      </c>
      <c r="C145" t="s">
        <v>136</v>
      </c>
      <c r="D145" t="s">
        <v>219</v>
      </c>
      <c r="E145">
        <v>27</v>
      </c>
      <c r="F145">
        <v>7</v>
      </c>
      <c r="G145">
        <v>38</v>
      </c>
      <c r="H145">
        <v>2</v>
      </c>
    </row>
    <row r="146" spans="1:8" x14ac:dyDescent="0.2">
      <c r="A146">
        <v>142</v>
      </c>
      <c r="B146" t="s">
        <v>135</v>
      </c>
      <c r="C146" t="s">
        <v>137</v>
      </c>
      <c r="D146" t="s">
        <v>222</v>
      </c>
      <c r="E146">
        <v>18</v>
      </c>
      <c r="F146">
        <v>0</v>
      </c>
      <c r="G146">
        <v>0</v>
      </c>
      <c r="H146">
        <v>0</v>
      </c>
    </row>
    <row r="147" spans="1:8" x14ac:dyDescent="0.2">
      <c r="A147">
        <v>143</v>
      </c>
      <c r="B147" t="s">
        <v>135</v>
      </c>
      <c r="C147" t="s">
        <v>138</v>
      </c>
      <c r="D147" t="s">
        <v>222</v>
      </c>
      <c r="E147">
        <v>3</v>
      </c>
      <c r="F147">
        <v>0</v>
      </c>
      <c r="G147">
        <v>52</v>
      </c>
      <c r="H147">
        <v>15</v>
      </c>
    </row>
    <row r="148" spans="1:8" x14ac:dyDescent="0.2">
      <c r="A148">
        <v>144</v>
      </c>
      <c r="B148" t="s">
        <v>135</v>
      </c>
      <c r="C148" t="s">
        <v>139</v>
      </c>
      <c r="D148" t="s">
        <v>222</v>
      </c>
      <c r="E148">
        <v>1</v>
      </c>
      <c r="F148">
        <v>1</v>
      </c>
      <c r="G148">
        <v>59</v>
      </c>
      <c r="H148">
        <v>15</v>
      </c>
    </row>
    <row r="149" spans="1:8" x14ac:dyDescent="0.2">
      <c r="A149">
        <v>145</v>
      </c>
      <c r="B149" t="s">
        <v>135</v>
      </c>
      <c r="C149" t="s">
        <v>139</v>
      </c>
      <c r="D149" t="s">
        <v>140</v>
      </c>
      <c r="E149">
        <v>0</v>
      </c>
      <c r="F149">
        <v>0</v>
      </c>
      <c r="G149">
        <v>0</v>
      </c>
      <c r="H149">
        <v>0</v>
      </c>
    </row>
    <row r="150" spans="1:8" x14ac:dyDescent="0.2">
      <c r="A150">
        <v>146</v>
      </c>
      <c r="B150" t="s">
        <v>135</v>
      </c>
      <c r="C150" t="s">
        <v>141</v>
      </c>
      <c r="D150" t="s">
        <v>226</v>
      </c>
      <c r="E150">
        <v>53</v>
      </c>
      <c r="F150">
        <v>34</v>
      </c>
      <c r="G150">
        <v>466</v>
      </c>
      <c r="H150">
        <v>336</v>
      </c>
    </row>
    <row r="151" spans="1:8" x14ac:dyDescent="0.2">
      <c r="A151">
        <v>147</v>
      </c>
      <c r="B151" t="s">
        <v>135</v>
      </c>
      <c r="C151" t="s">
        <v>142</v>
      </c>
      <c r="D151" t="s">
        <v>226</v>
      </c>
      <c r="E151">
        <v>16</v>
      </c>
      <c r="F151">
        <v>5</v>
      </c>
      <c r="G151">
        <v>62</v>
      </c>
      <c r="H151">
        <v>21</v>
      </c>
    </row>
    <row r="152" spans="1:8" x14ac:dyDescent="0.2">
      <c r="A152">
        <v>148</v>
      </c>
      <c r="B152" t="s">
        <v>143</v>
      </c>
      <c r="C152" t="s">
        <v>144</v>
      </c>
      <c r="D152" t="s">
        <v>236</v>
      </c>
      <c r="E152">
        <v>49</v>
      </c>
      <c r="F152">
        <v>1</v>
      </c>
      <c r="G152">
        <v>353</v>
      </c>
      <c r="H152">
        <v>24</v>
      </c>
    </row>
    <row r="153" spans="1:8" x14ac:dyDescent="0.2">
      <c r="A153">
        <v>149</v>
      </c>
      <c r="B153" t="s">
        <v>143</v>
      </c>
      <c r="C153" t="s">
        <v>144</v>
      </c>
      <c r="D153" t="s">
        <v>226</v>
      </c>
      <c r="E153">
        <v>11</v>
      </c>
      <c r="F153">
        <v>4</v>
      </c>
      <c r="G153">
        <v>61</v>
      </c>
      <c r="H153">
        <v>11</v>
      </c>
    </row>
    <row r="154" spans="1:8" x14ac:dyDescent="0.2">
      <c r="A154">
        <v>150</v>
      </c>
      <c r="B154" t="s">
        <v>143</v>
      </c>
      <c r="C154" t="s">
        <v>144</v>
      </c>
      <c r="D154" t="s">
        <v>225</v>
      </c>
      <c r="E154">
        <v>52</v>
      </c>
      <c r="F154">
        <v>15</v>
      </c>
      <c r="G154">
        <v>461</v>
      </c>
      <c r="H154">
        <v>100</v>
      </c>
    </row>
    <row r="155" spans="1:8" x14ac:dyDescent="0.2">
      <c r="A155">
        <v>151</v>
      </c>
      <c r="B155" t="s">
        <v>143</v>
      </c>
      <c r="C155" t="s">
        <v>145</v>
      </c>
      <c r="D155" t="s">
        <v>222</v>
      </c>
      <c r="E155">
        <v>110</v>
      </c>
      <c r="F155">
        <v>7</v>
      </c>
      <c r="G155">
        <v>360</v>
      </c>
      <c r="H155">
        <v>33</v>
      </c>
    </row>
    <row r="156" spans="1:8" x14ac:dyDescent="0.2">
      <c r="A156">
        <v>152</v>
      </c>
      <c r="B156" t="s">
        <v>143</v>
      </c>
      <c r="C156" t="s">
        <v>146</v>
      </c>
      <c r="D156" t="s">
        <v>230</v>
      </c>
      <c r="E156">
        <v>0</v>
      </c>
      <c r="F156">
        <v>0</v>
      </c>
      <c r="G156">
        <v>0</v>
      </c>
      <c r="H156">
        <v>0</v>
      </c>
    </row>
    <row r="157" spans="1:8" x14ac:dyDescent="0.2">
      <c r="A157">
        <v>153</v>
      </c>
      <c r="B157" t="s">
        <v>147</v>
      </c>
      <c r="C157" t="s">
        <v>147</v>
      </c>
      <c r="D157" t="s">
        <v>219</v>
      </c>
      <c r="E157">
        <v>114</v>
      </c>
      <c r="F157">
        <v>6</v>
      </c>
      <c r="G157">
        <v>493</v>
      </c>
      <c r="H157">
        <v>37</v>
      </c>
    </row>
    <row r="158" spans="1:8" x14ac:dyDescent="0.2">
      <c r="A158">
        <v>154</v>
      </c>
      <c r="B158" t="s">
        <v>147</v>
      </c>
      <c r="C158" t="s">
        <v>147</v>
      </c>
      <c r="D158" t="s">
        <v>238</v>
      </c>
      <c r="E158">
        <v>0</v>
      </c>
      <c r="F158">
        <v>0</v>
      </c>
      <c r="G158">
        <v>98</v>
      </c>
      <c r="H158">
        <v>111</v>
      </c>
    </row>
    <row r="159" spans="1:8" x14ac:dyDescent="0.2">
      <c r="A159">
        <v>155</v>
      </c>
      <c r="B159" t="s">
        <v>147</v>
      </c>
      <c r="C159" t="s">
        <v>148</v>
      </c>
      <c r="D159" t="s">
        <v>230</v>
      </c>
      <c r="E159">
        <v>3</v>
      </c>
      <c r="F159">
        <v>0</v>
      </c>
      <c r="G159">
        <v>0</v>
      </c>
      <c r="H159">
        <v>0</v>
      </c>
    </row>
    <row r="160" spans="1:8" x14ac:dyDescent="0.2">
      <c r="A160">
        <v>156</v>
      </c>
      <c r="B160" t="s">
        <v>149</v>
      </c>
      <c r="C160" t="s">
        <v>256</v>
      </c>
      <c r="D160" t="s">
        <v>219</v>
      </c>
      <c r="E160">
        <v>29</v>
      </c>
      <c r="F160">
        <v>4</v>
      </c>
      <c r="G160">
        <v>232</v>
      </c>
      <c r="H160">
        <v>46</v>
      </c>
    </row>
    <row r="161" spans="1:8" x14ac:dyDescent="0.2">
      <c r="A161">
        <v>157</v>
      </c>
      <c r="B161" t="s">
        <v>150</v>
      </c>
      <c r="C161" t="s">
        <v>151</v>
      </c>
      <c r="D161" t="s">
        <v>219</v>
      </c>
      <c r="E161">
        <v>9</v>
      </c>
      <c r="F161">
        <v>3</v>
      </c>
      <c r="G161">
        <v>15</v>
      </c>
      <c r="H161">
        <v>5</v>
      </c>
    </row>
    <row r="162" spans="1:8" x14ac:dyDescent="0.2">
      <c r="A162">
        <v>158</v>
      </c>
      <c r="B162" t="s">
        <v>150</v>
      </c>
      <c r="C162" t="s">
        <v>152</v>
      </c>
      <c r="D162" t="s">
        <v>230</v>
      </c>
      <c r="E162">
        <v>0</v>
      </c>
      <c r="F162">
        <v>0</v>
      </c>
      <c r="G162">
        <v>3</v>
      </c>
      <c r="H162">
        <v>0</v>
      </c>
    </row>
    <row r="163" spans="1:8" x14ac:dyDescent="0.2">
      <c r="A163">
        <v>159</v>
      </c>
      <c r="B163" t="s">
        <v>153</v>
      </c>
      <c r="C163" t="s">
        <v>154</v>
      </c>
      <c r="D163" t="s">
        <v>219</v>
      </c>
      <c r="E163">
        <v>10</v>
      </c>
      <c r="F163">
        <v>1</v>
      </c>
      <c r="G163">
        <v>42</v>
      </c>
      <c r="H163">
        <v>6</v>
      </c>
    </row>
    <row r="164" spans="1:8" x14ac:dyDescent="0.2">
      <c r="A164">
        <v>160</v>
      </c>
      <c r="B164" t="s">
        <v>155</v>
      </c>
      <c r="C164" t="s">
        <v>156</v>
      </c>
      <c r="D164" t="s">
        <v>219</v>
      </c>
    </row>
    <row r="165" spans="1:8" x14ac:dyDescent="0.2">
      <c r="A165">
        <v>161</v>
      </c>
      <c r="B165" t="s">
        <v>155</v>
      </c>
      <c r="C165" t="s">
        <v>157</v>
      </c>
      <c r="D165" t="s">
        <v>69</v>
      </c>
      <c r="E165">
        <v>0</v>
      </c>
      <c r="F165">
        <v>0</v>
      </c>
      <c r="G165">
        <v>0</v>
      </c>
      <c r="H165">
        <v>0</v>
      </c>
    </row>
    <row r="166" spans="1:8" x14ac:dyDescent="0.2">
      <c r="A166">
        <v>162</v>
      </c>
      <c r="B166" t="s">
        <v>155</v>
      </c>
      <c r="C166" t="s">
        <v>158</v>
      </c>
      <c r="D166" t="s">
        <v>230</v>
      </c>
      <c r="E166">
        <v>2</v>
      </c>
      <c r="F166">
        <v>0</v>
      </c>
      <c r="G166">
        <v>14</v>
      </c>
      <c r="H166">
        <v>7</v>
      </c>
    </row>
    <row r="167" spans="1:8" x14ac:dyDescent="0.2">
      <c r="A167">
        <v>163</v>
      </c>
      <c r="B167" t="s">
        <v>155</v>
      </c>
      <c r="C167" t="s">
        <v>159</v>
      </c>
      <c r="D167" t="s">
        <v>230</v>
      </c>
      <c r="E167">
        <v>0</v>
      </c>
      <c r="F167">
        <v>0</v>
      </c>
      <c r="G167">
        <v>0</v>
      </c>
      <c r="H167">
        <v>0</v>
      </c>
    </row>
    <row r="168" spans="1:8" x14ac:dyDescent="0.2">
      <c r="A168">
        <v>164</v>
      </c>
      <c r="B168" t="s">
        <v>155</v>
      </c>
      <c r="C168" t="s">
        <v>160</v>
      </c>
      <c r="D168" t="s">
        <v>133</v>
      </c>
      <c r="E168">
        <v>0</v>
      </c>
      <c r="F168">
        <v>0</v>
      </c>
      <c r="G168">
        <v>16</v>
      </c>
      <c r="H168">
        <v>0</v>
      </c>
    </row>
    <row r="169" spans="1:8" x14ac:dyDescent="0.2">
      <c r="A169">
        <v>165</v>
      </c>
      <c r="B169" t="s">
        <v>155</v>
      </c>
      <c r="C169" t="s">
        <v>161</v>
      </c>
      <c r="D169" t="s">
        <v>133</v>
      </c>
      <c r="E169">
        <v>0</v>
      </c>
      <c r="F169">
        <v>0</v>
      </c>
      <c r="G169">
        <v>0</v>
      </c>
      <c r="H169">
        <v>0</v>
      </c>
    </row>
    <row r="170" spans="1:8" x14ac:dyDescent="0.2">
      <c r="A170">
        <v>166</v>
      </c>
      <c r="B170" t="s">
        <v>155</v>
      </c>
      <c r="C170" t="s">
        <v>162</v>
      </c>
      <c r="D170" t="s">
        <v>133</v>
      </c>
      <c r="E170">
        <v>0</v>
      </c>
      <c r="F170">
        <v>0</v>
      </c>
      <c r="G170">
        <v>0</v>
      </c>
      <c r="H170">
        <v>0</v>
      </c>
    </row>
    <row r="171" spans="1:8" x14ac:dyDescent="0.2">
      <c r="A171">
        <v>167</v>
      </c>
      <c r="B171" t="s">
        <v>163</v>
      </c>
      <c r="C171" t="s">
        <v>164</v>
      </c>
      <c r="D171" t="s">
        <v>236</v>
      </c>
      <c r="E171">
        <v>76</v>
      </c>
      <c r="F171">
        <v>20</v>
      </c>
      <c r="G171">
        <v>145</v>
      </c>
      <c r="H171">
        <v>22</v>
      </c>
    </row>
    <row r="172" spans="1:8" x14ac:dyDescent="0.2">
      <c r="A172">
        <v>168</v>
      </c>
      <c r="B172" t="s">
        <v>163</v>
      </c>
      <c r="C172" t="s">
        <v>165</v>
      </c>
      <c r="D172" t="s">
        <v>222</v>
      </c>
      <c r="E172">
        <v>216</v>
      </c>
      <c r="F172">
        <v>25</v>
      </c>
      <c r="G172">
        <v>1033</v>
      </c>
      <c r="H172">
        <v>161</v>
      </c>
    </row>
    <row r="173" spans="1:8" x14ac:dyDescent="0.2">
      <c r="A173">
        <v>169</v>
      </c>
      <c r="B173" t="s">
        <v>163</v>
      </c>
      <c r="C173" t="s">
        <v>166</v>
      </c>
      <c r="D173" t="s">
        <v>222</v>
      </c>
      <c r="E173">
        <v>81</v>
      </c>
      <c r="F173">
        <v>14</v>
      </c>
      <c r="G173">
        <v>368</v>
      </c>
      <c r="H173">
        <v>74</v>
      </c>
    </row>
    <row r="174" spans="1:8" x14ac:dyDescent="0.2">
      <c r="A174">
        <v>170</v>
      </c>
      <c r="B174" t="s">
        <v>163</v>
      </c>
      <c r="C174" t="s">
        <v>167</v>
      </c>
      <c r="D174" t="s">
        <v>221</v>
      </c>
      <c r="E174">
        <v>0</v>
      </c>
      <c r="F174">
        <v>0</v>
      </c>
      <c r="G174">
        <v>391</v>
      </c>
      <c r="H174">
        <v>89</v>
      </c>
    </row>
    <row r="175" spans="1:8" x14ac:dyDescent="0.2">
      <c r="A175">
        <v>171</v>
      </c>
      <c r="B175" t="s">
        <v>163</v>
      </c>
      <c r="C175" t="s">
        <v>167</v>
      </c>
      <c r="D175" t="s">
        <v>235</v>
      </c>
      <c r="E175">
        <v>168</v>
      </c>
      <c r="F175">
        <v>35</v>
      </c>
      <c r="G175">
        <v>125</v>
      </c>
      <c r="H175">
        <v>10</v>
      </c>
    </row>
    <row r="176" spans="1:8" x14ac:dyDescent="0.2">
      <c r="A176">
        <v>172</v>
      </c>
      <c r="B176" t="s">
        <v>163</v>
      </c>
      <c r="C176" t="s">
        <v>168</v>
      </c>
      <c r="D176" t="s">
        <v>239</v>
      </c>
      <c r="E176">
        <v>24</v>
      </c>
      <c r="F176">
        <v>2</v>
      </c>
      <c r="G176">
        <v>0</v>
      </c>
      <c r="H176">
        <v>0</v>
      </c>
    </row>
    <row r="177" spans="1:8" x14ac:dyDescent="0.2">
      <c r="A177">
        <v>173</v>
      </c>
      <c r="B177" t="s">
        <v>163</v>
      </c>
      <c r="C177" t="s">
        <v>169</v>
      </c>
      <c r="D177" t="s">
        <v>239</v>
      </c>
      <c r="E177">
        <v>0</v>
      </c>
      <c r="F177">
        <v>0</v>
      </c>
      <c r="G177">
        <v>0</v>
      </c>
      <c r="H177">
        <v>0</v>
      </c>
    </row>
    <row r="178" spans="1:8" x14ac:dyDescent="0.2">
      <c r="A178">
        <v>174</v>
      </c>
      <c r="B178" t="s">
        <v>163</v>
      </c>
      <c r="C178" t="s">
        <v>170</v>
      </c>
      <c r="D178" t="s">
        <v>171</v>
      </c>
      <c r="E178">
        <v>0</v>
      </c>
      <c r="F178">
        <v>0</v>
      </c>
      <c r="G178">
        <v>0</v>
      </c>
      <c r="H178">
        <v>0</v>
      </c>
    </row>
    <row r="179" spans="1:8" x14ac:dyDescent="0.2">
      <c r="A179">
        <v>175</v>
      </c>
      <c r="B179" t="s">
        <v>172</v>
      </c>
      <c r="C179" t="s">
        <v>172</v>
      </c>
      <c r="D179" t="s">
        <v>219</v>
      </c>
      <c r="E179">
        <v>254</v>
      </c>
      <c r="F179">
        <v>24</v>
      </c>
      <c r="G179">
        <v>1658</v>
      </c>
      <c r="H179">
        <v>196</v>
      </c>
    </row>
    <row r="180" spans="1:8" x14ac:dyDescent="0.2">
      <c r="A180">
        <v>176</v>
      </c>
      <c r="B180" t="s">
        <v>173</v>
      </c>
      <c r="C180" t="s">
        <v>174</v>
      </c>
      <c r="D180" t="s">
        <v>219</v>
      </c>
      <c r="E180">
        <v>108</v>
      </c>
      <c r="F180">
        <v>4</v>
      </c>
      <c r="G180">
        <v>694</v>
      </c>
      <c r="H180">
        <v>62</v>
      </c>
    </row>
    <row r="181" spans="1:8" x14ac:dyDescent="0.2">
      <c r="A181">
        <v>177</v>
      </c>
      <c r="B181" t="s">
        <v>173</v>
      </c>
      <c r="C181" t="s">
        <v>175</v>
      </c>
      <c r="D181" t="s">
        <v>219</v>
      </c>
      <c r="E181">
        <v>62</v>
      </c>
      <c r="F181">
        <v>9</v>
      </c>
      <c r="G181">
        <v>429</v>
      </c>
      <c r="H181">
        <v>19</v>
      </c>
    </row>
    <row r="182" spans="1:8" x14ac:dyDescent="0.2">
      <c r="A182">
        <v>178</v>
      </c>
      <c r="B182" t="s">
        <v>173</v>
      </c>
      <c r="C182" t="s">
        <v>175</v>
      </c>
      <c r="D182" t="s">
        <v>230</v>
      </c>
      <c r="E182">
        <v>19</v>
      </c>
      <c r="F182">
        <v>4</v>
      </c>
      <c r="G182">
        <v>145</v>
      </c>
      <c r="H182">
        <v>15</v>
      </c>
    </row>
    <row r="183" spans="1:8" x14ac:dyDescent="0.2">
      <c r="A183">
        <v>179</v>
      </c>
      <c r="B183" t="s">
        <v>173</v>
      </c>
      <c r="C183" t="s">
        <v>175</v>
      </c>
      <c r="D183" t="s">
        <v>231</v>
      </c>
      <c r="E183">
        <v>1</v>
      </c>
      <c r="F183">
        <v>0</v>
      </c>
      <c r="G183">
        <v>186</v>
      </c>
      <c r="H183">
        <v>51</v>
      </c>
    </row>
    <row r="184" spans="1:8" x14ac:dyDescent="0.2">
      <c r="A184">
        <v>180</v>
      </c>
      <c r="B184" t="s">
        <v>173</v>
      </c>
      <c r="C184" t="s">
        <v>176</v>
      </c>
      <c r="D184" t="s">
        <v>222</v>
      </c>
      <c r="E184">
        <v>15</v>
      </c>
      <c r="F184">
        <v>2</v>
      </c>
      <c r="G184">
        <v>136</v>
      </c>
      <c r="H184">
        <v>18</v>
      </c>
    </row>
    <row r="185" spans="1:8" x14ac:dyDescent="0.2">
      <c r="A185">
        <v>181</v>
      </c>
      <c r="B185" t="s">
        <v>173</v>
      </c>
      <c r="C185" t="s">
        <v>177</v>
      </c>
      <c r="D185" t="s">
        <v>222</v>
      </c>
      <c r="E185">
        <v>13</v>
      </c>
      <c r="F185">
        <v>2</v>
      </c>
      <c r="G185">
        <v>135</v>
      </c>
      <c r="H185">
        <v>11</v>
      </c>
    </row>
    <row r="186" spans="1:8" x14ac:dyDescent="0.2">
      <c r="A186">
        <v>182</v>
      </c>
      <c r="B186" t="s">
        <v>173</v>
      </c>
      <c r="C186" t="s">
        <v>178</v>
      </c>
      <c r="D186" t="s">
        <v>230</v>
      </c>
      <c r="E186">
        <v>3</v>
      </c>
      <c r="F186">
        <v>0</v>
      </c>
      <c r="G186">
        <v>23</v>
      </c>
      <c r="H186">
        <v>0</v>
      </c>
    </row>
    <row r="187" spans="1:8" x14ac:dyDescent="0.2">
      <c r="A187">
        <v>183</v>
      </c>
      <c r="B187" t="s">
        <v>179</v>
      </c>
      <c r="C187" t="s">
        <v>180</v>
      </c>
      <c r="D187" t="s">
        <v>236</v>
      </c>
      <c r="E187">
        <v>236</v>
      </c>
      <c r="F187">
        <v>29</v>
      </c>
      <c r="G187">
        <v>2986</v>
      </c>
      <c r="H187">
        <v>644</v>
      </c>
    </row>
    <row r="188" spans="1:8" x14ac:dyDescent="0.2">
      <c r="A188">
        <v>184</v>
      </c>
      <c r="B188" t="s">
        <v>179</v>
      </c>
      <c r="C188" t="s">
        <v>181</v>
      </c>
      <c r="D188" t="s">
        <v>221</v>
      </c>
      <c r="E188">
        <v>188</v>
      </c>
      <c r="F188">
        <v>72</v>
      </c>
      <c r="G188">
        <v>1329</v>
      </c>
      <c r="H188">
        <v>845</v>
      </c>
    </row>
    <row r="189" spans="1:8" x14ac:dyDescent="0.2">
      <c r="A189">
        <v>185</v>
      </c>
      <c r="B189" t="s">
        <v>179</v>
      </c>
      <c r="C189" t="s">
        <v>182</v>
      </c>
      <c r="D189" t="s">
        <v>221</v>
      </c>
      <c r="E189">
        <v>82</v>
      </c>
      <c r="F189">
        <v>22</v>
      </c>
      <c r="G189">
        <v>296</v>
      </c>
      <c r="H189">
        <v>59</v>
      </c>
    </row>
    <row r="190" spans="1:8" x14ac:dyDescent="0.2">
      <c r="A190">
        <v>186</v>
      </c>
      <c r="B190" t="s">
        <v>179</v>
      </c>
      <c r="C190" t="s">
        <v>183</v>
      </c>
      <c r="D190" t="s">
        <v>221</v>
      </c>
      <c r="E190">
        <v>12</v>
      </c>
      <c r="F190">
        <v>8</v>
      </c>
      <c r="G190">
        <v>109</v>
      </c>
      <c r="H190">
        <v>63</v>
      </c>
    </row>
    <row r="191" spans="1:8" x14ac:dyDescent="0.2">
      <c r="A191">
        <v>187</v>
      </c>
      <c r="B191" t="s">
        <v>179</v>
      </c>
      <c r="C191" t="s">
        <v>184</v>
      </c>
      <c r="D191" t="s">
        <v>231</v>
      </c>
      <c r="E191">
        <v>20</v>
      </c>
      <c r="F191">
        <v>15</v>
      </c>
      <c r="G191">
        <v>345</v>
      </c>
      <c r="H191">
        <v>159</v>
      </c>
    </row>
    <row r="192" spans="1:8" x14ac:dyDescent="0.2">
      <c r="A192">
        <v>188</v>
      </c>
      <c r="B192" t="s">
        <v>179</v>
      </c>
      <c r="C192" t="s">
        <v>184</v>
      </c>
      <c r="D192" t="s">
        <v>185</v>
      </c>
      <c r="E192">
        <v>0</v>
      </c>
      <c r="F192">
        <v>0</v>
      </c>
      <c r="G192">
        <v>0</v>
      </c>
      <c r="H192">
        <v>0</v>
      </c>
    </row>
    <row r="193" spans="1:8" x14ac:dyDescent="0.2">
      <c r="A193">
        <v>189</v>
      </c>
      <c r="B193" t="s">
        <v>186</v>
      </c>
      <c r="C193" t="s">
        <v>187</v>
      </c>
      <c r="D193" t="s">
        <v>236</v>
      </c>
      <c r="E193">
        <v>27</v>
      </c>
      <c r="F193">
        <v>6</v>
      </c>
      <c r="G193">
        <v>87</v>
      </c>
      <c r="H193">
        <v>5</v>
      </c>
    </row>
    <row r="194" spans="1:8" x14ac:dyDescent="0.2">
      <c r="A194">
        <v>190</v>
      </c>
      <c r="B194" t="s">
        <v>186</v>
      </c>
      <c r="C194" t="s">
        <v>188</v>
      </c>
      <c r="D194" t="s">
        <v>222</v>
      </c>
      <c r="E194">
        <v>83</v>
      </c>
      <c r="F194">
        <v>15</v>
      </c>
      <c r="G194">
        <v>709</v>
      </c>
      <c r="H194">
        <v>123</v>
      </c>
    </row>
    <row r="195" spans="1:8" x14ac:dyDescent="0.2">
      <c r="A195">
        <v>191</v>
      </c>
      <c r="B195" t="s">
        <v>186</v>
      </c>
      <c r="C195" t="s">
        <v>189</v>
      </c>
      <c r="D195" t="s">
        <v>222</v>
      </c>
      <c r="E195">
        <v>53</v>
      </c>
      <c r="F195">
        <v>4</v>
      </c>
      <c r="G195">
        <v>343</v>
      </c>
      <c r="H195">
        <v>23</v>
      </c>
    </row>
    <row r="196" spans="1:8" x14ac:dyDescent="0.2">
      <c r="A196">
        <v>192</v>
      </c>
      <c r="B196" t="s">
        <v>186</v>
      </c>
      <c r="C196" t="s">
        <v>190</v>
      </c>
      <c r="D196" t="s">
        <v>222</v>
      </c>
      <c r="E196">
        <v>4</v>
      </c>
      <c r="F196">
        <v>0</v>
      </c>
      <c r="G196">
        <v>74</v>
      </c>
      <c r="H196">
        <v>7</v>
      </c>
    </row>
    <row r="197" spans="1:8" x14ac:dyDescent="0.2">
      <c r="A197">
        <v>193</v>
      </c>
      <c r="B197" t="s">
        <v>186</v>
      </c>
      <c r="C197" t="s">
        <v>191</v>
      </c>
      <c r="D197" t="s">
        <v>237</v>
      </c>
      <c r="E197">
        <v>7</v>
      </c>
      <c r="F197">
        <v>2</v>
      </c>
      <c r="G197">
        <v>48</v>
      </c>
      <c r="H197">
        <v>6</v>
      </c>
    </row>
    <row r="198" spans="1:8" x14ac:dyDescent="0.2">
      <c r="A198">
        <v>194</v>
      </c>
      <c r="B198" t="s">
        <v>186</v>
      </c>
      <c r="C198" t="s">
        <v>192</v>
      </c>
      <c r="D198" t="s">
        <v>244</v>
      </c>
      <c r="E198">
        <v>8</v>
      </c>
      <c r="F198">
        <v>1</v>
      </c>
      <c r="G198">
        <v>90</v>
      </c>
      <c r="H198">
        <v>16</v>
      </c>
    </row>
    <row r="199" spans="1:8" x14ac:dyDescent="0.2">
      <c r="A199">
        <v>195</v>
      </c>
      <c r="B199" t="s">
        <v>186</v>
      </c>
      <c r="C199" t="s">
        <v>193</v>
      </c>
      <c r="D199" t="s">
        <v>232</v>
      </c>
      <c r="E199">
        <v>0</v>
      </c>
      <c r="F199">
        <v>0</v>
      </c>
      <c r="G199">
        <v>6</v>
      </c>
      <c r="H199">
        <v>0</v>
      </c>
    </row>
    <row r="200" spans="1:8" x14ac:dyDescent="0.2">
      <c r="A200">
        <v>196</v>
      </c>
      <c r="B200" t="s">
        <v>186</v>
      </c>
      <c r="C200" t="s">
        <v>194</v>
      </c>
      <c r="D200" t="s">
        <v>232</v>
      </c>
      <c r="E200">
        <v>0</v>
      </c>
      <c r="F200">
        <v>0</v>
      </c>
      <c r="G200">
        <v>2</v>
      </c>
      <c r="H200">
        <v>0</v>
      </c>
    </row>
    <row r="201" spans="1:8" x14ac:dyDescent="0.2">
      <c r="A201">
        <v>197</v>
      </c>
      <c r="B201" t="s">
        <v>186</v>
      </c>
      <c r="C201" t="s">
        <v>195</v>
      </c>
      <c r="D201" t="s">
        <v>232</v>
      </c>
      <c r="E201">
        <v>0</v>
      </c>
      <c r="F201">
        <v>0</v>
      </c>
      <c r="G201">
        <v>0</v>
      </c>
      <c r="H201">
        <v>0</v>
      </c>
    </row>
    <row r="202" spans="1:8" x14ac:dyDescent="0.2">
      <c r="A202">
        <v>198</v>
      </c>
      <c r="B202" t="s">
        <v>196</v>
      </c>
      <c r="C202" t="s">
        <v>196</v>
      </c>
      <c r="D202" t="s">
        <v>236</v>
      </c>
      <c r="E202">
        <v>102</v>
      </c>
      <c r="F202">
        <v>34</v>
      </c>
      <c r="G202">
        <v>645</v>
      </c>
      <c r="H202">
        <v>105</v>
      </c>
    </row>
    <row r="203" spans="1:8" x14ac:dyDescent="0.2">
      <c r="A203">
        <v>199</v>
      </c>
      <c r="B203" t="s">
        <v>196</v>
      </c>
      <c r="C203" t="s">
        <v>196</v>
      </c>
      <c r="D203" t="s">
        <v>222</v>
      </c>
      <c r="E203">
        <v>124</v>
      </c>
      <c r="F203">
        <v>26</v>
      </c>
      <c r="G203">
        <v>580</v>
      </c>
      <c r="H203">
        <v>83</v>
      </c>
    </row>
    <row r="204" spans="1:8" x14ac:dyDescent="0.2">
      <c r="A204">
        <v>200</v>
      </c>
      <c r="B204" t="s">
        <v>196</v>
      </c>
      <c r="C204" t="s">
        <v>197</v>
      </c>
      <c r="D204" t="s">
        <v>238</v>
      </c>
      <c r="E204">
        <v>48</v>
      </c>
      <c r="F204">
        <v>4</v>
      </c>
      <c r="G204">
        <v>258</v>
      </c>
      <c r="H204">
        <v>0</v>
      </c>
    </row>
    <row r="205" spans="1:8" x14ac:dyDescent="0.2">
      <c r="A205">
        <v>201</v>
      </c>
      <c r="B205" t="s">
        <v>196</v>
      </c>
      <c r="C205" t="s">
        <v>198</v>
      </c>
      <c r="D205" t="s">
        <v>140</v>
      </c>
      <c r="E205">
        <v>0</v>
      </c>
      <c r="F205">
        <v>0</v>
      </c>
      <c r="G205">
        <v>0</v>
      </c>
      <c r="H205">
        <v>0</v>
      </c>
    </row>
    <row r="206" spans="1:8" x14ac:dyDescent="0.2">
      <c r="A206">
        <v>202</v>
      </c>
      <c r="B206" t="s">
        <v>199</v>
      </c>
      <c r="C206" t="s">
        <v>200</v>
      </c>
      <c r="D206" t="s">
        <v>219</v>
      </c>
      <c r="E206">
        <v>20</v>
      </c>
      <c r="F206">
        <v>2</v>
      </c>
      <c r="G206">
        <v>63</v>
      </c>
      <c r="H206">
        <v>5</v>
      </c>
    </row>
    <row r="207" spans="1:8" x14ac:dyDescent="0.2">
      <c r="A207">
        <v>203</v>
      </c>
      <c r="B207" t="s">
        <v>199</v>
      </c>
      <c r="C207" t="s">
        <v>201</v>
      </c>
      <c r="D207" t="s">
        <v>222</v>
      </c>
      <c r="E207">
        <v>8</v>
      </c>
      <c r="F207">
        <v>3</v>
      </c>
      <c r="G207">
        <v>89</v>
      </c>
      <c r="H207">
        <v>11</v>
      </c>
    </row>
    <row r="208" spans="1:8" x14ac:dyDescent="0.2">
      <c r="A208">
        <v>204</v>
      </c>
      <c r="B208" t="s">
        <v>202</v>
      </c>
      <c r="C208" t="s">
        <v>203</v>
      </c>
      <c r="D208" t="s">
        <v>236</v>
      </c>
      <c r="E208">
        <v>13</v>
      </c>
      <c r="F208">
        <v>2</v>
      </c>
      <c r="G208">
        <v>194</v>
      </c>
      <c r="H208">
        <v>12</v>
      </c>
    </row>
    <row r="209" spans="1:8" x14ac:dyDescent="0.2">
      <c r="A209">
        <v>205</v>
      </c>
      <c r="B209" t="s">
        <v>202</v>
      </c>
      <c r="C209" t="s">
        <v>252</v>
      </c>
      <c r="D209" t="s">
        <v>222</v>
      </c>
      <c r="E209">
        <v>113</v>
      </c>
      <c r="F209">
        <v>12</v>
      </c>
      <c r="G209">
        <v>630</v>
      </c>
      <c r="H209">
        <v>70</v>
      </c>
    </row>
    <row r="210" spans="1:8" x14ac:dyDescent="0.2">
      <c r="A210">
        <v>206</v>
      </c>
      <c r="B210" t="s">
        <v>202</v>
      </c>
      <c r="C210" t="s">
        <v>204</v>
      </c>
      <c r="D210" t="s">
        <v>205</v>
      </c>
      <c r="E210">
        <v>12</v>
      </c>
      <c r="F210">
        <v>1</v>
      </c>
      <c r="G210">
        <v>184</v>
      </c>
      <c r="H210">
        <v>23</v>
      </c>
    </row>
    <row r="211" spans="1:8" x14ac:dyDescent="0.2">
      <c r="A211">
        <v>207</v>
      </c>
      <c r="B211" t="s">
        <v>206</v>
      </c>
      <c r="C211" t="s">
        <v>206</v>
      </c>
      <c r="D211" t="s">
        <v>219</v>
      </c>
      <c r="E211">
        <v>94</v>
      </c>
      <c r="F211">
        <v>24</v>
      </c>
      <c r="G211">
        <v>547</v>
      </c>
      <c r="H211">
        <v>73</v>
      </c>
    </row>
    <row r="212" spans="1:8" x14ac:dyDescent="0.2">
      <c r="A212">
        <v>208</v>
      </c>
      <c r="B212" t="s">
        <v>206</v>
      </c>
      <c r="C212" t="s">
        <v>206</v>
      </c>
      <c r="D212" t="s">
        <v>238</v>
      </c>
      <c r="E212">
        <v>12</v>
      </c>
      <c r="F212">
        <v>8</v>
      </c>
      <c r="G212">
        <v>208</v>
      </c>
      <c r="H212">
        <v>79</v>
      </c>
    </row>
    <row r="213" spans="1:8" x14ac:dyDescent="0.2">
      <c r="A213">
        <v>209</v>
      </c>
      <c r="B213" t="s">
        <v>206</v>
      </c>
      <c r="C213" t="s">
        <v>207</v>
      </c>
      <c r="D213" t="s">
        <v>228</v>
      </c>
      <c r="E213">
        <v>0</v>
      </c>
      <c r="F213">
        <v>0</v>
      </c>
      <c r="G213">
        <v>0</v>
      </c>
      <c r="H213">
        <v>0</v>
      </c>
    </row>
    <row r="214" spans="1:8" x14ac:dyDescent="0.2">
      <c r="A214">
        <v>210</v>
      </c>
      <c r="B214" t="s">
        <v>208</v>
      </c>
      <c r="C214" t="s">
        <v>208</v>
      </c>
      <c r="D214" t="s">
        <v>236</v>
      </c>
      <c r="E214">
        <v>33</v>
      </c>
      <c r="F214">
        <v>1</v>
      </c>
      <c r="G214">
        <v>155</v>
      </c>
      <c r="H214">
        <v>14</v>
      </c>
    </row>
    <row r="215" spans="1:8" x14ac:dyDescent="0.2">
      <c r="A215">
        <v>211</v>
      </c>
      <c r="B215" t="s">
        <v>208</v>
      </c>
      <c r="C215" t="s">
        <v>208</v>
      </c>
      <c r="D215" t="s">
        <v>237</v>
      </c>
      <c r="E215">
        <v>10</v>
      </c>
      <c r="F215">
        <v>2</v>
      </c>
      <c r="G215">
        <v>1</v>
      </c>
      <c r="H215">
        <v>0</v>
      </c>
    </row>
    <row r="216" spans="1:8" x14ac:dyDescent="0.2">
      <c r="A216">
        <v>212</v>
      </c>
      <c r="B216" t="s">
        <v>208</v>
      </c>
      <c r="C216" t="s">
        <v>208</v>
      </c>
      <c r="D216" t="s">
        <v>224</v>
      </c>
      <c r="E216">
        <v>25</v>
      </c>
      <c r="F216">
        <v>0</v>
      </c>
      <c r="G216">
        <v>237</v>
      </c>
      <c r="H216">
        <v>118</v>
      </c>
    </row>
    <row r="217" spans="1:8" x14ac:dyDescent="0.2">
      <c r="A217">
        <v>213</v>
      </c>
      <c r="B217" t="s">
        <v>208</v>
      </c>
      <c r="C217" t="s">
        <v>208</v>
      </c>
      <c r="D217" t="s">
        <v>242</v>
      </c>
      <c r="E217">
        <v>0</v>
      </c>
      <c r="F217">
        <v>7</v>
      </c>
      <c r="G217">
        <v>0</v>
      </c>
      <c r="H217">
        <v>0</v>
      </c>
    </row>
    <row r="218" spans="1:8" x14ac:dyDescent="0.2">
      <c r="A218">
        <v>214</v>
      </c>
      <c r="B218" t="s">
        <v>208</v>
      </c>
      <c r="C218" t="s">
        <v>209</v>
      </c>
      <c r="D218" t="s">
        <v>222</v>
      </c>
      <c r="E218">
        <v>41</v>
      </c>
      <c r="F218">
        <v>9</v>
      </c>
      <c r="G218">
        <v>194</v>
      </c>
      <c r="H218">
        <v>43</v>
      </c>
    </row>
    <row r="219" spans="1:8" x14ac:dyDescent="0.2">
      <c r="A219">
        <v>215</v>
      </c>
      <c r="B219" t="s">
        <v>208</v>
      </c>
      <c r="C219" t="s">
        <v>210</v>
      </c>
      <c r="D219" t="s">
        <v>222</v>
      </c>
      <c r="E219">
        <v>40</v>
      </c>
      <c r="F219">
        <v>3</v>
      </c>
      <c r="G219">
        <v>229</v>
      </c>
      <c r="H219">
        <v>37</v>
      </c>
    </row>
    <row r="220" spans="1:8" x14ac:dyDescent="0.2">
      <c r="A220">
        <v>216</v>
      </c>
      <c r="B220" t="s">
        <v>208</v>
      </c>
      <c r="C220" t="s">
        <v>211</v>
      </c>
      <c r="D220" t="s">
        <v>222</v>
      </c>
      <c r="E220">
        <v>299</v>
      </c>
      <c r="F220">
        <v>55</v>
      </c>
      <c r="G220">
        <v>2195</v>
      </c>
      <c r="H220">
        <v>459</v>
      </c>
    </row>
    <row r="221" spans="1:8" x14ac:dyDescent="0.2">
      <c r="A221">
        <v>217</v>
      </c>
      <c r="B221" t="s">
        <v>208</v>
      </c>
      <c r="C221" t="s">
        <v>250</v>
      </c>
      <c r="D221" t="s">
        <v>226</v>
      </c>
      <c r="E221">
        <v>34</v>
      </c>
      <c r="F221">
        <v>7</v>
      </c>
      <c r="G221">
        <v>238</v>
      </c>
      <c r="H221">
        <v>92</v>
      </c>
    </row>
    <row r="222" spans="1:8" x14ac:dyDescent="0.2">
      <c r="A222">
        <v>218</v>
      </c>
      <c r="B222" t="s">
        <v>208</v>
      </c>
      <c r="C222" t="s">
        <v>212</v>
      </c>
      <c r="D222" t="s">
        <v>230</v>
      </c>
      <c r="E222">
        <v>0</v>
      </c>
      <c r="F222">
        <v>0</v>
      </c>
      <c r="G222">
        <v>0</v>
      </c>
      <c r="H222">
        <v>0</v>
      </c>
    </row>
    <row r="223" spans="1:8" x14ac:dyDescent="0.2">
      <c r="A223">
        <v>219</v>
      </c>
      <c r="B223" t="s">
        <v>208</v>
      </c>
      <c r="C223" t="s">
        <v>213</v>
      </c>
      <c r="D223" t="s">
        <v>230</v>
      </c>
      <c r="E223">
        <v>1</v>
      </c>
      <c r="F223">
        <v>0</v>
      </c>
      <c r="G223">
        <v>33</v>
      </c>
      <c r="H223">
        <v>4</v>
      </c>
    </row>
    <row r="224" spans="1:8" x14ac:dyDescent="0.2">
      <c r="A224">
        <v>220</v>
      </c>
      <c r="B224" t="s">
        <v>208</v>
      </c>
      <c r="C224" t="s">
        <v>251</v>
      </c>
      <c r="D224" t="s">
        <v>230</v>
      </c>
      <c r="E224">
        <v>0</v>
      </c>
      <c r="F224">
        <v>0</v>
      </c>
      <c r="G224">
        <v>0</v>
      </c>
      <c r="H224">
        <v>0</v>
      </c>
    </row>
    <row r="225" spans="1:8" x14ac:dyDescent="0.2">
      <c r="A225">
        <v>221</v>
      </c>
      <c r="B225" t="s">
        <v>208</v>
      </c>
      <c r="C225" t="s">
        <v>254</v>
      </c>
      <c r="D225" t="s">
        <v>233</v>
      </c>
      <c r="E225">
        <v>0</v>
      </c>
      <c r="F225">
        <v>0</v>
      </c>
      <c r="G225">
        <v>0</v>
      </c>
      <c r="H225">
        <v>0</v>
      </c>
    </row>
    <row r="226" spans="1:8" x14ac:dyDescent="0.2">
      <c r="A226">
        <v>222</v>
      </c>
      <c r="B226" t="s">
        <v>208</v>
      </c>
      <c r="C226" t="s">
        <v>210</v>
      </c>
      <c r="D226" t="s">
        <v>232</v>
      </c>
      <c r="E226">
        <v>6</v>
      </c>
      <c r="F226">
        <v>0</v>
      </c>
      <c r="G226">
        <v>0</v>
      </c>
      <c r="H226">
        <v>0</v>
      </c>
    </row>
    <row r="227" spans="1:8" x14ac:dyDescent="0.2">
      <c r="A227">
        <v>223</v>
      </c>
      <c r="B227" t="s">
        <v>208</v>
      </c>
      <c r="C227" t="s">
        <v>214</v>
      </c>
      <c r="D227" t="s">
        <v>140</v>
      </c>
      <c r="E227">
        <v>0</v>
      </c>
      <c r="F227">
        <v>0</v>
      </c>
      <c r="G227">
        <v>0</v>
      </c>
      <c r="H227">
        <v>0</v>
      </c>
    </row>
    <row r="228" spans="1:8" x14ac:dyDescent="0.2">
      <c r="A228">
        <v>224</v>
      </c>
      <c r="B228" t="s">
        <v>208</v>
      </c>
      <c r="C228" t="s">
        <v>215</v>
      </c>
      <c r="D228" t="s">
        <v>140</v>
      </c>
      <c r="E228">
        <v>0</v>
      </c>
      <c r="F228">
        <v>0</v>
      </c>
      <c r="G228">
        <v>0</v>
      </c>
      <c r="H228">
        <v>0</v>
      </c>
    </row>
    <row r="229" spans="1:8" x14ac:dyDescent="0.2">
      <c r="A229">
        <v>225</v>
      </c>
      <c r="B229" t="s">
        <v>208</v>
      </c>
      <c r="C229" t="s">
        <v>216</v>
      </c>
      <c r="D229" t="s">
        <v>140</v>
      </c>
      <c r="E229">
        <v>0</v>
      </c>
      <c r="F229">
        <v>0</v>
      </c>
      <c r="G229">
        <v>0</v>
      </c>
      <c r="H229">
        <v>0</v>
      </c>
    </row>
    <row r="230" spans="1:8" x14ac:dyDescent="0.2">
      <c r="A230">
        <v>226</v>
      </c>
      <c r="B230" t="s">
        <v>208</v>
      </c>
      <c r="C230" t="s">
        <v>217</v>
      </c>
      <c r="D230" t="s">
        <v>140</v>
      </c>
      <c r="E230">
        <v>18</v>
      </c>
      <c r="F230">
        <v>0</v>
      </c>
      <c r="G230">
        <v>108</v>
      </c>
      <c r="H230">
        <v>4</v>
      </c>
    </row>
  </sheetData>
  <mergeCells count="1">
    <mergeCell ref="A1:G1"/>
  </mergeCells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prisons 1836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2014-10-19T21:43:40Z</dcterms:created>
  <dcterms:modified xsi:type="dcterms:W3CDTF">2014-10-19T21:43:48Z</dcterms:modified>
</cp:coreProperties>
</file>