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5190" windowWidth="18180" windowHeight="5250"/>
  </bookViews>
  <sheets>
    <sheet name="summary" sheetId="5" r:id="rId1"/>
    <sheet name="sum by counties" sheetId="6" r:id="rId2"/>
    <sheet name="prisons 1838" sheetId="4" r:id="rId3"/>
  </sheets>
  <calcPr calcId="145621"/>
</workbook>
</file>

<file path=xl/calcChain.xml><?xml version="1.0" encoding="utf-8"?>
<calcChain xmlns="http://schemas.openxmlformats.org/spreadsheetml/2006/main">
  <c r="C18" i="6" l="1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2" i="6"/>
  <c r="C53" i="6"/>
  <c r="C54" i="6"/>
  <c r="C55" i="6"/>
  <c r="C56" i="6"/>
  <c r="C57" i="6"/>
  <c r="C58" i="6"/>
  <c r="C59" i="6"/>
  <c r="C60" i="6"/>
  <c r="C61" i="6"/>
  <c r="C5" i="6"/>
  <c r="C9" i="6"/>
  <c r="C12" i="6"/>
  <c r="C8" i="6"/>
  <c r="C7" i="6"/>
  <c r="C11" i="6"/>
  <c r="C63" i="6"/>
  <c r="C64" i="6"/>
  <c r="C65" i="6"/>
  <c r="C66" i="6"/>
  <c r="C67" i="6"/>
  <c r="D6" i="5"/>
  <c r="C7" i="5"/>
  <c r="B7" i="5"/>
  <c r="D7" i="5"/>
  <c r="G15" i="5"/>
  <c r="G22" i="5"/>
  <c r="F15" i="5"/>
  <c r="F22" i="5"/>
  <c r="E22" i="5"/>
  <c r="D22" i="5"/>
  <c r="C22" i="5"/>
  <c r="B22" i="5"/>
  <c r="I20" i="5"/>
  <c r="I21" i="5"/>
  <c r="I22" i="5"/>
  <c r="H20" i="5"/>
  <c r="H21" i="5"/>
  <c r="H22" i="5"/>
  <c r="I13" i="5"/>
  <c r="I14" i="5"/>
  <c r="I15" i="5"/>
  <c r="C5" i="5"/>
  <c r="H13" i="5"/>
  <c r="H15" i="5"/>
  <c r="B5" i="5"/>
  <c r="D5" i="5"/>
  <c r="H14" i="5"/>
  <c r="E15" i="5"/>
  <c r="D15" i="5"/>
  <c r="C15" i="5"/>
  <c r="B15" i="5"/>
  <c r="D4" i="5"/>
</calcChain>
</file>

<file path=xl/sharedStrings.xml><?xml version="1.0" encoding="utf-8"?>
<sst xmlns="http://schemas.openxmlformats.org/spreadsheetml/2006/main" count="758" uniqueCount="314">
  <si>
    <t>Anglesey</t>
  </si>
  <si>
    <t>Beaumaris</t>
  </si>
  <si>
    <t>County Gaol and House of Correction</t>
  </si>
  <si>
    <t>Bedford</t>
  </si>
  <si>
    <t>New House of Correction</t>
  </si>
  <si>
    <t>Reading</t>
  </si>
  <si>
    <t>Abington</t>
  </si>
  <si>
    <t>House of Correction</t>
  </si>
  <si>
    <t>Borough Gaol</t>
  </si>
  <si>
    <t>Windsor</t>
  </si>
  <si>
    <t>Brecknock</t>
  </si>
  <si>
    <t>Aylesbury</t>
  </si>
  <si>
    <t>Buckingham</t>
  </si>
  <si>
    <t>Cambridge</t>
  </si>
  <si>
    <t>Town Gaol and House of Correction</t>
  </si>
  <si>
    <t>Wisbeach</t>
  </si>
  <si>
    <t>Gaol and House of Correction</t>
  </si>
  <si>
    <t>Ely</t>
  </si>
  <si>
    <t>Cardigan</t>
  </si>
  <si>
    <t>Aberystwith</t>
  </si>
  <si>
    <t>Town Gaol</t>
  </si>
  <si>
    <t>Carmarthen</t>
  </si>
  <si>
    <t>County House of Correction and Common Gaol</t>
  </si>
  <si>
    <t>Chester</t>
  </si>
  <si>
    <t>County Gaol</t>
  </si>
  <si>
    <t>City Gaol</t>
  </si>
  <si>
    <t>Knutsford</t>
  </si>
  <si>
    <t>Macclesfield</t>
  </si>
  <si>
    <t>Debtors' Gaol</t>
  </si>
  <si>
    <t>Cornwall</t>
  </si>
  <si>
    <t>Bodmin</t>
  </si>
  <si>
    <t>Penryn</t>
  </si>
  <si>
    <t>St. Ives</t>
  </si>
  <si>
    <t>Liskeard</t>
  </si>
  <si>
    <t>Borough Gaol and Lock-up House</t>
  </si>
  <si>
    <t>East Looe</t>
  </si>
  <si>
    <t>Cumberland</t>
  </si>
  <si>
    <t>Carlisle</t>
  </si>
  <si>
    <t>Whitehaven</t>
  </si>
  <si>
    <t>County House of Correction</t>
  </si>
  <si>
    <t>Ruthin</t>
  </si>
  <si>
    <t>Derby</t>
  </si>
  <si>
    <t>Devon</t>
  </si>
  <si>
    <t>Exeter</t>
  </si>
  <si>
    <t>City Gaol and House of Correction</t>
  </si>
  <si>
    <t>Plymouth</t>
  </si>
  <si>
    <t xml:space="preserve">Borough Gaol  </t>
  </si>
  <si>
    <t>Barnstable</t>
  </si>
  <si>
    <t>Tiverton</t>
  </si>
  <si>
    <t>Bideford</t>
  </si>
  <si>
    <t>Bradneuch</t>
  </si>
  <si>
    <t>Dorset</t>
  </si>
  <si>
    <t>Dorchester</t>
  </si>
  <si>
    <t>Poole</t>
  </si>
  <si>
    <t>Durham</t>
  </si>
  <si>
    <t>Essex</t>
  </si>
  <si>
    <t>Chelmsford</t>
  </si>
  <si>
    <t>Springfield</t>
  </si>
  <si>
    <t>Colchester</t>
  </si>
  <si>
    <t>Halstead</t>
  </si>
  <si>
    <t>Newport</t>
  </si>
  <si>
    <t>Ilford</t>
  </si>
  <si>
    <t>Harwich</t>
  </si>
  <si>
    <t>Maldon</t>
  </si>
  <si>
    <t>Saffron Walden</t>
  </si>
  <si>
    <t>Romford</t>
  </si>
  <si>
    <t>Gaol for the liberty of Havering</t>
  </si>
  <si>
    <t>Flint</t>
  </si>
  <si>
    <t>Glamorgan</t>
  </si>
  <si>
    <t>Cardiff</t>
  </si>
  <si>
    <t>Swansea</t>
  </si>
  <si>
    <t>Gloucester</t>
  </si>
  <si>
    <t>Horsley</t>
  </si>
  <si>
    <t>Northleach</t>
  </si>
  <si>
    <t>Little Dean</t>
  </si>
  <si>
    <t>Lawford's Gate</t>
  </si>
  <si>
    <t>Tewkesbury</t>
  </si>
  <si>
    <t>Borough Gaol and House of Correction</t>
  </si>
  <si>
    <t>Winchester</t>
  </si>
  <si>
    <t>Gosport</t>
  </si>
  <si>
    <t>Portsmouth</t>
  </si>
  <si>
    <t>Southampton</t>
  </si>
  <si>
    <t>Debtors' Prison</t>
  </si>
  <si>
    <t>Andover</t>
  </si>
  <si>
    <t>Hereford</t>
  </si>
  <si>
    <t>Hertford</t>
  </si>
  <si>
    <t>Huntingdon</t>
  </si>
  <si>
    <t>Kent</t>
  </si>
  <si>
    <t>Maidstone</t>
  </si>
  <si>
    <t>St. Augustine, Canterbury</t>
  </si>
  <si>
    <t>Rochester</t>
  </si>
  <si>
    <t>Deal</t>
  </si>
  <si>
    <t>Dover</t>
  </si>
  <si>
    <t>Sandwich</t>
  </si>
  <si>
    <t>Folkstone</t>
  </si>
  <si>
    <t>Feversham</t>
  </si>
  <si>
    <t>Hythe</t>
  </si>
  <si>
    <t>Tenterden</t>
  </si>
  <si>
    <t>Lancaster</t>
  </si>
  <si>
    <t>Preston</t>
  </si>
  <si>
    <t>Liverpool (Kirkdale)</t>
  </si>
  <si>
    <t>Manchester (Salford)</t>
  </si>
  <si>
    <t>Leicester</t>
  </si>
  <si>
    <t>County Gaol and Female House of Correction</t>
  </si>
  <si>
    <t>Lincoln</t>
  </si>
  <si>
    <t xml:space="preserve">County Gaol  </t>
  </si>
  <si>
    <t>Louth</t>
  </si>
  <si>
    <t>Spilsby</t>
  </si>
  <si>
    <t>Kirton</t>
  </si>
  <si>
    <t>Falkingham</t>
  </si>
  <si>
    <t>Spalding</t>
  </si>
  <si>
    <t>Skirbeck</t>
  </si>
  <si>
    <t>Boston</t>
  </si>
  <si>
    <t>Grantham</t>
  </si>
  <si>
    <t>Stamford</t>
  </si>
  <si>
    <t>Merioneth</t>
  </si>
  <si>
    <t>Dolgelly</t>
  </si>
  <si>
    <t>Bala</t>
  </si>
  <si>
    <t>Middlesex</t>
  </si>
  <si>
    <t>Clerkenwell</t>
  </si>
  <si>
    <t>New Prison</t>
  </si>
  <si>
    <t>Coldbath Fields</t>
  </si>
  <si>
    <t>Newgate</t>
  </si>
  <si>
    <t>Gaol</t>
  </si>
  <si>
    <t>Giltspur-street</t>
  </si>
  <si>
    <t>City House of Correction</t>
  </si>
  <si>
    <t>Whitecross-st.</t>
  </si>
  <si>
    <t>Bridge-street, Blackfriar's road</t>
  </si>
  <si>
    <t>City Bridewell</t>
  </si>
  <si>
    <t>Millbank, Westminster</t>
  </si>
  <si>
    <t>General Penitentiary</t>
  </si>
  <si>
    <t>Tothill Fields</t>
  </si>
  <si>
    <t>Monmouth</t>
  </si>
  <si>
    <t>Usk</t>
  </si>
  <si>
    <t>Montgomery</t>
  </si>
  <si>
    <t>Norfolk</t>
  </si>
  <si>
    <t>Norwich Castle</t>
  </si>
  <si>
    <t xml:space="preserve">Norwich  </t>
  </si>
  <si>
    <t>Swaffham</t>
  </si>
  <si>
    <t>Walsingham</t>
  </si>
  <si>
    <t>Wymondham</t>
  </si>
  <si>
    <t>Great Yarmouth</t>
  </si>
  <si>
    <t>King's Lynn</t>
  </si>
  <si>
    <t>Thetford</t>
  </si>
  <si>
    <t>Northampton</t>
  </si>
  <si>
    <t>Peterborough</t>
  </si>
  <si>
    <t>Borough Lock-up House</t>
  </si>
  <si>
    <t>Northumberland</t>
  </si>
  <si>
    <t>Morpeth</t>
  </si>
  <si>
    <t>Tynemouth</t>
  </si>
  <si>
    <t>Alnwich</t>
  </si>
  <si>
    <t>Hexham</t>
  </si>
  <si>
    <t>Newcastle-upon-Tyne</t>
  </si>
  <si>
    <t>Berwick-upon-Tweed</t>
  </si>
  <si>
    <t>Nottingham</t>
  </si>
  <si>
    <t>Town House of Correction</t>
  </si>
  <si>
    <t>Southwell</t>
  </si>
  <si>
    <t>Newark</t>
  </si>
  <si>
    <t>Oxford</t>
  </si>
  <si>
    <t>Banbury</t>
  </si>
  <si>
    <t>Haverford West</t>
  </si>
  <si>
    <t>Presteign</t>
  </si>
  <si>
    <t>New Radnor</t>
  </si>
  <si>
    <t>Rutland</t>
  </si>
  <si>
    <t>Oakham</t>
  </si>
  <si>
    <t>Shrewsbury</t>
  </si>
  <si>
    <t>Ludlow</t>
  </si>
  <si>
    <t>Bridgenorth</t>
  </si>
  <si>
    <t>Somerset</t>
  </si>
  <si>
    <t>Ilchester</t>
  </si>
  <si>
    <t>Shepton Mallet</t>
  </si>
  <si>
    <t>Wilton</t>
  </si>
  <si>
    <t>Bristol</t>
  </si>
  <si>
    <t>Common Gaol</t>
  </si>
  <si>
    <t>Bath</t>
  </si>
  <si>
    <t xml:space="preserve">City Gaol  </t>
  </si>
  <si>
    <t>Stafford</t>
  </si>
  <si>
    <t>Suffolk</t>
  </si>
  <si>
    <t>Bury St. Edmunds</t>
  </si>
  <si>
    <t>Ipswich</t>
  </si>
  <si>
    <t>Beccles</t>
  </si>
  <si>
    <t>Woodbridge</t>
  </si>
  <si>
    <t>Eye</t>
  </si>
  <si>
    <t>Surrey</t>
  </si>
  <si>
    <t>Horsemonger Lane</t>
  </si>
  <si>
    <t>Brixton</t>
  </si>
  <si>
    <t>Guildford</t>
  </si>
  <si>
    <t>Kingston-on-Thames</t>
  </si>
  <si>
    <t>Southwark</t>
  </si>
  <si>
    <t>Sussex</t>
  </si>
  <si>
    <t>Horsham</t>
  </si>
  <si>
    <t>Lewis</t>
  </si>
  <si>
    <t>Petworth</t>
  </si>
  <si>
    <t>Battle</t>
  </si>
  <si>
    <t>Chichester</t>
  </si>
  <si>
    <t>Hastings</t>
  </si>
  <si>
    <t xml:space="preserve">Town Gaol  </t>
  </si>
  <si>
    <t>Winchelsea</t>
  </si>
  <si>
    <t>Rye</t>
  </si>
  <si>
    <t>Warwick</t>
  </si>
  <si>
    <t>Coventry</t>
  </si>
  <si>
    <t>Appleby</t>
  </si>
  <si>
    <t>Kendal</t>
  </si>
  <si>
    <t>Fisherton Anger</t>
  </si>
  <si>
    <t>Devizes</t>
  </si>
  <si>
    <t>Marlborough</t>
  </si>
  <si>
    <t>County Bridewell</t>
  </si>
  <si>
    <t>Worcester</t>
  </si>
  <si>
    <t>York</t>
  </si>
  <si>
    <t>Gaol for St. Peter's Liberty</t>
  </si>
  <si>
    <t>Northallerton</t>
  </si>
  <si>
    <t>Beverley</t>
  </si>
  <si>
    <t>Wakefield</t>
  </si>
  <si>
    <t>Kingston-upon-Hull</t>
  </si>
  <si>
    <t>Scarborough</t>
  </si>
  <si>
    <t>Richmond</t>
  </si>
  <si>
    <t>Doncaster</t>
  </si>
  <si>
    <t xml:space="preserve">Town Gaol </t>
  </si>
  <si>
    <t>Institution</t>
  </si>
  <si>
    <t>Carnavon</t>
  </si>
  <si>
    <t>Totness</t>
  </si>
  <si>
    <t>Dartmouth</t>
  </si>
  <si>
    <t>South Molton</t>
  </si>
  <si>
    <t>Romney Marsh</t>
  </si>
  <si>
    <t>Fordwich</t>
  </si>
  <si>
    <t>Lichfield</t>
  </si>
  <si>
    <t>Orford</t>
  </si>
  <si>
    <t>Ripon</t>
  </si>
  <si>
    <t>lid38</t>
  </si>
  <si>
    <t>lid36</t>
  </si>
  <si>
    <t>Bedfordshire</t>
  </si>
  <si>
    <t>Berkshire</t>
  </si>
  <si>
    <t>Brecknockshire</t>
  </si>
  <si>
    <t>Buckinghamshire</t>
  </si>
  <si>
    <t>Cambridgeshire</t>
  </si>
  <si>
    <t>Cardiganshire</t>
  </si>
  <si>
    <t>Carmarthenshire</t>
  </si>
  <si>
    <t>Caernarfonshire</t>
  </si>
  <si>
    <t>Cheshire</t>
  </si>
  <si>
    <t>Denbighshire</t>
  </si>
  <si>
    <t>Derbyshire</t>
  </si>
  <si>
    <t>Flintshire</t>
  </si>
  <si>
    <t>Gloucestershire</t>
  </si>
  <si>
    <t>Hampshire</t>
  </si>
  <si>
    <t>Herefordshire</t>
  </si>
  <si>
    <t>Hertfordshire</t>
  </si>
  <si>
    <t>Huntingdonshire</t>
  </si>
  <si>
    <t>Lancashire</t>
  </si>
  <si>
    <t>Leicestershire</t>
  </si>
  <si>
    <t>Lincolnshire</t>
  </si>
  <si>
    <t>Monmouthshire</t>
  </si>
  <si>
    <t>Montgomeryshire</t>
  </si>
  <si>
    <t>Northamptonshire</t>
  </si>
  <si>
    <t>Nottinghamshire</t>
  </si>
  <si>
    <t>Oxfordshire</t>
  </si>
  <si>
    <t>Pembrokeshire</t>
  </si>
  <si>
    <t>Radnorshire</t>
  </si>
  <si>
    <t>Shropshire</t>
  </si>
  <si>
    <t>Staffordshire</t>
  </si>
  <si>
    <t>Warwickshire</t>
  </si>
  <si>
    <t>Westmorland</t>
  </si>
  <si>
    <t>Wiltshire</t>
  </si>
  <si>
    <t>Worcestershire</t>
  </si>
  <si>
    <t>Yorkshire</t>
  </si>
  <si>
    <t>county</t>
  </si>
  <si>
    <t>place</t>
  </si>
  <si>
    <t>average-male</t>
  </si>
  <si>
    <t>average-female</t>
  </si>
  <si>
    <t>total 140, separated using 93% male</t>
  </si>
  <si>
    <t>total 140, separated using 91% male</t>
  </si>
  <si>
    <t>total 17, separated using 80% male</t>
  </si>
  <si>
    <t>line-note</t>
  </si>
  <si>
    <t>source and notes</t>
  </si>
  <si>
    <t>4th Report of Inspectors of Prisons of Great Britain</t>
  </si>
  <si>
    <t>Digest of Gaol Returns, 1838 -- Table No. 23</t>
  </si>
  <si>
    <t>average = average number of prisoners in the course of the year</t>
  </si>
  <si>
    <t>lid36 matches to lid in prisoners-england-wales-1836</t>
  </si>
  <si>
    <t xml:space="preserve">Prisoner in local prisons in England and Wales in 1838 </t>
  </si>
  <si>
    <t>average number for year</t>
  </si>
  <si>
    <t>males</t>
  </si>
  <si>
    <t>females</t>
  </si>
  <si>
    <t>total</t>
  </si>
  <si>
    <t>debtors</t>
  </si>
  <si>
    <t>all</t>
  </si>
  <si>
    <t>adults</t>
  </si>
  <si>
    <t>juveniles</t>
  </si>
  <si>
    <t>criminal lunatics</t>
  </si>
  <si>
    <t>criminals</t>
  </si>
  <si>
    <t>in confinement in local prisons at date of returns</t>
  </si>
  <si>
    <t>in confinement at commencement of the year</t>
  </si>
  <si>
    <t>summed from prisons</t>
  </si>
  <si>
    <t>estimated from totals</t>
  </si>
  <si>
    <t>Reported totals</t>
  </si>
  <si>
    <t>missing returns</t>
  </si>
  <si>
    <t>best total estimate</t>
  </si>
  <si>
    <t>prisoners total</t>
  </si>
  <si>
    <t>prisoners male</t>
  </si>
  <si>
    <t>prisoners female</t>
  </si>
  <si>
    <t>sex ratio</t>
  </si>
  <si>
    <t>quartile 1</t>
  </si>
  <si>
    <t>median</t>
  </si>
  <si>
    <t>quartile 2</t>
  </si>
  <si>
    <t>interquartile range</t>
  </si>
  <si>
    <t>dispersion index</t>
  </si>
  <si>
    <t>number of counties</t>
  </si>
  <si>
    <t>sex ratio distribution:</t>
  </si>
  <si>
    <t>tabulated from sheet:"prisons 1838"</t>
  </si>
  <si>
    <t>Prisoners in England and Wales by county and sex, 1838</t>
  </si>
  <si>
    <t>statistics for counties with more than 20 prisoners</t>
  </si>
  <si>
    <t>sex ratio top-coded with 9999</t>
  </si>
  <si>
    <t>Prison Inspectors returns for individual prisons in England and Wales in 1838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</si>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</sst>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#,##0.0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3" fontId="0" fillId="0" borderId="0" xfId="0" applyNumberFormat="1"/>
    <xf numFmtId="166" fontId="0" fillId="0" borderId="0" xfId="0" applyNumberFormat="1"/>
    <xf numFmtId="164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sqref="A1:D1"/>
    </sheetView>
  </sheetViews>
  <sheetFormatPr defaultRowHeight="12.75" x14ac:dyDescent="0.2"/>
  <cols>
    <col min="1" max="1" width="23.85546875" customWidth="1"/>
    <col min="10" max="10" width="2.42578125" customWidth="1"/>
    <col min="11" max="11" width="41.28515625" customWidth="1"/>
  </cols>
  <sheetData>
    <row r="1" spans="1:11" x14ac:dyDescent="0.2">
      <c r="A1" s="8" t="s">
        <v>277</v>
      </c>
      <c r="B1" s="8"/>
      <c r="C1" s="8"/>
      <c r="D1" s="8"/>
      <c r="K1" t="s">
        <v>311</v>
      </c>
    </row>
    <row r="2" spans="1:11" x14ac:dyDescent="0.2">
      <c r="K2" t="s">
        <v>312</v>
      </c>
    </row>
    <row r="3" spans="1:11" x14ac:dyDescent="0.2">
      <c r="A3" t="s">
        <v>278</v>
      </c>
      <c r="B3" t="s">
        <v>279</v>
      </c>
      <c r="C3" t="s">
        <v>280</v>
      </c>
      <c r="D3" t="s">
        <v>281</v>
      </c>
      <c r="K3" t="s">
        <v>313</v>
      </c>
    </row>
    <row r="4" spans="1:11" x14ac:dyDescent="0.2">
      <c r="A4" t="s">
        <v>290</v>
      </c>
      <c r="B4" s="2">
        <v>11922.4236361319</v>
      </c>
      <c r="C4" s="2">
        <v>2447.5763638680701</v>
      </c>
      <c r="D4" s="2">
        <f>B4+C4</f>
        <v>14369.999999999971</v>
      </c>
    </row>
    <row r="5" spans="1:11" x14ac:dyDescent="0.2">
      <c r="A5" t="s">
        <v>291</v>
      </c>
      <c r="B5" s="2">
        <f>(H15+H22)/2</f>
        <v>11725</v>
      </c>
      <c r="C5" s="2">
        <f>(I15+I22)/2</f>
        <v>2534</v>
      </c>
      <c r="D5" s="2">
        <f>B5+C5</f>
        <v>14259</v>
      </c>
    </row>
    <row r="6" spans="1:11" x14ac:dyDescent="0.2">
      <c r="A6" t="s">
        <v>293</v>
      </c>
      <c r="B6" s="1">
        <v>812.22222222222217</v>
      </c>
      <c r="C6" s="1">
        <v>47.777777777777828</v>
      </c>
      <c r="D6" s="2">
        <f>B6+C6</f>
        <v>860</v>
      </c>
    </row>
    <row r="7" spans="1:11" x14ac:dyDescent="0.2">
      <c r="A7" t="s">
        <v>294</v>
      </c>
      <c r="B7" s="2">
        <f>B4+B6</f>
        <v>12734.645858354123</v>
      </c>
      <c r="C7" s="2">
        <f>C4+C6</f>
        <v>2495.3541416458479</v>
      </c>
      <c r="D7" s="2">
        <f>B7+C7</f>
        <v>15229.999999999971</v>
      </c>
    </row>
    <row r="9" spans="1:11" x14ac:dyDescent="0.2">
      <c r="A9" t="s">
        <v>292</v>
      </c>
    </row>
    <row r="10" spans="1:11" x14ac:dyDescent="0.2">
      <c r="A10" s="2" t="s">
        <v>288</v>
      </c>
      <c r="C10" s="2"/>
      <c r="D10" s="2"/>
      <c r="E10" s="2"/>
      <c r="F10" s="2"/>
      <c r="G10" s="2"/>
      <c r="H10" s="2"/>
      <c r="I10" s="2"/>
    </row>
    <row r="11" spans="1:11" x14ac:dyDescent="0.2">
      <c r="B11" s="2" t="s">
        <v>287</v>
      </c>
      <c r="C11" s="2"/>
      <c r="D11" s="2" t="s">
        <v>282</v>
      </c>
      <c r="E11" s="2"/>
      <c r="F11" s="2" t="s">
        <v>286</v>
      </c>
      <c r="G11" s="2"/>
      <c r="H11" s="2" t="s">
        <v>283</v>
      </c>
      <c r="I11" s="2"/>
    </row>
    <row r="12" spans="1:11" x14ac:dyDescent="0.2">
      <c r="B12" s="2" t="s">
        <v>279</v>
      </c>
      <c r="C12" s="2" t="s">
        <v>280</v>
      </c>
      <c r="D12" s="2" t="s">
        <v>279</v>
      </c>
      <c r="E12" s="2" t="s">
        <v>280</v>
      </c>
      <c r="F12" s="2" t="s">
        <v>279</v>
      </c>
      <c r="G12" s="2" t="s">
        <v>280</v>
      </c>
      <c r="H12" s="2" t="s">
        <v>279</v>
      </c>
      <c r="I12" s="2" t="s">
        <v>280</v>
      </c>
    </row>
    <row r="13" spans="1:11" x14ac:dyDescent="0.2">
      <c r="A13" t="s">
        <v>284</v>
      </c>
      <c r="B13" s="2">
        <v>8838</v>
      </c>
      <c r="C13" s="2">
        <v>2218</v>
      </c>
      <c r="D13" s="2">
        <v>1679</v>
      </c>
      <c r="E13" s="2">
        <v>99</v>
      </c>
      <c r="F13" s="2">
        <v>31</v>
      </c>
      <c r="G13" s="2">
        <v>9</v>
      </c>
      <c r="H13" s="2">
        <f>B13+D13+F13</f>
        <v>10548</v>
      </c>
      <c r="I13" s="2">
        <f>C13+E13+G13</f>
        <v>2326</v>
      </c>
      <c r="J13" s="2"/>
    </row>
    <row r="14" spans="1:11" x14ac:dyDescent="0.2">
      <c r="A14" t="s">
        <v>285</v>
      </c>
      <c r="B14" s="2">
        <v>1210</v>
      </c>
      <c r="C14" s="2">
        <v>198</v>
      </c>
      <c r="D14" s="2">
        <v>0</v>
      </c>
      <c r="E14" s="2">
        <v>0</v>
      </c>
      <c r="F14" s="2">
        <v>0</v>
      </c>
      <c r="G14" s="2">
        <v>0</v>
      </c>
      <c r="H14" s="2">
        <f>B14+D14+F14</f>
        <v>1210</v>
      </c>
      <c r="I14" s="2">
        <f>C14+E14+G14</f>
        <v>198</v>
      </c>
    </row>
    <row r="15" spans="1:11" x14ac:dyDescent="0.2">
      <c r="A15" t="s">
        <v>281</v>
      </c>
      <c r="B15" s="2">
        <f t="shared" ref="B15:G15" si="0">B13+B14</f>
        <v>10048</v>
      </c>
      <c r="C15" s="2">
        <f t="shared" si="0"/>
        <v>2416</v>
      </c>
      <c r="D15" s="2">
        <f t="shared" si="0"/>
        <v>1679</v>
      </c>
      <c r="E15" s="2">
        <f t="shared" si="0"/>
        <v>99</v>
      </c>
      <c r="F15" s="2">
        <f t="shared" si="0"/>
        <v>31</v>
      </c>
      <c r="G15" s="2">
        <f t="shared" si="0"/>
        <v>9</v>
      </c>
      <c r="H15" s="2">
        <f>H13+H14</f>
        <v>11758</v>
      </c>
      <c r="I15" s="2">
        <f>I13+I14</f>
        <v>2524</v>
      </c>
    </row>
    <row r="16" spans="1:11" x14ac:dyDescent="0.2"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t="s">
        <v>289</v>
      </c>
      <c r="B17" s="2"/>
      <c r="C17" s="2"/>
      <c r="D17" s="2"/>
      <c r="E17" s="2"/>
      <c r="F17" s="2"/>
      <c r="G17" s="2"/>
      <c r="H17" s="2"/>
      <c r="I17" s="2"/>
    </row>
    <row r="18" spans="1:9" x14ac:dyDescent="0.2">
      <c r="B18" s="2" t="s">
        <v>287</v>
      </c>
      <c r="C18" s="2"/>
      <c r="D18" s="2" t="s">
        <v>282</v>
      </c>
      <c r="E18" s="2"/>
      <c r="F18" s="2" t="s">
        <v>286</v>
      </c>
      <c r="G18" s="2"/>
      <c r="H18" s="2" t="s">
        <v>283</v>
      </c>
      <c r="I18" s="2"/>
    </row>
    <row r="19" spans="1:9" x14ac:dyDescent="0.2">
      <c r="B19" s="2" t="s">
        <v>279</v>
      </c>
      <c r="C19" s="2" t="s">
        <v>280</v>
      </c>
      <c r="D19" s="2" t="s">
        <v>279</v>
      </c>
      <c r="E19" s="2" t="s">
        <v>280</v>
      </c>
      <c r="F19" s="2" t="s">
        <v>279</v>
      </c>
      <c r="G19" s="2" t="s">
        <v>280</v>
      </c>
      <c r="H19" s="2" t="s">
        <v>279</v>
      </c>
      <c r="I19" s="2" t="s">
        <v>280</v>
      </c>
    </row>
    <row r="20" spans="1:9" x14ac:dyDescent="0.2">
      <c r="A20" t="s">
        <v>284</v>
      </c>
      <c r="B20" s="2">
        <v>8762</v>
      </c>
      <c r="C20" s="2">
        <v>2240</v>
      </c>
      <c r="D20" s="2">
        <v>1679</v>
      </c>
      <c r="E20" s="2">
        <v>99</v>
      </c>
      <c r="F20" s="2"/>
      <c r="G20" s="2"/>
      <c r="H20" s="2">
        <f>B20+D20+F20</f>
        <v>10441</v>
      </c>
      <c r="I20" s="2">
        <f>C20+E20+G20</f>
        <v>2339</v>
      </c>
    </row>
    <row r="21" spans="1:9" x14ac:dyDescent="0.2">
      <c r="A21" t="s">
        <v>285</v>
      </c>
      <c r="B21" s="2">
        <v>1251</v>
      </c>
      <c r="C21" s="2">
        <v>205</v>
      </c>
      <c r="D21" s="2">
        <v>0</v>
      </c>
      <c r="E21" s="2">
        <v>0</v>
      </c>
      <c r="F21" s="2"/>
      <c r="G21" s="2"/>
      <c r="H21" s="2">
        <f>B21+D21+F21</f>
        <v>1251</v>
      </c>
      <c r="I21" s="2">
        <f>C21+E21+G21</f>
        <v>205</v>
      </c>
    </row>
    <row r="22" spans="1:9" x14ac:dyDescent="0.2">
      <c r="A22" t="s">
        <v>281</v>
      </c>
      <c r="B22" s="2">
        <f>B20+B21</f>
        <v>10013</v>
      </c>
      <c r="C22" s="2">
        <f>C20+C21</f>
        <v>2445</v>
      </c>
      <c r="D22" s="2">
        <f>D20+D21</f>
        <v>1679</v>
      </c>
      <c r="E22" s="2">
        <f>E20+E21</f>
        <v>99</v>
      </c>
      <c r="F22" s="2">
        <f>F15</f>
        <v>31</v>
      </c>
      <c r="G22" s="2">
        <f>G15</f>
        <v>9</v>
      </c>
      <c r="H22" s="2">
        <f>H20+H21</f>
        <v>11692</v>
      </c>
      <c r="I22" s="2">
        <f>I20+I21</f>
        <v>2544</v>
      </c>
    </row>
    <row r="23" spans="1:9" x14ac:dyDescent="0.2">
      <c r="B23" s="2"/>
      <c r="C23" s="2"/>
      <c r="D23" s="2"/>
      <c r="E23" s="2"/>
      <c r="F23" s="2"/>
      <c r="G23" s="2"/>
      <c r="H23" s="2"/>
      <c r="I23" s="2"/>
    </row>
    <row r="24" spans="1:9" x14ac:dyDescent="0.2">
      <c r="B24" s="2"/>
      <c r="C24" s="2"/>
      <c r="D24" s="2"/>
      <c r="E24" s="2"/>
      <c r="F24" s="2"/>
      <c r="G24" s="2"/>
      <c r="H24" s="2"/>
      <c r="I24" s="2"/>
    </row>
  </sheetData>
  <mergeCells count="1"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G1" sqref="G1:G3"/>
    </sheetView>
  </sheetViews>
  <sheetFormatPr defaultRowHeight="12.75" x14ac:dyDescent="0.2"/>
  <cols>
    <col min="1" max="1" width="17.85546875" customWidth="1"/>
    <col min="6" max="6" width="3.140625" customWidth="1"/>
    <col min="7" max="7" width="46" customWidth="1"/>
  </cols>
  <sheetData>
    <row r="1" spans="1:7" x14ac:dyDescent="0.2">
      <c r="A1" s="8" t="s">
        <v>307</v>
      </c>
      <c r="B1" s="8"/>
      <c r="C1" s="8"/>
      <c r="D1" s="8"/>
      <c r="E1" s="8"/>
      <c r="G1" t="s">
        <v>311</v>
      </c>
    </row>
    <row r="2" spans="1:7" x14ac:dyDescent="0.2">
      <c r="A2" s="7"/>
      <c r="B2" s="7"/>
      <c r="C2" s="7"/>
      <c r="D2" s="7"/>
      <c r="E2" s="7"/>
      <c r="G2" t="s">
        <v>312</v>
      </c>
    </row>
    <row r="3" spans="1:7" x14ac:dyDescent="0.2">
      <c r="G3" t="s">
        <v>313</v>
      </c>
    </row>
    <row r="4" spans="1:7" x14ac:dyDescent="0.2">
      <c r="G4" t="s">
        <v>272</v>
      </c>
    </row>
    <row r="5" spans="1:7" x14ac:dyDescent="0.2">
      <c r="A5" t="s">
        <v>304</v>
      </c>
      <c r="C5">
        <f>COUNT(C18:C61)</f>
        <v>44</v>
      </c>
      <c r="G5" t="s">
        <v>308</v>
      </c>
    </row>
    <row r="6" spans="1:7" x14ac:dyDescent="0.2">
      <c r="A6" t="s">
        <v>305</v>
      </c>
    </row>
    <row r="7" spans="1:7" x14ac:dyDescent="0.2">
      <c r="A7" t="s">
        <v>299</v>
      </c>
      <c r="C7" s="4">
        <f>QUARTILE(C18:C61,1)</f>
        <v>5.645833333333333</v>
      </c>
    </row>
    <row r="8" spans="1:7" x14ac:dyDescent="0.2">
      <c r="A8" t="s">
        <v>300</v>
      </c>
      <c r="C8" s="4">
        <f>QUARTILE(C18:C61,2)</f>
        <v>6.8044397463002113</v>
      </c>
    </row>
    <row r="9" spans="1:7" x14ac:dyDescent="0.2">
      <c r="A9" t="s">
        <v>301</v>
      </c>
      <c r="C9" s="4">
        <f>QUARTILE(C18:C61,3)</f>
        <v>10.842857142857143</v>
      </c>
    </row>
    <row r="10" spans="1:7" x14ac:dyDescent="0.2">
      <c r="C10" s="4"/>
    </row>
    <row r="11" spans="1:7" x14ac:dyDescent="0.2">
      <c r="A11" t="s">
        <v>302</v>
      </c>
      <c r="C11" s="4">
        <f>C9-C7</f>
        <v>5.1970238095238104</v>
      </c>
    </row>
    <row r="12" spans="1:7" x14ac:dyDescent="0.2">
      <c r="A12" t="s">
        <v>303</v>
      </c>
      <c r="C12" s="5">
        <f>LOG(C9/C7)</f>
        <v>0.28341568238240505</v>
      </c>
    </row>
    <row r="17" spans="1:7" ht="25.5" x14ac:dyDescent="0.2">
      <c r="A17" t="s">
        <v>264</v>
      </c>
      <c r="B17" s="6" t="s">
        <v>295</v>
      </c>
      <c r="C17" s="6" t="s">
        <v>298</v>
      </c>
      <c r="D17" s="6" t="s">
        <v>296</v>
      </c>
      <c r="E17" s="6" t="s">
        <v>297</v>
      </c>
    </row>
    <row r="18" spans="1:7" x14ac:dyDescent="0.2">
      <c r="A18" t="s">
        <v>118</v>
      </c>
      <c r="B18" s="2">
        <v>2507</v>
      </c>
      <c r="C18" s="3">
        <f t="shared" ref="C18:C50" si="0">D18/E18</f>
        <v>2.7586206896551726</v>
      </c>
      <c r="D18" s="2">
        <v>1840</v>
      </c>
      <c r="E18" s="2">
        <v>667</v>
      </c>
      <c r="G18" t="s">
        <v>306</v>
      </c>
    </row>
    <row r="19" spans="1:7" x14ac:dyDescent="0.2">
      <c r="A19" t="s">
        <v>247</v>
      </c>
      <c r="B19" s="2">
        <v>2020</v>
      </c>
      <c r="C19" s="3">
        <f t="shared" si="0"/>
        <v>3.6651270207852193</v>
      </c>
      <c r="D19" s="2">
        <v>1587</v>
      </c>
      <c r="E19" s="2">
        <v>433</v>
      </c>
      <c r="G19" t="s">
        <v>309</v>
      </c>
    </row>
    <row r="20" spans="1:7" x14ac:dyDescent="0.2">
      <c r="A20" t="s">
        <v>263</v>
      </c>
      <c r="B20" s="2">
        <v>920</v>
      </c>
      <c r="C20" s="3">
        <f t="shared" si="0"/>
        <v>5.9696969696969697</v>
      </c>
      <c r="D20" s="2">
        <v>788</v>
      </c>
      <c r="E20" s="2">
        <v>132</v>
      </c>
    </row>
    <row r="21" spans="1:7" x14ac:dyDescent="0.2">
      <c r="A21" t="s">
        <v>183</v>
      </c>
      <c r="B21" s="2">
        <v>684</v>
      </c>
      <c r="C21" s="3">
        <f t="shared" si="0"/>
        <v>4.2615384615384615</v>
      </c>
      <c r="D21" s="2">
        <v>554</v>
      </c>
      <c r="E21" s="2">
        <v>130</v>
      </c>
    </row>
    <row r="22" spans="1:7" x14ac:dyDescent="0.2">
      <c r="A22" t="s">
        <v>168</v>
      </c>
      <c r="B22" s="2">
        <v>552</v>
      </c>
      <c r="C22" s="3">
        <f t="shared" si="0"/>
        <v>3.4159999999999999</v>
      </c>
      <c r="D22" s="2">
        <v>427</v>
      </c>
      <c r="E22" s="2">
        <v>125</v>
      </c>
    </row>
    <row r="23" spans="1:7" x14ac:dyDescent="0.2">
      <c r="A23" t="s">
        <v>87</v>
      </c>
      <c r="B23" s="2">
        <v>524</v>
      </c>
      <c r="C23" s="3">
        <f t="shared" si="0"/>
        <v>8.0344827586206904</v>
      </c>
      <c r="D23" s="2">
        <v>466</v>
      </c>
      <c r="E23" s="2">
        <v>58</v>
      </c>
    </row>
    <row r="24" spans="1:7" x14ac:dyDescent="0.2">
      <c r="A24" t="s">
        <v>238</v>
      </c>
      <c r="B24" s="2">
        <v>510</v>
      </c>
      <c r="C24" s="3">
        <f t="shared" si="0"/>
        <v>4.7303370786516856</v>
      </c>
      <c r="D24" s="2">
        <v>421</v>
      </c>
      <c r="E24" s="2">
        <v>89</v>
      </c>
    </row>
    <row r="25" spans="1:7" x14ac:dyDescent="0.2">
      <c r="A25" t="s">
        <v>259</v>
      </c>
      <c r="B25" s="2">
        <v>478</v>
      </c>
      <c r="C25" s="3">
        <f t="shared" si="0"/>
        <v>5.2077922077922079</v>
      </c>
      <c r="D25" s="2">
        <v>401</v>
      </c>
      <c r="E25" s="2">
        <v>77</v>
      </c>
    </row>
    <row r="26" spans="1:7" x14ac:dyDescent="0.2">
      <c r="A26" t="s">
        <v>242</v>
      </c>
      <c r="B26" s="2">
        <v>401</v>
      </c>
      <c r="C26" s="3">
        <f t="shared" si="0"/>
        <v>10.457142857142857</v>
      </c>
      <c r="D26" s="2">
        <v>366</v>
      </c>
      <c r="E26" s="2">
        <v>35</v>
      </c>
    </row>
    <row r="27" spans="1:7" x14ac:dyDescent="0.2">
      <c r="A27" t="s">
        <v>243</v>
      </c>
      <c r="B27" s="2">
        <v>371</v>
      </c>
      <c r="C27" s="3">
        <f t="shared" si="0"/>
        <v>6</v>
      </c>
      <c r="D27" s="2">
        <v>318</v>
      </c>
      <c r="E27" s="2">
        <v>53</v>
      </c>
    </row>
    <row r="28" spans="1:7" x14ac:dyDescent="0.2">
      <c r="A28" t="s">
        <v>258</v>
      </c>
      <c r="B28" s="2">
        <v>357</v>
      </c>
      <c r="C28" s="3">
        <f t="shared" si="0"/>
        <v>7.7073170731707314</v>
      </c>
      <c r="D28" s="2">
        <v>316</v>
      </c>
      <c r="E28" s="2">
        <v>41</v>
      </c>
    </row>
    <row r="29" spans="1:7" x14ac:dyDescent="0.2">
      <c r="A29" t="s">
        <v>55</v>
      </c>
      <c r="B29" s="2">
        <v>335</v>
      </c>
      <c r="C29" s="3">
        <f t="shared" si="0"/>
        <v>6.7906976744186043</v>
      </c>
      <c r="D29" s="2">
        <v>292</v>
      </c>
      <c r="E29" s="2">
        <v>43</v>
      </c>
    </row>
    <row r="30" spans="1:7" x14ac:dyDescent="0.2">
      <c r="A30" t="s">
        <v>135</v>
      </c>
      <c r="B30" s="2">
        <v>321</v>
      </c>
      <c r="C30" s="3">
        <f t="shared" si="0"/>
        <v>9.6999999999999993</v>
      </c>
      <c r="D30" s="2">
        <v>291</v>
      </c>
      <c r="E30" s="2">
        <v>30</v>
      </c>
    </row>
    <row r="31" spans="1:7" x14ac:dyDescent="0.2">
      <c r="A31" t="s">
        <v>177</v>
      </c>
      <c r="B31" s="2">
        <v>315</v>
      </c>
      <c r="C31" s="3">
        <f t="shared" si="0"/>
        <v>12.695652173913043</v>
      </c>
      <c r="D31" s="2">
        <v>292</v>
      </c>
      <c r="E31" s="2">
        <v>23</v>
      </c>
    </row>
    <row r="32" spans="1:7" x14ac:dyDescent="0.2">
      <c r="A32" t="s">
        <v>42</v>
      </c>
      <c r="B32" s="2">
        <v>299</v>
      </c>
      <c r="C32" s="3">
        <f t="shared" si="0"/>
        <v>3.671875</v>
      </c>
      <c r="D32" s="2">
        <v>235</v>
      </c>
      <c r="E32" s="2">
        <v>64</v>
      </c>
    </row>
    <row r="33" spans="1:5" x14ac:dyDescent="0.2">
      <c r="A33" t="s">
        <v>248</v>
      </c>
      <c r="B33" s="2">
        <v>272</v>
      </c>
      <c r="C33" s="3">
        <f t="shared" si="0"/>
        <v>5.8</v>
      </c>
      <c r="D33" s="2">
        <v>232</v>
      </c>
      <c r="E33" s="2">
        <v>40</v>
      </c>
    </row>
    <row r="34" spans="1:5" x14ac:dyDescent="0.2">
      <c r="A34" t="s">
        <v>189</v>
      </c>
      <c r="B34" s="2">
        <v>263</v>
      </c>
      <c r="C34" s="3">
        <f t="shared" si="0"/>
        <v>6.7352941176470589</v>
      </c>
      <c r="D34" s="2">
        <v>229</v>
      </c>
      <c r="E34" s="2">
        <v>34</v>
      </c>
    </row>
    <row r="35" spans="1:5" x14ac:dyDescent="0.2">
      <c r="A35" t="s">
        <v>261</v>
      </c>
      <c r="B35" s="2">
        <v>250</v>
      </c>
      <c r="C35" s="3">
        <f t="shared" si="0"/>
        <v>9</v>
      </c>
      <c r="D35" s="2">
        <v>225</v>
      </c>
      <c r="E35" s="2">
        <v>25</v>
      </c>
    </row>
    <row r="36" spans="1:5" x14ac:dyDescent="0.2">
      <c r="A36" t="s">
        <v>249</v>
      </c>
      <c r="B36" s="2">
        <v>243</v>
      </c>
      <c r="C36" s="3">
        <f t="shared" si="0"/>
        <v>5.75</v>
      </c>
      <c r="D36" s="2">
        <v>207</v>
      </c>
      <c r="E36" s="2">
        <v>36</v>
      </c>
    </row>
    <row r="37" spans="1:5" x14ac:dyDescent="0.2">
      <c r="A37" t="s">
        <v>262</v>
      </c>
      <c r="B37" s="2">
        <v>196</v>
      </c>
      <c r="C37" s="3">
        <f t="shared" si="0"/>
        <v>7.5217391304347823</v>
      </c>
      <c r="D37" s="2">
        <v>173</v>
      </c>
      <c r="E37" s="2">
        <v>23</v>
      </c>
    </row>
    <row r="38" spans="1:5" x14ac:dyDescent="0.2">
      <c r="A38" t="s">
        <v>253</v>
      </c>
      <c r="B38" s="2">
        <v>192</v>
      </c>
      <c r="C38" s="3">
        <f t="shared" si="0"/>
        <v>8.1428571428571423</v>
      </c>
      <c r="D38" s="2">
        <v>171</v>
      </c>
      <c r="E38" s="2">
        <v>21</v>
      </c>
    </row>
    <row r="39" spans="1:5" x14ac:dyDescent="0.2">
      <c r="A39" t="s">
        <v>147</v>
      </c>
      <c r="B39" s="2">
        <v>184</v>
      </c>
      <c r="C39" s="3">
        <f t="shared" si="0"/>
        <v>3.2790697674418605</v>
      </c>
      <c r="D39" s="2">
        <v>141</v>
      </c>
      <c r="E39" s="2">
        <v>43</v>
      </c>
    </row>
    <row r="40" spans="1:5" x14ac:dyDescent="0.2">
      <c r="A40" t="s">
        <v>252</v>
      </c>
      <c r="B40" s="2">
        <v>182</v>
      </c>
      <c r="C40" s="3">
        <f t="shared" si="0"/>
        <v>7.9365340135319391</v>
      </c>
      <c r="D40" s="2">
        <v>161.63416244772199</v>
      </c>
      <c r="E40" s="2">
        <v>20.365837552278201</v>
      </c>
    </row>
    <row r="41" spans="1:5" x14ac:dyDescent="0.2">
      <c r="A41" t="s">
        <v>231</v>
      </c>
      <c r="B41" s="2">
        <v>180</v>
      </c>
      <c r="C41" s="3">
        <f t="shared" si="0"/>
        <v>6.5</v>
      </c>
      <c r="D41" s="2">
        <v>156</v>
      </c>
      <c r="E41" s="2">
        <v>24</v>
      </c>
    </row>
    <row r="42" spans="1:5" x14ac:dyDescent="0.2">
      <c r="A42" t="s">
        <v>254</v>
      </c>
      <c r="B42" s="2">
        <v>172</v>
      </c>
      <c r="C42" s="3">
        <f t="shared" si="0"/>
        <v>6.8181818181818183</v>
      </c>
      <c r="D42" s="2">
        <v>150</v>
      </c>
      <c r="E42" s="2">
        <v>22</v>
      </c>
    </row>
    <row r="43" spans="1:5" x14ac:dyDescent="0.2">
      <c r="A43" t="s">
        <v>54</v>
      </c>
      <c r="B43" s="2">
        <v>160</v>
      </c>
      <c r="C43" s="3">
        <f t="shared" si="0"/>
        <v>4.5172413793103452</v>
      </c>
      <c r="D43" s="2">
        <v>131</v>
      </c>
      <c r="E43" s="2">
        <v>29</v>
      </c>
    </row>
    <row r="44" spans="1:5" x14ac:dyDescent="0.2">
      <c r="A44" t="s">
        <v>240</v>
      </c>
      <c r="B44" s="2">
        <v>155</v>
      </c>
      <c r="C44" s="3">
        <f t="shared" si="0"/>
        <v>14.5</v>
      </c>
      <c r="D44" s="2">
        <v>145</v>
      </c>
      <c r="E44" s="2">
        <v>10</v>
      </c>
    </row>
    <row r="45" spans="1:5" x14ac:dyDescent="0.2">
      <c r="A45" t="s">
        <v>234</v>
      </c>
      <c r="B45" s="2">
        <v>153</v>
      </c>
      <c r="C45" s="3">
        <f t="shared" si="0"/>
        <v>18.125</v>
      </c>
      <c r="D45" s="2">
        <v>145</v>
      </c>
      <c r="E45" s="2">
        <v>8</v>
      </c>
    </row>
    <row r="46" spans="1:5" x14ac:dyDescent="0.2">
      <c r="A46" t="s">
        <v>233</v>
      </c>
      <c r="B46" s="2">
        <v>142</v>
      </c>
      <c r="C46" s="3">
        <f t="shared" si="0"/>
        <v>12.907216494845375</v>
      </c>
      <c r="D46" s="2">
        <v>131.789473684211</v>
      </c>
      <c r="E46" s="2">
        <v>10.210526315789499</v>
      </c>
    </row>
    <row r="47" spans="1:5" x14ac:dyDescent="0.2">
      <c r="A47" t="s">
        <v>51</v>
      </c>
      <c r="B47" s="2">
        <v>125</v>
      </c>
      <c r="C47" s="3">
        <f t="shared" si="0"/>
        <v>12.888888888888889</v>
      </c>
      <c r="D47" s="2">
        <v>116</v>
      </c>
      <c r="E47" s="2">
        <v>9</v>
      </c>
    </row>
    <row r="48" spans="1:5" x14ac:dyDescent="0.2">
      <c r="A48" t="s">
        <v>245</v>
      </c>
      <c r="B48" s="2">
        <v>124</v>
      </c>
      <c r="C48" s="3">
        <f t="shared" si="0"/>
        <v>10.272727272727273</v>
      </c>
      <c r="D48" s="2">
        <v>113</v>
      </c>
      <c r="E48" s="2">
        <v>11</v>
      </c>
    </row>
    <row r="49" spans="1:5" x14ac:dyDescent="0.2">
      <c r="A49" t="s">
        <v>257</v>
      </c>
      <c r="B49" s="2">
        <v>108</v>
      </c>
      <c r="C49" s="3">
        <f t="shared" si="0"/>
        <v>7.3076923076923075</v>
      </c>
      <c r="D49" s="2">
        <v>95</v>
      </c>
      <c r="E49" s="2">
        <v>13</v>
      </c>
    </row>
    <row r="50" spans="1:5" x14ac:dyDescent="0.2">
      <c r="A50" t="s">
        <v>250</v>
      </c>
      <c r="B50" s="2">
        <v>99</v>
      </c>
      <c r="C50" s="3">
        <f t="shared" si="0"/>
        <v>6.0714285714285712</v>
      </c>
      <c r="D50" s="2">
        <v>85</v>
      </c>
      <c r="E50" s="2">
        <v>14</v>
      </c>
    </row>
    <row r="51" spans="1:5" x14ac:dyDescent="0.2">
      <c r="A51" t="s">
        <v>244</v>
      </c>
      <c r="B51" s="2">
        <v>82</v>
      </c>
      <c r="C51" s="3">
        <v>9999</v>
      </c>
      <c r="D51" s="2">
        <v>82</v>
      </c>
      <c r="E51" s="2">
        <v>0</v>
      </c>
    </row>
    <row r="52" spans="1:5" x14ac:dyDescent="0.2">
      <c r="A52" t="s">
        <v>29</v>
      </c>
      <c r="B52" s="2">
        <v>81</v>
      </c>
      <c r="C52" s="3">
        <f t="shared" ref="C52:C61" si="1">D52/E52</f>
        <v>5.75</v>
      </c>
      <c r="D52" s="2">
        <v>69</v>
      </c>
      <c r="E52" s="2">
        <v>12</v>
      </c>
    </row>
    <row r="53" spans="1:5" x14ac:dyDescent="0.2">
      <c r="A53" t="s">
        <v>230</v>
      </c>
      <c r="B53" s="2">
        <v>70</v>
      </c>
      <c r="C53" s="3">
        <f t="shared" si="1"/>
        <v>16.5</v>
      </c>
      <c r="D53" s="2">
        <v>66</v>
      </c>
      <c r="E53" s="2">
        <v>4</v>
      </c>
    </row>
    <row r="54" spans="1:5" x14ac:dyDescent="0.2">
      <c r="A54" t="s">
        <v>68</v>
      </c>
      <c r="B54" s="2">
        <v>64</v>
      </c>
      <c r="C54" s="3">
        <f t="shared" si="1"/>
        <v>4.8181818181818183</v>
      </c>
      <c r="D54" s="2">
        <v>53</v>
      </c>
      <c r="E54" s="2">
        <v>11</v>
      </c>
    </row>
    <row r="55" spans="1:5" x14ac:dyDescent="0.2">
      <c r="A55" t="s">
        <v>260</v>
      </c>
      <c r="B55" s="2">
        <v>39</v>
      </c>
      <c r="C55" s="3">
        <f t="shared" si="1"/>
        <v>12</v>
      </c>
      <c r="D55" s="2">
        <v>36</v>
      </c>
      <c r="E55" s="2">
        <v>3</v>
      </c>
    </row>
    <row r="56" spans="1:5" x14ac:dyDescent="0.2">
      <c r="A56" t="s">
        <v>246</v>
      </c>
      <c r="B56" s="2">
        <v>38</v>
      </c>
      <c r="C56" s="3">
        <f t="shared" si="1"/>
        <v>18</v>
      </c>
      <c r="D56" s="2">
        <v>36</v>
      </c>
      <c r="E56" s="2">
        <v>2</v>
      </c>
    </row>
    <row r="57" spans="1:5" x14ac:dyDescent="0.2">
      <c r="A57" t="s">
        <v>255</v>
      </c>
      <c r="B57" s="2">
        <v>38</v>
      </c>
      <c r="C57" s="3">
        <f t="shared" si="1"/>
        <v>5.333333333333333</v>
      </c>
      <c r="D57" s="2">
        <v>32</v>
      </c>
      <c r="E57" s="2">
        <v>6</v>
      </c>
    </row>
    <row r="58" spans="1:5" x14ac:dyDescent="0.2">
      <c r="A58" t="s">
        <v>236</v>
      </c>
      <c r="B58" s="2">
        <v>29</v>
      </c>
      <c r="C58" s="3">
        <f t="shared" si="1"/>
        <v>6.25</v>
      </c>
      <c r="D58" s="2">
        <v>25</v>
      </c>
      <c r="E58" s="2">
        <v>4</v>
      </c>
    </row>
    <row r="59" spans="1:5" x14ac:dyDescent="0.2">
      <c r="A59" t="s">
        <v>239</v>
      </c>
      <c r="B59" s="2">
        <v>28</v>
      </c>
      <c r="C59" s="3">
        <f t="shared" si="1"/>
        <v>13</v>
      </c>
      <c r="D59" s="2">
        <v>26</v>
      </c>
      <c r="E59" s="2">
        <v>2</v>
      </c>
    </row>
    <row r="60" spans="1:5" x14ac:dyDescent="0.2">
      <c r="A60" t="s">
        <v>237</v>
      </c>
      <c r="B60" s="2">
        <v>23</v>
      </c>
      <c r="C60" s="3">
        <f t="shared" si="1"/>
        <v>6.666666666666667</v>
      </c>
      <c r="D60" s="2">
        <v>20</v>
      </c>
      <c r="E60" s="2">
        <v>3</v>
      </c>
    </row>
    <row r="61" spans="1:5" x14ac:dyDescent="0.2">
      <c r="A61" t="s">
        <v>251</v>
      </c>
      <c r="B61" s="2">
        <v>21</v>
      </c>
      <c r="C61" s="3">
        <f t="shared" si="1"/>
        <v>20</v>
      </c>
      <c r="D61" s="2">
        <v>20</v>
      </c>
      <c r="E61" s="2">
        <v>1</v>
      </c>
    </row>
    <row r="62" spans="1:5" x14ac:dyDescent="0.2">
      <c r="B62" s="2"/>
      <c r="C62" s="3"/>
      <c r="D62" s="2"/>
      <c r="E62" s="2"/>
    </row>
    <row r="63" spans="1:5" x14ac:dyDescent="0.2">
      <c r="A63" t="s">
        <v>235</v>
      </c>
      <c r="B63" s="2">
        <v>13</v>
      </c>
      <c r="C63" s="3">
        <f>D63/E63</f>
        <v>12</v>
      </c>
      <c r="D63" s="2">
        <v>12</v>
      </c>
      <c r="E63" s="2">
        <v>1</v>
      </c>
    </row>
    <row r="64" spans="1:5" x14ac:dyDescent="0.2">
      <c r="A64" t="s">
        <v>241</v>
      </c>
      <c r="B64" s="2">
        <v>13</v>
      </c>
      <c r="C64" s="3">
        <f>D64/E64</f>
        <v>5.5</v>
      </c>
      <c r="D64" s="2">
        <v>11</v>
      </c>
      <c r="E64" s="2">
        <v>2</v>
      </c>
    </row>
    <row r="65" spans="1:5" x14ac:dyDescent="0.2">
      <c r="A65" t="s">
        <v>256</v>
      </c>
      <c r="B65" s="2">
        <v>10</v>
      </c>
      <c r="C65" s="3">
        <f>D65/E65</f>
        <v>9</v>
      </c>
      <c r="D65" s="2">
        <v>9</v>
      </c>
      <c r="E65" s="2">
        <v>1</v>
      </c>
    </row>
    <row r="66" spans="1:5" x14ac:dyDescent="0.2">
      <c r="A66" t="s">
        <v>163</v>
      </c>
      <c r="B66" s="2">
        <v>9</v>
      </c>
      <c r="C66" s="3">
        <f>D66/E66</f>
        <v>8</v>
      </c>
      <c r="D66" s="2">
        <v>8</v>
      </c>
      <c r="E66" s="2">
        <v>1</v>
      </c>
    </row>
    <row r="67" spans="1:5" x14ac:dyDescent="0.2">
      <c r="A67" t="s">
        <v>0</v>
      </c>
      <c r="B67" s="2">
        <v>8</v>
      </c>
      <c r="C67" s="3">
        <f>D67/E67</f>
        <v>3</v>
      </c>
      <c r="D67" s="2">
        <v>6</v>
      </c>
      <c r="E67" s="2">
        <v>2</v>
      </c>
    </row>
    <row r="68" spans="1:5" x14ac:dyDescent="0.2">
      <c r="A68" t="s">
        <v>115</v>
      </c>
      <c r="B68" s="2">
        <v>6</v>
      </c>
      <c r="C68" s="3">
        <v>9999</v>
      </c>
      <c r="D68" s="2">
        <v>6</v>
      </c>
      <c r="E68" s="2">
        <v>0</v>
      </c>
    </row>
    <row r="69" spans="1:5" x14ac:dyDescent="0.2">
      <c r="A69" t="s">
        <v>36</v>
      </c>
      <c r="B69" s="2">
        <v>4</v>
      </c>
      <c r="C69" s="3">
        <v>9999</v>
      </c>
      <c r="D69" s="2">
        <v>4</v>
      </c>
      <c r="E69" s="2">
        <v>0</v>
      </c>
    </row>
    <row r="70" spans="1:5" x14ac:dyDescent="0.2">
      <c r="A70" t="s">
        <v>232</v>
      </c>
      <c r="B70" s="2">
        <v>0</v>
      </c>
      <c r="C70" s="3">
        <v>9999</v>
      </c>
      <c r="D70" s="2">
        <v>0</v>
      </c>
      <c r="E70" s="2">
        <v>0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workbookViewId="0">
      <selection activeCell="F4" sqref="F4"/>
    </sheetView>
  </sheetViews>
  <sheetFormatPr defaultRowHeight="12.75" x14ac:dyDescent="0.2"/>
  <cols>
    <col min="1" max="1" width="5.140625" customWidth="1"/>
    <col min="2" max="2" width="6.140625" customWidth="1"/>
    <col min="3" max="3" width="18.42578125" customWidth="1"/>
    <col min="4" max="4" width="17.42578125" customWidth="1"/>
    <col min="5" max="5" width="37.5703125" customWidth="1"/>
    <col min="6" max="7" width="9.140625" style="1"/>
    <col min="9" max="9" width="56.7109375" customWidth="1"/>
  </cols>
  <sheetData>
    <row r="1" spans="1:9" x14ac:dyDescent="0.2">
      <c r="A1" s="9" t="s">
        <v>310</v>
      </c>
      <c r="B1" s="9"/>
      <c r="C1" s="9"/>
      <c r="D1" s="9"/>
      <c r="E1" s="9"/>
      <c r="I1" t="s">
        <v>311</v>
      </c>
    </row>
    <row r="2" spans="1:9" x14ac:dyDescent="0.2">
      <c r="I2" t="s">
        <v>312</v>
      </c>
    </row>
    <row r="3" spans="1:9" x14ac:dyDescent="0.2">
      <c r="I3" t="s">
        <v>313</v>
      </c>
    </row>
    <row r="4" spans="1:9" x14ac:dyDescent="0.2">
      <c r="A4" t="s">
        <v>228</v>
      </c>
      <c r="B4" t="s">
        <v>229</v>
      </c>
      <c r="C4" t="s">
        <v>264</v>
      </c>
      <c r="D4" t="s">
        <v>265</v>
      </c>
      <c r="E4" t="s">
        <v>218</v>
      </c>
      <c r="F4" s="1" t="s">
        <v>266</v>
      </c>
      <c r="G4" s="1" t="s">
        <v>267</v>
      </c>
      <c r="H4" t="s">
        <v>271</v>
      </c>
      <c r="I4" t="s">
        <v>272</v>
      </c>
    </row>
    <row r="5" spans="1:9" x14ac:dyDescent="0.2">
      <c r="A5">
        <v>1</v>
      </c>
      <c r="B5">
        <v>1</v>
      </c>
      <c r="C5" t="s">
        <v>0</v>
      </c>
      <c r="D5" t="s">
        <v>1</v>
      </c>
      <c r="E5" t="s">
        <v>2</v>
      </c>
      <c r="F5" s="1">
        <v>6</v>
      </c>
      <c r="G5" s="1">
        <v>2</v>
      </c>
      <c r="I5" t="s">
        <v>273</v>
      </c>
    </row>
    <row r="6" spans="1:9" x14ac:dyDescent="0.2">
      <c r="A6">
        <v>2</v>
      </c>
      <c r="B6">
        <v>2</v>
      </c>
      <c r="C6" t="s">
        <v>230</v>
      </c>
      <c r="D6" t="s">
        <v>3</v>
      </c>
      <c r="E6" t="s">
        <v>2</v>
      </c>
      <c r="F6" s="1">
        <v>22</v>
      </c>
      <c r="G6" s="1">
        <v>1</v>
      </c>
      <c r="I6" t="s">
        <v>274</v>
      </c>
    </row>
    <row r="7" spans="1:9" x14ac:dyDescent="0.2">
      <c r="A7">
        <v>3</v>
      </c>
      <c r="B7">
        <v>3</v>
      </c>
      <c r="C7" t="s">
        <v>230</v>
      </c>
      <c r="D7" t="s">
        <v>3</v>
      </c>
      <c r="E7" t="s">
        <v>4</v>
      </c>
      <c r="F7" s="1">
        <v>44</v>
      </c>
      <c r="G7" s="1">
        <v>3</v>
      </c>
    </row>
    <row r="8" spans="1:9" x14ac:dyDescent="0.2">
      <c r="A8">
        <v>4</v>
      </c>
      <c r="B8">
        <v>4</v>
      </c>
      <c r="C8" t="s">
        <v>231</v>
      </c>
      <c r="D8" t="s">
        <v>5</v>
      </c>
      <c r="E8" t="s">
        <v>2</v>
      </c>
      <c r="F8" s="1">
        <v>106</v>
      </c>
      <c r="G8" s="1">
        <v>11</v>
      </c>
      <c r="I8" t="s">
        <v>275</v>
      </c>
    </row>
    <row r="9" spans="1:9" x14ac:dyDescent="0.2">
      <c r="A9">
        <v>5</v>
      </c>
      <c r="B9">
        <v>5</v>
      </c>
      <c r="C9" t="s">
        <v>231</v>
      </c>
      <c r="D9" t="s">
        <v>6</v>
      </c>
      <c r="E9" t="s">
        <v>7</v>
      </c>
      <c r="F9" s="1">
        <v>34</v>
      </c>
      <c r="G9" s="1">
        <v>11</v>
      </c>
    </row>
    <row r="10" spans="1:9" x14ac:dyDescent="0.2">
      <c r="A10">
        <v>6</v>
      </c>
      <c r="B10">
        <v>6</v>
      </c>
      <c r="C10" t="s">
        <v>231</v>
      </c>
      <c r="D10" t="s">
        <v>5</v>
      </c>
      <c r="E10" t="s">
        <v>8</v>
      </c>
      <c r="F10" s="1">
        <v>0</v>
      </c>
      <c r="G10" s="1">
        <v>0</v>
      </c>
      <c r="I10" t="s">
        <v>276</v>
      </c>
    </row>
    <row r="11" spans="1:9" x14ac:dyDescent="0.2">
      <c r="A11">
        <v>7</v>
      </c>
      <c r="B11">
        <v>7</v>
      </c>
      <c r="C11" t="s">
        <v>231</v>
      </c>
      <c r="D11" t="s">
        <v>9</v>
      </c>
      <c r="E11" t="s">
        <v>8</v>
      </c>
      <c r="F11" s="1">
        <v>16</v>
      </c>
      <c r="G11" s="1">
        <v>2</v>
      </c>
    </row>
    <row r="12" spans="1:9" x14ac:dyDescent="0.2">
      <c r="A12">
        <v>8</v>
      </c>
      <c r="B12">
        <v>8</v>
      </c>
      <c r="C12" t="s">
        <v>232</v>
      </c>
      <c r="D12" t="s">
        <v>10</v>
      </c>
      <c r="E12" t="s">
        <v>2</v>
      </c>
      <c r="F12" s="1">
        <v>0</v>
      </c>
      <c r="G12" s="1">
        <v>0</v>
      </c>
    </row>
    <row r="13" spans="1:9" x14ac:dyDescent="0.2">
      <c r="A13">
        <v>9</v>
      </c>
      <c r="B13">
        <v>9</v>
      </c>
      <c r="C13" t="s">
        <v>233</v>
      </c>
      <c r="D13" t="s">
        <v>11</v>
      </c>
      <c r="E13" t="s">
        <v>2</v>
      </c>
      <c r="F13" s="1">
        <v>130.789473684211</v>
      </c>
      <c r="G13" s="1">
        <v>9.2105263157894708</v>
      </c>
      <c r="H13" t="s">
        <v>268</v>
      </c>
    </row>
    <row r="14" spans="1:9" x14ac:dyDescent="0.2">
      <c r="A14">
        <v>10</v>
      </c>
      <c r="B14">
        <v>10</v>
      </c>
      <c r="C14" t="s">
        <v>233</v>
      </c>
      <c r="D14" t="s">
        <v>12</v>
      </c>
      <c r="E14" t="s">
        <v>8</v>
      </c>
      <c r="F14" s="1">
        <v>1</v>
      </c>
      <c r="G14" s="1">
        <v>1</v>
      </c>
    </row>
    <row r="15" spans="1:9" x14ac:dyDescent="0.2">
      <c r="A15">
        <v>12</v>
      </c>
      <c r="B15">
        <v>12</v>
      </c>
      <c r="C15" t="s">
        <v>234</v>
      </c>
      <c r="D15" t="s">
        <v>13</v>
      </c>
      <c r="E15" t="s">
        <v>14</v>
      </c>
      <c r="F15" s="1">
        <v>22</v>
      </c>
      <c r="G15" s="1">
        <v>4</v>
      </c>
    </row>
    <row r="16" spans="1:9" x14ac:dyDescent="0.2">
      <c r="A16">
        <v>13</v>
      </c>
      <c r="B16">
        <v>13</v>
      </c>
      <c r="C16" t="s">
        <v>234</v>
      </c>
      <c r="D16" t="s">
        <v>15</v>
      </c>
      <c r="E16" t="s">
        <v>16</v>
      </c>
      <c r="F16" s="1">
        <v>25</v>
      </c>
      <c r="G16" s="1">
        <v>0</v>
      </c>
    </row>
    <row r="17" spans="1:7" x14ac:dyDescent="0.2">
      <c r="A17">
        <v>11</v>
      </c>
      <c r="B17">
        <v>11</v>
      </c>
      <c r="C17" t="s">
        <v>234</v>
      </c>
      <c r="D17" t="s">
        <v>13</v>
      </c>
      <c r="E17" t="s">
        <v>2</v>
      </c>
      <c r="F17" s="1">
        <v>69</v>
      </c>
      <c r="G17" s="1">
        <v>4</v>
      </c>
    </row>
    <row r="18" spans="1:7" x14ac:dyDescent="0.2">
      <c r="A18">
        <v>14</v>
      </c>
      <c r="B18">
        <v>14</v>
      </c>
      <c r="C18" t="s">
        <v>234</v>
      </c>
      <c r="D18" t="s">
        <v>17</v>
      </c>
      <c r="E18" t="s">
        <v>7</v>
      </c>
      <c r="F18" s="1">
        <v>29</v>
      </c>
      <c r="G18" s="1">
        <v>0</v>
      </c>
    </row>
    <row r="19" spans="1:7" x14ac:dyDescent="0.2">
      <c r="A19">
        <v>15</v>
      </c>
      <c r="B19">
        <v>15</v>
      </c>
      <c r="C19" t="s">
        <v>235</v>
      </c>
      <c r="D19" t="s">
        <v>18</v>
      </c>
      <c r="E19" t="s">
        <v>2</v>
      </c>
      <c r="F19" s="1">
        <v>12</v>
      </c>
      <c r="G19" s="1">
        <v>1</v>
      </c>
    </row>
    <row r="20" spans="1:7" x14ac:dyDescent="0.2">
      <c r="A20">
        <v>16</v>
      </c>
      <c r="B20">
        <v>16</v>
      </c>
      <c r="C20" t="s">
        <v>235</v>
      </c>
      <c r="D20" t="s">
        <v>19</v>
      </c>
      <c r="E20" t="s">
        <v>20</v>
      </c>
      <c r="F20" s="1">
        <v>0</v>
      </c>
      <c r="G20" s="1">
        <v>0</v>
      </c>
    </row>
    <row r="21" spans="1:7" x14ac:dyDescent="0.2">
      <c r="A21">
        <v>17</v>
      </c>
      <c r="B21">
        <v>17</v>
      </c>
      <c r="C21" t="s">
        <v>236</v>
      </c>
      <c r="D21" t="s">
        <v>21</v>
      </c>
      <c r="E21" t="s">
        <v>22</v>
      </c>
      <c r="F21" s="1">
        <v>16</v>
      </c>
      <c r="G21" s="1">
        <v>3</v>
      </c>
    </row>
    <row r="22" spans="1:7" x14ac:dyDescent="0.2">
      <c r="A22">
        <v>18</v>
      </c>
      <c r="B22">
        <v>18</v>
      </c>
      <c r="C22" t="s">
        <v>236</v>
      </c>
      <c r="D22" t="s">
        <v>21</v>
      </c>
      <c r="E22" t="s">
        <v>8</v>
      </c>
      <c r="F22" s="1">
        <v>9</v>
      </c>
      <c r="G22" s="1">
        <v>1</v>
      </c>
    </row>
    <row r="23" spans="1:7" x14ac:dyDescent="0.2">
      <c r="A23">
        <v>19</v>
      </c>
      <c r="C23" t="s">
        <v>237</v>
      </c>
      <c r="D23" t="s">
        <v>219</v>
      </c>
      <c r="E23" t="s">
        <v>2</v>
      </c>
      <c r="F23" s="1">
        <v>20</v>
      </c>
      <c r="G23" s="1">
        <v>3</v>
      </c>
    </row>
    <row r="24" spans="1:7" x14ac:dyDescent="0.2">
      <c r="A24">
        <v>20</v>
      </c>
      <c r="B24">
        <v>19</v>
      </c>
      <c r="C24" t="s">
        <v>238</v>
      </c>
      <c r="D24" t="s">
        <v>23</v>
      </c>
      <c r="E24" t="s">
        <v>24</v>
      </c>
      <c r="F24" s="1">
        <v>117</v>
      </c>
      <c r="G24" s="1">
        <v>27</v>
      </c>
    </row>
    <row r="25" spans="1:7" x14ac:dyDescent="0.2">
      <c r="A25">
        <v>21</v>
      </c>
      <c r="B25">
        <v>20</v>
      </c>
      <c r="C25" t="s">
        <v>238</v>
      </c>
      <c r="D25" t="s">
        <v>23</v>
      </c>
      <c r="E25" t="s">
        <v>25</v>
      </c>
      <c r="F25" s="1">
        <v>14</v>
      </c>
      <c r="G25" s="1">
        <v>2</v>
      </c>
    </row>
    <row r="26" spans="1:7" x14ac:dyDescent="0.2">
      <c r="A26">
        <v>22</v>
      </c>
      <c r="B26">
        <v>21</v>
      </c>
      <c r="C26" t="s">
        <v>238</v>
      </c>
      <c r="D26" t="s">
        <v>26</v>
      </c>
      <c r="E26" t="s">
        <v>2</v>
      </c>
      <c r="F26" s="1">
        <v>194</v>
      </c>
      <c r="G26" s="1">
        <v>38</v>
      </c>
    </row>
    <row r="27" spans="1:7" x14ac:dyDescent="0.2">
      <c r="A27">
        <v>23</v>
      </c>
      <c r="B27">
        <v>22</v>
      </c>
      <c r="C27" t="s">
        <v>238</v>
      </c>
      <c r="D27" t="s">
        <v>27</v>
      </c>
      <c r="E27" t="s">
        <v>28</v>
      </c>
      <c r="F27" s="1">
        <v>96</v>
      </c>
      <c r="G27" s="1">
        <v>22</v>
      </c>
    </row>
    <row r="28" spans="1:7" x14ac:dyDescent="0.2">
      <c r="A28">
        <v>25</v>
      </c>
      <c r="B28">
        <v>24</v>
      </c>
      <c r="C28" t="s">
        <v>29</v>
      </c>
      <c r="D28" t="s">
        <v>31</v>
      </c>
      <c r="E28" t="s">
        <v>20</v>
      </c>
      <c r="F28" s="1">
        <v>0</v>
      </c>
      <c r="G28" s="1">
        <v>0</v>
      </c>
    </row>
    <row r="29" spans="1:7" x14ac:dyDescent="0.2">
      <c r="A29">
        <v>28</v>
      </c>
      <c r="B29">
        <v>27</v>
      </c>
      <c r="C29" t="s">
        <v>29</v>
      </c>
      <c r="D29" t="s">
        <v>35</v>
      </c>
      <c r="E29" t="s">
        <v>34</v>
      </c>
      <c r="F29" s="1">
        <v>69</v>
      </c>
      <c r="G29" s="1">
        <v>12</v>
      </c>
    </row>
    <row r="30" spans="1:7" x14ac:dyDescent="0.2">
      <c r="A30">
        <v>24</v>
      </c>
      <c r="B30">
        <v>23</v>
      </c>
      <c r="C30" t="s">
        <v>29</v>
      </c>
      <c r="D30" t="s">
        <v>30</v>
      </c>
      <c r="E30" t="s">
        <v>2</v>
      </c>
      <c r="F30" s="1">
        <v>0</v>
      </c>
      <c r="G30" s="1">
        <v>0</v>
      </c>
    </row>
    <row r="31" spans="1:7" x14ac:dyDescent="0.2">
      <c r="A31">
        <v>27</v>
      </c>
      <c r="B31">
        <v>26</v>
      </c>
      <c r="C31" t="s">
        <v>29</v>
      </c>
      <c r="D31" t="s">
        <v>33</v>
      </c>
      <c r="E31" t="s">
        <v>34</v>
      </c>
      <c r="F31" s="1">
        <v>0</v>
      </c>
      <c r="G31" s="1">
        <v>0</v>
      </c>
    </row>
    <row r="32" spans="1:7" x14ac:dyDescent="0.2">
      <c r="A32">
        <v>26</v>
      </c>
      <c r="B32">
        <v>25</v>
      </c>
      <c r="C32" t="s">
        <v>29</v>
      </c>
      <c r="D32" t="s">
        <v>32</v>
      </c>
      <c r="E32" t="s">
        <v>20</v>
      </c>
      <c r="F32" s="1">
        <v>0</v>
      </c>
      <c r="G32" s="1">
        <v>0</v>
      </c>
    </row>
    <row r="33" spans="1:7" x14ac:dyDescent="0.2">
      <c r="A33">
        <v>29</v>
      </c>
      <c r="B33">
        <v>28</v>
      </c>
      <c r="C33" t="s">
        <v>36</v>
      </c>
      <c r="D33" t="s">
        <v>37</v>
      </c>
      <c r="E33" t="s">
        <v>2</v>
      </c>
      <c r="F33" s="1">
        <v>0</v>
      </c>
      <c r="G33" s="1">
        <v>0</v>
      </c>
    </row>
    <row r="34" spans="1:7" x14ac:dyDescent="0.2">
      <c r="A34">
        <v>30</v>
      </c>
      <c r="B34">
        <v>29</v>
      </c>
      <c r="C34" t="s">
        <v>36</v>
      </c>
      <c r="D34" t="s">
        <v>38</v>
      </c>
      <c r="E34" t="s">
        <v>39</v>
      </c>
      <c r="F34" s="1">
        <v>4</v>
      </c>
      <c r="G34" s="1">
        <v>0</v>
      </c>
    </row>
    <row r="35" spans="1:7" x14ac:dyDescent="0.2">
      <c r="A35">
        <v>31</v>
      </c>
      <c r="B35">
        <v>30</v>
      </c>
      <c r="C35" t="s">
        <v>239</v>
      </c>
      <c r="D35" t="s">
        <v>40</v>
      </c>
      <c r="E35" t="s">
        <v>2</v>
      </c>
      <c r="F35" s="1">
        <v>26</v>
      </c>
      <c r="G35" s="1">
        <v>2</v>
      </c>
    </row>
    <row r="36" spans="1:7" x14ac:dyDescent="0.2">
      <c r="A36">
        <v>32</v>
      </c>
      <c r="B36">
        <v>31</v>
      </c>
      <c r="C36" t="s">
        <v>240</v>
      </c>
      <c r="D36" t="s">
        <v>41</v>
      </c>
      <c r="E36" t="s">
        <v>2</v>
      </c>
      <c r="F36" s="1">
        <v>145</v>
      </c>
      <c r="G36" s="1">
        <v>10</v>
      </c>
    </row>
    <row r="37" spans="1:7" x14ac:dyDescent="0.2">
      <c r="A37">
        <v>38</v>
      </c>
      <c r="C37" t="s">
        <v>42</v>
      </c>
      <c r="D37" t="s">
        <v>222</v>
      </c>
      <c r="E37" t="s">
        <v>46</v>
      </c>
      <c r="F37" s="1">
        <v>0</v>
      </c>
      <c r="G37" s="1">
        <v>0</v>
      </c>
    </row>
    <row r="38" spans="1:7" x14ac:dyDescent="0.2">
      <c r="A38">
        <v>42</v>
      </c>
      <c r="C38" t="s">
        <v>42</v>
      </c>
      <c r="D38" t="s">
        <v>220</v>
      </c>
      <c r="E38" t="s">
        <v>8</v>
      </c>
      <c r="F38" s="1">
        <v>0</v>
      </c>
      <c r="G38" s="1">
        <v>0</v>
      </c>
    </row>
    <row r="39" spans="1:7" x14ac:dyDescent="0.2">
      <c r="A39">
        <v>41</v>
      </c>
      <c r="B39">
        <v>42</v>
      </c>
      <c r="C39" t="s">
        <v>42</v>
      </c>
      <c r="D39" t="s">
        <v>50</v>
      </c>
      <c r="E39" t="s">
        <v>8</v>
      </c>
      <c r="F39" s="1">
        <v>0</v>
      </c>
      <c r="G39" s="1">
        <v>0</v>
      </c>
    </row>
    <row r="40" spans="1:7" x14ac:dyDescent="0.2">
      <c r="A40">
        <v>39</v>
      </c>
      <c r="B40">
        <v>40</v>
      </c>
      <c r="C40" t="s">
        <v>42</v>
      </c>
      <c r="D40" t="s">
        <v>48</v>
      </c>
      <c r="E40" t="s">
        <v>46</v>
      </c>
      <c r="F40" s="1">
        <v>5</v>
      </c>
      <c r="G40" s="1">
        <v>1</v>
      </c>
    </row>
    <row r="41" spans="1:7" x14ac:dyDescent="0.2">
      <c r="A41">
        <v>37</v>
      </c>
      <c r="B41">
        <v>38</v>
      </c>
      <c r="C41" t="s">
        <v>42</v>
      </c>
      <c r="D41" t="s">
        <v>47</v>
      </c>
      <c r="E41" t="s">
        <v>46</v>
      </c>
      <c r="F41" s="1">
        <v>1</v>
      </c>
      <c r="G41" s="1">
        <v>1</v>
      </c>
    </row>
    <row r="42" spans="1:7" x14ac:dyDescent="0.2">
      <c r="A42">
        <v>36</v>
      </c>
      <c r="B42">
        <v>37</v>
      </c>
      <c r="C42" t="s">
        <v>42</v>
      </c>
      <c r="D42" t="s">
        <v>45</v>
      </c>
      <c r="E42" t="s">
        <v>46</v>
      </c>
      <c r="F42" s="1">
        <v>8</v>
      </c>
      <c r="G42" s="1">
        <v>5</v>
      </c>
    </row>
    <row r="43" spans="1:7" x14ac:dyDescent="0.2">
      <c r="A43">
        <v>35</v>
      </c>
      <c r="B43">
        <v>36</v>
      </c>
      <c r="C43" t="s">
        <v>42</v>
      </c>
      <c r="D43" t="s">
        <v>43</v>
      </c>
      <c r="E43" t="s">
        <v>44</v>
      </c>
      <c r="F43" s="1">
        <v>37</v>
      </c>
      <c r="G43" s="1">
        <v>9</v>
      </c>
    </row>
    <row r="44" spans="1:7" x14ac:dyDescent="0.2">
      <c r="A44">
        <v>34</v>
      </c>
      <c r="B44">
        <v>34</v>
      </c>
      <c r="C44" t="s">
        <v>42</v>
      </c>
      <c r="D44" t="s">
        <v>43</v>
      </c>
      <c r="E44" t="s">
        <v>39</v>
      </c>
      <c r="F44" s="1">
        <v>110</v>
      </c>
      <c r="G44" s="1">
        <v>25</v>
      </c>
    </row>
    <row r="45" spans="1:7" x14ac:dyDescent="0.2">
      <c r="A45">
        <v>33</v>
      </c>
      <c r="B45">
        <v>33</v>
      </c>
      <c r="C45" t="s">
        <v>42</v>
      </c>
      <c r="D45" t="s">
        <v>43</v>
      </c>
      <c r="E45" t="s">
        <v>24</v>
      </c>
      <c r="F45" s="1">
        <v>74</v>
      </c>
      <c r="G45" s="1">
        <v>23</v>
      </c>
    </row>
    <row r="46" spans="1:7" x14ac:dyDescent="0.2">
      <c r="A46">
        <v>40</v>
      </c>
      <c r="B46">
        <v>41</v>
      </c>
      <c r="C46" t="s">
        <v>42</v>
      </c>
      <c r="D46" t="s">
        <v>49</v>
      </c>
      <c r="E46" t="s">
        <v>8</v>
      </c>
      <c r="F46" s="1">
        <v>0</v>
      </c>
      <c r="G46" s="1">
        <v>0</v>
      </c>
    </row>
    <row r="47" spans="1:7" x14ac:dyDescent="0.2">
      <c r="A47">
        <v>43</v>
      </c>
      <c r="C47" t="s">
        <v>51</v>
      </c>
      <c r="D47" t="s">
        <v>221</v>
      </c>
      <c r="E47" t="s">
        <v>8</v>
      </c>
      <c r="F47" s="1">
        <v>0</v>
      </c>
    </row>
    <row r="48" spans="1:7" x14ac:dyDescent="0.2">
      <c r="A48">
        <v>44</v>
      </c>
      <c r="B48">
        <v>44</v>
      </c>
      <c r="C48" t="s">
        <v>51</v>
      </c>
      <c r="D48" t="s">
        <v>52</v>
      </c>
      <c r="E48" t="s">
        <v>2</v>
      </c>
      <c r="F48" s="1">
        <v>116</v>
      </c>
      <c r="G48" s="1">
        <v>9</v>
      </c>
    </row>
    <row r="49" spans="1:7" x14ac:dyDescent="0.2">
      <c r="A49">
        <v>45</v>
      </c>
      <c r="B49">
        <v>45</v>
      </c>
      <c r="C49" t="s">
        <v>51</v>
      </c>
      <c r="D49" t="s">
        <v>53</v>
      </c>
      <c r="E49" t="s">
        <v>20</v>
      </c>
      <c r="F49" s="1">
        <v>0</v>
      </c>
      <c r="G49" s="1">
        <v>0</v>
      </c>
    </row>
    <row r="50" spans="1:7" x14ac:dyDescent="0.2">
      <c r="A50">
        <v>46</v>
      </c>
      <c r="B50">
        <v>46</v>
      </c>
      <c r="C50" t="s">
        <v>54</v>
      </c>
      <c r="D50" t="s">
        <v>54</v>
      </c>
      <c r="E50" t="s">
        <v>2</v>
      </c>
      <c r="F50" s="1">
        <v>131</v>
      </c>
      <c r="G50" s="1">
        <v>29</v>
      </c>
    </row>
    <row r="51" spans="1:7" x14ac:dyDescent="0.2">
      <c r="A51">
        <v>51</v>
      </c>
      <c r="B51">
        <v>51</v>
      </c>
      <c r="C51" t="s">
        <v>55</v>
      </c>
      <c r="D51" t="s">
        <v>59</v>
      </c>
      <c r="E51" t="s">
        <v>39</v>
      </c>
      <c r="F51" s="1">
        <v>15</v>
      </c>
      <c r="G51" s="1">
        <v>1</v>
      </c>
    </row>
    <row r="52" spans="1:7" x14ac:dyDescent="0.2">
      <c r="A52">
        <v>57</v>
      </c>
      <c r="B52">
        <v>57</v>
      </c>
      <c r="C52" t="s">
        <v>55</v>
      </c>
      <c r="D52" t="s">
        <v>65</v>
      </c>
      <c r="E52" t="s">
        <v>66</v>
      </c>
      <c r="F52" s="1">
        <v>3</v>
      </c>
      <c r="G52" s="1">
        <v>1</v>
      </c>
    </row>
    <row r="53" spans="1:7" x14ac:dyDescent="0.2">
      <c r="A53">
        <v>56</v>
      </c>
      <c r="B53">
        <v>56</v>
      </c>
      <c r="C53" t="s">
        <v>55</v>
      </c>
      <c r="D53" t="s">
        <v>64</v>
      </c>
      <c r="E53" t="s">
        <v>20</v>
      </c>
      <c r="F53" s="1">
        <v>4</v>
      </c>
      <c r="G53" s="1">
        <v>1</v>
      </c>
    </row>
    <row r="54" spans="1:7" x14ac:dyDescent="0.2">
      <c r="A54">
        <v>55</v>
      </c>
      <c r="B54">
        <v>55</v>
      </c>
      <c r="C54" t="s">
        <v>55</v>
      </c>
      <c r="D54" t="s">
        <v>63</v>
      </c>
      <c r="E54" t="s">
        <v>8</v>
      </c>
      <c r="F54" s="1">
        <v>1</v>
      </c>
      <c r="G54" s="1">
        <v>2</v>
      </c>
    </row>
    <row r="55" spans="1:7" x14ac:dyDescent="0.2">
      <c r="A55">
        <v>54</v>
      </c>
      <c r="B55">
        <v>54</v>
      </c>
      <c r="C55" t="s">
        <v>55</v>
      </c>
      <c r="D55" t="s">
        <v>62</v>
      </c>
      <c r="E55" t="s">
        <v>8</v>
      </c>
      <c r="F55" s="1">
        <v>0</v>
      </c>
      <c r="G55" s="1">
        <v>0</v>
      </c>
    </row>
    <row r="56" spans="1:7" x14ac:dyDescent="0.2">
      <c r="A56">
        <v>53</v>
      </c>
      <c r="B56">
        <v>53</v>
      </c>
      <c r="C56" t="s">
        <v>55</v>
      </c>
      <c r="D56" t="s">
        <v>61</v>
      </c>
      <c r="E56" t="s">
        <v>39</v>
      </c>
      <c r="F56" s="1">
        <v>39</v>
      </c>
      <c r="G56" s="1">
        <v>2</v>
      </c>
    </row>
    <row r="57" spans="1:7" x14ac:dyDescent="0.2">
      <c r="A57">
        <v>50</v>
      </c>
      <c r="B57">
        <v>50</v>
      </c>
      <c r="C57" t="s">
        <v>55</v>
      </c>
      <c r="D57" t="s">
        <v>58</v>
      </c>
      <c r="E57" t="s">
        <v>8</v>
      </c>
      <c r="F57" s="1">
        <v>9</v>
      </c>
      <c r="G57" s="1">
        <v>1</v>
      </c>
    </row>
    <row r="58" spans="1:7" x14ac:dyDescent="0.2">
      <c r="A58">
        <v>49</v>
      </c>
      <c r="B58">
        <v>49</v>
      </c>
      <c r="C58" t="s">
        <v>55</v>
      </c>
      <c r="D58" t="s">
        <v>58</v>
      </c>
      <c r="E58" t="s">
        <v>39</v>
      </c>
      <c r="F58" s="1">
        <v>11</v>
      </c>
      <c r="G58" s="1">
        <v>5</v>
      </c>
    </row>
    <row r="59" spans="1:7" x14ac:dyDescent="0.2">
      <c r="A59">
        <v>48</v>
      </c>
      <c r="B59">
        <v>48</v>
      </c>
      <c r="C59" t="s">
        <v>55</v>
      </c>
      <c r="D59" t="s">
        <v>57</v>
      </c>
      <c r="E59" t="s">
        <v>2</v>
      </c>
      <c r="F59" s="1">
        <v>189</v>
      </c>
      <c r="G59" s="1">
        <v>0</v>
      </c>
    </row>
    <row r="60" spans="1:7" x14ac:dyDescent="0.2">
      <c r="A60">
        <v>47</v>
      </c>
      <c r="B60">
        <v>47</v>
      </c>
      <c r="C60" t="s">
        <v>55</v>
      </c>
      <c r="D60" t="s">
        <v>56</v>
      </c>
      <c r="E60" t="s">
        <v>2</v>
      </c>
      <c r="F60" s="1">
        <v>13</v>
      </c>
      <c r="G60" s="1">
        <v>24</v>
      </c>
    </row>
    <row r="61" spans="1:7" x14ac:dyDescent="0.2">
      <c r="A61">
        <v>52</v>
      </c>
      <c r="B61">
        <v>52</v>
      </c>
      <c r="C61" t="s">
        <v>55</v>
      </c>
      <c r="D61" t="s">
        <v>60</v>
      </c>
      <c r="E61" t="s">
        <v>39</v>
      </c>
      <c r="F61" s="1">
        <v>8</v>
      </c>
      <c r="G61" s="1">
        <v>6</v>
      </c>
    </row>
    <row r="62" spans="1:7" x14ac:dyDescent="0.2">
      <c r="A62">
        <v>58</v>
      </c>
      <c r="B62">
        <v>58</v>
      </c>
      <c r="C62" t="s">
        <v>241</v>
      </c>
      <c r="D62" t="s">
        <v>67</v>
      </c>
      <c r="E62" t="s">
        <v>39</v>
      </c>
      <c r="F62" s="1">
        <v>11</v>
      </c>
      <c r="G62" s="1">
        <v>2</v>
      </c>
    </row>
    <row r="63" spans="1:7" x14ac:dyDescent="0.2">
      <c r="A63">
        <v>59</v>
      </c>
      <c r="B63">
        <v>59</v>
      </c>
      <c r="C63" t="s">
        <v>68</v>
      </c>
      <c r="D63" t="s">
        <v>69</v>
      </c>
      <c r="E63" t="s">
        <v>24</v>
      </c>
      <c r="F63" s="1">
        <v>35</v>
      </c>
      <c r="G63" s="1">
        <v>2</v>
      </c>
    </row>
    <row r="64" spans="1:7" x14ac:dyDescent="0.2">
      <c r="A64">
        <v>60</v>
      </c>
      <c r="B64">
        <v>61</v>
      </c>
      <c r="C64" t="s">
        <v>68</v>
      </c>
      <c r="D64" t="s">
        <v>70</v>
      </c>
      <c r="E64" t="s">
        <v>39</v>
      </c>
      <c r="F64" s="1">
        <v>18</v>
      </c>
      <c r="G64" s="1">
        <v>9</v>
      </c>
    </row>
    <row r="65" spans="1:7" x14ac:dyDescent="0.2">
      <c r="A65">
        <v>64</v>
      </c>
      <c r="B65">
        <v>65</v>
      </c>
      <c r="C65" t="s">
        <v>242</v>
      </c>
      <c r="D65" t="s">
        <v>73</v>
      </c>
      <c r="E65" t="s">
        <v>39</v>
      </c>
      <c r="F65" s="1">
        <v>28</v>
      </c>
      <c r="G65" s="1">
        <v>4</v>
      </c>
    </row>
    <row r="66" spans="1:7" x14ac:dyDescent="0.2">
      <c r="A66">
        <v>67</v>
      </c>
      <c r="B66">
        <v>68</v>
      </c>
      <c r="C66" t="s">
        <v>242</v>
      </c>
      <c r="D66" t="s">
        <v>76</v>
      </c>
      <c r="E66" t="s">
        <v>77</v>
      </c>
      <c r="F66" s="1">
        <v>3</v>
      </c>
      <c r="G66" s="1">
        <v>0</v>
      </c>
    </row>
    <row r="67" spans="1:7" x14ac:dyDescent="0.2">
      <c r="A67">
        <v>65</v>
      </c>
      <c r="B67">
        <v>66</v>
      </c>
      <c r="C67" t="s">
        <v>242</v>
      </c>
      <c r="D67" t="s">
        <v>74</v>
      </c>
      <c r="E67" t="s">
        <v>39</v>
      </c>
      <c r="F67" s="1">
        <v>8</v>
      </c>
      <c r="G67" s="1">
        <v>0</v>
      </c>
    </row>
    <row r="68" spans="1:7" x14ac:dyDescent="0.2">
      <c r="A68">
        <v>63</v>
      </c>
      <c r="B68">
        <v>64</v>
      </c>
      <c r="C68" t="s">
        <v>242</v>
      </c>
      <c r="D68" t="s">
        <v>72</v>
      </c>
      <c r="E68" t="s">
        <v>39</v>
      </c>
      <c r="F68" s="1">
        <v>32</v>
      </c>
      <c r="G68" s="1">
        <v>5</v>
      </c>
    </row>
    <row r="69" spans="1:7" x14ac:dyDescent="0.2">
      <c r="A69">
        <v>62</v>
      </c>
      <c r="B69">
        <v>63</v>
      </c>
      <c r="C69" t="s">
        <v>242</v>
      </c>
      <c r="D69" t="s">
        <v>71</v>
      </c>
      <c r="E69" t="s">
        <v>44</v>
      </c>
      <c r="F69" s="1">
        <v>39</v>
      </c>
      <c r="G69" s="1">
        <v>13</v>
      </c>
    </row>
    <row r="70" spans="1:7" x14ac:dyDescent="0.2">
      <c r="A70">
        <v>61</v>
      </c>
      <c r="B70">
        <v>62</v>
      </c>
      <c r="C70" t="s">
        <v>242</v>
      </c>
      <c r="D70" t="s">
        <v>71</v>
      </c>
      <c r="E70" t="s">
        <v>24</v>
      </c>
      <c r="F70" s="1">
        <v>240</v>
      </c>
      <c r="G70" s="1">
        <v>13</v>
      </c>
    </row>
    <row r="71" spans="1:7" x14ac:dyDescent="0.2">
      <c r="A71">
        <v>66</v>
      </c>
      <c r="B71">
        <v>67</v>
      </c>
      <c r="C71" t="s">
        <v>242</v>
      </c>
      <c r="D71" t="s">
        <v>75</v>
      </c>
      <c r="E71" t="s">
        <v>39</v>
      </c>
      <c r="F71" s="1">
        <v>16</v>
      </c>
      <c r="G71" s="1">
        <v>0</v>
      </c>
    </row>
    <row r="72" spans="1:7" x14ac:dyDescent="0.2">
      <c r="A72">
        <v>68</v>
      </c>
      <c r="B72">
        <v>70</v>
      </c>
      <c r="C72" t="s">
        <v>243</v>
      </c>
      <c r="D72" t="s">
        <v>78</v>
      </c>
      <c r="E72" t="s">
        <v>24</v>
      </c>
      <c r="F72" s="1">
        <v>82</v>
      </c>
      <c r="G72" s="1">
        <v>11</v>
      </c>
    </row>
    <row r="73" spans="1:7" x14ac:dyDescent="0.2">
      <c r="A73">
        <v>69</v>
      </c>
      <c r="B73">
        <v>71</v>
      </c>
      <c r="C73" t="s">
        <v>243</v>
      </c>
      <c r="D73" t="s">
        <v>78</v>
      </c>
      <c r="E73" t="s">
        <v>39</v>
      </c>
      <c r="F73" s="1">
        <v>153</v>
      </c>
      <c r="G73" s="1">
        <v>14</v>
      </c>
    </row>
    <row r="74" spans="1:7" x14ac:dyDescent="0.2">
      <c r="A74">
        <v>70</v>
      </c>
      <c r="B74">
        <v>73</v>
      </c>
      <c r="C74" t="s">
        <v>243</v>
      </c>
      <c r="D74" t="s">
        <v>79</v>
      </c>
      <c r="E74" t="s">
        <v>39</v>
      </c>
      <c r="F74" s="1">
        <v>20</v>
      </c>
      <c r="G74" s="1">
        <v>2</v>
      </c>
    </row>
    <row r="75" spans="1:7" x14ac:dyDescent="0.2">
      <c r="A75">
        <v>71</v>
      </c>
      <c r="B75">
        <v>74</v>
      </c>
      <c r="C75" t="s">
        <v>243</v>
      </c>
      <c r="D75" t="s">
        <v>80</v>
      </c>
      <c r="E75" t="s">
        <v>77</v>
      </c>
      <c r="F75" s="1">
        <v>44</v>
      </c>
      <c r="G75" s="1">
        <v>16</v>
      </c>
    </row>
    <row r="76" spans="1:7" x14ac:dyDescent="0.2">
      <c r="A76">
        <v>72</v>
      </c>
      <c r="B76">
        <v>77</v>
      </c>
      <c r="C76" t="s">
        <v>243</v>
      </c>
      <c r="D76" t="s">
        <v>81</v>
      </c>
      <c r="E76" t="s">
        <v>20</v>
      </c>
      <c r="F76" s="1">
        <v>4</v>
      </c>
      <c r="G76" s="1">
        <v>2</v>
      </c>
    </row>
    <row r="77" spans="1:7" x14ac:dyDescent="0.2">
      <c r="A77">
        <v>73</v>
      </c>
      <c r="B77">
        <v>78</v>
      </c>
      <c r="C77" t="s">
        <v>243</v>
      </c>
      <c r="D77" t="s">
        <v>81</v>
      </c>
      <c r="E77" t="s">
        <v>7</v>
      </c>
      <c r="F77" s="1">
        <v>15</v>
      </c>
      <c r="G77" s="1">
        <v>8</v>
      </c>
    </row>
    <row r="78" spans="1:7" x14ac:dyDescent="0.2">
      <c r="A78">
        <v>74</v>
      </c>
      <c r="B78">
        <v>78</v>
      </c>
      <c r="C78" t="s">
        <v>243</v>
      </c>
      <c r="D78" t="s">
        <v>83</v>
      </c>
      <c r="E78" t="s">
        <v>8</v>
      </c>
      <c r="F78" s="1">
        <v>0</v>
      </c>
      <c r="G78" s="1">
        <v>0</v>
      </c>
    </row>
    <row r="79" spans="1:7" x14ac:dyDescent="0.2">
      <c r="A79">
        <v>75</v>
      </c>
      <c r="B79">
        <v>79</v>
      </c>
      <c r="C79" t="s">
        <v>244</v>
      </c>
      <c r="D79" t="s">
        <v>84</v>
      </c>
      <c r="E79" t="s">
        <v>2</v>
      </c>
      <c r="F79" s="1">
        <v>82</v>
      </c>
      <c r="G79" s="1">
        <v>0</v>
      </c>
    </row>
    <row r="80" spans="1:7" x14ac:dyDescent="0.2">
      <c r="A80">
        <v>77</v>
      </c>
      <c r="B80">
        <v>81</v>
      </c>
      <c r="C80" t="s">
        <v>245</v>
      </c>
      <c r="D80" t="s">
        <v>85</v>
      </c>
      <c r="E80" t="s">
        <v>24</v>
      </c>
      <c r="F80" s="1">
        <v>97</v>
      </c>
      <c r="G80" s="1">
        <v>6</v>
      </c>
    </row>
    <row r="81" spans="1:7" x14ac:dyDescent="0.2">
      <c r="A81">
        <v>76</v>
      </c>
      <c r="B81">
        <v>80</v>
      </c>
      <c r="C81" t="s">
        <v>245</v>
      </c>
      <c r="D81" t="s">
        <v>84</v>
      </c>
      <c r="E81" t="s">
        <v>25</v>
      </c>
      <c r="F81" s="1">
        <v>16</v>
      </c>
      <c r="G81" s="1">
        <v>5</v>
      </c>
    </row>
    <row r="82" spans="1:7" x14ac:dyDescent="0.2">
      <c r="A82">
        <v>78</v>
      </c>
      <c r="B82">
        <v>82</v>
      </c>
      <c r="C82" t="s">
        <v>246</v>
      </c>
      <c r="D82" t="s">
        <v>86</v>
      </c>
      <c r="E82" t="s">
        <v>2</v>
      </c>
      <c r="F82" s="1">
        <v>36</v>
      </c>
      <c r="G82" s="1">
        <v>2</v>
      </c>
    </row>
    <row r="83" spans="1:7" x14ac:dyDescent="0.2">
      <c r="A83">
        <v>90</v>
      </c>
      <c r="B83">
        <v>93</v>
      </c>
      <c r="C83" t="s">
        <v>87</v>
      </c>
      <c r="D83" t="s">
        <v>96</v>
      </c>
      <c r="E83" t="s">
        <v>20</v>
      </c>
      <c r="F83" s="1">
        <v>1</v>
      </c>
      <c r="G83" s="1">
        <v>1</v>
      </c>
    </row>
    <row r="84" spans="1:7" x14ac:dyDescent="0.2">
      <c r="A84">
        <v>79</v>
      </c>
      <c r="B84">
        <v>83</v>
      </c>
      <c r="C84" t="s">
        <v>87</v>
      </c>
      <c r="D84" t="s">
        <v>88</v>
      </c>
      <c r="E84" t="s">
        <v>2</v>
      </c>
      <c r="F84" s="1">
        <v>42</v>
      </c>
      <c r="G84" s="1">
        <v>3</v>
      </c>
    </row>
    <row r="85" spans="1:7" x14ac:dyDescent="0.2">
      <c r="A85">
        <v>91</v>
      </c>
      <c r="B85">
        <v>95</v>
      </c>
      <c r="C85" t="s">
        <v>87</v>
      </c>
      <c r="D85" t="s">
        <v>97</v>
      </c>
      <c r="E85" t="s">
        <v>20</v>
      </c>
      <c r="F85" s="1">
        <v>0</v>
      </c>
      <c r="G85" s="1">
        <v>0</v>
      </c>
    </row>
    <row r="86" spans="1:7" x14ac:dyDescent="0.2">
      <c r="A86">
        <v>89</v>
      </c>
      <c r="C86" t="s">
        <v>87</v>
      </c>
      <c r="D86" t="s">
        <v>224</v>
      </c>
      <c r="E86" t="s">
        <v>20</v>
      </c>
      <c r="F86" s="1">
        <v>0</v>
      </c>
      <c r="G86" s="1">
        <v>0</v>
      </c>
    </row>
    <row r="87" spans="1:7" x14ac:dyDescent="0.2">
      <c r="A87">
        <v>88</v>
      </c>
      <c r="B87">
        <v>92</v>
      </c>
      <c r="C87" t="s">
        <v>87</v>
      </c>
      <c r="D87" t="s">
        <v>95</v>
      </c>
      <c r="E87" t="s">
        <v>20</v>
      </c>
      <c r="F87" s="1">
        <v>2</v>
      </c>
      <c r="G87" s="1">
        <v>0</v>
      </c>
    </row>
    <row r="88" spans="1:7" x14ac:dyDescent="0.2">
      <c r="A88">
        <v>87</v>
      </c>
      <c r="C88" t="s">
        <v>87</v>
      </c>
      <c r="D88" t="s">
        <v>223</v>
      </c>
      <c r="E88" t="s">
        <v>20</v>
      </c>
      <c r="F88" s="1">
        <v>1</v>
      </c>
      <c r="G88" s="1">
        <v>0</v>
      </c>
    </row>
    <row r="89" spans="1:7" x14ac:dyDescent="0.2">
      <c r="A89">
        <v>86</v>
      </c>
      <c r="B89">
        <v>91</v>
      </c>
      <c r="C89" t="s">
        <v>87</v>
      </c>
      <c r="D89" t="s">
        <v>94</v>
      </c>
      <c r="E89" t="s">
        <v>20</v>
      </c>
      <c r="F89" s="1">
        <v>1</v>
      </c>
      <c r="G89" s="1">
        <v>1</v>
      </c>
    </row>
    <row r="90" spans="1:7" x14ac:dyDescent="0.2">
      <c r="A90">
        <v>84</v>
      </c>
      <c r="B90">
        <v>88</v>
      </c>
      <c r="C90" t="s">
        <v>87</v>
      </c>
      <c r="D90" t="s">
        <v>92</v>
      </c>
      <c r="E90" t="s">
        <v>20</v>
      </c>
      <c r="F90" s="1">
        <v>29</v>
      </c>
      <c r="G90" s="1">
        <v>2</v>
      </c>
    </row>
    <row r="91" spans="1:7" x14ac:dyDescent="0.2">
      <c r="A91">
        <v>83</v>
      </c>
      <c r="B91">
        <v>87</v>
      </c>
      <c r="C91" t="s">
        <v>87</v>
      </c>
      <c r="D91" t="s">
        <v>91</v>
      </c>
      <c r="E91" t="s">
        <v>20</v>
      </c>
      <c r="F91" s="1">
        <v>0</v>
      </c>
      <c r="G91" s="1">
        <v>0</v>
      </c>
    </row>
    <row r="92" spans="1:7" x14ac:dyDescent="0.2">
      <c r="A92">
        <v>82</v>
      </c>
      <c r="B92">
        <v>86</v>
      </c>
      <c r="C92" t="s">
        <v>87</v>
      </c>
      <c r="D92" t="s">
        <v>90</v>
      </c>
      <c r="E92" t="s">
        <v>44</v>
      </c>
      <c r="F92" s="1">
        <v>5</v>
      </c>
      <c r="G92" s="1">
        <v>0</v>
      </c>
    </row>
    <row r="93" spans="1:7" x14ac:dyDescent="0.2">
      <c r="A93">
        <v>81</v>
      </c>
      <c r="B93">
        <v>85</v>
      </c>
      <c r="C93" t="s">
        <v>87</v>
      </c>
      <c r="D93" t="s">
        <v>89</v>
      </c>
      <c r="E93" t="s">
        <v>25</v>
      </c>
      <c r="F93" s="1">
        <v>57</v>
      </c>
      <c r="G93" s="1">
        <v>5</v>
      </c>
    </row>
    <row r="94" spans="1:7" x14ac:dyDescent="0.2">
      <c r="A94">
        <v>80</v>
      </c>
      <c r="B94">
        <v>84</v>
      </c>
      <c r="C94" t="s">
        <v>87</v>
      </c>
      <c r="D94" t="s">
        <v>89</v>
      </c>
      <c r="E94" t="s">
        <v>2</v>
      </c>
      <c r="F94" s="1">
        <v>316</v>
      </c>
      <c r="G94" s="1">
        <v>45</v>
      </c>
    </row>
    <row r="95" spans="1:7" x14ac:dyDescent="0.2">
      <c r="A95">
        <v>85</v>
      </c>
      <c r="B95">
        <v>90</v>
      </c>
      <c r="C95" t="s">
        <v>87</v>
      </c>
      <c r="D95" t="s">
        <v>93</v>
      </c>
      <c r="E95" t="s">
        <v>14</v>
      </c>
      <c r="F95" s="1">
        <v>12</v>
      </c>
      <c r="G95" s="1">
        <v>1</v>
      </c>
    </row>
    <row r="96" spans="1:7" x14ac:dyDescent="0.2">
      <c r="A96">
        <v>94</v>
      </c>
      <c r="B96">
        <v>99</v>
      </c>
      <c r="C96" t="s">
        <v>247</v>
      </c>
      <c r="D96" t="s">
        <v>99</v>
      </c>
      <c r="E96" t="s">
        <v>39</v>
      </c>
      <c r="F96" s="1">
        <v>321</v>
      </c>
      <c r="G96" s="1">
        <v>43</v>
      </c>
    </row>
    <row r="97" spans="1:7" x14ac:dyDescent="0.2">
      <c r="A97">
        <v>92</v>
      </c>
      <c r="B97">
        <v>97</v>
      </c>
      <c r="C97" t="s">
        <v>247</v>
      </c>
      <c r="D97" t="s">
        <v>98</v>
      </c>
      <c r="E97" t="s">
        <v>24</v>
      </c>
      <c r="F97" s="1">
        <v>415</v>
      </c>
      <c r="G97" s="1">
        <v>68</v>
      </c>
    </row>
    <row r="98" spans="1:7" x14ac:dyDescent="0.2">
      <c r="A98">
        <v>95</v>
      </c>
      <c r="B98">
        <v>100</v>
      </c>
      <c r="C98" t="s">
        <v>247</v>
      </c>
      <c r="D98" t="s">
        <v>100</v>
      </c>
      <c r="E98" t="s">
        <v>8</v>
      </c>
      <c r="F98" s="1">
        <v>271</v>
      </c>
      <c r="G98" s="1">
        <v>153</v>
      </c>
    </row>
    <row r="99" spans="1:7" x14ac:dyDescent="0.2">
      <c r="A99">
        <v>93</v>
      </c>
      <c r="B99">
        <v>98</v>
      </c>
      <c r="C99" t="s">
        <v>247</v>
      </c>
      <c r="D99" t="s">
        <v>98</v>
      </c>
      <c r="E99" t="s">
        <v>8</v>
      </c>
      <c r="F99" s="1">
        <v>143</v>
      </c>
      <c r="G99" s="1">
        <v>30</v>
      </c>
    </row>
    <row r="100" spans="1:7" x14ac:dyDescent="0.2">
      <c r="A100">
        <v>96</v>
      </c>
      <c r="B100">
        <v>102</v>
      </c>
      <c r="C100" t="s">
        <v>247</v>
      </c>
      <c r="D100" t="s">
        <v>101</v>
      </c>
      <c r="E100" t="s">
        <v>39</v>
      </c>
      <c r="F100" s="1">
        <v>437</v>
      </c>
      <c r="G100" s="1">
        <v>139</v>
      </c>
    </row>
    <row r="101" spans="1:7" x14ac:dyDescent="0.2">
      <c r="A101">
        <v>97</v>
      </c>
      <c r="B101">
        <v>103</v>
      </c>
      <c r="C101" t="s">
        <v>248</v>
      </c>
      <c r="D101" t="s">
        <v>102</v>
      </c>
      <c r="E101" t="s">
        <v>103</v>
      </c>
      <c r="F101" s="1">
        <v>60</v>
      </c>
      <c r="G101" s="1">
        <v>7</v>
      </c>
    </row>
    <row r="102" spans="1:7" x14ac:dyDescent="0.2">
      <c r="A102">
        <v>98</v>
      </c>
      <c r="B102">
        <v>104</v>
      </c>
      <c r="C102" t="s">
        <v>248</v>
      </c>
      <c r="D102" t="s">
        <v>102</v>
      </c>
      <c r="E102" t="s">
        <v>39</v>
      </c>
      <c r="F102" s="1">
        <v>102</v>
      </c>
      <c r="G102" s="1">
        <v>0</v>
      </c>
    </row>
    <row r="103" spans="1:7" x14ac:dyDescent="0.2">
      <c r="A103">
        <v>99</v>
      </c>
      <c r="B103">
        <v>105</v>
      </c>
      <c r="C103" t="s">
        <v>248</v>
      </c>
      <c r="D103" t="s">
        <v>102</v>
      </c>
      <c r="E103" t="s">
        <v>77</v>
      </c>
      <c r="F103" s="1">
        <v>70</v>
      </c>
      <c r="G103" s="1">
        <v>33</v>
      </c>
    </row>
    <row r="104" spans="1:7" x14ac:dyDescent="0.2">
      <c r="A104">
        <v>105</v>
      </c>
      <c r="B104">
        <v>110</v>
      </c>
      <c r="C104" t="s">
        <v>249</v>
      </c>
      <c r="D104" t="s">
        <v>109</v>
      </c>
      <c r="E104" t="s">
        <v>39</v>
      </c>
      <c r="F104" s="1">
        <v>30</v>
      </c>
      <c r="G104" s="1">
        <v>7</v>
      </c>
    </row>
    <row r="105" spans="1:7" x14ac:dyDescent="0.2">
      <c r="A105">
        <v>100</v>
      </c>
      <c r="B105">
        <v>106</v>
      </c>
      <c r="C105" t="s">
        <v>249</v>
      </c>
      <c r="D105" t="s">
        <v>104</v>
      </c>
      <c r="E105" t="s">
        <v>105</v>
      </c>
      <c r="F105" s="1">
        <v>32</v>
      </c>
      <c r="G105" s="1">
        <v>2</v>
      </c>
    </row>
    <row r="106" spans="1:7" x14ac:dyDescent="0.2">
      <c r="A106">
        <v>101</v>
      </c>
      <c r="C106" t="s">
        <v>249</v>
      </c>
      <c r="D106" t="s">
        <v>104</v>
      </c>
      <c r="E106" t="s">
        <v>44</v>
      </c>
      <c r="F106" s="1">
        <v>11</v>
      </c>
      <c r="G106" s="1">
        <v>2</v>
      </c>
    </row>
    <row r="107" spans="1:7" x14ac:dyDescent="0.2">
      <c r="A107">
        <v>102</v>
      </c>
      <c r="B107">
        <v>107</v>
      </c>
      <c r="C107" t="s">
        <v>249</v>
      </c>
      <c r="D107" t="s">
        <v>106</v>
      </c>
      <c r="E107" t="s">
        <v>39</v>
      </c>
      <c r="F107" s="1">
        <v>38</v>
      </c>
      <c r="G107" s="1">
        <v>8</v>
      </c>
    </row>
    <row r="108" spans="1:7" x14ac:dyDescent="0.2">
      <c r="A108">
        <v>103</v>
      </c>
      <c r="B108">
        <v>108</v>
      </c>
      <c r="C108" t="s">
        <v>249</v>
      </c>
      <c r="D108" t="s">
        <v>107</v>
      </c>
      <c r="E108" t="s">
        <v>39</v>
      </c>
      <c r="F108" s="1">
        <v>28</v>
      </c>
      <c r="G108" s="1">
        <v>4</v>
      </c>
    </row>
    <row r="109" spans="1:7" x14ac:dyDescent="0.2">
      <c r="A109">
        <v>106</v>
      </c>
      <c r="B109">
        <v>111</v>
      </c>
      <c r="C109" t="s">
        <v>249</v>
      </c>
      <c r="D109" t="s">
        <v>110</v>
      </c>
      <c r="E109" t="s">
        <v>39</v>
      </c>
      <c r="F109" s="1">
        <v>25</v>
      </c>
      <c r="G109" s="1">
        <v>3</v>
      </c>
    </row>
    <row r="110" spans="1:7" x14ac:dyDescent="0.2">
      <c r="A110">
        <v>107</v>
      </c>
      <c r="B110">
        <v>112</v>
      </c>
      <c r="C110" t="s">
        <v>249</v>
      </c>
      <c r="D110" t="s">
        <v>111</v>
      </c>
      <c r="E110" t="s">
        <v>39</v>
      </c>
      <c r="F110" s="1">
        <v>1</v>
      </c>
      <c r="G110" s="1">
        <v>0</v>
      </c>
    </row>
    <row r="111" spans="1:7" x14ac:dyDescent="0.2">
      <c r="A111">
        <v>108</v>
      </c>
      <c r="B111">
        <v>113</v>
      </c>
      <c r="C111" t="s">
        <v>249</v>
      </c>
      <c r="D111" t="s">
        <v>112</v>
      </c>
      <c r="E111" t="s">
        <v>77</v>
      </c>
      <c r="F111" s="1">
        <v>8</v>
      </c>
      <c r="G111" s="1">
        <v>1</v>
      </c>
    </row>
    <row r="112" spans="1:7" x14ac:dyDescent="0.2">
      <c r="A112">
        <v>109</v>
      </c>
      <c r="B112">
        <v>114</v>
      </c>
      <c r="C112" t="s">
        <v>249</v>
      </c>
      <c r="D112" t="s">
        <v>113</v>
      </c>
      <c r="E112" t="s">
        <v>77</v>
      </c>
      <c r="F112" s="1">
        <v>3</v>
      </c>
      <c r="G112" s="1">
        <v>1</v>
      </c>
    </row>
    <row r="113" spans="1:7" x14ac:dyDescent="0.2">
      <c r="A113">
        <v>110</v>
      </c>
      <c r="B113">
        <v>115</v>
      </c>
      <c r="C113" t="s">
        <v>249</v>
      </c>
      <c r="D113" t="s">
        <v>114</v>
      </c>
      <c r="E113" t="s">
        <v>77</v>
      </c>
      <c r="F113" s="1">
        <v>2</v>
      </c>
      <c r="G113" s="1">
        <v>2</v>
      </c>
    </row>
    <row r="114" spans="1:7" x14ac:dyDescent="0.2">
      <c r="A114">
        <v>104</v>
      </c>
      <c r="B114">
        <v>109</v>
      </c>
      <c r="C114" t="s">
        <v>249</v>
      </c>
      <c r="D114" t="s">
        <v>108</v>
      </c>
      <c r="E114" t="s">
        <v>39</v>
      </c>
      <c r="F114" s="1">
        <v>29</v>
      </c>
      <c r="G114" s="1">
        <v>6</v>
      </c>
    </row>
    <row r="115" spans="1:7" x14ac:dyDescent="0.2">
      <c r="A115">
        <v>111</v>
      </c>
      <c r="B115">
        <v>117</v>
      </c>
      <c r="C115" t="s">
        <v>115</v>
      </c>
      <c r="D115" t="s">
        <v>116</v>
      </c>
      <c r="E115" t="s">
        <v>2</v>
      </c>
      <c r="F115" s="1">
        <v>6</v>
      </c>
      <c r="G115" s="1">
        <v>0</v>
      </c>
    </row>
    <row r="116" spans="1:7" x14ac:dyDescent="0.2">
      <c r="A116">
        <v>112</v>
      </c>
      <c r="B116">
        <v>118</v>
      </c>
      <c r="C116" t="s">
        <v>115</v>
      </c>
      <c r="D116" t="s">
        <v>117</v>
      </c>
      <c r="E116" t="s">
        <v>14</v>
      </c>
      <c r="F116" s="1">
        <v>0</v>
      </c>
      <c r="G116" s="1">
        <v>0</v>
      </c>
    </row>
    <row r="117" spans="1:7" x14ac:dyDescent="0.2">
      <c r="A117">
        <v>114</v>
      </c>
      <c r="B117">
        <v>120</v>
      </c>
      <c r="C117" t="s">
        <v>118</v>
      </c>
      <c r="D117" t="s">
        <v>121</v>
      </c>
      <c r="E117" t="s">
        <v>7</v>
      </c>
      <c r="F117" s="1">
        <v>761</v>
      </c>
      <c r="G117" s="1">
        <v>262</v>
      </c>
    </row>
    <row r="118" spans="1:7" x14ac:dyDescent="0.2">
      <c r="A118">
        <v>120</v>
      </c>
      <c r="B118">
        <v>125</v>
      </c>
      <c r="C118" t="s">
        <v>118</v>
      </c>
      <c r="D118" t="s">
        <v>129</v>
      </c>
      <c r="E118" t="s">
        <v>130</v>
      </c>
      <c r="F118" s="1">
        <v>400</v>
      </c>
      <c r="G118" s="1">
        <v>134</v>
      </c>
    </row>
    <row r="119" spans="1:7" x14ac:dyDescent="0.2">
      <c r="A119">
        <v>119</v>
      </c>
      <c r="B119">
        <v>126</v>
      </c>
      <c r="C119" t="s">
        <v>118</v>
      </c>
      <c r="D119" t="s">
        <v>131</v>
      </c>
      <c r="E119" t="s">
        <v>44</v>
      </c>
      <c r="F119" s="1">
        <v>221</v>
      </c>
      <c r="G119" s="1">
        <v>118</v>
      </c>
    </row>
    <row r="120" spans="1:7" x14ac:dyDescent="0.2">
      <c r="A120">
        <v>118</v>
      </c>
      <c r="B120">
        <v>124</v>
      </c>
      <c r="C120" t="s">
        <v>118</v>
      </c>
      <c r="D120" t="s">
        <v>127</v>
      </c>
      <c r="E120" t="s">
        <v>128</v>
      </c>
      <c r="F120" s="1">
        <v>77</v>
      </c>
      <c r="G120" s="1">
        <v>25</v>
      </c>
    </row>
    <row r="121" spans="1:7" x14ac:dyDescent="0.2">
      <c r="A121">
        <v>117</v>
      </c>
      <c r="B121">
        <v>123</v>
      </c>
      <c r="C121" t="s">
        <v>118</v>
      </c>
      <c r="D121" t="s">
        <v>126</v>
      </c>
      <c r="E121" t="s">
        <v>82</v>
      </c>
      <c r="F121" s="1">
        <v>0</v>
      </c>
      <c r="G121" s="1">
        <v>0</v>
      </c>
    </row>
    <row r="122" spans="1:7" x14ac:dyDescent="0.2">
      <c r="A122">
        <v>115</v>
      </c>
      <c r="B122">
        <v>121</v>
      </c>
      <c r="C122" t="s">
        <v>118</v>
      </c>
      <c r="D122" t="s">
        <v>122</v>
      </c>
      <c r="E122" t="s">
        <v>123</v>
      </c>
      <c r="F122" s="1">
        <v>143</v>
      </c>
      <c r="G122" s="1">
        <v>43</v>
      </c>
    </row>
    <row r="123" spans="1:7" x14ac:dyDescent="0.2">
      <c r="A123">
        <v>113</v>
      </c>
      <c r="B123">
        <v>119</v>
      </c>
      <c r="C123" t="s">
        <v>118</v>
      </c>
      <c r="D123" t="s">
        <v>119</v>
      </c>
      <c r="E123" t="s">
        <v>120</v>
      </c>
      <c r="F123" s="1">
        <v>114</v>
      </c>
      <c r="G123" s="1">
        <v>68</v>
      </c>
    </row>
    <row r="124" spans="1:7" x14ac:dyDescent="0.2">
      <c r="A124">
        <v>116</v>
      </c>
      <c r="B124">
        <v>122</v>
      </c>
      <c r="C124" t="s">
        <v>118</v>
      </c>
      <c r="D124" t="s">
        <v>124</v>
      </c>
      <c r="E124" t="s">
        <v>125</v>
      </c>
      <c r="F124" s="1">
        <v>124</v>
      </c>
      <c r="G124" s="1">
        <v>17</v>
      </c>
    </row>
    <row r="125" spans="1:7" x14ac:dyDescent="0.2">
      <c r="A125">
        <v>121</v>
      </c>
      <c r="B125">
        <v>127</v>
      </c>
      <c r="C125" t="s">
        <v>250</v>
      </c>
      <c r="D125" t="s">
        <v>132</v>
      </c>
      <c r="E125" t="s">
        <v>2</v>
      </c>
      <c r="F125" s="1">
        <v>53</v>
      </c>
      <c r="G125" s="1">
        <v>8</v>
      </c>
    </row>
    <row r="126" spans="1:7" x14ac:dyDescent="0.2">
      <c r="A126">
        <v>122</v>
      </c>
      <c r="B126">
        <v>128</v>
      </c>
      <c r="C126" t="s">
        <v>250</v>
      </c>
      <c r="D126" t="s">
        <v>133</v>
      </c>
      <c r="E126" t="s">
        <v>39</v>
      </c>
      <c r="F126" s="1">
        <v>32</v>
      </c>
      <c r="G126" s="1">
        <v>6</v>
      </c>
    </row>
    <row r="127" spans="1:7" x14ac:dyDescent="0.2">
      <c r="A127">
        <v>123</v>
      </c>
      <c r="B127">
        <v>129</v>
      </c>
      <c r="C127" t="s">
        <v>251</v>
      </c>
      <c r="D127" t="s">
        <v>134</v>
      </c>
      <c r="E127" t="s">
        <v>2</v>
      </c>
      <c r="F127" s="1">
        <v>20</v>
      </c>
      <c r="G127" s="1">
        <v>1</v>
      </c>
    </row>
    <row r="128" spans="1:7" x14ac:dyDescent="0.2">
      <c r="A128">
        <v>128</v>
      </c>
      <c r="B128">
        <v>134</v>
      </c>
      <c r="C128" t="s">
        <v>135</v>
      </c>
      <c r="D128" t="s">
        <v>140</v>
      </c>
      <c r="E128" t="s">
        <v>39</v>
      </c>
      <c r="F128" s="1">
        <v>0</v>
      </c>
      <c r="G128" s="1">
        <v>10</v>
      </c>
    </row>
    <row r="129" spans="1:8" x14ac:dyDescent="0.2">
      <c r="A129">
        <v>129</v>
      </c>
      <c r="B129">
        <v>135</v>
      </c>
      <c r="C129" t="s">
        <v>135</v>
      </c>
      <c r="D129" t="s">
        <v>141</v>
      </c>
      <c r="E129" t="s">
        <v>77</v>
      </c>
      <c r="F129" s="1">
        <v>18</v>
      </c>
      <c r="G129" s="1">
        <v>3</v>
      </c>
    </row>
    <row r="130" spans="1:8" x14ac:dyDescent="0.2">
      <c r="A130">
        <v>130</v>
      </c>
      <c r="B130">
        <v>136</v>
      </c>
      <c r="C130" t="s">
        <v>135</v>
      </c>
      <c r="D130" t="s">
        <v>142</v>
      </c>
      <c r="E130" t="s">
        <v>77</v>
      </c>
      <c r="F130" s="1">
        <v>21</v>
      </c>
      <c r="G130" s="1">
        <v>2</v>
      </c>
    </row>
    <row r="131" spans="1:8" x14ac:dyDescent="0.2">
      <c r="A131">
        <v>126</v>
      </c>
      <c r="B131">
        <v>132</v>
      </c>
      <c r="C131" t="s">
        <v>135</v>
      </c>
      <c r="D131" t="s">
        <v>138</v>
      </c>
      <c r="E131" t="s">
        <v>39</v>
      </c>
      <c r="F131" s="1">
        <v>40</v>
      </c>
      <c r="G131" s="1">
        <v>0</v>
      </c>
    </row>
    <row r="132" spans="1:8" x14ac:dyDescent="0.2">
      <c r="A132">
        <v>131</v>
      </c>
      <c r="B132">
        <v>137</v>
      </c>
      <c r="C132" t="s">
        <v>135</v>
      </c>
      <c r="D132" t="s">
        <v>143</v>
      </c>
      <c r="E132" t="s">
        <v>46</v>
      </c>
      <c r="F132" s="1">
        <v>0</v>
      </c>
      <c r="G132" s="1">
        <v>0</v>
      </c>
    </row>
    <row r="133" spans="1:8" x14ac:dyDescent="0.2">
      <c r="A133">
        <v>125</v>
      </c>
      <c r="B133">
        <v>131</v>
      </c>
      <c r="C133" t="s">
        <v>135</v>
      </c>
      <c r="D133" t="s">
        <v>137</v>
      </c>
      <c r="E133" t="s">
        <v>44</v>
      </c>
      <c r="F133" s="1">
        <v>64</v>
      </c>
      <c r="G133" s="1">
        <v>8</v>
      </c>
    </row>
    <row r="134" spans="1:8" x14ac:dyDescent="0.2">
      <c r="A134">
        <v>124</v>
      </c>
      <c r="B134">
        <v>130</v>
      </c>
      <c r="C134" t="s">
        <v>135</v>
      </c>
      <c r="D134" t="s">
        <v>136</v>
      </c>
      <c r="E134" t="s">
        <v>24</v>
      </c>
      <c r="F134" s="1">
        <v>112</v>
      </c>
      <c r="G134" s="1">
        <v>0</v>
      </c>
    </row>
    <row r="135" spans="1:8" x14ac:dyDescent="0.2">
      <c r="A135">
        <v>127</v>
      </c>
      <c r="B135">
        <v>133</v>
      </c>
      <c r="C135" t="s">
        <v>135</v>
      </c>
      <c r="D135" t="s">
        <v>139</v>
      </c>
      <c r="E135" t="s">
        <v>39</v>
      </c>
      <c r="F135" s="1">
        <v>36</v>
      </c>
      <c r="G135" s="1">
        <v>7</v>
      </c>
    </row>
    <row r="136" spans="1:8" x14ac:dyDescent="0.2">
      <c r="A136">
        <v>132</v>
      </c>
      <c r="B136">
        <v>138</v>
      </c>
      <c r="C136" t="s">
        <v>252</v>
      </c>
      <c r="D136" t="s">
        <v>144</v>
      </c>
      <c r="E136" t="s">
        <v>2</v>
      </c>
      <c r="F136" s="1">
        <v>127.919876733436</v>
      </c>
      <c r="G136" s="1">
        <v>12.0801232665639</v>
      </c>
      <c r="H136" t="s">
        <v>269</v>
      </c>
    </row>
    <row r="137" spans="1:8" x14ac:dyDescent="0.2">
      <c r="A137">
        <v>133</v>
      </c>
      <c r="C137" t="s">
        <v>252</v>
      </c>
      <c r="D137" t="s">
        <v>144</v>
      </c>
      <c r="E137" t="s">
        <v>77</v>
      </c>
      <c r="F137" s="1">
        <v>13.714285714285699</v>
      </c>
      <c r="G137" s="1">
        <v>3.28571428571429</v>
      </c>
      <c r="H137" t="s">
        <v>270</v>
      </c>
    </row>
    <row r="138" spans="1:8" x14ac:dyDescent="0.2">
      <c r="A138">
        <v>134</v>
      </c>
      <c r="B138">
        <v>139</v>
      </c>
      <c r="C138" t="s">
        <v>252</v>
      </c>
      <c r="D138" t="s">
        <v>145</v>
      </c>
      <c r="E138" t="s">
        <v>44</v>
      </c>
      <c r="F138" s="1">
        <v>8</v>
      </c>
      <c r="G138" s="1">
        <v>2</v>
      </c>
    </row>
    <row r="139" spans="1:8" x14ac:dyDescent="0.2">
      <c r="A139">
        <v>135</v>
      </c>
      <c r="C139" t="s">
        <v>252</v>
      </c>
      <c r="D139" t="s">
        <v>145</v>
      </c>
      <c r="E139" t="s">
        <v>7</v>
      </c>
      <c r="F139" s="1">
        <v>12</v>
      </c>
      <c r="G139" s="1">
        <v>3</v>
      </c>
    </row>
    <row r="140" spans="1:8" x14ac:dyDescent="0.2">
      <c r="A140">
        <v>140</v>
      </c>
      <c r="B140">
        <v>146</v>
      </c>
      <c r="C140" t="s">
        <v>147</v>
      </c>
      <c r="D140" t="s">
        <v>152</v>
      </c>
      <c r="E140" t="s">
        <v>14</v>
      </c>
      <c r="F140" s="1">
        <v>72</v>
      </c>
      <c r="G140" s="1">
        <v>30</v>
      </c>
    </row>
    <row r="141" spans="1:8" x14ac:dyDescent="0.2">
      <c r="A141">
        <v>141</v>
      </c>
      <c r="B141">
        <v>147</v>
      </c>
      <c r="C141" t="s">
        <v>147</v>
      </c>
      <c r="D141" t="s">
        <v>153</v>
      </c>
      <c r="E141" t="s">
        <v>14</v>
      </c>
      <c r="F141" s="1">
        <v>6</v>
      </c>
      <c r="G141" s="1">
        <v>1</v>
      </c>
    </row>
    <row r="142" spans="1:8" x14ac:dyDescent="0.2">
      <c r="A142">
        <v>139</v>
      </c>
      <c r="B142">
        <v>144</v>
      </c>
      <c r="C142" t="s">
        <v>147</v>
      </c>
      <c r="D142" t="s">
        <v>151</v>
      </c>
      <c r="E142" t="s">
        <v>39</v>
      </c>
      <c r="F142" s="1">
        <v>4</v>
      </c>
      <c r="G142" s="1">
        <v>0</v>
      </c>
    </row>
    <row r="143" spans="1:8" x14ac:dyDescent="0.2">
      <c r="A143">
        <v>137</v>
      </c>
      <c r="B143">
        <v>142</v>
      </c>
      <c r="C143" t="s">
        <v>147</v>
      </c>
      <c r="D143" t="s">
        <v>149</v>
      </c>
      <c r="E143" t="s">
        <v>39</v>
      </c>
      <c r="F143" s="1">
        <v>14</v>
      </c>
      <c r="G143" s="1">
        <v>0</v>
      </c>
    </row>
    <row r="144" spans="1:8" x14ac:dyDescent="0.2">
      <c r="A144">
        <v>136</v>
      </c>
      <c r="B144">
        <v>141</v>
      </c>
      <c r="C144" t="s">
        <v>147</v>
      </c>
      <c r="D144" t="s">
        <v>148</v>
      </c>
      <c r="E144" t="s">
        <v>2</v>
      </c>
      <c r="F144" s="1">
        <v>41</v>
      </c>
      <c r="G144" s="1">
        <v>10</v>
      </c>
    </row>
    <row r="145" spans="1:7" x14ac:dyDescent="0.2">
      <c r="A145">
        <v>138</v>
      </c>
      <c r="B145">
        <v>143</v>
      </c>
      <c r="C145" t="s">
        <v>147</v>
      </c>
      <c r="D145" t="s">
        <v>150</v>
      </c>
      <c r="E145" t="s">
        <v>39</v>
      </c>
      <c r="F145" s="1">
        <v>4</v>
      </c>
      <c r="G145" s="1">
        <v>2</v>
      </c>
    </row>
    <row r="146" spans="1:7" x14ac:dyDescent="0.2">
      <c r="A146">
        <v>146</v>
      </c>
      <c r="B146">
        <v>152</v>
      </c>
      <c r="C146" t="s">
        <v>253</v>
      </c>
      <c r="D146" t="s">
        <v>157</v>
      </c>
      <c r="E146" t="s">
        <v>8</v>
      </c>
      <c r="F146" s="1">
        <v>0</v>
      </c>
      <c r="G146" s="1">
        <v>0</v>
      </c>
    </row>
    <row r="147" spans="1:7" x14ac:dyDescent="0.2">
      <c r="A147">
        <v>143</v>
      </c>
      <c r="B147">
        <v>149</v>
      </c>
      <c r="C147" t="s">
        <v>253</v>
      </c>
      <c r="D147" t="s">
        <v>154</v>
      </c>
      <c r="E147" t="s">
        <v>14</v>
      </c>
      <c r="F147" s="1">
        <v>15</v>
      </c>
      <c r="G147" s="1">
        <v>3</v>
      </c>
    </row>
    <row r="148" spans="1:7" x14ac:dyDescent="0.2">
      <c r="A148">
        <v>144</v>
      </c>
      <c r="B148">
        <v>150</v>
      </c>
      <c r="C148" t="s">
        <v>253</v>
      </c>
      <c r="D148" t="s">
        <v>154</v>
      </c>
      <c r="E148" t="s">
        <v>155</v>
      </c>
      <c r="F148" s="1">
        <v>41</v>
      </c>
      <c r="G148" s="1">
        <v>7</v>
      </c>
    </row>
    <row r="149" spans="1:7" x14ac:dyDescent="0.2">
      <c r="A149">
        <v>145</v>
      </c>
      <c r="B149">
        <v>151</v>
      </c>
      <c r="C149" t="s">
        <v>253</v>
      </c>
      <c r="D149" t="s">
        <v>156</v>
      </c>
      <c r="E149" t="s">
        <v>39</v>
      </c>
      <c r="F149" s="1">
        <v>81</v>
      </c>
      <c r="G149" s="1">
        <v>9</v>
      </c>
    </row>
    <row r="150" spans="1:7" x14ac:dyDescent="0.2">
      <c r="A150">
        <v>142</v>
      </c>
      <c r="B150">
        <v>148</v>
      </c>
      <c r="C150" t="s">
        <v>253</v>
      </c>
      <c r="D150" t="s">
        <v>154</v>
      </c>
      <c r="E150" t="s">
        <v>24</v>
      </c>
      <c r="F150" s="1">
        <v>34</v>
      </c>
      <c r="G150" s="1">
        <v>2</v>
      </c>
    </row>
    <row r="151" spans="1:7" x14ac:dyDescent="0.2">
      <c r="A151">
        <v>149</v>
      </c>
      <c r="B151">
        <v>155</v>
      </c>
      <c r="C151" t="s">
        <v>254</v>
      </c>
      <c r="D151" t="s">
        <v>159</v>
      </c>
      <c r="E151" t="s">
        <v>8</v>
      </c>
      <c r="F151" s="1">
        <v>0</v>
      </c>
      <c r="G151" s="1">
        <v>0</v>
      </c>
    </row>
    <row r="152" spans="1:7" x14ac:dyDescent="0.2">
      <c r="A152">
        <v>147</v>
      </c>
      <c r="B152">
        <v>153</v>
      </c>
      <c r="C152" t="s">
        <v>254</v>
      </c>
      <c r="D152" t="s">
        <v>158</v>
      </c>
      <c r="E152" t="s">
        <v>2</v>
      </c>
      <c r="F152" s="1">
        <v>122</v>
      </c>
      <c r="G152" s="1">
        <v>16</v>
      </c>
    </row>
    <row r="153" spans="1:7" x14ac:dyDescent="0.2">
      <c r="A153">
        <v>148</v>
      </c>
      <c r="B153">
        <v>154</v>
      </c>
      <c r="C153" t="s">
        <v>254</v>
      </c>
      <c r="D153" t="s">
        <v>158</v>
      </c>
      <c r="E153" t="s">
        <v>44</v>
      </c>
      <c r="F153" s="1">
        <v>28</v>
      </c>
      <c r="G153" s="1">
        <v>6</v>
      </c>
    </row>
    <row r="154" spans="1:7" x14ac:dyDescent="0.2">
      <c r="A154">
        <v>150</v>
      </c>
      <c r="B154">
        <v>156</v>
      </c>
      <c r="C154" t="s">
        <v>255</v>
      </c>
      <c r="D154" t="s">
        <v>160</v>
      </c>
      <c r="E154" t="s">
        <v>2</v>
      </c>
      <c r="F154" s="1">
        <v>32</v>
      </c>
      <c r="G154" s="1">
        <v>6</v>
      </c>
    </row>
    <row r="155" spans="1:7" x14ac:dyDescent="0.2">
      <c r="A155">
        <v>151</v>
      </c>
      <c r="B155">
        <v>157</v>
      </c>
      <c r="C155" t="s">
        <v>256</v>
      </c>
      <c r="D155" t="s">
        <v>161</v>
      </c>
      <c r="E155" t="s">
        <v>2</v>
      </c>
      <c r="F155" s="1">
        <v>9</v>
      </c>
      <c r="G155" s="1">
        <v>1</v>
      </c>
    </row>
    <row r="156" spans="1:7" x14ac:dyDescent="0.2">
      <c r="A156">
        <v>152</v>
      </c>
      <c r="B156">
        <v>158</v>
      </c>
      <c r="C156" t="s">
        <v>256</v>
      </c>
      <c r="D156" t="s">
        <v>162</v>
      </c>
      <c r="E156" t="s">
        <v>8</v>
      </c>
      <c r="F156" s="1">
        <v>0</v>
      </c>
      <c r="G156" s="1">
        <v>0</v>
      </c>
    </row>
    <row r="157" spans="1:7" x14ac:dyDescent="0.2">
      <c r="A157">
        <v>153</v>
      </c>
      <c r="B157">
        <v>159</v>
      </c>
      <c r="C157" t="s">
        <v>163</v>
      </c>
      <c r="D157" t="s">
        <v>164</v>
      </c>
      <c r="E157" t="s">
        <v>2</v>
      </c>
      <c r="F157" s="1">
        <v>8</v>
      </c>
      <c r="G157" s="1">
        <v>1</v>
      </c>
    </row>
    <row r="158" spans="1:7" x14ac:dyDescent="0.2">
      <c r="A158">
        <v>155</v>
      </c>
      <c r="B158">
        <v>162</v>
      </c>
      <c r="C158" t="s">
        <v>257</v>
      </c>
      <c r="D158" t="s">
        <v>166</v>
      </c>
      <c r="E158" t="s">
        <v>8</v>
      </c>
      <c r="F158" s="1">
        <v>2</v>
      </c>
      <c r="G158" s="1">
        <v>1</v>
      </c>
    </row>
    <row r="159" spans="1:7" x14ac:dyDescent="0.2">
      <c r="A159">
        <v>156</v>
      </c>
      <c r="B159">
        <v>164</v>
      </c>
      <c r="C159" t="s">
        <v>257</v>
      </c>
      <c r="D159" t="s">
        <v>167</v>
      </c>
      <c r="E159" t="s">
        <v>146</v>
      </c>
      <c r="F159" s="1">
        <v>1</v>
      </c>
      <c r="G159" s="1">
        <v>1</v>
      </c>
    </row>
    <row r="160" spans="1:7" x14ac:dyDescent="0.2">
      <c r="A160">
        <v>154</v>
      </c>
      <c r="B160">
        <v>160</v>
      </c>
      <c r="C160" t="s">
        <v>257</v>
      </c>
      <c r="D160" t="s">
        <v>165</v>
      </c>
      <c r="E160" t="s">
        <v>2</v>
      </c>
      <c r="F160" s="1">
        <v>92</v>
      </c>
      <c r="G160" s="1">
        <v>11</v>
      </c>
    </row>
    <row r="161" spans="1:7" x14ac:dyDescent="0.2">
      <c r="A161">
        <v>157</v>
      </c>
      <c r="B161">
        <v>167</v>
      </c>
      <c r="C161" t="s">
        <v>168</v>
      </c>
      <c r="D161" t="s">
        <v>169</v>
      </c>
      <c r="E161" t="s">
        <v>24</v>
      </c>
      <c r="F161" s="1">
        <v>69</v>
      </c>
      <c r="G161" s="1">
        <v>21</v>
      </c>
    </row>
    <row r="162" spans="1:7" x14ac:dyDescent="0.2">
      <c r="A162">
        <v>158</v>
      </c>
      <c r="B162">
        <v>168</v>
      </c>
      <c r="C162" t="s">
        <v>168</v>
      </c>
      <c r="D162" t="s">
        <v>170</v>
      </c>
      <c r="E162" t="s">
        <v>39</v>
      </c>
      <c r="F162" s="1">
        <v>172</v>
      </c>
      <c r="G162" s="1">
        <v>39</v>
      </c>
    </row>
    <row r="163" spans="1:7" x14ac:dyDescent="0.2">
      <c r="A163">
        <v>159</v>
      </c>
      <c r="B163">
        <v>169</v>
      </c>
      <c r="C163" t="s">
        <v>168</v>
      </c>
      <c r="D163" t="s">
        <v>171</v>
      </c>
      <c r="E163" t="s">
        <v>39</v>
      </c>
      <c r="F163" s="1">
        <v>100</v>
      </c>
      <c r="G163" s="1">
        <v>12</v>
      </c>
    </row>
    <row r="164" spans="1:7" x14ac:dyDescent="0.2">
      <c r="A164">
        <v>160</v>
      </c>
      <c r="B164">
        <v>170</v>
      </c>
      <c r="C164" t="s">
        <v>168</v>
      </c>
      <c r="D164" t="s">
        <v>172</v>
      </c>
      <c r="E164" t="s">
        <v>7</v>
      </c>
      <c r="F164" s="1">
        <v>14</v>
      </c>
      <c r="G164" s="1">
        <v>6</v>
      </c>
    </row>
    <row r="165" spans="1:7" x14ac:dyDescent="0.2">
      <c r="A165">
        <v>161</v>
      </c>
      <c r="B165">
        <v>171</v>
      </c>
      <c r="C165" t="s">
        <v>168</v>
      </c>
      <c r="D165" t="s">
        <v>172</v>
      </c>
      <c r="E165" t="s">
        <v>173</v>
      </c>
      <c r="F165" s="1">
        <v>39</v>
      </c>
      <c r="G165" s="1">
        <v>42</v>
      </c>
    </row>
    <row r="166" spans="1:7" x14ac:dyDescent="0.2">
      <c r="A166">
        <v>162</v>
      </c>
      <c r="B166">
        <v>172</v>
      </c>
      <c r="C166" t="s">
        <v>168</v>
      </c>
      <c r="D166" t="s">
        <v>174</v>
      </c>
      <c r="E166" t="s">
        <v>175</v>
      </c>
      <c r="F166" s="1">
        <v>33</v>
      </c>
      <c r="G166" s="1">
        <v>5</v>
      </c>
    </row>
    <row r="167" spans="1:7" x14ac:dyDescent="0.2">
      <c r="A167">
        <v>163</v>
      </c>
      <c r="B167">
        <v>175</v>
      </c>
      <c r="C167" t="s">
        <v>258</v>
      </c>
      <c r="D167" t="s">
        <v>176</v>
      </c>
      <c r="E167" t="s">
        <v>2</v>
      </c>
      <c r="F167" s="1">
        <v>308</v>
      </c>
      <c r="G167" s="1">
        <v>40</v>
      </c>
    </row>
    <row r="168" spans="1:7" x14ac:dyDescent="0.2">
      <c r="A168">
        <v>164</v>
      </c>
      <c r="C168" t="s">
        <v>258</v>
      </c>
      <c r="D168" t="s">
        <v>225</v>
      </c>
      <c r="E168" t="s">
        <v>2</v>
      </c>
      <c r="F168" s="1">
        <v>8</v>
      </c>
      <c r="G168" s="1">
        <v>1</v>
      </c>
    </row>
    <row r="169" spans="1:7" x14ac:dyDescent="0.2">
      <c r="A169">
        <v>168</v>
      </c>
      <c r="B169">
        <v>179</v>
      </c>
      <c r="C169" t="s">
        <v>177</v>
      </c>
      <c r="D169" t="s">
        <v>179</v>
      </c>
      <c r="E169" t="s">
        <v>77</v>
      </c>
      <c r="F169" s="1">
        <v>4</v>
      </c>
      <c r="G169" s="1">
        <v>1</v>
      </c>
    </row>
    <row r="170" spans="1:7" x14ac:dyDescent="0.2">
      <c r="A170">
        <v>172</v>
      </c>
      <c r="C170" t="s">
        <v>177</v>
      </c>
      <c r="D170" t="s">
        <v>226</v>
      </c>
      <c r="E170" t="s">
        <v>8</v>
      </c>
      <c r="F170" s="1">
        <v>0</v>
      </c>
      <c r="G170" s="1">
        <v>0</v>
      </c>
    </row>
    <row r="171" spans="1:7" x14ac:dyDescent="0.2">
      <c r="A171">
        <v>171</v>
      </c>
      <c r="B171">
        <v>182</v>
      </c>
      <c r="C171" t="s">
        <v>177</v>
      </c>
      <c r="D171" t="s">
        <v>182</v>
      </c>
      <c r="E171" t="s">
        <v>8</v>
      </c>
      <c r="F171" s="1">
        <v>0</v>
      </c>
      <c r="G171" s="1">
        <v>0</v>
      </c>
    </row>
    <row r="172" spans="1:7" x14ac:dyDescent="0.2">
      <c r="A172">
        <v>169</v>
      </c>
      <c r="B172">
        <v>180</v>
      </c>
      <c r="C172" t="s">
        <v>177</v>
      </c>
      <c r="D172" t="s">
        <v>180</v>
      </c>
      <c r="E172" t="s">
        <v>39</v>
      </c>
      <c r="F172" s="1">
        <v>14</v>
      </c>
      <c r="G172" s="1">
        <v>5</v>
      </c>
    </row>
    <row r="173" spans="1:7" x14ac:dyDescent="0.2">
      <c r="A173">
        <v>167</v>
      </c>
      <c r="B173">
        <v>178</v>
      </c>
      <c r="C173" t="s">
        <v>177</v>
      </c>
      <c r="D173" t="s">
        <v>179</v>
      </c>
      <c r="E173" t="s">
        <v>8</v>
      </c>
      <c r="F173" s="1">
        <v>35</v>
      </c>
      <c r="G173" s="1">
        <v>7</v>
      </c>
    </row>
    <row r="174" spans="1:7" x14ac:dyDescent="0.2">
      <c r="A174">
        <v>166</v>
      </c>
      <c r="B174">
        <v>177</v>
      </c>
      <c r="C174" t="s">
        <v>177</v>
      </c>
      <c r="D174" t="s">
        <v>179</v>
      </c>
      <c r="E174" t="s">
        <v>2</v>
      </c>
      <c r="F174" s="1">
        <v>113</v>
      </c>
      <c r="G174" s="1">
        <v>0</v>
      </c>
    </row>
    <row r="175" spans="1:7" x14ac:dyDescent="0.2">
      <c r="A175">
        <v>165</v>
      </c>
      <c r="B175">
        <v>176</v>
      </c>
      <c r="C175" t="s">
        <v>177</v>
      </c>
      <c r="D175" t="s">
        <v>178</v>
      </c>
      <c r="E175" t="s">
        <v>2</v>
      </c>
      <c r="F175" s="1">
        <v>114</v>
      </c>
      <c r="G175" s="1">
        <v>10</v>
      </c>
    </row>
    <row r="176" spans="1:7" x14ac:dyDescent="0.2">
      <c r="A176">
        <v>170</v>
      </c>
      <c r="B176">
        <v>181</v>
      </c>
      <c r="C176" t="s">
        <v>177</v>
      </c>
      <c r="D176" t="s">
        <v>181</v>
      </c>
      <c r="E176" t="s">
        <v>39</v>
      </c>
      <c r="F176" s="1">
        <v>12</v>
      </c>
      <c r="G176" s="1">
        <v>0</v>
      </c>
    </row>
    <row r="177" spans="1:7" x14ac:dyDescent="0.2">
      <c r="A177">
        <v>173</v>
      </c>
      <c r="B177">
        <v>183</v>
      </c>
      <c r="C177" t="s">
        <v>183</v>
      </c>
      <c r="D177" t="s">
        <v>184</v>
      </c>
      <c r="E177" t="s">
        <v>24</v>
      </c>
      <c r="F177" s="1">
        <v>197</v>
      </c>
      <c r="G177" s="1">
        <v>36</v>
      </c>
    </row>
    <row r="178" spans="1:7" x14ac:dyDescent="0.2">
      <c r="A178">
        <v>174</v>
      </c>
      <c r="B178">
        <v>184</v>
      </c>
      <c r="C178" t="s">
        <v>183</v>
      </c>
      <c r="D178" t="s">
        <v>185</v>
      </c>
      <c r="E178" t="s">
        <v>7</v>
      </c>
      <c r="F178" s="1">
        <v>194</v>
      </c>
      <c r="G178" s="1">
        <v>66</v>
      </c>
    </row>
    <row r="179" spans="1:7" x14ac:dyDescent="0.2">
      <c r="A179">
        <v>175</v>
      </c>
      <c r="B179">
        <v>185</v>
      </c>
      <c r="C179" t="s">
        <v>183</v>
      </c>
      <c r="D179" t="s">
        <v>186</v>
      </c>
      <c r="E179" t="s">
        <v>7</v>
      </c>
      <c r="F179" s="1">
        <v>108</v>
      </c>
      <c r="G179" s="1">
        <v>17</v>
      </c>
    </row>
    <row r="180" spans="1:7" x14ac:dyDescent="0.2">
      <c r="A180">
        <v>176</v>
      </c>
      <c r="B180">
        <v>186</v>
      </c>
      <c r="C180" t="s">
        <v>183</v>
      </c>
      <c r="D180" t="s">
        <v>187</v>
      </c>
      <c r="E180" t="s">
        <v>7</v>
      </c>
      <c r="F180" s="1">
        <v>20</v>
      </c>
      <c r="G180" s="1">
        <v>5</v>
      </c>
    </row>
    <row r="181" spans="1:7" x14ac:dyDescent="0.2">
      <c r="A181">
        <v>177</v>
      </c>
      <c r="B181">
        <v>187</v>
      </c>
      <c r="C181" t="s">
        <v>183</v>
      </c>
      <c r="D181" t="s">
        <v>188</v>
      </c>
      <c r="E181" t="s">
        <v>77</v>
      </c>
      <c r="F181" s="1">
        <v>35</v>
      </c>
      <c r="G181" s="1">
        <v>6</v>
      </c>
    </row>
    <row r="182" spans="1:7" x14ac:dyDescent="0.2">
      <c r="A182">
        <v>181</v>
      </c>
      <c r="B182">
        <v>192</v>
      </c>
      <c r="C182" t="s">
        <v>189</v>
      </c>
      <c r="D182" t="s">
        <v>193</v>
      </c>
      <c r="E182" t="s">
        <v>39</v>
      </c>
      <c r="F182" s="1">
        <v>0</v>
      </c>
      <c r="G182" s="1">
        <v>0</v>
      </c>
    </row>
    <row r="183" spans="1:7" x14ac:dyDescent="0.2">
      <c r="A183">
        <v>184</v>
      </c>
      <c r="B183">
        <v>195</v>
      </c>
      <c r="C183" t="s">
        <v>189</v>
      </c>
      <c r="D183" t="s">
        <v>197</v>
      </c>
      <c r="E183" t="s">
        <v>20</v>
      </c>
      <c r="F183" s="1">
        <v>0</v>
      </c>
      <c r="G183" s="1">
        <v>0</v>
      </c>
    </row>
    <row r="184" spans="1:7" x14ac:dyDescent="0.2">
      <c r="A184">
        <v>185</v>
      </c>
      <c r="B184">
        <v>196</v>
      </c>
      <c r="C184" t="s">
        <v>189</v>
      </c>
      <c r="D184" t="s">
        <v>198</v>
      </c>
      <c r="E184" t="s">
        <v>20</v>
      </c>
      <c r="F184" s="1">
        <v>0</v>
      </c>
      <c r="G184" s="1">
        <v>0</v>
      </c>
    </row>
    <row r="185" spans="1:7" x14ac:dyDescent="0.2">
      <c r="A185">
        <v>182</v>
      </c>
      <c r="B185">
        <v>193</v>
      </c>
      <c r="C185" t="s">
        <v>189</v>
      </c>
      <c r="D185" t="s">
        <v>194</v>
      </c>
      <c r="E185" t="s">
        <v>25</v>
      </c>
      <c r="F185" s="1">
        <v>12</v>
      </c>
      <c r="G185" s="1">
        <v>2</v>
      </c>
    </row>
    <row r="186" spans="1:7" x14ac:dyDescent="0.2">
      <c r="A186">
        <v>179</v>
      </c>
      <c r="B186">
        <v>190</v>
      </c>
      <c r="C186" t="s">
        <v>189</v>
      </c>
      <c r="D186" t="s">
        <v>191</v>
      </c>
      <c r="E186" t="s">
        <v>39</v>
      </c>
      <c r="F186" s="1">
        <v>135</v>
      </c>
      <c r="G186" s="1">
        <v>26</v>
      </c>
    </row>
    <row r="187" spans="1:7" x14ac:dyDescent="0.2">
      <c r="A187">
        <v>178</v>
      </c>
      <c r="B187">
        <v>189</v>
      </c>
      <c r="C187" t="s">
        <v>189</v>
      </c>
      <c r="D187" t="s">
        <v>190</v>
      </c>
      <c r="E187" t="s">
        <v>24</v>
      </c>
      <c r="F187" s="1">
        <v>26</v>
      </c>
      <c r="G187" s="1">
        <v>1</v>
      </c>
    </row>
    <row r="188" spans="1:7" x14ac:dyDescent="0.2">
      <c r="A188">
        <v>183</v>
      </c>
      <c r="B188">
        <v>194</v>
      </c>
      <c r="C188" t="s">
        <v>189</v>
      </c>
      <c r="D188" t="s">
        <v>195</v>
      </c>
      <c r="E188" t="s">
        <v>196</v>
      </c>
      <c r="F188" s="1">
        <v>6</v>
      </c>
      <c r="G188" s="1">
        <v>1</v>
      </c>
    </row>
    <row r="189" spans="1:7" x14ac:dyDescent="0.2">
      <c r="A189">
        <v>180</v>
      </c>
      <c r="B189">
        <v>191</v>
      </c>
      <c r="C189" t="s">
        <v>189</v>
      </c>
      <c r="D189" t="s">
        <v>192</v>
      </c>
      <c r="E189" t="s">
        <v>39</v>
      </c>
      <c r="F189" s="1">
        <v>50</v>
      </c>
      <c r="G189" s="1">
        <v>4</v>
      </c>
    </row>
    <row r="190" spans="1:7" x14ac:dyDescent="0.2">
      <c r="A190">
        <v>186</v>
      </c>
      <c r="B190">
        <v>198</v>
      </c>
      <c r="C190" t="s">
        <v>259</v>
      </c>
      <c r="D190" t="s">
        <v>199</v>
      </c>
      <c r="E190" t="s">
        <v>24</v>
      </c>
      <c r="F190" s="1">
        <v>168</v>
      </c>
      <c r="G190" s="1">
        <v>37</v>
      </c>
    </row>
    <row r="191" spans="1:7" x14ac:dyDescent="0.2">
      <c r="A191">
        <v>187</v>
      </c>
      <c r="B191">
        <v>199</v>
      </c>
      <c r="C191" t="s">
        <v>259</v>
      </c>
      <c r="D191" t="s">
        <v>199</v>
      </c>
      <c r="E191" t="s">
        <v>39</v>
      </c>
      <c r="F191" s="1">
        <v>193</v>
      </c>
      <c r="G191" s="1">
        <v>34</v>
      </c>
    </row>
    <row r="192" spans="1:7" x14ac:dyDescent="0.2">
      <c r="A192">
        <v>188</v>
      </c>
      <c r="B192">
        <v>200</v>
      </c>
      <c r="C192" t="s">
        <v>259</v>
      </c>
      <c r="D192" t="s">
        <v>200</v>
      </c>
      <c r="E192" t="s">
        <v>44</v>
      </c>
      <c r="F192" s="1">
        <v>40</v>
      </c>
      <c r="G192" s="1">
        <v>6</v>
      </c>
    </row>
    <row r="193" spans="1:7" x14ac:dyDescent="0.2">
      <c r="A193">
        <v>189</v>
      </c>
      <c r="B193">
        <v>202</v>
      </c>
      <c r="C193" t="s">
        <v>260</v>
      </c>
      <c r="D193" t="s">
        <v>201</v>
      </c>
      <c r="E193" t="s">
        <v>2</v>
      </c>
      <c r="F193" s="1">
        <v>24</v>
      </c>
      <c r="G193" s="1">
        <v>2</v>
      </c>
    </row>
    <row r="194" spans="1:7" x14ac:dyDescent="0.2">
      <c r="A194">
        <v>190</v>
      </c>
      <c r="B194">
        <v>203</v>
      </c>
      <c r="C194" t="s">
        <v>260</v>
      </c>
      <c r="D194" t="s">
        <v>202</v>
      </c>
      <c r="E194" t="s">
        <v>39</v>
      </c>
      <c r="F194" s="1">
        <v>12</v>
      </c>
      <c r="G194" s="1">
        <v>1</v>
      </c>
    </row>
    <row r="195" spans="1:7" x14ac:dyDescent="0.2">
      <c r="A195">
        <v>191</v>
      </c>
      <c r="B195">
        <v>204</v>
      </c>
      <c r="C195" t="s">
        <v>261</v>
      </c>
      <c r="D195" t="s">
        <v>203</v>
      </c>
      <c r="E195" t="s">
        <v>24</v>
      </c>
      <c r="F195" s="1">
        <v>56</v>
      </c>
      <c r="G195" s="1">
        <v>5</v>
      </c>
    </row>
    <row r="196" spans="1:7" x14ac:dyDescent="0.2">
      <c r="A196">
        <v>192</v>
      </c>
      <c r="B196">
        <v>205</v>
      </c>
      <c r="C196" t="s">
        <v>261</v>
      </c>
      <c r="D196" t="s">
        <v>204</v>
      </c>
      <c r="E196" t="s">
        <v>39</v>
      </c>
      <c r="F196" s="1">
        <v>143</v>
      </c>
      <c r="G196" s="1">
        <v>18</v>
      </c>
    </row>
    <row r="197" spans="1:7" x14ac:dyDescent="0.2">
      <c r="A197">
        <v>193</v>
      </c>
      <c r="B197">
        <v>206</v>
      </c>
      <c r="C197" t="s">
        <v>261</v>
      </c>
      <c r="D197" t="s">
        <v>205</v>
      </c>
      <c r="E197" t="s">
        <v>206</v>
      </c>
      <c r="F197" s="1">
        <v>26</v>
      </c>
      <c r="G197" s="1">
        <v>2</v>
      </c>
    </row>
    <row r="198" spans="1:7" x14ac:dyDescent="0.2">
      <c r="A198">
        <v>194</v>
      </c>
      <c r="B198">
        <v>207</v>
      </c>
      <c r="C198" t="s">
        <v>262</v>
      </c>
      <c r="D198" t="s">
        <v>207</v>
      </c>
      <c r="E198" t="s">
        <v>2</v>
      </c>
      <c r="F198" s="1">
        <v>152</v>
      </c>
      <c r="G198" s="1">
        <v>18</v>
      </c>
    </row>
    <row r="199" spans="1:7" x14ac:dyDescent="0.2">
      <c r="A199">
        <v>195</v>
      </c>
      <c r="B199">
        <v>208</v>
      </c>
      <c r="C199" t="s">
        <v>262</v>
      </c>
      <c r="D199" t="s">
        <v>207</v>
      </c>
      <c r="E199" t="s">
        <v>44</v>
      </c>
      <c r="F199" s="1">
        <v>21</v>
      </c>
      <c r="G199" s="1">
        <v>5</v>
      </c>
    </row>
    <row r="200" spans="1:7" x14ac:dyDescent="0.2">
      <c r="A200">
        <v>207</v>
      </c>
      <c r="B200">
        <v>222</v>
      </c>
      <c r="C200" t="s">
        <v>263</v>
      </c>
      <c r="D200" t="s">
        <v>211</v>
      </c>
      <c r="E200" t="s">
        <v>20</v>
      </c>
      <c r="F200" s="1">
        <v>0</v>
      </c>
      <c r="G200" s="1">
        <v>0</v>
      </c>
    </row>
    <row r="201" spans="1:7" x14ac:dyDescent="0.2">
      <c r="A201">
        <v>197</v>
      </c>
      <c r="B201">
        <v>212</v>
      </c>
      <c r="C201" t="s">
        <v>263</v>
      </c>
      <c r="D201" t="s">
        <v>208</v>
      </c>
      <c r="E201" t="s">
        <v>125</v>
      </c>
      <c r="F201" s="1">
        <v>17</v>
      </c>
      <c r="G201" s="1">
        <v>9</v>
      </c>
    </row>
    <row r="202" spans="1:7" x14ac:dyDescent="0.2">
      <c r="A202">
        <v>198</v>
      </c>
      <c r="B202">
        <v>213</v>
      </c>
      <c r="C202" t="s">
        <v>263</v>
      </c>
      <c r="D202" t="s">
        <v>208</v>
      </c>
      <c r="E202" t="s">
        <v>209</v>
      </c>
      <c r="F202" s="1">
        <v>0</v>
      </c>
      <c r="G202" s="1">
        <v>0</v>
      </c>
    </row>
    <row r="203" spans="1:7" x14ac:dyDescent="0.2">
      <c r="A203">
        <v>199</v>
      </c>
      <c r="B203">
        <v>214</v>
      </c>
      <c r="C203" t="s">
        <v>263</v>
      </c>
      <c r="D203" t="s">
        <v>210</v>
      </c>
      <c r="E203" t="s">
        <v>39</v>
      </c>
      <c r="F203" s="1">
        <v>34</v>
      </c>
      <c r="G203" s="1">
        <v>11</v>
      </c>
    </row>
    <row r="204" spans="1:7" x14ac:dyDescent="0.2">
      <c r="A204">
        <v>200</v>
      </c>
      <c r="B204">
        <v>215</v>
      </c>
      <c r="C204" t="s">
        <v>263</v>
      </c>
      <c r="D204" t="s">
        <v>211</v>
      </c>
      <c r="E204" t="s">
        <v>39</v>
      </c>
      <c r="F204" s="1">
        <v>37</v>
      </c>
      <c r="G204" s="1">
        <v>5</v>
      </c>
    </row>
    <row r="205" spans="1:7" x14ac:dyDescent="0.2">
      <c r="A205">
        <v>201</v>
      </c>
      <c r="B205">
        <v>216</v>
      </c>
      <c r="C205" t="s">
        <v>263</v>
      </c>
      <c r="D205" t="s">
        <v>212</v>
      </c>
      <c r="E205" t="s">
        <v>39</v>
      </c>
      <c r="F205" s="1">
        <v>419</v>
      </c>
      <c r="G205" s="1">
        <v>70</v>
      </c>
    </row>
    <row r="206" spans="1:7" x14ac:dyDescent="0.2">
      <c r="A206">
        <v>202</v>
      </c>
      <c r="B206">
        <v>217</v>
      </c>
      <c r="C206" t="s">
        <v>263</v>
      </c>
      <c r="D206" t="s">
        <v>213</v>
      </c>
      <c r="E206" t="s">
        <v>14</v>
      </c>
      <c r="F206" s="1">
        <v>85</v>
      </c>
      <c r="G206" s="1">
        <v>22</v>
      </c>
    </row>
    <row r="207" spans="1:7" x14ac:dyDescent="0.2">
      <c r="A207">
        <v>203</v>
      </c>
      <c r="B207">
        <v>219</v>
      </c>
      <c r="C207" t="s">
        <v>263</v>
      </c>
      <c r="D207" t="s">
        <v>214</v>
      </c>
      <c r="E207" t="s">
        <v>8</v>
      </c>
      <c r="F207" s="1">
        <v>0</v>
      </c>
      <c r="G207" s="1">
        <v>0</v>
      </c>
    </row>
    <row r="208" spans="1:7" x14ac:dyDescent="0.2">
      <c r="A208">
        <v>204</v>
      </c>
      <c r="C208" t="s">
        <v>263</v>
      </c>
      <c r="D208" t="s">
        <v>227</v>
      </c>
      <c r="E208" t="s">
        <v>77</v>
      </c>
      <c r="F208" s="1">
        <v>3</v>
      </c>
      <c r="G208" s="1">
        <v>1</v>
      </c>
    </row>
    <row r="209" spans="1:7" x14ac:dyDescent="0.2">
      <c r="A209">
        <v>205</v>
      </c>
      <c r="B209">
        <v>220</v>
      </c>
      <c r="C209" t="s">
        <v>263</v>
      </c>
      <c r="D209" t="s">
        <v>215</v>
      </c>
      <c r="E209" t="s">
        <v>8</v>
      </c>
      <c r="F209" s="1">
        <v>0</v>
      </c>
      <c r="G209" s="1">
        <v>0</v>
      </c>
    </row>
    <row r="210" spans="1:7" x14ac:dyDescent="0.2">
      <c r="A210">
        <v>206</v>
      </c>
      <c r="B210">
        <v>221</v>
      </c>
      <c r="C210" t="s">
        <v>263</v>
      </c>
      <c r="D210" t="s">
        <v>216</v>
      </c>
      <c r="E210" t="s">
        <v>217</v>
      </c>
      <c r="F210" s="1">
        <v>0</v>
      </c>
      <c r="G210" s="1">
        <v>0</v>
      </c>
    </row>
    <row r="211" spans="1:7" x14ac:dyDescent="0.2">
      <c r="A211">
        <v>196</v>
      </c>
      <c r="B211">
        <v>210</v>
      </c>
      <c r="C211" t="s">
        <v>263</v>
      </c>
      <c r="D211" t="s">
        <v>208</v>
      </c>
      <c r="E211" t="s">
        <v>24</v>
      </c>
      <c r="F211" s="1">
        <v>193</v>
      </c>
      <c r="G211" s="1">
        <v>14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 by counties</vt:lpstr>
      <vt:lpstr>prisons 1838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2014-10-19T21:44:03Z</dcterms:created>
  <dcterms:modified xsi:type="dcterms:W3CDTF">2014-10-19T21:44:11Z</dcterms:modified>
</cp:coreProperties>
</file>