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25" yWindow="375" windowWidth="12120" windowHeight="7425" tabRatio="760"/>
  </bookViews>
  <sheets>
    <sheet name="summary series" sheetId="4" r:id="rId1"/>
    <sheet name="yearly ships' estimate" sheetId="5" r:id="rId2"/>
    <sheet name="hulk inspector reports" sheetId="6" r:id="rId3"/>
    <sheet name="hulks 1813-4" sheetId="9" r:id="rId4"/>
    <sheet name="hulks 1846-56" sheetId="7" r:id="rId5"/>
  </sheets>
  <definedNames>
    <definedName name="_xlnm.Print_Area" localSheetId="0">'summary series'!$A$38:$C$84</definedName>
  </definedNames>
  <calcPr calcId="145621"/>
</workbook>
</file>

<file path=xl/calcChain.xml><?xml version="1.0" encoding="utf-8"?>
<calcChain xmlns="http://schemas.openxmlformats.org/spreadsheetml/2006/main">
  <c r="D43" i="4" l="1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C62" i="4"/>
  <c r="D62" i="4"/>
  <c r="C63" i="4"/>
  <c r="D63" i="4"/>
  <c r="C64" i="4"/>
  <c r="D64" i="4"/>
  <c r="D65" i="4"/>
  <c r="D66" i="4"/>
  <c r="D67" i="4"/>
  <c r="D68" i="4"/>
  <c r="D69" i="4"/>
  <c r="D70" i="4"/>
  <c r="D71" i="4"/>
  <c r="D72" i="4"/>
  <c r="D73" i="4"/>
  <c r="D74" i="4"/>
  <c r="D33" i="4"/>
  <c r="D34" i="4"/>
  <c r="D35" i="4"/>
  <c r="D36" i="4"/>
  <c r="D37" i="4"/>
  <c r="D38" i="4"/>
  <c r="D39" i="4"/>
  <c r="D32" i="4"/>
  <c r="D31" i="4"/>
  <c r="D29" i="4"/>
  <c r="D30" i="4"/>
  <c r="D21" i="4"/>
  <c r="D18" i="4"/>
  <c r="D19" i="4"/>
  <c r="D20" i="4"/>
  <c r="D22" i="4"/>
  <c r="D23" i="4"/>
  <c r="D24" i="4"/>
  <c r="D25" i="4"/>
  <c r="D26" i="4"/>
  <c r="D27" i="4"/>
  <c r="D17" i="4"/>
  <c r="D16" i="4"/>
  <c r="D13" i="4"/>
  <c r="D14" i="4"/>
  <c r="D15" i="4"/>
  <c r="D12" i="4"/>
  <c r="D28" i="4"/>
  <c r="D5" i="4"/>
  <c r="D7" i="4"/>
  <c r="D9" i="4"/>
  <c r="D8" i="4"/>
  <c r="D10" i="4"/>
  <c r="C11" i="4"/>
  <c r="D11" i="4"/>
  <c r="D6" i="4"/>
  <c r="C9" i="9"/>
  <c r="B9" i="9"/>
  <c r="C8" i="9"/>
  <c r="B8" i="9"/>
  <c r="D11" i="9"/>
  <c r="D32" i="7"/>
  <c r="C7" i="7"/>
  <c r="C76" i="4"/>
  <c r="D76" i="4"/>
  <c r="E32" i="7"/>
  <c r="C8" i="7"/>
  <c r="C77" i="4"/>
  <c r="D77" i="4"/>
  <c r="F32" i="7"/>
  <c r="C9" i="7"/>
  <c r="C78" i="4"/>
  <c r="D78" i="4"/>
  <c r="G30" i="7"/>
  <c r="G32" i="7"/>
  <c r="C10" i="7"/>
  <c r="C79" i="4"/>
  <c r="D79" i="4"/>
  <c r="H30" i="7"/>
  <c r="H32" i="7"/>
  <c r="C11" i="7"/>
  <c r="C80" i="4"/>
  <c r="D80" i="4"/>
  <c r="I30" i="7"/>
  <c r="I32" i="7"/>
  <c r="C12" i="7"/>
  <c r="C81" i="4"/>
  <c r="D81" i="4"/>
  <c r="J30" i="7"/>
  <c r="J32" i="7"/>
  <c r="C13" i="7"/>
  <c r="C82" i="4"/>
  <c r="D82" i="4"/>
  <c r="K30" i="7"/>
  <c r="K32" i="7"/>
  <c r="C14" i="7"/>
  <c r="C83" i="4"/>
  <c r="D83" i="4"/>
  <c r="L28" i="7"/>
  <c r="L30" i="7"/>
  <c r="L32" i="7"/>
  <c r="C15" i="7"/>
  <c r="C84" i="4"/>
  <c r="D84" i="4"/>
  <c r="B26" i="7"/>
  <c r="C32" i="7"/>
  <c r="C6" i="7"/>
  <c r="C75" i="4"/>
  <c r="D75" i="4"/>
  <c r="C26" i="7"/>
  <c r="E37" i="7"/>
  <c r="H23" i="7"/>
  <c r="H26" i="7"/>
  <c r="E38" i="7"/>
  <c r="E39" i="7"/>
  <c r="F39" i="7"/>
  <c r="H24" i="7"/>
  <c r="G25" i="7"/>
  <c r="D50" i="7"/>
  <c r="D51" i="7"/>
  <c r="D52" i="7"/>
  <c r="D53" i="7"/>
  <c r="D54" i="7"/>
  <c r="D55" i="7"/>
  <c r="D56" i="7"/>
  <c r="D57" i="7"/>
  <c r="D59" i="7"/>
  <c r="E127" i="6"/>
  <c r="E50" i="6"/>
  <c r="H8" i="5"/>
  <c r="E109" i="6"/>
  <c r="E110" i="6"/>
  <c r="E111" i="6"/>
  <c r="E112" i="6"/>
  <c r="E113" i="6"/>
  <c r="E114" i="6"/>
  <c r="E115" i="6"/>
  <c r="E116" i="6"/>
  <c r="E117" i="6"/>
  <c r="E118" i="6"/>
  <c r="E119" i="6"/>
  <c r="E46" i="6"/>
  <c r="E48" i="6"/>
  <c r="E47" i="6"/>
  <c r="E51" i="6"/>
  <c r="E53" i="6"/>
  <c r="E55" i="6"/>
  <c r="E52" i="6"/>
  <c r="E56" i="6"/>
  <c r="E54" i="6"/>
  <c r="E65" i="6"/>
  <c r="E64" i="6"/>
  <c r="E66" i="6"/>
  <c r="E62" i="6"/>
  <c r="E63" i="6"/>
  <c r="E59" i="6"/>
  <c r="E60" i="6"/>
  <c r="E61" i="6"/>
  <c r="B45" i="7"/>
  <c r="D26" i="7"/>
  <c r="F30" i="7"/>
  <c r="I26" i="7"/>
  <c r="J26" i="7"/>
  <c r="K26" i="7"/>
  <c r="L26" i="7"/>
  <c r="G26" i="7"/>
  <c r="D62" i="7"/>
  <c r="D66" i="7"/>
  <c r="H62" i="7"/>
  <c r="D63" i="7"/>
  <c r="D64" i="7"/>
  <c r="G64" i="7"/>
  <c r="G63" i="7"/>
  <c r="G62" i="7"/>
  <c r="G51" i="7"/>
  <c r="G52" i="7"/>
  <c r="G53" i="7"/>
  <c r="G54" i="7"/>
  <c r="G55" i="7"/>
  <c r="G56" i="7"/>
  <c r="G57" i="7"/>
  <c r="G50" i="7"/>
  <c r="E57" i="6"/>
  <c r="E58" i="6"/>
  <c r="E94" i="6"/>
  <c r="E96" i="6"/>
  <c r="E92" i="6"/>
  <c r="E87" i="6"/>
  <c r="E95" i="6"/>
  <c r="E88" i="6"/>
  <c r="E90" i="6"/>
  <c r="E93" i="6"/>
  <c r="E91" i="6"/>
  <c r="E89" i="6"/>
  <c r="E80" i="6"/>
  <c r="E81" i="6"/>
  <c r="E82" i="6"/>
  <c r="E83" i="6"/>
  <c r="E84" i="6"/>
  <c r="E85" i="6"/>
  <c r="E86" i="6"/>
  <c r="E104" i="6"/>
  <c r="E106" i="6"/>
  <c r="E102" i="6"/>
  <c r="E97" i="6"/>
  <c r="E105" i="6"/>
  <c r="E98" i="6"/>
  <c r="E100" i="6"/>
  <c r="E103" i="6"/>
  <c r="E101" i="6"/>
  <c r="E99" i="6"/>
  <c r="E125" i="6"/>
  <c r="E123" i="6"/>
  <c r="E126" i="6"/>
  <c r="E121" i="6"/>
  <c r="E120" i="6"/>
  <c r="E124" i="6"/>
  <c r="E122" i="6"/>
  <c r="E188" i="6"/>
  <c r="E189" i="6"/>
  <c r="E185" i="6"/>
  <c r="E183" i="6"/>
  <c r="E184" i="6"/>
  <c r="E187" i="6"/>
  <c r="E190" i="6"/>
  <c r="E186" i="6"/>
  <c r="E170" i="6"/>
  <c r="E173" i="6"/>
  <c r="E169" i="6"/>
  <c r="E167" i="6"/>
  <c r="E168" i="6"/>
  <c r="E172" i="6"/>
  <c r="E174" i="6"/>
  <c r="E171" i="6"/>
  <c r="E157" i="6"/>
  <c r="E158" i="6"/>
  <c r="E155" i="6"/>
  <c r="E156" i="6"/>
  <c r="E160" i="6"/>
  <c r="E159" i="6"/>
  <c r="E151" i="6"/>
  <c r="E152" i="6"/>
  <c r="E149" i="6"/>
  <c r="E150" i="6"/>
  <c r="E154" i="6"/>
  <c r="E153" i="6"/>
  <c r="E107" i="6"/>
  <c r="E108" i="6"/>
  <c r="E165" i="6"/>
  <c r="E166" i="6"/>
  <c r="E162" i="6"/>
  <c r="E161" i="6"/>
  <c r="E164" i="6"/>
  <c r="E163" i="6"/>
  <c r="E178" i="6"/>
  <c r="E182" i="6"/>
  <c r="E179" i="6"/>
  <c r="E176" i="6"/>
  <c r="E175" i="6"/>
  <c r="E177" i="6"/>
  <c r="E181" i="6"/>
  <c r="E180" i="6"/>
  <c r="E76" i="6"/>
  <c r="E72" i="6"/>
  <c r="E67" i="6"/>
  <c r="E75" i="6"/>
  <c r="E69" i="6"/>
  <c r="E70" i="6"/>
  <c r="E73" i="6"/>
  <c r="E71" i="6"/>
  <c r="E68" i="6"/>
  <c r="E77" i="6"/>
  <c r="E79" i="6"/>
  <c r="E78" i="6"/>
  <c r="E134" i="6"/>
  <c r="E136" i="6"/>
  <c r="E132" i="6"/>
  <c r="E128" i="6"/>
  <c r="E135" i="6"/>
  <c r="E130" i="6"/>
  <c r="E129" i="6"/>
  <c r="E133" i="6"/>
  <c r="E131" i="6"/>
  <c r="E141" i="6"/>
  <c r="E142" i="6"/>
  <c r="E138" i="6"/>
  <c r="E137" i="6"/>
  <c r="E140" i="6"/>
  <c r="E139" i="6"/>
  <c r="E147" i="6"/>
  <c r="E148" i="6"/>
  <c r="E144" i="6"/>
  <c r="E143" i="6"/>
  <c r="E146" i="6"/>
  <c r="E145" i="6"/>
  <c r="E74" i="6"/>
  <c r="CK8" i="5"/>
  <c r="H9" i="5"/>
  <c r="CK9" i="5"/>
  <c r="H10" i="5"/>
  <c r="CK10" i="5"/>
  <c r="H11" i="5"/>
  <c r="CK11" i="5"/>
  <c r="H12" i="5"/>
  <c r="CK12" i="5"/>
  <c r="H13" i="5"/>
  <c r="CK13" i="5"/>
  <c r="H14" i="5"/>
  <c r="CK14" i="5"/>
  <c r="H15" i="5"/>
  <c r="CK15" i="5"/>
  <c r="H16" i="5"/>
  <c r="CK16" i="5"/>
  <c r="H17" i="5"/>
  <c r="CK17" i="5"/>
  <c r="H18" i="5"/>
  <c r="CK18" i="5"/>
  <c r="H19" i="5"/>
  <c r="CK19" i="5"/>
  <c r="H20" i="5"/>
  <c r="CK20" i="5"/>
  <c r="H21" i="5"/>
  <c r="CK21" i="5"/>
  <c r="H22" i="5"/>
  <c r="CK22" i="5"/>
  <c r="H23" i="5"/>
  <c r="CK23" i="5"/>
  <c r="H24" i="5"/>
  <c r="CK24" i="5"/>
  <c r="H25" i="5"/>
  <c r="CK25" i="5"/>
  <c r="H26" i="5"/>
  <c r="CK26" i="5"/>
  <c r="H27" i="5"/>
  <c r="CK27" i="5"/>
  <c r="H28" i="5"/>
  <c r="CK28" i="5"/>
  <c r="H29" i="5"/>
  <c r="CK29" i="5"/>
  <c r="H30" i="5"/>
  <c r="CK30" i="5"/>
  <c r="H31" i="5"/>
  <c r="CK31" i="5"/>
  <c r="H32" i="5"/>
  <c r="CK32" i="5"/>
  <c r="H33" i="5"/>
  <c r="CK33" i="5"/>
  <c r="H34" i="5"/>
  <c r="CK34" i="5"/>
  <c r="H35" i="5"/>
  <c r="CK35" i="5"/>
  <c r="H36" i="5"/>
  <c r="CK36" i="5"/>
  <c r="H37" i="5"/>
  <c r="CK37" i="5"/>
  <c r="H38" i="5"/>
  <c r="CK38" i="5"/>
  <c r="H39" i="5"/>
  <c r="CK39" i="5"/>
  <c r="H40" i="5"/>
  <c r="CK40" i="5"/>
  <c r="H41" i="5"/>
  <c r="G41" i="5"/>
  <c r="CK41" i="5"/>
  <c r="H42" i="5"/>
  <c r="CJ42" i="5"/>
  <c r="G42" i="5"/>
  <c r="CK42" i="5"/>
  <c r="H43" i="5"/>
  <c r="G43" i="5"/>
  <c r="CK43" i="5"/>
  <c r="CJ8" i="5"/>
  <c r="CJ9" i="5"/>
  <c r="CJ6" i="5"/>
  <c r="CJ10" i="5"/>
  <c r="CJ11" i="5"/>
  <c r="CJ12" i="5"/>
  <c r="CJ13" i="5"/>
  <c r="CJ14" i="5"/>
  <c r="CJ15" i="5"/>
  <c r="CJ16" i="5"/>
  <c r="CJ17" i="5"/>
  <c r="CJ18" i="5"/>
  <c r="CJ19" i="5"/>
  <c r="CJ20" i="5"/>
  <c r="CJ21" i="5"/>
  <c r="CJ22" i="5"/>
  <c r="CJ23" i="5"/>
  <c r="CJ24" i="5"/>
  <c r="CJ25" i="5"/>
  <c r="CJ26" i="5"/>
  <c r="CJ27" i="5"/>
  <c r="CJ28" i="5"/>
  <c r="CJ29" i="5"/>
  <c r="CJ30" i="5"/>
  <c r="CJ31" i="5"/>
  <c r="CJ32" i="5"/>
  <c r="CJ33" i="5"/>
  <c r="CJ34" i="5"/>
  <c r="CJ35" i="5"/>
  <c r="CJ36" i="5"/>
  <c r="CJ37" i="5"/>
  <c r="CJ38" i="5"/>
  <c r="CJ39" i="5"/>
  <c r="CJ40" i="5"/>
  <c r="CJ41" i="5"/>
  <c r="CJ43" i="5"/>
  <c r="CI8" i="5"/>
  <c r="CI9" i="5"/>
  <c r="CI10" i="5"/>
  <c r="CI11" i="5"/>
  <c r="CI12" i="5"/>
  <c r="CI13" i="5"/>
  <c r="CI14" i="5"/>
  <c r="CI15" i="5"/>
  <c r="CI16" i="5"/>
  <c r="CI17" i="5"/>
  <c r="CI18" i="5"/>
  <c r="CI19" i="5"/>
  <c r="CI20" i="5"/>
  <c r="CI21" i="5"/>
  <c r="CI22" i="5"/>
  <c r="CI23" i="5"/>
  <c r="CI24" i="5"/>
  <c r="CI25" i="5"/>
  <c r="CI26" i="5"/>
  <c r="CI27" i="5"/>
  <c r="CI28" i="5"/>
  <c r="CI29" i="5"/>
  <c r="CI30" i="5"/>
  <c r="CI31" i="5"/>
  <c r="CI32" i="5"/>
  <c r="CI33" i="5"/>
  <c r="CI34" i="5"/>
  <c r="CI35" i="5"/>
  <c r="CI36" i="5"/>
  <c r="CI37" i="5"/>
  <c r="CI38" i="5"/>
  <c r="CI39" i="5"/>
  <c r="CI40" i="5"/>
  <c r="CI41" i="5"/>
  <c r="CI42" i="5"/>
  <c r="CI43" i="5"/>
  <c r="CI6" i="5"/>
  <c r="CH8" i="5"/>
  <c r="CH9" i="5"/>
  <c r="CH6" i="5"/>
  <c r="CH10" i="5"/>
  <c r="CH11" i="5"/>
  <c r="CH12" i="5"/>
  <c r="CH13" i="5"/>
  <c r="CH14" i="5"/>
  <c r="CH15" i="5"/>
  <c r="CH16" i="5"/>
  <c r="CH17" i="5"/>
  <c r="CH18" i="5"/>
  <c r="CH19" i="5"/>
  <c r="CH20" i="5"/>
  <c r="CH21" i="5"/>
  <c r="CH22" i="5"/>
  <c r="CH23" i="5"/>
  <c r="CH24" i="5"/>
  <c r="CH25" i="5"/>
  <c r="CH26" i="5"/>
  <c r="CH27" i="5"/>
  <c r="CH28" i="5"/>
  <c r="CH29" i="5"/>
  <c r="CH30" i="5"/>
  <c r="CH31" i="5"/>
  <c r="CH32" i="5"/>
  <c r="CH33" i="5"/>
  <c r="CH34" i="5"/>
  <c r="CH35" i="5"/>
  <c r="CH36" i="5"/>
  <c r="CH37" i="5"/>
  <c r="CH38" i="5"/>
  <c r="CH39" i="5"/>
  <c r="CH40" i="5"/>
  <c r="CH41" i="5"/>
  <c r="CH42" i="5"/>
  <c r="CH43" i="5"/>
  <c r="CG8" i="5"/>
  <c r="CG9" i="5"/>
  <c r="CG10" i="5"/>
  <c r="CG11" i="5"/>
  <c r="CG12" i="5"/>
  <c r="CG13" i="5"/>
  <c r="CG14" i="5"/>
  <c r="CG15" i="5"/>
  <c r="CG16" i="5"/>
  <c r="CG17" i="5"/>
  <c r="CG18" i="5"/>
  <c r="CG19" i="5"/>
  <c r="CG20" i="5"/>
  <c r="CG21" i="5"/>
  <c r="CG22" i="5"/>
  <c r="CG23" i="5"/>
  <c r="CG24" i="5"/>
  <c r="CG25" i="5"/>
  <c r="CG26" i="5"/>
  <c r="CG27" i="5"/>
  <c r="CG28" i="5"/>
  <c r="CG29" i="5"/>
  <c r="CG30" i="5"/>
  <c r="CG31" i="5"/>
  <c r="CG32" i="5"/>
  <c r="CG33" i="5"/>
  <c r="CG34" i="5"/>
  <c r="CG35" i="5"/>
  <c r="CG36" i="5"/>
  <c r="CG37" i="5"/>
  <c r="CG38" i="5"/>
  <c r="CG39" i="5"/>
  <c r="CG40" i="5"/>
  <c r="CG41" i="5"/>
  <c r="CG42" i="5"/>
  <c r="CG43" i="5"/>
  <c r="CG6" i="5"/>
  <c r="CF8" i="5"/>
  <c r="CF9" i="5"/>
  <c r="CF6" i="5"/>
  <c r="CF10" i="5"/>
  <c r="CF11" i="5"/>
  <c r="CF12" i="5"/>
  <c r="CF13" i="5"/>
  <c r="CF14" i="5"/>
  <c r="CF15" i="5"/>
  <c r="CF16" i="5"/>
  <c r="CF17" i="5"/>
  <c r="CF18" i="5"/>
  <c r="CF19" i="5"/>
  <c r="CF20" i="5"/>
  <c r="CF21" i="5"/>
  <c r="CF22" i="5"/>
  <c r="CF23" i="5"/>
  <c r="CF24" i="5"/>
  <c r="CF25" i="5"/>
  <c r="CF26" i="5"/>
  <c r="CF27" i="5"/>
  <c r="CF28" i="5"/>
  <c r="CF29" i="5"/>
  <c r="CF30" i="5"/>
  <c r="CF31" i="5"/>
  <c r="CF32" i="5"/>
  <c r="CF33" i="5"/>
  <c r="CF34" i="5"/>
  <c r="CF35" i="5"/>
  <c r="CF36" i="5"/>
  <c r="CF37" i="5"/>
  <c r="CF38" i="5"/>
  <c r="CF39" i="5"/>
  <c r="CF40" i="5"/>
  <c r="CF41" i="5"/>
  <c r="CF42" i="5"/>
  <c r="CF43" i="5"/>
  <c r="CE8" i="5"/>
  <c r="CE9" i="5"/>
  <c r="CE10" i="5"/>
  <c r="CE11" i="5"/>
  <c r="CE12" i="5"/>
  <c r="CE13" i="5"/>
  <c r="CE14" i="5"/>
  <c r="CE15" i="5"/>
  <c r="CE16" i="5"/>
  <c r="CE17" i="5"/>
  <c r="CE18" i="5"/>
  <c r="CE19" i="5"/>
  <c r="CE20" i="5"/>
  <c r="CE21" i="5"/>
  <c r="CE22" i="5"/>
  <c r="CE23" i="5"/>
  <c r="CE24" i="5"/>
  <c r="CE25" i="5"/>
  <c r="CE26" i="5"/>
  <c r="CE27" i="5"/>
  <c r="CE28" i="5"/>
  <c r="CE29" i="5"/>
  <c r="CE30" i="5"/>
  <c r="CE31" i="5"/>
  <c r="CE32" i="5"/>
  <c r="CE33" i="5"/>
  <c r="CE34" i="5"/>
  <c r="CE35" i="5"/>
  <c r="CE36" i="5"/>
  <c r="CE37" i="5"/>
  <c r="CE38" i="5"/>
  <c r="CE39" i="5"/>
  <c r="CE40" i="5"/>
  <c r="CE41" i="5"/>
  <c r="CE42" i="5"/>
  <c r="CE43" i="5"/>
  <c r="CE6" i="5"/>
  <c r="CD8" i="5"/>
  <c r="CD9" i="5"/>
  <c r="CD6" i="5"/>
  <c r="CD10" i="5"/>
  <c r="CD11" i="5"/>
  <c r="CD12" i="5"/>
  <c r="CD13" i="5"/>
  <c r="CD14" i="5"/>
  <c r="CD15" i="5"/>
  <c r="CD16" i="5"/>
  <c r="CD17" i="5"/>
  <c r="CD18" i="5"/>
  <c r="CD19" i="5"/>
  <c r="CD20" i="5"/>
  <c r="CD21" i="5"/>
  <c r="CD22" i="5"/>
  <c r="CD23" i="5"/>
  <c r="CD24" i="5"/>
  <c r="CD25" i="5"/>
  <c r="CD26" i="5"/>
  <c r="CD27" i="5"/>
  <c r="CD28" i="5"/>
  <c r="CD29" i="5"/>
  <c r="CD30" i="5"/>
  <c r="CD31" i="5"/>
  <c r="CD32" i="5"/>
  <c r="CD33" i="5"/>
  <c r="CD34" i="5"/>
  <c r="CD35" i="5"/>
  <c r="CD36" i="5"/>
  <c r="CD37" i="5"/>
  <c r="CD38" i="5"/>
  <c r="CD39" i="5"/>
  <c r="CD40" i="5"/>
  <c r="CD41" i="5"/>
  <c r="CD42" i="5"/>
  <c r="CD43" i="5"/>
  <c r="CC8" i="5"/>
  <c r="CC9" i="5"/>
  <c r="CC10" i="5"/>
  <c r="CC11" i="5"/>
  <c r="CC12" i="5"/>
  <c r="CC13" i="5"/>
  <c r="CC14" i="5"/>
  <c r="CC15" i="5"/>
  <c r="CC16" i="5"/>
  <c r="CC17" i="5"/>
  <c r="CC18" i="5"/>
  <c r="CC19" i="5"/>
  <c r="CC20" i="5"/>
  <c r="CC21" i="5"/>
  <c r="CC22" i="5"/>
  <c r="CC23" i="5"/>
  <c r="CC24" i="5"/>
  <c r="CC25" i="5"/>
  <c r="CC26" i="5"/>
  <c r="CC27" i="5"/>
  <c r="CC28" i="5"/>
  <c r="CC29" i="5"/>
  <c r="CC30" i="5"/>
  <c r="CC31" i="5"/>
  <c r="CC32" i="5"/>
  <c r="CC33" i="5"/>
  <c r="CC34" i="5"/>
  <c r="CC35" i="5"/>
  <c r="CC36" i="5"/>
  <c r="CC37" i="5"/>
  <c r="CC38" i="5"/>
  <c r="CC39" i="5"/>
  <c r="CC40" i="5"/>
  <c r="CC41" i="5"/>
  <c r="CC42" i="5"/>
  <c r="CC43" i="5"/>
  <c r="CC6" i="5"/>
  <c r="CB8" i="5"/>
  <c r="CB9" i="5"/>
  <c r="CB6" i="5"/>
  <c r="CB10" i="5"/>
  <c r="CB11" i="5"/>
  <c r="CB12" i="5"/>
  <c r="CB13" i="5"/>
  <c r="CB14" i="5"/>
  <c r="CB15" i="5"/>
  <c r="CB16" i="5"/>
  <c r="CB17" i="5"/>
  <c r="CB18" i="5"/>
  <c r="CB19" i="5"/>
  <c r="CB20" i="5"/>
  <c r="CB21" i="5"/>
  <c r="CB22" i="5"/>
  <c r="CB23" i="5"/>
  <c r="CB24" i="5"/>
  <c r="CB25" i="5"/>
  <c r="CB26" i="5"/>
  <c r="CB27" i="5"/>
  <c r="CB28" i="5"/>
  <c r="CB29" i="5"/>
  <c r="CB30" i="5"/>
  <c r="CB31" i="5"/>
  <c r="CB32" i="5"/>
  <c r="CB33" i="5"/>
  <c r="CB34" i="5"/>
  <c r="CB35" i="5"/>
  <c r="CB36" i="5"/>
  <c r="CB37" i="5"/>
  <c r="CB38" i="5"/>
  <c r="CB39" i="5"/>
  <c r="CB40" i="5"/>
  <c r="CB41" i="5"/>
  <c r="CB42" i="5"/>
  <c r="CB43" i="5"/>
  <c r="CA8" i="5"/>
  <c r="CA9" i="5"/>
  <c r="CA10" i="5"/>
  <c r="CA11" i="5"/>
  <c r="CA12" i="5"/>
  <c r="CA13" i="5"/>
  <c r="CA14" i="5"/>
  <c r="CA15" i="5"/>
  <c r="CA16" i="5"/>
  <c r="CA17" i="5"/>
  <c r="CA18" i="5"/>
  <c r="CA19" i="5"/>
  <c r="CA20" i="5"/>
  <c r="CA21" i="5"/>
  <c r="CA22" i="5"/>
  <c r="CA23" i="5"/>
  <c r="CA24" i="5"/>
  <c r="CA25" i="5"/>
  <c r="CA26" i="5"/>
  <c r="CA27" i="5"/>
  <c r="CA28" i="5"/>
  <c r="CA29" i="5"/>
  <c r="CA30" i="5"/>
  <c r="CA31" i="5"/>
  <c r="CA32" i="5"/>
  <c r="CA33" i="5"/>
  <c r="CA34" i="5"/>
  <c r="CA35" i="5"/>
  <c r="CA36" i="5"/>
  <c r="CA37" i="5"/>
  <c r="CA38" i="5"/>
  <c r="CA39" i="5"/>
  <c r="CA40" i="5"/>
  <c r="CA41" i="5"/>
  <c r="CA42" i="5"/>
  <c r="CA43" i="5"/>
  <c r="CA6" i="5"/>
  <c r="BZ8" i="5"/>
  <c r="BZ9" i="5"/>
  <c r="BZ6" i="5"/>
  <c r="BZ10" i="5"/>
  <c r="BZ11" i="5"/>
  <c r="BZ12" i="5"/>
  <c r="BZ13" i="5"/>
  <c r="BZ14" i="5"/>
  <c r="BZ15" i="5"/>
  <c r="BZ16" i="5"/>
  <c r="BZ17" i="5"/>
  <c r="BZ18" i="5"/>
  <c r="BZ19" i="5"/>
  <c r="BZ20" i="5"/>
  <c r="BZ21" i="5"/>
  <c r="BZ22" i="5"/>
  <c r="BZ23" i="5"/>
  <c r="BZ24" i="5"/>
  <c r="BZ25" i="5"/>
  <c r="BZ26" i="5"/>
  <c r="BZ27" i="5"/>
  <c r="BZ28" i="5"/>
  <c r="BZ29" i="5"/>
  <c r="BZ30" i="5"/>
  <c r="BZ31" i="5"/>
  <c r="BZ32" i="5"/>
  <c r="BZ33" i="5"/>
  <c r="BZ34" i="5"/>
  <c r="BZ35" i="5"/>
  <c r="BZ36" i="5"/>
  <c r="BZ37" i="5"/>
  <c r="BZ38" i="5"/>
  <c r="BZ39" i="5"/>
  <c r="BZ40" i="5"/>
  <c r="BZ41" i="5"/>
  <c r="BZ42" i="5"/>
  <c r="BZ43" i="5"/>
  <c r="BY8" i="5"/>
  <c r="BY9" i="5"/>
  <c r="BY10" i="5"/>
  <c r="BY11" i="5"/>
  <c r="BY12" i="5"/>
  <c r="BY13" i="5"/>
  <c r="BY14" i="5"/>
  <c r="BY15" i="5"/>
  <c r="BY16" i="5"/>
  <c r="BY17" i="5"/>
  <c r="BY18" i="5"/>
  <c r="BY19" i="5"/>
  <c r="BY20" i="5"/>
  <c r="BY21" i="5"/>
  <c r="BY22" i="5"/>
  <c r="BY23" i="5"/>
  <c r="BY24" i="5"/>
  <c r="BY25" i="5"/>
  <c r="BY26" i="5"/>
  <c r="BY27" i="5"/>
  <c r="BY28" i="5"/>
  <c r="BY29" i="5"/>
  <c r="BY30" i="5"/>
  <c r="BY31" i="5"/>
  <c r="BY32" i="5"/>
  <c r="BY33" i="5"/>
  <c r="BY34" i="5"/>
  <c r="BY35" i="5"/>
  <c r="BY36" i="5"/>
  <c r="BY37" i="5"/>
  <c r="BY38" i="5"/>
  <c r="BY39" i="5"/>
  <c r="BY40" i="5"/>
  <c r="BY41" i="5"/>
  <c r="BY42" i="5"/>
  <c r="BY43" i="5"/>
  <c r="BY6" i="5"/>
  <c r="BX8" i="5"/>
  <c r="BX9" i="5"/>
  <c r="BX6" i="5"/>
  <c r="BX10" i="5"/>
  <c r="BX11" i="5"/>
  <c r="BX12" i="5"/>
  <c r="BX13" i="5"/>
  <c r="BX14" i="5"/>
  <c r="BX15" i="5"/>
  <c r="BX16" i="5"/>
  <c r="BX17" i="5"/>
  <c r="BX18" i="5"/>
  <c r="BX19" i="5"/>
  <c r="BX20" i="5"/>
  <c r="BX21" i="5"/>
  <c r="BX22" i="5"/>
  <c r="BX23" i="5"/>
  <c r="BX24" i="5"/>
  <c r="BX25" i="5"/>
  <c r="BX26" i="5"/>
  <c r="BX27" i="5"/>
  <c r="BX28" i="5"/>
  <c r="BX29" i="5"/>
  <c r="BX30" i="5"/>
  <c r="BX31" i="5"/>
  <c r="BX32" i="5"/>
  <c r="BX33" i="5"/>
  <c r="BX34" i="5"/>
  <c r="BX35" i="5"/>
  <c r="BX36" i="5"/>
  <c r="BX37" i="5"/>
  <c r="BX38" i="5"/>
  <c r="BX39" i="5"/>
  <c r="BX40" i="5"/>
  <c r="BX41" i="5"/>
  <c r="BX42" i="5"/>
  <c r="BX43" i="5"/>
  <c r="BW8" i="5"/>
  <c r="BW9" i="5"/>
  <c r="BW10" i="5"/>
  <c r="BW11" i="5"/>
  <c r="BW12" i="5"/>
  <c r="BW13" i="5"/>
  <c r="BW14" i="5"/>
  <c r="BW15" i="5"/>
  <c r="BW16" i="5"/>
  <c r="BW17" i="5"/>
  <c r="BW18" i="5"/>
  <c r="BW19" i="5"/>
  <c r="BW20" i="5"/>
  <c r="BW21" i="5"/>
  <c r="BW22" i="5"/>
  <c r="BW23" i="5"/>
  <c r="BW24" i="5"/>
  <c r="BW25" i="5"/>
  <c r="BW26" i="5"/>
  <c r="BW27" i="5"/>
  <c r="BW28" i="5"/>
  <c r="BW29" i="5"/>
  <c r="BW30" i="5"/>
  <c r="BW31" i="5"/>
  <c r="BW32" i="5"/>
  <c r="BW33" i="5"/>
  <c r="BW34" i="5"/>
  <c r="BW35" i="5"/>
  <c r="BW36" i="5"/>
  <c r="BW37" i="5"/>
  <c r="BW38" i="5"/>
  <c r="BW39" i="5"/>
  <c r="BW40" i="5"/>
  <c r="BW41" i="5"/>
  <c r="BW42" i="5"/>
  <c r="BW43" i="5"/>
  <c r="BW6" i="5"/>
  <c r="BV8" i="5"/>
  <c r="BV9" i="5"/>
  <c r="BV6" i="5"/>
  <c r="BV10" i="5"/>
  <c r="BV11" i="5"/>
  <c r="BV12" i="5"/>
  <c r="BV13" i="5"/>
  <c r="BV14" i="5"/>
  <c r="BV15" i="5"/>
  <c r="BV16" i="5"/>
  <c r="BV17" i="5"/>
  <c r="BV18" i="5"/>
  <c r="BV19" i="5"/>
  <c r="BV20" i="5"/>
  <c r="BV21" i="5"/>
  <c r="BV22" i="5"/>
  <c r="BV23" i="5"/>
  <c r="BV24" i="5"/>
  <c r="BV25" i="5"/>
  <c r="BV26" i="5"/>
  <c r="BV27" i="5"/>
  <c r="BV28" i="5"/>
  <c r="BV29" i="5"/>
  <c r="BV30" i="5"/>
  <c r="BV31" i="5"/>
  <c r="BV32" i="5"/>
  <c r="BV33" i="5"/>
  <c r="BV34" i="5"/>
  <c r="BV35" i="5"/>
  <c r="BV36" i="5"/>
  <c r="BV37" i="5"/>
  <c r="BV38" i="5"/>
  <c r="BV39" i="5"/>
  <c r="BV40" i="5"/>
  <c r="BV41" i="5"/>
  <c r="BV42" i="5"/>
  <c r="BV43" i="5"/>
  <c r="BU8" i="5"/>
  <c r="BU9" i="5"/>
  <c r="BU10" i="5"/>
  <c r="BU11" i="5"/>
  <c r="BU12" i="5"/>
  <c r="BU13" i="5"/>
  <c r="BU14" i="5"/>
  <c r="BU15" i="5"/>
  <c r="BU16" i="5"/>
  <c r="BU17" i="5"/>
  <c r="BU18" i="5"/>
  <c r="BU19" i="5"/>
  <c r="BU20" i="5"/>
  <c r="BU21" i="5"/>
  <c r="BU22" i="5"/>
  <c r="BU23" i="5"/>
  <c r="BU24" i="5"/>
  <c r="BU25" i="5"/>
  <c r="BU26" i="5"/>
  <c r="BU27" i="5"/>
  <c r="BU28" i="5"/>
  <c r="BU29" i="5"/>
  <c r="BU30" i="5"/>
  <c r="BU31" i="5"/>
  <c r="BU32" i="5"/>
  <c r="BU33" i="5"/>
  <c r="BU34" i="5"/>
  <c r="BU35" i="5"/>
  <c r="BU36" i="5"/>
  <c r="BU37" i="5"/>
  <c r="BU38" i="5"/>
  <c r="BU39" i="5"/>
  <c r="BU40" i="5"/>
  <c r="BU41" i="5"/>
  <c r="BU42" i="5"/>
  <c r="BU43" i="5"/>
  <c r="BU6" i="5"/>
  <c r="BT8" i="5"/>
  <c r="BT9" i="5"/>
  <c r="BT6" i="5"/>
  <c r="BT10" i="5"/>
  <c r="BT11" i="5"/>
  <c r="BT12" i="5"/>
  <c r="BT13" i="5"/>
  <c r="BT14" i="5"/>
  <c r="BT15" i="5"/>
  <c r="BT16" i="5"/>
  <c r="BT17" i="5"/>
  <c r="BT18" i="5"/>
  <c r="BT19" i="5"/>
  <c r="BT20" i="5"/>
  <c r="BT21" i="5"/>
  <c r="BT22" i="5"/>
  <c r="BT23" i="5"/>
  <c r="BT24" i="5"/>
  <c r="BT25" i="5"/>
  <c r="BT26" i="5"/>
  <c r="BT27" i="5"/>
  <c r="BT28" i="5"/>
  <c r="BT29" i="5"/>
  <c r="BT30" i="5"/>
  <c r="BT31" i="5"/>
  <c r="BT32" i="5"/>
  <c r="BT33" i="5"/>
  <c r="BT34" i="5"/>
  <c r="BT35" i="5"/>
  <c r="BT36" i="5"/>
  <c r="BT37" i="5"/>
  <c r="BT38" i="5"/>
  <c r="BT39" i="5"/>
  <c r="BT40" i="5"/>
  <c r="BT41" i="5"/>
  <c r="BT42" i="5"/>
  <c r="BT43" i="5"/>
  <c r="BS8" i="5"/>
  <c r="BS9" i="5"/>
  <c r="BS10" i="5"/>
  <c r="BS11" i="5"/>
  <c r="BS12" i="5"/>
  <c r="BS13" i="5"/>
  <c r="BS14" i="5"/>
  <c r="BS15" i="5"/>
  <c r="BS16" i="5"/>
  <c r="BS17" i="5"/>
  <c r="BS18" i="5"/>
  <c r="BS19" i="5"/>
  <c r="BS20" i="5"/>
  <c r="BS21" i="5"/>
  <c r="BS22" i="5"/>
  <c r="BS23" i="5"/>
  <c r="BS24" i="5"/>
  <c r="BS25" i="5"/>
  <c r="BS26" i="5"/>
  <c r="BS27" i="5"/>
  <c r="BS28" i="5"/>
  <c r="BS29" i="5"/>
  <c r="BS30" i="5"/>
  <c r="BS31" i="5"/>
  <c r="BS32" i="5"/>
  <c r="BS33" i="5"/>
  <c r="BS34" i="5"/>
  <c r="BS35" i="5"/>
  <c r="BS36" i="5"/>
  <c r="BS37" i="5"/>
  <c r="BS38" i="5"/>
  <c r="BS39" i="5"/>
  <c r="BS40" i="5"/>
  <c r="BS41" i="5"/>
  <c r="BS42" i="5"/>
  <c r="BS43" i="5"/>
  <c r="BS6" i="5"/>
  <c r="BR8" i="5"/>
  <c r="BR9" i="5"/>
  <c r="BR6" i="5"/>
  <c r="BR10" i="5"/>
  <c r="BR11" i="5"/>
  <c r="BR12" i="5"/>
  <c r="BR13" i="5"/>
  <c r="BR14" i="5"/>
  <c r="BR15" i="5"/>
  <c r="BR16" i="5"/>
  <c r="BR17" i="5"/>
  <c r="BR18" i="5"/>
  <c r="BR19" i="5"/>
  <c r="BR20" i="5"/>
  <c r="BR21" i="5"/>
  <c r="BR22" i="5"/>
  <c r="BR23" i="5"/>
  <c r="BR24" i="5"/>
  <c r="BR25" i="5"/>
  <c r="BR26" i="5"/>
  <c r="BR27" i="5"/>
  <c r="BR28" i="5"/>
  <c r="BR29" i="5"/>
  <c r="BR30" i="5"/>
  <c r="BR31" i="5"/>
  <c r="BR32" i="5"/>
  <c r="BR33" i="5"/>
  <c r="BR34" i="5"/>
  <c r="BR35" i="5"/>
  <c r="BR36" i="5"/>
  <c r="BR37" i="5"/>
  <c r="BR38" i="5"/>
  <c r="BR39" i="5"/>
  <c r="BR40" i="5"/>
  <c r="BR41" i="5"/>
  <c r="BR42" i="5"/>
  <c r="BR43" i="5"/>
  <c r="BQ8" i="5"/>
  <c r="BQ9" i="5"/>
  <c r="BQ10" i="5"/>
  <c r="BQ11" i="5"/>
  <c r="BQ12" i="5"/>
  <c r="BQ13" i="5"/>
  <c r="BQ14" i="5"/>
  <c r="BQ15" i="5"/>
  <c r="BQ16" i="5"/>
  <c r="BQ17" i="5"/>
  <c r="BQ18" i="5"/>
  <c r="BQ19" i="5"/>
  <c r="BQ20" i="5"/>
  <c r="BQ21" i="5"/>
  <c r="BQ22" i="5"/>
  <c r="BQ23" i="5"/>
  <c r="BQ24" i="5"/>
  <c r="BQ25" i="5"/>
  <c r="BQ26" i="5"/>
  <c r="BQ27" i="5"/>
  <c r="BQ28" i="5"/>
  <c r="BQ29" i="5"/>
  <c r="BQ30" i="5"/>
  <c r="BQ31" i="5"/>
  <c r="BQ32" i="5"/>
  <c r="BQ33" i="5"/>
  <c r="BQ34" i="5"/>
  <c r="BQ35" i="5"/>
  <c r="BQ36" i="5"/>
  <c r="BQ37" i="5"/>
  <c r="BQ38" i="5"/>
  <c r="BQ39" i="5"/>
  <c r="BQ40" i="5"/>
  <c r="BQ41" i="5"/>
  <c r="BQ42" i="5"/>
  <c r="BQ43" i="5"/>
  <c r="BQ6" i="5"/>
  <c r="BP8" i="5"/>
  <c r="BP9" i="5"/>
  <c r="BP6" i="5"/>
  <c r="BP10" i="5"/>
  <c r="BP11" i="5"/>
  <c r="BP12" i="5"/>
  <c r="BP13" i="5"/>
  <c r="BP14" i="5"/>
  <c r="BP15" i="5"/>
  <c r="BP16" i="5"/>
  <c r="BP17" i="5"/>
  <c r="BP18" i="5"/>
  <c r="BP19" i="5"/>
  <c r="BP20" i="5"/>
  <c r="BP21" i="5"/>
  <c r="BP22" i="5"/>
  <c r="BP23" i="5"/>
  <c r="BP24" i="5"/>
  <c r="BP25" i="5"/>
  <c r="BP26" i="5"/>
  <c r="BP27" i="5"/>
  <c r="BP28" i="5"/>
  <c r="BP29" i="5"/>
  <c r="BP30" i="5"/>
  <c r="BP31" i="5"/>
  <c r="BP32" i="5"/>
  <c r="BP33" i="5"/>
  <c r="BP34" i="5"/>
  <c r="BP35" i="5"/>
  <c r="BP36" i="5"/>
  <c r="BP37" i="5"/>
  <c r="BP38" i="5"/>
  <c r="BP39" i="5"/>
  <c r="BP40" i="5"/>
  <c r="BP41" i="5"/>
  <c r="BP42" i="5"/>
  <c r="BP43" i="5"/>
  <c r="BO8" i="5"/>
  <c r="BO9" i="5"/>
  <c r="BO10" i="5"/>
  <c r="BO11" i="5"/>
  <c r="BO12" i="5"/>
  <c r="BO13" i="5"/>
  <c r="BO14" i="5"/>
  <c r="BO15" i="5"/>
  <c r="BO16" i="5"/>
  <c r="BO17" i="5"/>
  <c r="BO18" i="5"/>
  <c r="BO19" i="5"/>
  <c r="BO20" i="5"/>
  <c r="BO21" i="5"/>
  <c r="BO22" i="5"/>
  <c r="BO23" i="5"/>
  <c r="BO24" i="5"/>
  <c r="BO25" i="5"/>
  <c r="BO26" i="5"/>
  <c r="BO27" i="5"/>
  <c r="BO28" i="5"/>
  <c r="BO29" i="5"/>
  <c r="BO30" i="5"/>
  <c r="BO31" i="5"/>
  <c r="BO32" i="5"/>
  <c r="BO33" i="5"/>
  <c r="BO34" i="5"/>
  <c r="BO35" i="5"/>
  <c r="BO36" i="5"/>
  <c r="BO37" i="5"/>
  <c r="BO38" i="5"/>
  <c r="BO39" i="5"/>
  <c r="BO40" i="5"/>
  <c r="BO41" i="5"/>
  <c r="BO42" i="5"/>
  <c r="BO43" i="5"/>
  <c r="BO6" i="5"/>
  <c r="BN8" i="5"/>
  <c r="BN9" i="5"/>
  <c r="BN6" i="5"/>
  <c r="BN10" i="5"/>
  <c r="BN11" i="5"/>
  <c r="BN12" i="5"/>
  <c r="BN13" i="5"/>
  <c r="BN14" i="5"/>
  <c r="BN15" i="5"/>
  <c r="BN16" i="5"/>
  <c r="BN17" i="5"/>
  <c r="BN18" i="5"/>
  <c r="BN19" i="5"/>
  <c r="BN20" i="5"/>
  <c r="BN21" i="5"/>
  <c r="BN22" i="5"/>
  <c r="BN23" i="5"/>
  <c r="BN24" i="5"/>
  <c r="BN25" i="5"/>
  <c r="BN26" i="5"/>
  <c r="BN27" i="5"/>
  <c r="BN28" i="5"/>
  <c r="BN29" i="5"/>
  <c r="BN30" i="5"/>
  <c r="BN31" i="5"/>
  <c r="BN32" i="5"/>
  <c r="BN33" i="5"/>
  <c r="BN34" i="5"/>
  <c r="BN35" i="5"/>
  <c r="BN36" i="5"/>
  <c r="BN37" i="5"/>
  <c r="BN38" i="5"/>
  <c r="BN39" i="5"/>
  <c r="BN40" i="5"/>
  <c r="BN41" i="5"/>
  <c r="BN42" i="5"/>
  <c r="BN43" i="5"/>
  <c r="BM8" i="5"/>
  <c r="BM9" i="5"/>
  <c r="BM10" i="5"/>
  <c r="BM11" i="5"/>
  <c r="BM12" i="5"/>
  <c r="BM13" i="5"/>
  <c r="BM14" i="5"/>
  <c r="BM15" i="5"/>
  <c r="BM16" i="5"/>
  <c r="BM17" i="5"/>
  <c r="BM18" i="5"/>
  <c r="BM19" i="5"/>
  <c r="BM20" i="5"/>
  <c r="BM21" i="5"/>
  <c r="BM22" i="5"/>
  <c r="BM23" i="5"/>
  <c r="BM24" i="5"/>
  <c r="BM25" i="5"/>
  <c r="BM26" i="5"/>
  <c r="BM27" i="5"/>
  <c r="BM28" i="5"/>
  <c r="BM29" i="5"/>
  <c r="BM30" i="5"/>
  <c r="BM31" i="5"/>
  <c r="BM32" i="5"/>
  <c r="BM33" i="5"/>
  <c r="BM34" i="5"/>
  <c r="BM35" i="5"/>
  <c r="BM36" i="5"/>
  <c r="BM37" i="5"/>
  <c r="BM38" i="5"/>
  <c r="BM39" i="5"/>
  <c r="BM40" i="5"/>
  <c r="BM41" i="5"/>
  <c r="BM42" i="5"/>
  <c r="BM43" i="5"/>
  <c r="BM6" i="5"/>
  <c r="BL8" i="5"/>
  <c r="BL9" i="5"/>
  <c r="BL6" i="5"/>
  <c r="BL10" i="5"/>
  <c r="BL11" i="5"/>
  <c r="BL12" i="5"/>
  <c r="BL13" i="5"/>
  <c r="BL14" i="5"/>
  <c r="BL15" i="5"/>
  <c r="BL16" i="5"/>
  <c r="BL17" i="5"/>
  <c r="BL18" i="5"/>
  <c r="BL19" i="5"/>
  <c r="BL20" i="5"/>
  <c r="BL21" i="5"/>
  <c r="BL22" i="5"/>
  <c r="BL23" i="5"/>
  <c r="BL24" i="5"/>
  <c r="BL25" i="5"/>
  <c r="BL26" i="5"/>
  <c r="BL27" i="5"/>
  <c r="BL28" i="5"/>
  <c r="BL29" i="5"/>
  <c r="BL30" i="5"/>
  <c r="BL31" i="5"/>
  <c r="BL32" i="5"/>
  <c r="BL33" i="5"/>
  <c r="BL34" i="5"/>
  <c r="BL35" i="5"/>
  <c r="BL36" i="5"/>
  <c r="BL37" i="5"/>
  <c r="BL38" i="5"/>
  <c r="BL39" i="5"/>
  <c r="BL40" i="5"/>
  <c r="BL41" i="5"/>
  <c r="BL42" i="5"/>
  <c r="BL43" i="5"/>
  <c r="BK8" i="5"/>
  <c r="BK9" i="5"/>
  <c r="BK10" i="5"/>
  <c r="BK11" i="5"/>
  <c r="BK12" i="5"/>
  <c r="BK13" i="5"/>
  <c r="BK14" i="5"/>
  <c r="BK15" i="5"/>
  <c r="BK16" i="5"/>
  <c r="BK17" i="5"/>
  <c r="BK18" i="5"/>
  <c r="BK19" i="5"/>
  <c r="BK20" i="5"/>
  <c r="BK21" i="5"/>
  <c r="BK22" i="5"/>
  <c r="BK23" i="5"/>
  <c r="BK24" i="5"/>
  <c r="BK25" i="5"/>
  <c r="BK26" i="5"/>
  <c r="BK27" i="5"/>
  <c r="BK28" i="5"/>
  <c r="BK29" i="5"/>
  <c r="BK30" i="5"/>
  <c r="BK31" i="5"/>
  <c r="BK32" i="5"/>
  <c r="BK33" i="5"/>
  <c r="BK34" i="5"/>
  <c r="BK35" i="5"/>
  <c r="BK36" i="5"/>
  <c r="BK37" i="5"/>
  <c r="BK38" i="5"/>
  <c r="BK39" i="5"/>
  <c r="BK40" i="5"/>
  <c r="BK41" i="5"/>
  <c r="BK42" i="5"/>
  <c r="BK43" i="5"/>
  <c r="BK6" i="5"/>
  <c r="BJ8" i="5"/>
  <c r="BJ9" i="5"/>
  <c r="BJ6" i="5"/>
  <c r="BJ10" i="5"/>
  <c r="BJ11" i="5"/>
  <c r="BJ12" i="5"/>
  <c r="BJ13" i="5"/>
  <c r="BJ14" i="5"/>
  <c r="BJ15" i="5"/>
  <c r="BJ16" i="5"/>
  <c r="BJ17" i="5"/>
  <c r="BJ18" i="5"/>
  <c r="BJ19" i="5"/>
  <c r="BJ20" i="5"/>
  <c r="BJ21" i="5"/>
  <c r="BJ22" i="5"/>
  <c r="BJ23" i="5"/>
  <c r="BJ24" i="5"/>
  <c r="BJ25" i="5"/>
  <c r="BJ26" i="5"/>
  <c r="BJ27" i="5"/>
  <c r="BJ28" i="5"/>
  <c r="BJ29" i="5"/>
  <c r="BJ30" i="5"/>
  <c r="BJ31" i="5"/>
  <c r="BJ32" i="5"/>
  <c r="BJ33" i="5"/>
  <c r="BJ34" i="5"/>
  <c r="BJ35" i="5"/>
  <c r="BJ36" i="5"/>
  <c r="BJ37" i="5"/>
  <c r="BJ38" i="5"/>
  <c r="BJ39" i="5"/>
  <c r="BJ40" i="5"/>
  <c r="BJ41" i="5"/>
  <c r="BJ42" i="5"/>
  <c r="BJ43" i="5"/>
  <c r="BI8" i="5"/>
  <c r="BI9" i="5"/>
  <c r="BI10" i="5"/>
  <c r="BI11" i="5"/>
  <c r="BI12" i="5"/>
  <c r="BI13" i="5"/>
  <c r="BI14" i="5"/>
  <c r="BI15" i="5"/>
  <c r="BI16" i="5"/>
  <c r="BI17" i="5"/>
  <c r="BI18" i="5"/>
  <c r="BI19" i="5"/>
  <c r="BI20" i="5"/>
  <c r="BI21" i="5"/>
  <c r="BI22" i="5"/>
  <c r="BI23" i="5"/>
  <c r="BI24" i="5"/>
  <c r="BI25" i="5"/>
  <c r="BI26" i="5"/>
  <c r="BI27" i="5"/>
  <c r="BI28" i="5"/>
  <c r="BI29" i="5"/>
  <c r="BI30" i="5"/>
  <c r="BI31" i="5"/>
  <c r="BI32" i="5"/>
  <c r="BI33" i="5"/>
  <c r="BI34" i="5"/>
  <c r="BI35" i="5"/>
  <c r="BI36" i="5"/>
  <c r="BI37" i="5"/>
  <c r="BI38" i="5"/>
  <c r="BI39" i="5"/>
  <c r="BI40" i="5"/>
  <c r="BI41" i="5"/>
  <c r="BI42" i="5"/>
  <c r="BI43" i="5"/>
  <c r="BI6" i="5"/>
  <c r="BH8" i="5"/>
  <c r="BH9" i="5"/>
  <c r="BH6" i="5"/>
  <c r="BH10" i="5"/>
  <c r="BH11" i="5"/>
  <c r="BH12" i="5"/>
  <c r="BH13" i="5"/>
  <c r="BH14" i="5"/>
  <c r="BH15" i="5"/>
  <c r="BH16" i="5"/>
  <c r="BH17" i="5"/>
  <c r="BH18" i="5"/>
  <c r="BH19" i="5"/>
  <c r="BH20" i="5"/>
  <c r="BH21" i="5"/>
  <c r="BH22" i="5"/>
  <c r="BH23" i="5"/>
  <c r="BH24" i="5"/>
  <c r="BH25" i="5"/>
  <c r="BH26" i="5"/>
  <c r="BH27" i="5"/>
  <c r="BH28" i="5"/>
  <c r="BH29" i="5"/>
  <c r="BH30" i="5"/>
  <c r="BH31" i="5"/>
  <c r="BH32" i="5"/>
  <c r="BH33" i="5"/>
  <c r="BH34" i="5"/>
  <c r="BH35" i="5"/>
  <c r="BH36" i="5"/>
  <c r="BH37" i="5"/>
  <c r="BH38" i="5"/>
  <c r="BH39" i="5"/>
  <c r="BH40" i="5"/>
  <c r="BH41" i="5"/>
  <c r="BH42" i="5"/>
  <c r="BH43" i="5"/>
  <c r="BG8" i="5"/>
  <c r="BG9" i="5"/>
  <c r="BG10" i="5"/>
  <c r="BG11" i="5"/>
  <c r="BG12" i="5"/>
  <c r="BG13" i="5"/>
  <c r="BG14" i="5"/>
  <c r="BG15" i="5"/>
  <c r="BG16" i="5"/>
  <c r="BG17" i="5"/>
  <c r="BG18" i="5"/>
  <c r="BG19" i="5"/>
  <c r="BG20" i="5"/>
  <c r="BG21" i="5"/>
  <c r="BG22" i="5"/>
  <c r="BG23" i="5"/>
  <c r="BG24" i="5"/>
  <c r="BG25" i="5"/>
  <c r="BG26" i="5"/>
  <c r="BG27" i="5"/>
  <c r="BG28" i="5"/>
  <c r="BG29" i="5"/>
  <c r="BG30" i="5"/>
  <c r="BG31" i="5"/>
  <c r="BG32" i="5"/>
  <c r="BG33" i="5"/>
  <c r="BG34" i="5"/>
  <c r="BG35" i="5"/>
  <c r="BG36" i="5"/>
  <c r="BG37" i="5"/>
  <c r="BG38" i="5"/>
  <c r="BG39" i="5"/>
  <c r="BG40" i="5"/>
  <c r="BG41" i="5"/>
  <c r="BG42" i="5"/>
  <c r="BG43" i="5"/>
  <c r="BG6" i="5"/>
  <c r="BF8" i="5"/>
  <c r="BF9" i="5"/>
  <c r="BF6" i="5"/>
  <c r="BF10" i="5"/>
  <c r="BF11" i="5"/>
  <c r="BF12" i="5"/>
  <c r="BF13" i="5"/>
  <c r="BF14" i="5"/>
  <c r="BF15" i="5"/>
  <c r="BF16" i="5"/>
  <c r="BF17" i="5"/>
  <c r="BF18" i="5"/>
  <c r="BF19" i="5"/>
  <c r="BF20" i="5"/>
  <c r="BF21" i="5"/>
  <c r="BF22" i="5"/>
  <c r="BF23" i="5"/>
  <c r="BF24" i="5"/>
  <c r="BF25" i="5"/>
  <c r="BF26" i="5"/>
  <c r="BF27" i="5"/>
  <c r="BF28" i="5"/>
  <c r="BF29" i="5"/>
  <c r="BF30" i="5"/>
  <c r="BF31" i="5"/>
  <c r="BF32" i="5"/>
  <c r="BF33" i="5"/>
  <c r="BF34" i="5"/>
  <c r="BF35" i="5"/>
  <c r="BF36" i="5"/>
  <c r="BF37" i="5"/>
  <c r="BF38" i="5"/>
  <c r="BF39" i="5"/>
  <c r="BF40" i="5"/>
  <c r="BF41" i="5"/>
  <c r="BF42" i="5"/>
  <c r="BF43" i="5"/>
  <c r="BE8" i="5"/>
  <c r="BE9" i="5"/>
  <c r="BE10" i="5"/>
  <c r="BE11" i="5"/>
  <c r="BE12" i="5"/>
  <c r="BE13" i="5"/>
  <c r="BE14" i="5"/>
  <c r="BE15" i="5"/>
  <c r="BE16" i="5"/>
  <c r="BE17" i="5"/>
  <c r="BE18" i="5"/>
  <c r="BE19" i="5"/>
  <c r="BE20" i="5"/>
  <c r="BE21" i="5"/>
  <c r="BE22" i="5"/>
  <c r="BE23" i="5"/>
  <c r="BE24" i="5"/>
  <c r="BE25" i="5"/>
  <c r="BE26" i="5"/>
  <c r="BE27" i="5"/>
  <c r="BE28" i="5"/>
  <c r="BE29" i="5"/>
  <c r="BE30" i="5"/>
  <c r="BE31" i="5"/>
  <c r="BE32" i="5"/>
  <c r="BE33" i="5"/>
  <c r="BE34" i="5"/>
  <c r="BE35" i="5"/>
  <c r="BE36" i="5"/>
  <c r="BE37" i="5"/>
  <c r="BE38" i="5"/>
  <c r="BE39" i="5"/>
  <c r="BE40" i="5"/>
  <c r="BE41" i="5"/>
  <c r="BE42" i="5"/>
  <c r="BE43" i="5"/>
  <c r="BE6" i="5"/>
  <c r="BD8" i="5"/>
  <c r="BD9" i="5"/>
  <c r="BD6" i="5"/>
  <c r="BD10" i="5"/>
  <c r="BD11" i="5"/>
  <c r="BD12" i="5"/>
  <c r="BD13" i="5"/>
  <c r="BD14" i="5"/>
  <c r="BD15" i="5"/>
  <c r="BD16" i="5"/>
  <c r="BD17" i="5"/>
  <c r="BD18" i="5"/>
  <c r="BD19" i="5"/>
  <c r="BD20" i="5"/>
  <c r="BD21" i="5"/>
  <c r="BD22" i="5"/>
  <c r="BD23" i="5"/>
  <c r="BD24" i="5"/>
  <c r="BD25" i="5"/>
  <c r="BD26" i="5"/>
  <c r="BD27" i="5"/>
  <c r="BD28" i="5"/>
  <c r="BD29" i="5"/>
  <c r="BD30" i="5"/>
  <c r="BD31" i="5"/>
  <c r="BD32" i="5"/>
  <c r="BD33" i="5"/>
  <c r="BD34" i="5"/>
  <c r="BD35" i="5"/>
  <c r="BD36" i="5"/>
  <c r="BD37" i="5"/>
  <c r="BD38" i="5"/>
  <c r="BD39" i="5"/>
  <c r="BD40" i="5"/>
  <c r="BD41" i="5"/>
  <c r="BD42" i="5"/>
  <c r="BD43" i="5"/>
  <c r="BC8" i="5"/>
  <c r="BC9" i="5"/>
  <c r="BC10" i="5"/>
  <c r="BC11" i="5"/>
  <c r="BC12" i="5"/>
  <c r="BC13" i="5"/>
  <c r="BC14" i="5"/>
  <c r="BC15" i="5"/>
  <c r="BC16" i="5"/>
  <c r="BC17" i="5"/>
  <c r="BC18" i="5"/>
  <c r="BC19" i="5"/>
  <c r="BC20" i="5"/>
  <c r="BC21" i="5"/>
  <c r="BC22" i="5"/>
  <c r="BC23" i="5"/>
  <c r="BC24" i="5"/>
  <c r="BC25" i="5"/>
  <c r="BC26" i="5"/>
  <c r="BC27" i="5"/>
  <c r="BC28" i="5"/>
  <c r="BC29" i="5"/>
  <c r="BC30" i="5"/>
  <c r="BC31" i="5"/>
  <c r="BC32" i="5"/>
  <c r="BC33" i="5"/>
  <c r="BC34" i="5"/>
  <c r="BC35" i="5"/>
  <c r="BC36" i="5"/>
  <c r="BC37" i="5"/>
  <c r="BC38" i="5"/>
  <c r="BC39" i="5"/>
  <c r="BC40" i="5"/>
  <c r="BC41" i="5"/>
  <c r="BC42" i="5"/>
  <c r="BC43" i="5"/>
  <c r="BC6" i="5"/>
  <c r="BB8" i="5"/>
  <c r="BB9" i="5"/>
  <c r="BB6" i="5"/>
  <c r="BB10" i="5"/>
  <c r="BB11" i="5"/>
  <c r="BB12" i="5"/>
  <c r="BB13" i="5"/>
  <c r="BB14" i="5"/>
  <c r="BB15" i="5"/>
  <c r="BB16" i="5"/>
  <c r="BB17" i="5"/>
  <c r="BB18" i="5"/>
  <c r="BB19" i="5"/>
  <c r="BB20" i="5"/>
  <c r="BB21" i="5"/>
  <c r="BB22" i="5"/>
  <c r="BB23" i="5"/>
  <c r="BB24" i="5"/>
  <c r="BB25" i="5"/>
  <c r="BB26" i="5"/>
  <c r="BB27" i="5"/>
  <c r="BB28" i="5"/>
  <c r="BB29" i="5"/>
  <c r="BB30" i="5"/>
  <c r="BB31" i="5"/>
  <c r="BB32" i="5"/>
  <c r="BB33" i="5"/>
  <c r="BB34" i="5"/>
  <c r="BB35" i="5"/>
  <c r="BB36" i="5"/>
  <c r="BB37" i="5"/>
  <c r="BB38" i="5"/>
  <c r="BB39" i="5"/>
  <c r="BB40" i="5"/>
  <c r="BB41" i="5"/>
  <c r="BB42" i="5"/>
  <c r="BB43" i="5"/>
  <c r="BA8" i="5"/>
  <c r="BA9" i="5"/>
  <c r="BA10" i="5"/>
  <c r="BA11" i="5"/>
  <c r="BA12" i="5"/>
  <c r="BA13" i="5"/>
  <c r="BA14" i="5"/>
  <c r="BA15" i="5"/>
  <c r="BA16" i="5"/>
  <c r="BA17" i="5"/>
  <c r="BA18" i="5"/>
  <c r="BA19" i="5"/>
  <c r="BA20" i="5"/>
  <c r="BA21" i="5"/>
  <c r="BA22" i="5"/>
  <c r="BA23" i="5"/>
  <c r="BA24" i="5"/>
  <c r="BA25" i="5"/>
  <c r="BA26" i="5"/>
  <c r="BA27" i="5"/>
  <c r="BA28" i="5"/>
  <c r="BA29" i="5"/>
  <c r="BA30" i="5"/>
  <c r="BA31" i="5"/>
  <c r="BA32" i="5"/>
  <c r="BA33" i="5"/>
  <c r="BA34" i="5"/>
  <c r="BA35" i="5"/>
  <c r="BA36" i="5"/>
  <c r="BA37" i="5"/>
  <c r="BA38" i="5"/>
  <c r="BA39" i="5"/>
  <c r="BA40" i="5"/>
  <c r="BA41" i="5"/>
  <c r="BA42" i="5"/>
  <c r="BA43" i="5"/>
  <c r="BA6" i="5"/>
  <c r="AZ8" i="5"/>
  <c r="AZ9" i="5"/>
  <c r="AZ6" i="5"/>
  <c r="AZ10" i="5"/>
  <c r="AZ11" i="5"/>
  <c r="AZ12" i="5"/>
  <c r="AZ13" i="5"/>
  <c r="AZ14" i="5"/>
  <c r="AZ15" i="5"/>
  <c r="AZ16" i="5"/>
  <c r="AZ17" i="5"/>
  <c r="AZ18" i="5"/>
  <c r="AZ19" i="5"/>
  <c r="AZ20" i="5"/>
  <c r="AZ21" i="5"/>
  <c r="AZ22" i="5"/>
  <c r="AZ23" i="5"/>
  <c r="AZ24" i="5"/>
  <c r="AZ25" i="5"/>
  <c r="AZ26" i="5"/>
  <c r="AZ27" i="5"/>
  <c r="AZ28" i="5"/>
  <c r="AZ29" i="5"/>
  <c r="AZ30" i="5"/>
  <c r="AZ31" i="5"/>
  <c r="AZ32" i="5"/>
  <c r="AZ33" i="5"/>
  <c r="AZ34" i="5"/>
  <c r="AZ35" i="5"/>
  <c r="AZ36" i="5"/>
  <c r="AZ37" i="5"/>
  <c r="AZ38" i="5"/>
  <c r="AZ39" i="5"/>
  <c r="AZ40" i="5"/>
  <c r="AZ41" i="5"/>
  <c r="AZ42" i="5"/>
  <c r="AZ43" i="5"/>
  <c r="AY8" i="5"/>
  <c r="AY9" i="5"/>
  <c r="AY10" i="5"/>
  <c r="AY11" i="5"/>
  <c r="AY12" i="5"/>
  <c r="AY13" i="5"/>
  <c r="AY14" i="5"/>
  <c r="AY15" i="5"/>
  <c r="AY16" i="5"/>
  <c r="AY17" i="5"/>
  <c r="AY18" i="5"/>
  <c r="AY19" i="5"/>
  <c r="AY20" i="5"/>
  <c r="AY21" i="5"/>
  <c r="AY22" i="5"/>
  <c r="AY23" i="5"/>
  <c r="AY24" i="5"/>
  <c r="AY25" i="5"/>
  <c r="AY26" i="5"/>
  <c r="AY27" i="5"/>
  <c r="AY28" i="5"/>
  <c r="AY29" i="5"/>
  <c r="AY30" i="5"/>
  <c r="AY31" i="5"/>
  <c r="AY32" i="5"/>
  <c r="AY33" i="5"/>
  <c r="AY34" i="5"/>
  <c r="AY35" i="5"/>
  <c r="AY36" i="5"/>
  <c r="AY37" i="5"/>
  <c r="AY38" i="5"/>
  <c r="AY39" i="5"/>
  <c r="AY40" i="5"/>
  <c r="AY41" i="5"/>
  <c r="AY42" i="5"/>
  <c r="AY43" i="5"/>
  <c r="AY6" i="5"/>
  <c r="AX8" i="5"/>
  <c r="AX9" i="5"/>
  <c r="AX6" i="5"/>
  <c r="AX10" i="5"/>
  <c r="AX11" i="5"/>
  <c r="AX12" i="5"/>
  <c r="AX13" i="5"/>
  <c r="AX14" i="5"/>
  <c r="AX15" i="5"/>
  <c r="AX16" i="5"/>
  <c r="AX17" i="5"/>
  <c r="AX18" i="5"/>
  <c r="AX19" i="5"/>
  <c r="AX20" i="5"/>
  <c r="AX21" i="5"/>
  <c r="AX22" i="5"/>
  <c r="AX23" i="5"/>
  <c r="AX24" i="5"/>
  <c r="AX25" i="5"/>
  <c r="AX26" i="5"/>
  <c r="AX27" i="5"/>
  <c r="AX28" i="5"/>
  <c r="AX29" i="5"/>
  <c r="AX30" i="5"/>
  <c r="AX31" i="5"/>
  <c r="AX32" i="5"/>
  <c r="AX33" i="5"/>
  <c r="AX34" i="5"/>
  <c r="AX35" i="5"/>
  <c r="AX36" i="5"/>
  <c r="AX37" i="5"/>
  <c r="AX38" i="5"/>
  <c r="AX39" i="5"/>
  <c r="AX40" i="5"/>
  <c r="AX41" i="5"/>
  <c r="AX42" i="5"/>
  <c r="AX43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28" i="5"/>
  <c r="AW29" i="5"/>
  <c r="AW30" i="5"/>
  <c r="AW31" i="5"/>
  <c r="AW32" i="5"/>
  <c r="AW33" i="5"/>
  <c r="AW34" i="5"/>
  <c r="AW35" i="5"/>
  <c r="AW36" i="5"/>
  <c r="AW37" i="5"/>
  <c r="AW38" i="5"/>
  <c r="AW39" i="5"/>
  <c r="AW40" i="5"/>
  <c r="AW41" i="5"/>
  <c r="AW42" i="5"/>
  <c r="AW43" i="5"/>
  <c r="AW6" i="5"/>
  <c r="AV8" i="5"/>
  <c r="AV9" i="5"/>
  <c r="AV6" i="5"/>
  <c r="AV10" i="5"/>
  <c r="AV11" i="5"/>
  <c r="AV12" i="5"/>
  <c r="AV13" i="5"/>
  <c r="AV14" i="5"/>
  <c r="AV15" i="5"/>
  <c r="AV16" i="5"/>
  <c r="AV17" i="5"/>
  <c r="AV18" i="5"/>
  <c r="AV19" i="5"/>
  <c r="AV20" i="5"/>
  <c r="AV21" i="5"/>
  <c r="AV22" i="5"/>
  <c r="AV23" i="5"/>
  <c r="AV24" i="5"/>
  <c r="AV25" i="5"/>
  <c r="AV26" i="5"/>
  <c r="AV27" i="5"/>
  <c r="AV28" i="5"/>
  <c r="AV29" i="5"/>
  <c r="AV30" i="5"/>
  <c r="AV31" i="5"/>
  <c r="AV32" i="5"/>
  <c r="AV33" i="5"/>
  <c r="AV34" i="5"/>
  <c r="AV35" i="5"/>
  <c r="AV36" i="5"/>
  <c r="AV37" i="5"/>
  <c r="AV38" i="5"/>
  <c r="AV39" i="5"/>
  <c r="AV40" i="5"/>
  <c r="AV41" i="5"/>
  <c r="AV42" i="5"/>
  <c r="AV43" i="5"/>
  <c r="AU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AU38" i="5"/>
  <c r="AU39" i="5"/>
  <c r="AU40" i="5"/>
  <c r="AU41" i="5"/>
  <c r="AU42" i="5"/>
  <c r="AU43" i="5"/>
  <c r="AU6" i="5"/>
  <c r="AT8" i="5"/>
  <c r="AT9" i="5"/>
  <c r="AT6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0" i="5"/>
  <c r="AT41" i="5"/>
  <c r="AT42" i="5"/>
  <c r="AT43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6" i="5"/>
  <c r="AR8" i="5"/>
  <c r="AR9" i="5"/>
  <c r="AR6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R26" i="5"/>
  <c r="AR27" i="5"/>
  <c r="AR28" i="5"/>
  <c r="AR29" i="5"/>
  <c r="AR30" i="5"/>
  <c r="AR31" i="5"/>
  <c r="AR32" i="5"/>
  <c r="AR33" i="5"/>
  <c r="AR34" i="5"/>
  <c r="AR35" i="5"/>
  <c r="AR36" i="5"/>
  <c r="AR37" i="5"/>
  <c r="AR38" i="5"/>
  <c r="AR39" i="5"/>
  <c r="AR40" i="5"/>
  <c r="AR41" i="5"/>
  <c r="AR42" i="5"/>
  <c r="AR43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Q32" i="5"/>
  <c r="AQ33" i="5"/>
  <c r="AQ34" i="5"/>
  <c r="AQ35" i="5"/>
  <c r="AQ36" i="5"/>
  <c r="AQ37" i="5"/>
  <c r="AQ38" i="5"/>
  <c r="AQ39" i="5"/>
  <c r="AQ40" i="5"/>
  <c r="AQ41" i="5"/>
  <c r="AQ42" i="5"/>
  <c r="AQ43" i="5"/>
  <c r="AQ6" i="5"/>
  <c r="AP8" i="5"/>
  <c r="AP9" i="5"/>
  <c r="AP6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2" i="5"/>
  <c r="AO33" i="5"/>
  <c r="AO34" i="5"/>
  <c r="AO35" i="5"/>
  <c r="AO36" i="5"/>
  <c r="AO37" i="5"/>
  <c r="AO38" i="5"/>
  <c r="AO39" i="5"/>
  <c r="AO40" i="5"/>
  <c r="AO41" i="5"/>
  <c r="AO42" i="5"/>
  <c r="AO43" i="5"/>
  <c r="AO6" i="5"/>
  <c r="AN8" i="5"/>
  <c r="AN9" i="5"/>
  <c r="AN6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39" i="5"/>
  <c r="AN40" i="5"/>
  <c r="AN41" i="5"/>
  <c r="AN42" i="5"/>
  <c r="AN43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6" i="5"/>
  <c r="AL8" i="5"/>
  <c r="AL9" i="5"/>
  <c r="AL6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6" i="5"/>
  <c r="AJ8" i="5"/>
  <c r="AJ9" i="5"/>
  <c r="AJ6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6" i="5"/>
  <c r="AH8" i="5"/>
  <c r="AH9" i="5"/>
  <c r="AH6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6" i="5"/>
  <c r="AF8" i="5"/>
  <c r="AF9" i="5"/>
  <c r="AF6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6" i="5"/>
  <c r="AD8" i="5"/>
  <c r="AD9" i="5"/>
  <c r="AD6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6" i="5"/>
  <c r="AB8" i="5"/>
  <c r="AB9" i="5"/>
  <c r="AB6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6" i="5"/>
  <c r="Z8" i="5"/>
  <c r="Z9" i="5"/>
  <c r="Z6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6" i="5"/>
  <c r="X8" i="5"/>
  <c r="X9" i="5"/>
  <c r="X6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6" i="5"/>
  <c r="V8" i="5"/>
  <c r="V9" i="5"/>
  <c r="V6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6" i="5"/>
  <c r="T8" i="5"/>
  <c r="T9" i="5"/>
  <c r="T6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6" i="5"/>
  <c r="R8" i="5"/>
  <c r="R9" i="5"/>
  <c r="R6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6" i="5"/>
  <c r="P8" i="5"/>
  <c r="P9" i="5"/>
  <c r="P6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6" i="5"/>
  <c r="N8" i="5"/>
  <c r="N9" i="5"/>
  <c r="N6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6" i="5"/>
  <c r="L8" i="5"/>
  <c r="L9" i="5"/>
  <c r="L6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6" i="5"/>
  <c r="J8" i="5"/>
  <c r="J9" i="5"/>
  <c r="J6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H44" i="5"/>
  <c r="H45" i="5"/>
  <c r="H46" i="5"/>
  <c r="H47" i="5"/>
  <c r="H48" i="5"/>
  <c r="H49" i="5"/>
  <c r="H50" i="5"/>
  <c r="H51" i="5"/>
  <c r="D40" i="5"/>
  <c r="H50" i="7"/>
  <c r="E6" i="9"/>
  <c r="C42" i="4"/>
  <c r="D42" i="4"/>
  <c r="E5" i="9"/>
  <c r="C41" i="4"/>
  <c r="CK6" i="5"/>
  <c r="D41" i="4"/>
  <c r="D40" i="4"/>
</calcChain>
</file>

<file path=xl/sharedStrings.xml><?xml version="1.0" encoding="utf-8"?>
<sst xmlns="http://schemas.openxmlformats.org/spreadsheetml/2006/main" count="377" uniqueCount="121">
  <si>
    <t>year</t>
  </si>
  <si>
    <t>lid</t>
  </si>
  <si>
    <t>year-begin</t>
  </si>
  <si>
    <t>duration</t>
  </si>
  <si>
    <t>ave-prisoners</t>
  </si>
  <si>
    <t>adj-duration</t>
  </si>
  <si>
    <t>year-end</t>
  </si>
  <si>
    <t>station</t>
  </si>
  <si>
    <t>Tayloe</t>
  </si>
  <si>
    <t>Justitia-1</t>
  </si>
  <si>
    <t>Censor</t>
  </si>
  <si>
    <t>Reception</t>
  </si>
  <si>
    <t>Stanislaus</t>
  </si>
  <si>
    <t>Chatham</t>
  </si>
  <si>
    <t>Dunkirk</t>
  </si>
  <si>
    <t>Lio</t>
  </si>
  <si>
    <t>La Fortunee</t>
  </si>
  <si>
    <t>Ceres</t>
  </si>
  <si>
    <t>Prudentia</t>
  </si>
  <si>
    <t>Captivity</t>
  </si>
  <si>
    <t>Laurel</t>
  </si>
  <si>
    <t>Portland</t>
  </si>
  <si>
    <t>Retribution</t>
  </si>
  <si>
    <t>Zealand</t>
  </si>
  <si>
    <t>Justitia-2</t>
  </si>
  <si>
    <t>Leviathan</t>
  </si>
  <si>
    <t>Bellerophon</t>
  </si>
  <si>
    <t>Ganymede</t>
  </si>
  <si>
    <t>York</t>
  </si>
  <si>
    <t>Dolphin</t>
  </si>
  <si>
    <t>Discovery</t>
  </si>
  <si>
    <t>Hardy</t>
  </si>
  <si>
    <t>Euryalus</t>
  </si>
  <si>
    <t>Fortitude</t>
  </si>
  <si>
    <t>Leven</t>
  </si>
  <si>
    <t>Stirling Castle</t>
  </si>
  <si>
    <t>Warrior</t>
  </si>
  <si>
    <t>Defence</t>
  </si>
  <si>
    <t>Unite</t>
  </si>
  <si>
    <t>Briton</t>
  </si>
  <si>
    <t>Sulphur</t>
  </si>
  <si>
    <t>Hebe</t>
  </si>
  <si>
    <t>Wye</t>
  </si>
  <si>
    <t>Morning Star</t>
  </si>
  <si>
    <t>Antelope</t>
  </si>
  <si>
    <t>b</t>
  </si>
  <si>
    <t>Coromandel</t>
  </si>
  <si>
    <t>Weymouth</t>
  </si>
  <si>
    <t>Tenedos</t>
  </si>
  <si>
    <t>Medway</t>
  </si>
  <si>
    <t>Thames</t>
  </si>
  <si>
    <t>d/b</t>
  </si>
  <si>
    <t>Owen Glendower</t>
  </si>
  <si>
    <t>g</t>
  </si>
  <si>
    <t>Dromedary</t>
  </si>
  <si>
    <t>w/b</t>
  </si>
  <si>
    <t>Euyralus</t>
  </si>
  <si>
    <t>Justitia</t>
  </si>
  <si>
    <t>Cumberland</t>
  </si>
  <si>
    <t>Leviathan and Stirling Castle</t>
  </si>
  <si>
    <t>Defense</t>
  </si>
  <si>
    <t>days</t>
  </si>
  <si>
    <t>Total</t>
  </si>
  <si>
    <t>Portland-Bellerophon</t>
  </si>
  <si>
    <t>Jan-June</t>
  </si>
  <si>
    <t>July-Dec</t>
  </si>
  <si>
    <t>hulk ship</t>
  </si>
  <si>
    <t>adj-prisoners</t>
  </si>
  <si>
    <t>Prisoners in hulks in England, 1777 to 1856, based on Campbell data</t>
  </si>
  <si>
    <t>Source data: Campbell (2001) Intolerable Hulks, Appendix A.</t>
  </si>
  <si>
    <t>Estimated total prisoners in hulks by years</t>
  </si>
  <si>
    <t>Campbell data</t>
  </si>
  <si>
    <t>Estimation: aggregate ave prisoners across ships in operation for each year</t>
  </si>
  <si>
    <t>Prisoners in hulks in England from reports of inspectors of hulks, 1804-1854</t>
  </si>
  <si>
    <t>for year</t>
  </si>
  <si>
    <t>hulk ship name</t>
  </si>
  <si>
    <t>ships' estimate</t>
  </si>
  <si>
    <t>begin year</t>
  </si>
  <si>
    <t>end year</t>
  </si>
  <si>
    <t>daily ave. year</t>
  </si>
  <si>
    <t>source and notes</t>
  </si>
  <si>
    <t>inspectors' count</t>
  </si>
  <si>
    <t>for ships' estimate, see sheet "yearly shps' estimate"</t>
  </si>
  <si>
    <t>for inspectors' counts, see sheet "hulk inspector reports"</t>
  </si>
  <si>
    <t>Additional yearly data from prisoner counts have been included in this series</t>
  </si>
  <si>
    <t xml:space="preserve">The estimate for 1778 is a weighted average of figures in Coats’ Table 1.  </t>
  </si>
  <si>
    <t>For 1804 to 1811, see Committee on Laws Relating to Penitentiary Houses, 3’rd Rep., App. D, P.P. 1813-14, IV (reporting daily average number of prisoners)</t>
  </si>
  <si>
    <t xml:space="preserve">For counts for 1778 and 1780, see Coats (2003), "From 'Floating Tombs' to Foundations," pp.29, 37 (both based on hulk prisoner records). </t>
  </si>
  <si>
    <t>Convicts held in hulks (prison ships) in England from 1777 to 1856</t>
  </si>
  <si>
    <t>ave. begin-end year</t>
  </si>
  <si>
    <t>best daily ave</t>
  </si>
  <si>
    <t>first of year ship figures, 1846-48</t>
  </si>
  <si>
    <t>alternate data</t>
  </si>
  <si>
    <t>prisoners in hulks</t>
  </si>
  <si>
    <t>from estimates below</t>
  </si>
  <si>
    <t>Prisoners in hulk prison ships in England, 1846-56</t>
  </si>
  <si>
    <t>Figures are for average daily number of convict prisoners on hulks for half-year or year period, unless otherwise noted</t>
  </si>
  <si>
    <t>For figures 1847 to 1855, see "hulks 1846-56" sheet</t>
  </si>
  <si>
    <t>The yearly estimate uses the best ave. estimate for total for years 1849-55, not ships total.</t>
  </si>
  <si>
    <t>from 1 Oct. 1813 to 30 Sept. 1814</t>
  </si>
  <si>
    <t>expenses</t>
  </si>
  <si>
    <t>19th May 1815</t>
  </si>
  <si>
    <t>calendar year 1813</t>
  </si>
  <si>
    <t>calendar year 1814</t>
  </si>
  <si>
    <t>earnings from labor</t>
  </si>
  <si>
    <t>convicts</t>
  </si>
  <si>
    <t>calendar year 1817</t>
  </si>
  <si>
    <t>calendar year 1816</t>
  </si>
  <si>
    <t>expense per convict</t>
  </si>
  <si>
    <t>est. convicts</t>
  </si>
  <si>
    <t>synthesis estimate</t>
  </si>
  <si>
    <t>source</t>
  </si>
  <si>
    <t>Data from reports of official inspectors for hulks</t>
  </si>
  <si>
    <t>Prisoners held in hulks in England, 1813-14</t>
  </si>
  <si>
    <t>See individual cell formulas for synthesis estimates.</t>
  </si>
  <si>
    <t>The reporting of invalid prisoners held in hulks was inconsistent from 1848 to 1856 and may create discrepancies of several hundred prisoners.</t>
  </si>
  <si>
    <t>For 1797: PP 1810 (348) 28th Report from the Select Committee on Finance, &amp; Police, including convict establishments</t>
  </si>
  <si>
    <t>Prison counts for hulks for reports of inspectors of hulks, 1805-1854</t>
  </si>
  <si>
    <t>Repository:</t>
  </si>
  <si>
    <t>http://acrosswalls.org/datasets/</t>
  </si>
  <si>
    <t>Version: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</si>
</sst>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1" fillId="0" borderId="1" xfId="1" applyFont="1" applyFill="1" applyBorder="1" applyAlignment="1">
      <alignment horizontal="right" wrapText="1"/>
    </xf>
    <xf numFmtId="3" fontId="0" fillId="0" borderId="0" xfId="0" applyNumberFormat="1"/>
    <xf numFmtId="3" fontId="1" fillId="0" borderId="1" xfId="2" applyNumberFormat="1" applyFont="1" applyFill="1" applyBorder="1" applyAlignment="1">
      <alignment horizontal="right" wrapText="1"/>
    </xf>
    <xf numFmtId="16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wrapText="1"/>
    </xf>
    <xf numFmtId="3" fontId="1" fillId="0" borderId="1" xfId="2" applyNumberFormat="1" applyFont="1" applyFill="1" applyBorder="1" applyAlignment="1">
      <alignment horizontal="center" wrapText="1"/>
    </xf>
    <xf numFmtId="3" fontId="1" fillId="0" borderId="1" xfId="1" applyNumberFormat="1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</cellXfs>
  <cellStyles count="3">
    <cellStyle name="Normal" xfId="0" builtinId="0"/>
    <cellStyle name="Normal_hulk-cap" xfId="1"/>
    <cellStyle name="Normal_t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tabSelected="1" workbookViewId="0">
      <selection sqref="A1:F1"/>
    </sheetView>
  </sheetViews>
  <sheetFormatPr defaultRowHeight="12.75" x14ac:dyDescent="0.2"/>
  <cols>
    <col min="2" max="4" width="11" style="2" customWidth="1"/>
    <col min="5" max="5" width="3.28515625" customWidth="1"/>
    <col min="6" max="6" width="132" customWidth="1"/>
  </cols>
  <sheetData>
    <row r="1" spans="1:6" x14ac:dyDescent="0.2">
      <c r="A1" s="12" t="s">
        <v>88</v>
      </c>
      <c r="B1" s="12"/>
      <c r="C1" s="12"/>
      <c r="D1" s="12"/>
      <c r="E1" s="12"/>
      <c r="F1" s="12"/>
    </row>
    <row r="4" spans="1:6" ht="25.5" x14ac:dyDescent="0.2">
      <c r="A4" s="7" t="s">
        <v>0</v>
      </c>
      <c r="B4" s="9" t="s">
        <v>76</v>
      </c>
      <c r="C4" s="9" t="s">
        <v>81</v>
      </c>
      <c r="D4" s="9" t="s">
        <v>110</v>
      </c>
      <c r="F4" t="s">
        <v>80</v>
      </c>
    </row>
    <row r="5" spans="1:6" x14ac:dyDescent="0.2">
      <c r="A5" s="7">
        <v>1777</v>
      </c>
      <c r="B5" s="8">
        <v>640</v>
      </c>
      <c r="C5" s="8"/>
      <c r="D5" s="8">
        <f>C6*B5/B6</f>
        <v>466.21138211382112</v>
      </c>
      <c r="F5" t="s">
        <v>82</v>
      </c>
    </row>
    <row r="6" spans="1:6" x14ac:dyDescent="0.2">
      <c r="A6" s="7">
        <v>1778</v>
      </c>
      <c r="B6" s="8">
        <v>615</v>
      </c>
      <c r="C6" s="8">
        <v>448</v>
      </c>
      <c r="D6" s="8">
        <f>C6</f>
        <v>448</v>
      </c>
      <c r="F6" t="s">
        <v>83</v>
      </c>
    </row>
    <row r="7" spans="1:6" x14ac:dyDescent="0.2">
      <c r="A7" s="7">
        <v>1779</v>
      </c>
      <c r="B7" s="8">
        <v>615</v>
      </c>
      <c r="C7" s="8">
        <v>526</v>
      </c>
      <c r="D7" s="8">
        <f>C7</f>
        <v>526</v>
      </c>
      <c r="F7" t="s">
        <v>84</v>
      </c>
    </row>
    <row r="8" spans="1:6" x14ac:dyDescent="0.2">
      <c r="A8" s="7">
        <v>1780</v>
      </c>
      <c r="B8" s="8">
        <v>845</v>
      </c>
      <c r="C8" s="8"/>
      <c r="D8" s="8">
        <f>(D7+D9)/2</f>
        <v>483</v>
      </c>
    </row>
    <row r="9" spans="1:6" x14ac:dyDescent="0.2">
      <c r="A9" s="7">
        <v>1781</v>
      </c>
      <c r="B9" s="8">
        <v>845</v>
      </c>
      <c r="C9" s="8">
        <v>440</v>
      </c>
      <c r="D9" s="8">
        <f>C9</f>
        <v>440</v>
      </c>
      <c r="F9" s="5" t="s">
        <v>87</v>
      </c>
    </row>
    <row r="10" spans="1:6" x14ac:dyDescent="0.2">
      <c r="A10" s="7">
        <v>1782</v>
      </c>
      <c r="B10" s="8">
        <v>745</v>
      </c>
      <c r="C10" s="8">
        <v>204</v>
      </c>
      <c r="D10" s="8">
        <f>C10</f>
        <v>204</v>
      </c>
      <c r="F10" t="s">
        <v>85</v>
      </c>
    </row>
    <row r="11" spans="1:6" x14ac:dyDescent="0.2">
      <c r="A11" s="7">
        <v>1783</v>
      </c>
      <c r="B11" s="8">
        <v>745</v>
      </c>
      <c r="C11" s="8">
        <f>194+137</f>
        <v>331</v>
      </c>
      <c r="D11" s="8">
        <f>C11</f>
        <v>331</v>
      </c>
    </row>
    <row r="12" spans="1:6" x14ac:dyDescent="0.2">
      <c r="A12" s="7">
        <v>1784</v>
      </c>
      <c r="B12" s="8">
        <v>745</v>
      </c>
      <c r="C12" s="8"/>
      <c r="D12" s="8">
        <f>B12*D$16/B$16</f>
        <v>698.820823244552</v>
      </c>
      <c r="F12" t="s">
        <v>116</v>
      </c>
    </row>
    <row r="13" spans="1:6" x14ac:dyDescent="0.2">
      <c r="A13" s="7">
        <v>1785</v>
      </c>
      <c r="B13" s="8">
        <v>745</v>
      </c>
      <c r="C13" s="8"/>
      <c r="D13" s="8">
        <f>B13*D$16/B$16</f>
        <v>698.820823244552</v>
      </c>
    </row>
    <row r="14" spans="1:6" x14ac:dyDescent="0.2">
      <c r="A14" s="7">
        <v>1786</v>
      </c>
      <c r="B14" s="8">
        <v>745</v>
      </c>
      <c r="C14" s="8"/>
      <c r="D14" s="8">
        <f>B14*D$16/B$16</f>
        <v>698.820823244552</v>
      </c>
    </row>
    <row r="15" spans="1:6" x14ac:dyDescent="0.2">
      <c r="A15" s="7">
        <v>1787</v>
      </c>
      <c r="B15" s="8">
        <v>1090</v>
      </c>
      <c r="C15" s="8"/>
      <c r="D15" s="8">
        <f>B15*D$16/B$16</f>
        <v>1022.4358353510896</v>
      </c>
      <c r="F15" t="s">
        <v>114</v>
      </c>
    </row>
    <row r="16" spans="1:6" x14ac:dyDescent="0.2">
      <c r="A16" s="7">
        <v>1788</v>
      </c>
      <c r="B16" s="8">
        <v>2065</v>
      </c>
      <c r="C16" s="8">
        <v>1937</v>
      </c>
      <c r="D16" s="8">
        <f>C16</f>
        <v>1937</v>
      </c>
    </row>
    <row r="17" spans="1:6" x14ac:dyDescent="0.2">
      <c r="A17" s="7">
        <v>1789</v>
      </c>
      <c r="B17" s="8">
        <v>1940</v>
      </c>
      <c r="C17" s="8"/>
      <c r="D17" s="8">
        <f>B17</f>
        <v>1940</v>
      </c>
    </row>
    <row r="18" spans="1:6" x14ac:dyDescent="0.2">
      <c r="A18" s="7">
        <v>1790</v>
      </c>
      <c r="B18" s="8">
        <v>1940</v>
      </c>
      <c r="C18" s="8"/>
      <c r="D18" s="8">
        <f t="shared" ref="D18:D27" si="0">B18</f>
        <v>1940</v>
      </c>
      <c r="F18" t="s">
        <v>118</v>
      </c>
    </row>
    <row r="19" spans="1:6" x14ac:dyDescent="0.2">
      <c r="A19" s="7">
        <v>1791</v>
      </c>
      <c r="B19" s="8">
        <v>1940</v>
      </c>
      <c r="C19" s="8"/>
      <c r="D19" s="8">
        <f t="shared" si="0"/>
        <v>1940</v>
      </c>
      <c r="F19" t="s">
        <v>119</v>
      </c>
    </row>
    <row r="20" spans="1:6" x14ac:dyDescent="0.2">
      <c r="A20" s="7">
        <v>1792</v>
      </c>
      <c r="B20" s="8">
        <v>1940</v>
      </c>
      <c r="C20" s="8"/>
      <c r="D20" s="8">
        <f t="shared" si="0"/>
        <v>1940</v>
      </c>
      <c r="F20" t="s">
        <v>120</v>
      </c>
    </row>
    <row r="21" spans="1:6" x14ac:dyDescent="0.2">
      <c r="A21" s="7">
        <v>1793</v>
      </c>
      <c r="B21" s="8">
        <v>1565</v>
      </c>
      <c r="C21" s="8"/>
      <c r="D21" s="8">
        <f>(B20+B22)/2</f>
        <v>1902.5</v>
      </c>
    </row>
    <row r="22" spans="1:6" x14ac:dyDescent="0.2">
      <c r="A22" s="7">
        <v>1794</v>
      </c>
      <c r="B22" s="8">
        <v>1865</v>
      </c>
      <c r="C22" s="8"/>
      <c r="D22" s="8">
        <f t="shared" si="0"/>
        <v>1865</v>
      </c>
    </row>
    <row r="23" spans="1:6" x14ac:dyDescent="0.2">
      <c r="A23" s="7">
        <v>1795</v>
      </c>
      <c r="B23" s="8">
        <v>1865</v>
      </c>
      <c r="C23" s="8"/>
      <c r="D23" s="8">
        <f t="shared" si="0"/>
        <v>1865</v>
      </c>
    </row>
    <row r="24" spans="1:6" x14ac:dyDescent="0.2">
      <c r="A24" s="7">
        <v>1796</v>
      </c>
      <c r="B24" s="8">
        <v>1865</v>
      </c>
      <c r="C24" s="8"/>
      <c r="D24" s="8">
        <f t="shared" si="0"/>
        <v>1865</v>
      </c>
    </row>
    <row r="25" spans="1:6" x14ac:dyDescent="0.2">
      <c r="A25" s="7">
        <v>1797</v>
      </c>
      <c r="B25" s="8">
        <v>1395</v>
      </c>
      <c r="C25" s="8">
        <v>1449</v>
      </c>
      <c r="D25" s="8">
        <f t="shared" si="0"/>
        <v>1395</v>
      </c>
    </row>
    <row r="26" spans="1:6" x14ac:dyDescent="0.2">
      <c r="A26" s="7">
        <v>1798</v>
      </c>
      <c r="B26" s="8">
        <v>1395</v>
      </c>
      <c r="C26" s="8"/>
      <c r="D26" s="8">
        <f t="shared" si="0"/>
        <v>1395</v>
      </c>
    </row>
    <row r="27" spans="1:6" x14ac:dyDescent="0.2">
      <c r="A27" s="7">
        <v>1799</v>
      </c>
      <c r="B27" s="8">
        <v>1395</v>
      </c>
      <c r="C27" s="8"/>
      <c r="D27" s="8">
        <f t="shared" si="0"/>
        <v>1395</v>
      </c>
    </row>
    <row r="28" spans="1:6" x14ac:dyDescent="0.2">
      <c r="A28" s="7">
        <v>1800</v>
      </c>
      <c r="B28" s="8">
        <v>1125</v>
      </c>
      <c r="C28" s="8"/>
      <c r="D28" s="8">
        <f>AVERAGE(B27:B29)</f>
        <v>1215</v>
      </c>
    </row>
    <row r="29" spans="1:6" x14ac:dyDescent="0.2">
      <c r="A29" s="7">
        <v>1801</v>
      </c>
      <c r="B29" s="8">
        <v>1125</v>
      </c>
      <c r="C29" s="8"/>
      <c r="D29" s="8">
        <f>AVERAGE(B28:B30)</f>
        <v>1176.6666666666667</v>
      </c>
    </row>
    <row r="30" spans="1:6" x14ac:dyDescent="0.2">
      <c r="A30" s="7">
        <v>1802</v>
      </c>
      <c r="B30" s="8">
        <v>1280</v>
      </c>
      <c r="C30" s="8"/>
      <c r="D30" s="8">
        <f>AVERAGE(B29:B31)</f>
        <v>1118.3333333333333</v>
      </c>
    </row>
    <row r="31" spans="1:6" x14ac:dyDescent="0.2">
      <c r="A31" s="7">
        <v>1803</v>
      </c>
      <c r="B31" s="8">
        <v>950</v>
      </c>
      <c r="C31" s="8"/>
      <c r="D31" s="8">
        <f>AVERAGE(B30:B32)</f>
        <v>1210</v>
      </c>
    </row>
    <row r="32" spans="1:6" x14ac:dyDescent="0.2">
      <c r="A32" s="7">
        <v>1804</v>
      </c>
      <c r="B32" s="8">
        <v>1400</v>
      </c>
      <c r="C32" s="8">
        <v>1456</v>
      </c>
      <c r="D32" s="8">
        <f>C32</f>
        <v>1456</v>
      </c>
    </row>
    <row r="33" spans="1:4" x14ac:dyDescent="0.2">
      <c r="A33" s="7">
        <v>1805</v>
      </c>
      <c r="B33" s="8">
        <v>1400</v>
      </c>
      <c r="C33" s="8">
        <v>1716</v>
      </c>
      <c r="D33" s="8">
        <f t="shared" ref="D33:D39" si="1">C33</f>
        <v>1716</v>
      </c>
    </row>
    <row r="34" spans="1:4" x14ac:dyDescent="0.2">
      <c r="A34" s="7">
        <v>1806</v>
      </c>
      <c r="B34" s="8">
        <v>1400</v>
      </c>
      <c r="C34" s="8">
        <v>1764</v>
      </c>
      <c r="D34" s="8">
        <f t="shared" si="1"/>
        <v>1764</v>
      </c>
    </row>
    <row r="35" spans="1:4" x14ac:dyDescent="0.2">
      <c r="A35" s="7">
        <v>1807</v>
      </c>
      <c r="B35" s="8">
        <v>1400</v>
      </c>
      <c r="C35" s="8">
        <v>1750</v>
      </c>
      <c r="D35" s="8">
        <f t="shared" si="1"/>
        <v>1750</v>
      </c>
    </row>
    <row r="36" spans="1:4" x14ac:dyDescent="0.2">
      <c r="A36" s="7">
        <v>1808</v>
      </c>
      <c r="B36" s="8">
        <v>1400</v>
      </c>
      <c r="C36" s="8">
        <v>1705</v>
      </c>
      <c r="D36" s="8">
        <f t="shared" si="1"/>
        <v>1705</v>
      </c>
    </row>
    <row r="37" spans="1:4" x14ac:dyDescent="0.2">
      <c r="A37" s="7">
        <v>1809</v>
      </c>
      <c r="B37" s="8">
        <v>1400</v>
      </c>
      <c r="C37" s="8">
        <v>1853</v>
      </c>
      <c r="D37" s="8">
        <f t="shared" si="1"/>
        <v>1853</v>
      </c>
    </row>
    <row r="38" spans="1:4" x14ac:dyDescent="0.2">
      <c r="A38" s="7">
        <v>1810</v>
      </c>
      <c r="B38" s="8">
        <v>1870</v>
      </c>
      <c r="C38" s="8">
        <v>2003</v>
      </c>
      <c r="D38" s="8">
        <f t="shared" si="1"/>
        <v>2003</v>
      </c>
    </row>
    <row r="39" spans="1:4" x14ac:dyDescent="0.2">
      <c r="A39" s="7">
        <v>1811</v>
      </c>
      <c r="B39" s="8">
        <v>1870</v>
      </c>
      <c r="C39" s="8">
        <v>2044</v>
      </c>
      <c r="D39" s="8">
        <f t="shared" si="1"/>
        <v>2044</v>
      </c>
    </row>
    <row r="40" spans="1:4" x14ac:dyDescent="0.2">
      <c r="A40" s="7">
        <v>1812</v>
      </c>
      <c r="B40" s="8">
        <v>1870</v>
      </c>
      <c r="C40" s="8"/>
      <c r="D40" s="8">
        <f>(C39+C41)/2</f>
        <v>2068.2506334343534</v>
      </c>
    </row>
    <row r="41" spans="1:4" x14ac:dyDescent="0.2">
      <c r="A41" s="7">
        <v>1813</v>
      </c>
      <c r="B41" s="8">
        <v>1400</v>
      </c>
      <c r="C41" s="8">
        <f>'hulks 1813-4'!E5</f>
        <v>2092.5012668687064</v>
      </c>
      <c r="D41" s="8">
        <f>C41</f>
        <v>2092.5012668687064</v>
      </c>
    </row>
    <row r="42" spans="1:4" x14ac:dyDescent="0.2">
      <c r="A42" s="7">
        <v>1814</v>
      </c>
      <c r="B42" s="8">
        <v>1875</v>
      </c>
      <c r="C42" s="8">
        <f>'hulks 1813-4'!E6</f>
        <v>1993.0934934179436</v>
      </c>
      <c r="D42" s="8">
        <f t="shared" ref="D42:D84" si="2">C42</f>
        <v>1993.0934934179436</v>
      </c>
    </row>
    <row r="43" spans="1:4" x14ac:dyDescent="0.2">
      <c r="A43" s="7">
        <v>1815</v>
      </c>
      <c r="B43" s="8">
        <v>1575</v>
      </c>
      <c r="C43" s="8">
        <v>2038</v>
      </c>
      <c r="D43" s="8">
        <f t="shared" si="2"/>
        <v>2038</v>
      </c>
    </row>
    <row r="44" spans="1:4" x14ac:dyDescent="0.2">
      <c r="A44" s="7">
        <v>1816</v>
      </c>
      <c r="B44" s="8">
        <v>2055</v>
      </c>
      <c r="C44" s="10">
        <v>2106.5</v>
      </c>
      <c r="D44" s="8">
        <f t="shared" si="2"/>
        <v>2106.5</v>
      </c>
    </row>
    <row r="45" spans="1:4" x14ac:dyDescent="0.2">
      <c r="A45" s="7">
        <v>1817</v>
      </c>
      <c r="B45" s="8">
        <v>2055</v>
      </c>
      <c r="C45" s="10">
        <v>2257.5</v>
      </c>
      <c r="D45" s="8">
        <f t="shared" si="2"/>
        <v>2257.5</v>
      </c>
    </row>
    <row r="46" spans="1:4" x14ac:dyDescent="0.2">
      <c r="A46" s="7">
        <v>1818</v>
      </c>
      <c r="B46" s="8">
        <v>2635</v>
      </c>
      <c r="C46" s="8">
        <v>2444</v>
      </c>
      <c r="D46" s="8">
        <f t="shared" si="2"/>
        <v>2444</v>
      </c>
    </row>
    <row r="47" spans="1:4" x14ac:dyDescent="0.2">
      <c r="A47" s="7">
        <v>1819</v>
      </c>
      <c r="B47" s="8">
        <v>2635</v>
      </c>
      <c r="C47" s="10">
        <v>2761</v>
      </c>
      <c r="D47" s="8">
        <f t="shared" si="2"/>
        <v>2761</v>
      </c>
    </row>
    <row r="48" spans="1:4" x14ac:dyDescent="0.2">
      <c r="A48" s="7">
        <v>1820</v>
      </c>
      <c r="B48" s="8">
        <v>3175</v>
      </c>
      <c r="C48" s="8">
        <v>2885</v>
      </c>
      <c r="D48" s="8">
        <f t="shared" si="2"/>
        <v>2885</v>
      </c>
    </row>
    <row r="49" spans="1:5" x14ac:dyDescent="0.2">
      <c r="A49" s="7">
        <v>1821</v>
      </c>
      <c r="B49" s="8">
        <v>3175</v>
      </c>
      <c r="C49" s="8">
        <v>2845</v>
      </c>
      <c r="D49" s="8">
        <f t="shared" si="2"/>
        <v>2845</v>
      </c>
    </row>
    <row r="50" spans="1:5" x14ac:dyDescent="0.2">
      <c r="A50" s="7">
        <v>1822</v>
      </c>
      <c r="B50" s="8">
        <v>3175</v>
      </c>
      <c r="C50" s="8">
        <v>2902</v>
      </c>
      <c r="D50" s="8">
        <f t="shared" si="2"/>
        <v>2902</v>
      </c>
    </row>
    <row r="51" spans="1:5" x14ac:dyDescent="0.2">
      <c r="A51" s="7">
        <v>1823</v>
      </c>
      <c r="B51" s="8">
        <v>3175</v>
      </c>
      <c r="C51" s="8">
        <v>2920</v>
      </c>
      <c r="D51" s="8">
        <f t="shared" si="2"/>
        <v>2920</v>
      </c>
    </row>
    <row r="52" spans="1:5" x14ac:dyDescent="0.2">
      <c r="A52" s="7">
        <v>1824</v>
      </c>
      <c r="B52" s="8">
        <v>4025</v>
      </c>
      <c r="C52" s="8">
        <v>3378</v>
      </c>
      <c r="D52" s="8">
        <f t="shared" si="2"/>
        <v>3378</v>
      </c>
    </row>
    <row r="53" spans="1:5" x14ac:dyDescent="0.2">
      <c r="A53" s="7">
        <v>1825</v>
      </c>
      <c r="B53" s="8">
        <v>4030</v>
      </c>
      <c r="C53" s="8">
        <v>3438</v>
      </c>
      <c r="D53" s="8">
        <f t="shared" si="2"/>
        <v>3438</v>
      </c>
      <c r="E53" s="1"/>
    </row>
    <row r="54" spans="1:5" x14ac:dyDescent="0.2">
      <c r="A54" s="7">
        <v>1826</v>
      </c>
      <c r="B54" s="8">
        <v>4030</v>
      </c>
      <c r="C54" s="8">
        <v>3610</v>
      </c>
      <c r="D54" s="8">
        <f t="shared" si="2"/>
        <v>3610</v>
      </c>
      <c r="E54" s="1"/>
    </row>
    <row r="55" spans="1:5" x14ac:dyDescent="0.2">
      <c r="A55" s="7">
        <v>1827</v>
      </c>
      <c r="B55" s="8">
        <v>4030</v>
      </c>
      <c r="C55" s="8">
        <v>4262</v>
      </c>
      <c r="D55" s="8">
        <f t="shared" si="2"/>
        <v>4262</v>
      </c>
      <c r="E55" s="1"/>
    </row>
    <row r="56" spans="1:5" x14ac:dyDescent="0.2">
      <c r="A56" s="7">
        <v>1828</v>
      </c>
      <c r="B56" s="8">
        <v>4030</v>
      </c>
      <c r="C56" s="8">
        <v>4414</v>
      </c>
      <c r="D56" s="8">
        <f t="shared" si="2"/>
        <v>4414</v>
      </c>
      <c r="E56" s="1"/>
    </row>
    <row r="57" spans="1:5" x14ac:dyDescent="0.2">
      <c r="A57" s="7">
        <v>1829</v>
      </c>
      <c r="B57" s="8">
        <v>4030</v>
      </c>
      <c r="C57" s="8">
        <v>4446</v>
      </c>
      <c r="D57" s="8">
        <f t="shared" si="2"/>
        <v>4446</v>
      </c>
      <c r="E57" s="1"/>
    </row>
    <row r="58" spans="1:5" x14ac:dyDescent="0.2">
      <c r="A58" s="7">
        <v>1830</v>
      </c>
      <c r="B58" s="8">
        <v>3830</v>
      </c>
      <c r="C58" s="8">
        <v>4142</v>
      </c>
      <c r="D58" s="8">
        <f t="shared" si="2"/>
        <v>4142</v>
      </c>
      <c r="E58" s="1"/>
    </row>
    <row r="59" spans="1:5" x14ac:dyDescent="0.2">
      <c r="A59" s="7">
        <v>1831</v>
      </c>
      <c r="B59" s="8">
        <v>3830</v>
      </c>
      <c r="C59" s="8">
        <v>4152</v>
      </c>
      <c r="D59" s="8">
        <f t="shared" si="2"/>
        <v>4152</v>
      </c>
    </row>
    <row r="60" spans="1:5" x14ac:dyDescent="0.2">
      <c r="A60" s="7">
        <v>1832</v>
      </c>
      <c r="B60" s="8">
        <v>3180</v>
      </c>
      <c r="C60" s="8">
        <v>4211</v>
      </c>
      <c r="D60" s="8">
        <f t="shared" si="2"/>
        <v>4211</v>
      </c>
    </row>
    <row r="61" spans="1:5" x14ac:dyDescent="0.2">
      <c r="A61" s="7">
        <v>1833</v>
      </c>
      <c r="B61" s="8">
        <v>3180</v>
      </c>
      <c r="C61" s="8">
        <v>3530</v>
      </c>
      <c r="D61" s="8">
        <f t="shared" si="2"/>
        <v>3530</v>
      </c>
    </row>
    <row r="62" spans="1:5" x14ac:dyDescent="0.2">
      <c r="A62" s="7">
        <v>1834</v>
      </c>
      <c r="B62" s="8">
        <v>2630</v>
      </c>
      <c r="C62" s="11">
        <f>3014.5</f>
        <v>3014.5</v>
      </c>
      <c r="D62" s="8">
        <f t="shared" si="2"/>
        <v>3014.5</v>
      </c>
    </row>
    <row r="63" spans="1:5" x14ac:dyDescent="0.2">
      <c r="A63" s="7">
        <v>1835</v>
      </c>
      <c r="B63" s="8">
        <v>2630</v>
      </c>
      <c r="C63" s="11">
        <f>2184.5</f>
        <v>2184.5</v>
      </c>
      <c r="D63" s="8">
        <f t="shared" si="2"/>
        <v>2184.5</v>
      </c>
    </row>
    <row r="64" spans="1:5" x14ac:dyDescent="0.2">
      <c r="A64" s="7">
        <v>1836</v>
      </c>
      <c r="B64" s="8">
        <v>2655</v>
      </c>
      <c r="C64" s="11">
        <f>2244</f>
        <v>2244</v>
      </c>
      <c r="D64" s="8">
        <f t="shared" si="2"/>
        <v>2244</v>
      </c>
    </row>
    <row r="65" spans="1:4" x14ac:dyDescent="0.2">
      <c r="A65" s="7">
        <v>1837</v>
      </c>
      <c r="B65" s="8">
        <v>2655</v>
      </c>
      <c r="C65" s="10">
        <v>1970.5</v>
      </c>
      <c r="D65" s="8">
        <f t="shared" si="2"/>
        <v>1970.5</v>
      </c>
    </row>
    <row r="66" spans="1:4" x14ac:dyDescent="0.2">
      <c r="A66" s="7">
        <v>1838</v>
      </c>
      <c r="B66" s="8">
        <v>2655</v>
      </c>
      <c r="C66" s="10">
        <v>2130</v>
      </c>
      <c r="D66" s="8">
        <f t="shared" si="2"/>
        <v>2130</v>
      </c>
    </row>
    <row r="67" spans="1:4" x14ac:dyDescent="0.2">
      <c r="A67" s="7">
        <v>1839</v>
      </c>
      <c r="B67" s="8">
        <v>2415</v>
      </c>
      <c r="C67" s="10">
        <v>2679</v>
      </c>
      <c r="D67" s="8">
        <f t="shared" si="2"/>
        <v>2679</v>
      </c>
    </row>
    <row r="68" spans="1:4" x14ac:dyDescent="0.2">
      <c r="A68" s="7">
        <v>1840</v>
      </c>
      <c r="B68" s="8">
        <v>3245</v>
      </c>
      <c r="C68" s="10">
        <v>3346.5</v>
      </c>
      <c r="D68" s="8">
        <f t="shared" si="2"/>
        <v>3346.5</v>
      </c>
    </row>
    <row r="69" spans="1:4" x14ac:dyDescent="0.2">
      <c r="A69" s="7">
        <v>1841</v>
      </c>
      <c r="B69" s="8">
        <v>3245</v>
      </c>
      <c r="C69" s="10">
        <v>3968.5</v>
      </c>
      <c r="D69" s="8">
        <f t="shared" si="2"/>
        <v>3968.5</v>
      </c>
    </row>
    <row r="70" spans="1:4" x14ac:dyDescent="0.2">
      <c r="A70" s="7">
        <v>1842</v>
      </c>
      <c r="B70" s="8">
        <v>3245</v>
      </c>
      <c r="C70" s="10">
        <v>3874</v>
      </c>
      <c r="D70" s="8">
        <f t="shared" si="2"/>
        <v>3874</v>
      </c>
    </row>
    <row r="71" spans="1:4" x14ac:dyDescent="0.2">
      <c r="A71" s="7">
        <v>1843</v>
      </c>
      <c r="B71" s="8">
        <v>2860</v>
      </c>
      <c r="C71" s="10">
        <v>3023</v>
      </c>
      <c r="D71" s="8">
        <f t="shared" si="2"/>
        <v>3023</v>
      </c>
    </row>
    <row r="72" spans="1:4" x14ac:dyDescent="0.2">
      <c r="A72" s="7">
        <v>1844</v>
      </c>
      <c r="B72" s="8">
        <v>2780</v>
      </c>
      <c r="C72" s="10">
        <v>2031</v>
      </c>
      <c r="D72" s="8">
        <f t="shared" si="2"/>
        <v>2031</v>
      </c>
    </row>
    <row r="73" spans="1:4" x14ac:dyDescent="0.2">
      <c r="A73" s="7">
        <v>1845</v>
      </c>
      <c r="B73" s="8">
        <v>2200</v>
      </c>
      <c r="C73" s="8">
        <v>1584</v>
      </c>
      <c r="D73" s="8">
        <f t="shared" si="2"/>
        <v>1584</v>
      </c>
    </row>
    <row r="74" spans="1:4" x14ac:dyDescent="0.2">
      <c r="A74" s="7">
        <v>1846</v>
      </c>
      <c r="B74" s="8">
        <v>2200</v>
      </c>
      <c r="C74" s="8">
        <v>1332</v>
      </c>
      <c r="D74" s="8">
        <f t="shared" si="2"/>
        <v>1332</v>
      </c>
    </row>
    <row r="75" spans="1:4" x14ac:dyDescent="0.2">
      <c r="A75" s="7">
        <v>1847</v>
      </c>
      <c r="B75" s="8">
        <v>2600</v>
      </c>
      <c r="C75" s="8">
        <f>'hulks 1846-56'!C6</f>
        <v>1414.98738170347</v>
      </c>
      <c r="D75" s="8">
        <f t="shared" si="2"/>
        <v>1414.98738170347</v>
      </c>
    </row>
    <row r="76" spans="1:4" x14ac:dyDescent="0.2">
      <c r="A76" s="7">
        <v>1848</v>
      </c>
      <c r="B76" s="8">
        <v>3142</v>
      </c>
      <c r="C76" s="8">
        <f>'hulks 1846-56'!C7</f>
        <v>1736</v>
      </c>
      <c r="D76" s="8">
        <f t="shared" si="2"/>
        <v>1736</v>
      </c>
    </row>
    <row r="77" spans="1:4" x14ac:dyDescent="0.2">
      <c r="A77" s="7">
        <v>1849</v>
      </c>
      <c r="B77" s="8">
        <v>2650</v>
      </c>
      <c r="C77" s="8">
        <f>'hulks 1846-56'!C8</f>
        <v>1657</v>
      </c>
      <c r="D77" s="8">
        <f t="shared" si="2"/>
        <v>1657</v>
      </c>
    </row>
    <row r="78" spans="1:4" x14ac:dyDescent="0.2">
      <c r="A78" s="7">
        <v>1850</v>
      </c>
      <c r="B78" s="8">
        <v>1850</v>
      </c>
      <c r="C78" s="8">
        <f>'hulks 1846-56'!C9</f>
        <v>1747</v>
      </c>
      <c r="D78" s="8">
        <f t="shared" si="2"/>
        <v>1747</v>
      </c>
    </row>
    <row r="79" spans="1:4" x14ac:dyDescent="0.2">
      <c r="A79" s="7">
        <v>1851</v>
      </c>
      <c r="B79" s="8">
        <v>1850</v>
      </c>
      <c r="C79" s="8">
        <f>'hulks 1846-56'!C10</f>
        <v>2024.5</v>
      </c>
      <c r="D79" s="8">
        <f t="shared" si="2"/>
        <v>2024.5</v>
      </c>
    </row>
    <row r="80" spans="1:4" x14ac:dyDescent="0.2">
      <c r="A80" s="7">
        <v>1852</v>
      </c>
      <c r="B80" s="8">
        <v>1450</v>
      </c>
      <c r="C80" s="8">
        <f>'hulks 1846-56'!C11</f>
        <v>1560</v>
      </c>
      <c r="D80" s="8">
        <f t="shared" si="2"/>
        <v>1560</v>
      </c>
    </row>
    <row r="81" spans="1:4" x14ac:dyDescent="0.2">
      <c r="A81" s="7">
        <v>1853</v>
      </c>
      <c r="B81" s="8">
        <v>1450</v>
      </c>
      <c r="C81" s="8">
        <f>'hulks 1846-56'!C12</f>
        <v>1320.5</v>
      </c>
      <c r="D81" s="8">
        <f t="shared" si="2"/>
        <v>1320.5</v>
      </c>
    </row>
    <row r="82" spans="1:4" x14ac:dyDescent="0.2">
      <c r="A82" s="7">
        <v>1854</v>
      </c>
      <c r="B82" s="8">
        <v>1450</v>
      </c>
      <c r="C82" s="8">
        <f>'hulks 1846-56'!C13</f>
        <v>1323.5</v>
      </c>
      <c r="D82" s="8">
        <f t="shared" si="2"/>
        <v>1323.5</v>
      </c>
    </row>
    <row r="83" spans="1:4" x14ac:dyDescent="0.2">
      <c r="A83" s="7">
        <v>1855</v>
      </c>
      <c r="B83" s="8">
        <v>700</v>
      </c>
      <c r="C83" s="8">
        <f>'hulks 1846-56'!C14</f>
        <v>1358.5</v>
      </c>
      <c r="D83" s="8">
        <f t="shared" si="2"/>
        <v>1358.5</v>
      </c>
    </row>
    <row r="84" spans="1:4" x14ac:dyDescent="0.2">
      <c r="A84" s="7">
        <v>1856</v>
      </c>
      <c r="B84" s="8">
        <v>500</v>
      </c>
      <c r="C84" s="8">
        <f>'hulks 1846-56'!C15</f>
        <v>823</v>
      </c>
      <c r="D84" s="8">
        <f t="shared" si="2"/>
        <v>823</v>
      </c>
    </row>
  </sheetData>
  <mergeCells count="1">
    <mergeCell ref="A1:F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51"/>
  <sheetViews>
    <sheetView workbookViewId="0">
      <selection activeCell="H7" sqref="H7"/>
    </sheetView>
  </sheetViews>
  <sheetFormatPr defaultRowHeight="12.75" x14ac:dyDescent="0.2"/>
  <cols>
    <col min="1" max="1" width="5.28515625" customWidth="1"/>
    <col min="2" max="2" width="18.140625" customWidth="1"/>
    <col min="3" max="8" width="7.42578125" customWidth="1"/>
    <col min="90" max="90" width="2" customWidth="1"/>
    <col min="91" max="91" width="42.5703125" customWidth="1"/>
  </cols>
  <sheetData>
    <row r="1" spans="1:91" x14ac:dyDescent="0.2">
      <c r="B1" s="12" t="s">
        <v>68</v>
      </c>
      <c r="C1" s="12"/>
      <c r="D1" s="12"/>
      <c r="E1" s="12"/>
      <c r="F1" s="12"/>
      <c r="G1" s="12"/>
      <c r="H1" s="12"/>
      <c r="CM1" t="s">
        <v>118</v>
      </c>
    </row>
    <row r="2" spans="1:91" x14ac:dyDescent="0.2">
      <c r="B2" s="12" t="s">
        <v>69</v>
      </c>
      <c r="C2" s="12"/>
      <c r="D2" s="12"/>
      <c r="E2" s="12"/>
      <c r="F2" s="12"/>
      <c r="G2" s="12"/>
      <c r="CM2" t="s">
        <v>119</v>
      </c>
    </row>
    <row r="3" spans="1:91" x14ac:dyDescent="0.2">
      <c r="B3" s="12" t="s">
        <v>72</v>
      </c>
      <c r="C3" s="12"/>
      <c r="D3" s="12"/>
      <c r="E3" s="12"/>
      <c r="F3" s="12"/>
      <c r="G3" s="12"/>
      <c r="H3" s="12"/>
      <c r="I3" s="12"/>
      <c r="CM3" t="s">
        <v>120</v>
      </c>
    </row>
    <row r="5" spans="1:91" x14ac:dyDescent="0.2">
      <c r="C5" t="s">
        <v>71</v>
      </c>
      <c r="J5" t="s">
        <v>70</v>
      </c>
    </row>
    <row r="6" spans="1:91" x14ac:dyDescent="0.2">
      <c r="J6">
        <f>SUM(J8:J43)</f>
        <v>640</v>
      </c>
      <c r="K6">
        <f t="shared" ref="K6:BV6" si="0">SUM(K8:K43)</f>
        <v>615</v>
      </c>
      <c r="L6">
        <f t="shared" si="0"/>
        <v>615</v>
      </c>
      <c r="M6">
        <f t="shared" si="0"/>
        <v>845</v>
      </c>
      <c r="N6">
        <f t="shared" si="0"/>
        <v>845</v>
      </c>
      <c r="O6">
        <f t="shared" si="0"/>
        <v>745</v>
      </c>
      <c r="P6">
        <f t="shared" si="0"/>
        <v>745</v>
      </c>
      <c r="Q6">
        <f t="shared" si="0"/>
        <v>745</v>
      </c>
      <c r="R6">
        <f t="shared" si="0"/>
        <v>745</v>
      </c>
      <c r="S6">
        <f t="shared" si="0"/>
        <v>745</v>
      </c>
      <c r="T6">
        <f t="shared" si="0"/>
        <v>1090</v>
      </c>
      <c r="U6">
        <f t="shared" si="0"/>
        <v>2065</v>
      </c>
      <c r="V6">
        <f t="shared" si="0"/>
        <v>1940</v>
      </c>
      <c r="W6">
        <f t="shared" si="0"/>
        <v>1940</v>
      </c>
      <c r="X6">
        <f t="shared" si="0"/>
        <v>1940</v>
      </c>
      <c r="Y6">
        <f t="shared" si="0"/>
        <v>1940</v>
      </c>
      <c r="Z6">
        <f t="shared" si="0"/>
        <v>1565</v>
      </c>
      <c r="AA6">
        <f t="shared" si="0"/>
        <v>1865</v>
      </c>
      <c r="AB6">
        <f t="shared" si="0"/>
        <v>1865</v>
      </c>
      <c r="AC6">
        <f t="shared" si="0"/>
        <v>1865</v>
      </c>
      <c r="AD6">
        <f t="shared" si="0"/>
        <v>1395</v>
      </c>
      <c r="AE6">
        <f t="shared" si="0"/>
        <v>1395</v>
      </c>
      <c r="AF6">
        <f t="shared" si="0"/>
        <v>1395</v>
      </c>
      <c r="AG6">
        <f t="shared" si="0"/>
        <v>1125</v>
      </c>
      <c r="AH6">
        <f t="shared" si="0"/>
        <v>1125</v>
      </c>
      <c r="AI6">
        <f t="shared" si="0"/>
        <v>1280</v>
      </c>
      <c r="AJ6">
        <f t="shared" si="0"/>
        <v>950</v>
      </c>
      <c r="AK6">
        <f t="shared" si="0"/>
        <v>1400</v>
      </c>
      <c r="AL6">
        <f t="shared" si="0"/>
        <v>1400</v>
      </c>
      <c r="AM6">
        <f t="shared" si="0"/>
        <v>1400</v>
      </c>
      <c r="AN6">
        <f t="shared" si="0"/>
        <v>1400</v>
      </c>
      <c r="AO6">
        <f t="shared" si="0"/>
        <v>1400</v>
      </c>
      <c r="AP6">
        <f t="shared" si="0"/>
        <v>1400</v>
      </c>
      <c r="AQ6">
        <f t="shared" si="0"/>
        <v>1870</v>
      </c>
      <c r="AR6">
        <f t="shared" si="0"/>
        <v>1870</v>
      </c>
      <c r="AS6">
        <f t="shared" si="0"/>
        <v>1870</v>
      </c>
      <c r="AT6">
        <f t="shared" si="0"/>
        <v>1400</v>
      </c>
      <c r="AU6">
        <f t="shared" si="0"/>
        <v>1875</v>
      </c>
      <c r="AV6">
        <f t="shared" si="0"/>
        <v>1575</v>
      </c>
      <c r="AW6">
        <f t="shared" si="0"/>
        <v>2055</v>
      </c>
      <c r="AX6">
        <f t="shared" si="0"/>
        <v>2055</v>
      </c>
      <c r="AY6">
        <f t="shared" si="0"/>
        <v>2635</v>
      </c>
      <c r="AZ6">
        <f t="shared" si="0"/>
        <v>2635</v>
      </c>
      <c r="BA6">
        <f t="shared" si="0"/>
        <v>3175</v>
      </c>
      <c r="BB6">
        <f t="shared" si="0"/>
        <v>3175</v>
      </c>
      <c r="BC6">
        <f t="shared" si="0"/>
        <v>3175</v>
      </c>
      <c r="BD6">
        <f t="shared" si="0"/>
        <v>3175</v>
      </c>
      <c r="BE6">
        <f t="shared" si="0"/>
        <v>4025</v>
      </c>
      <c r="BF6">
        <f t="shared" si="0"/>
        <v>4030</v>
      </c>
      <c r="BG6">
        <f t="shared" si="0"/>
        <v>4030</v>
      </c>
      <c r="BH6">
        <f t="shared" si="0"/>
        <v>4030</v>
      </c>
      <c r="BI6">
        <f t="shared" si="0"/>
        <v>4030</v>
      </c>
      <c r="BJ6">
        <f t="shared" si="0"/>
        <v>4030</v>
      </c>
      <c r="BK6">
        <f t="shared" si="0"/>
        <v>3830</v>
      </c>
      <c r="BL6">
        <f t="shared" si="0"/>
        <v>3830</v>
      </c>
      <c r="BM6">
        <f t="shared" si="0"/>
        <v>3180</v>
      </c>
      <c r="BN6">
        <f t="shared" si="0"/>
        <v>3180</v>
      </c>
      <c r="BO6">
        <f t="shared" si="0"/>
        <v>2630</v>
      </c>
      <c r="BP6">
        <f t="shared" si="0"/>
        <v>2630</v>
      </c>
      <c r="BQ6">
        <f t="shared" si="0"/>
        <v>2655</v>
      </c>
      <c r="BR6">
        <f t="shared" si="0"/>
        <v>2655</v>
      </c>
      <c r="BS6">
        <f t="shared" si="0"/>
        <v>2655</v>
      </c>
      <c r="BT6">
        <f t="shared" si="0"/>
        <v>2415</v>
      </c>
      <c r="BU6">
        <f t="shared" si="0"/>
        <v>3245</v>
      </c>
      <c r="BV6">
        <f t="shared" si="0"/>
        <v>3245</v>
      </c>
      <c r="BW6">
        <f t="shared" ref="BW6:CK6" si="1">SUM(BW8:BW43)</f>
        <v>3245</v>
      </c>
      <c r="BX6">
        <f t="shared" si="1"/>
        <v>2860</v>
      </c>
      <c r="BY6">
        <f t="shared" si="1"/>
        <v>2780</v>
      </c>
      <c r="BZ6">
        <f t="shared" si="1"/>
        <v>2200</v>
      </c>
      <c r="CA6">
        <f t="shared" si="1"/>
        <v>2200</v>
      </c>
      <c r="CB6">
        <f t="shared" si="1"/>
        <v>2600</v>
      </c>
      <c r="CC6">
        <f t="shared" si="1"/>
        <v>3142</v>
      </c>
      <c r="CD6">
        <f t="shared" si="1"/>
        <v>2650</v>
      </c>
      <c r="CE6">
        <f t="shared" si="1"/>
        <v>1850</v>
      </c>
      <c r="CF6">
        <f t="shared" si="1"/>
        <v>1850</v>
      </c>
      <c r="CG6">
        <f t="shared" si="1"/>
        <v>1450</v>
      </c>
      <c r="CH6">
        <f t="shared" si="1"/>
        <v>1450</v>
      </c>
      <c r="CI6">
        <f t="shared" si="1"/>
        <v>1450</v>
      </c>
      <c r="CJ6">
        <f t="shared" si="1"/>
        <v>700</v>
      </c>
      <c r="CK6">
        <f t="shared" si="1"/>
        <v>500</v>
      </c>
    </row>
    <row r="7" spans="1:91" x14ac:dyDescent="0.2">
      <c r="A7" t="s">
        <v>1</v>
      </c>
      <c r="B7" t="s">
        <v>66</v>
      </c>
      <c r="C7" t="s">
        <v>2</v>
      </c>
      <c r="D7" t="s">
        <v>3</v>
      </c>
      <c r="E7" t="s">
        <v>4</v>
      </c>
      <c r="F7" t="s">
        <v>5</v>
      </c>
      <c r="G7" t="s">
        <v>67</v>
      </c>
      <c r="H7" t="s">
        <v>6</v>
      </c>
      <c r="I7" t="s">
        <v>7</v>
      </c>
      <c r="J7">
        <v>1777</v>
      </c>
      <c r="K7">
        <v>1778</v>
      </c>
      <c r="L7">
        <v>1779</v>
      </c>
      <c r="M7">
        <v>1780</v>
      </c>
      <c r="N7">
        <v>1781</v>
      </c>
      <c r="O7">
        <v>1782</v>
      </c>
      <c r="P7">
        <v>1783</v>
      </c>
      <c r="Q7">
        <v>1784</v>
      </c>
      <c r="R7">
        <v>1785</v>
      </c>
      <c r="S7">
        <v>1786</v>
      </c>
      <c r="T7">
        <v>1787</v>
      </c>
      <c r="U7">
        <v>1788</v>
      </c>
      <c r="V7">
        <v>1789</v>
      </c>
      <c r="W7">
        <v>1790</v>
      </c>
      <c r="X7">
        <v>1791</v>
      </c>
      <c r="Y7">
        <v>1792</v>
      </c>
      <c r="Z7">
        <v>1793</v>
      </c>
      <c r="AA7">
        <v>1794</v>
      </c>
      <c r="AB7">
        <v>1795</v>
      </c>
      <c r="AC7">
        <v>1796</v>
      </c>
      <c r="AD7">
        <v>1797</v>
      </c>
      <c r="AE7">
        <v>1798</v>
      </c>
      <c r="AF7">
        <v>1799</v>
      </c>
      <c r="AG7">
        <v>1800</v>
      </c>
      <c r="AH7">
        <v>1801</v>
      </c>
      <c r="AI7">
        <v>1802</v>
      </c>
      <c r="AJ7">
        <v>1803</v>
      </c>
      <c r="AK7">
        <v>1804</v>
      </c>
      <c r="AL7">
        <v>1805</v>
      </c>
      <c r="AM7">
        <v>1806</v>
      </c>
      <c r="AN7">
        <v>1807</v>
      </c>
      <c r="AO7">
        <v>1808</v>
      </c>
      <c r="AP7">
        <v>1809</v>
      </c>
      <c r="AQ7">
        <v>1810</v>
      </c>
      <c r="AR7">
        <v>1811</v>
      </c>
      <c r="AS7">
        <v>1812</v>
      </c>
      <c r="AT7">
        <v>1813</v>
      </c>
      <c r="AU7">
        <v>1814</v>
      </c>
      <c r="AV7">
        <v>1815</v>
      </c>
      <c r="AW7">
        <v>1816</v>
      </c>
      <c r="AX7">
        <v>1817</v>
      </c>
      <c r="AY7">
        <v>1818</v>
      </c>
      <c r="AZ7">
        <v>1819</v>
      </c>
      <c r="BA7">
        <v>1820</v>
      </c>
      <c r="BB7">
        <v>1821</v>
      </c>
      <c r="BC7">
        <v>1822</v>
      </c>
      <c r="BD7">
        <v>1823</v>
      </c>
      <c r="BE7">
        <v>1824</v>
      </c>
      <c r="BF7">
        <v>1825</v>
      </c>
      <c r="BG7">
        <v>1826</v>
      </c>
      <c r="BH7">
        <v>1827</v>
      </c>
      <c r="BI7">
        <v>1828</v>
      </c>
      <c r="BJ7">
        <v>1829</v>
      </c>
      <c r="BK7">
        <v>1830</v>
      </c>
      <c r="BL7">
        <v>1831</v>
      </c>
      <c r="BM7">
        <v>1832</v>
      </c>
      <c r="BN7">
        <v>1833</v>
      </c>
      <c r="BO7">
        <v>1834</v>
      </c>
      <c r="BP7">
        <v>1835</v>
      </c>
      <c r="BQ7">
        <v>1836</v>
      </c>
      <c r="BR7">
        <v>1837</v>
      </c>
      <c r="BS7">
        <v>1838</v>
      </c>
      <c r="BT7">
        <v>1839</v>
      </c>
      <c r="BU7">
        <v>1840</v>
      </c>
      <c r="BV7">
        <v>1841</v>
      </c>
      <c r="BW7">
        <v>1842</v>
      </c>
      <c r="BX7">
        <v>1843</v>
      </c>
      <c r="BY7">
        <v>1844</v>
      </c>
      <c r="BZ7">
        <v>1845</v>
      </c>
      <c r="CA7">
        <v>1846</v>
      </c>
      <c r="CB7">
        <v>1847</v>
      </c>
      <c r="CC7">
        <v>1848</v>
      </c>
      <c r="CD7">
        <v>1849</v>
      </c>
      <c r="CE7">
        <v>1850</v>
      </c>
      <c r="CF7">
        <v>1851</v>
      </c>
      <c r="CG7">
        <v>1852</v>
      </c>
      <c r="CH7">
        <v>1853</v>
      </c>
      <c r="CI7">
        <v>1854</v>
      </c>
      <c r="CJ7">
        <v>1855</v>
      </c>
      <c r="CK7">
        <v>1856</v>
      </c>
    </row>
    <row r="8" spans="1:91" x14ac:dyDescent="0.2">
      <c r="A8">
        <v>1</v>
      </c>
      <c r="B8" t="s">
        <v>8</v>
      </c>
      <c r="C8">
        <v>1777</v>
      </c>
      <c r="D8">
        <v>0.25</v>
      </c>
      <c r="E8">
        <v>100</v>
      </c>
      <c r="F8">
        <v>1</v>
      </c>
      <c r="G8">
        <v>25</v>
      </c>
      <c r="H8">
        <f>C8+F8-1</f>
        <v>1777</v>
      </c>
      <c r="J8">
        <f t="shared" ref="J8:J43" si="2">AND(J$7&gt;=$C8,J$7&lt;=$H8)*$G8</f>
        <v>25</v>
      </c>
      <c r="K8">
        <f t="shared" ref="K8:BV9" si="3">AND(K$7&gt;=$C8,K$7&lt;=$H8)*$G8</f>
        <v>0</v>
      </c>
      <c r="L8">
        <f t="shared" si="3"/>
        <v>0</v>
      </c>
      <c r="M8">
        <f t="shared" si="3"/>
        <v>0</v>
      </c>
      <c r="N8">
        <f t="shared" si="3"/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S8">
        <f t="shared" si="3"/>
        <v>0</v>
      </c>
      <c r="T8">
        <f t="shared" si="3"/>
        <v>0</v>
      </c>
      <c r="U8">
        <f t="shared" si="3"/>
        <v>0</v>
      </c>
      <c r="V8">
        <f t="shared" si="3"/>
        <v>0</v>
      </c>
      <c r="W8">
        <f t="shared" si="3"/>
        <v>0</v>
      </c>
      <c r="X8">
        <f t="shared" si="3"/>
        <v>0</v>
      </c>
      <c r="Y8">
        <f t="shared" si="3"/>
        <v>0</v>
      </c>
      <c r="Z8">
        <f t="shared" si="3"/>
        <v>0</v>
      </c>
      <c r="AA8">
        <f t="shared" si="3"/>
        <v>0</v>
      </c>
      <c r="AB8">
        <f t="shared" si="3"/>
        <v>0</v>
      </c>
      <c r="AC8">
        <f t="shared" si="3"/>
        <v>0</v>
      </c>
      <c r="AD8">
        <f t="shared" si="3"/>
        <v>0</v>
      </c>
      <c r="AE8">
        <f t="shared" si="3"/>
        <v>0</v>
      </c>
      <c r="AF8">
        <f t="shared" si="3"/>
        <v>0</v>
      </c>
      <c r="AG8">
        <f t="shared" si="3"/>
        <v>0</v>
      </c>
      <c r="AH8">
        <f t="shared" si="3"/>
        <v>0</v>
      </c>
      <c r="AI8">
        <f t="shared" si="3"/>
        <v>0</v>
      </c>
      <c r="AJ8">
        <f t="shared" si="3"/>
        <v>0</v>
      </c>
      <c r="AK8">
        <f t="shared" si="3"/>
        <v>0</v>
      </c>
      <c r="AL8">
        <f t="shared" si="3"/>
        <v>0</v>
      </c>
      <c r="AM8">
        <f t="shared" si="3"/>
        <v>0</v>
      </c>
      <c r="AN8">
        <f t="shared" si="3"/>
        <v>0</v>
      </c>
      <c r="AO8">
        <f t="shared" si="3"/>
        <v>0</v>
      </c>
      <c r="AP8">
        <f t="shared" si="3"/>
        <v>0</v>
      </c>
      <c r="AQ8">
        <f t="shared" si="3"/>
        <v>0</v>
      </c>
      <c r="AR8">
        <f t="shared" si="3"/>
        <v>0</v>
      </c>
      <c r="AS8">
        <f t="shared" si="3"/>
        <v>0</v>
      </c>
      <c r="AT8">
        <f t="shared" si="3"/>
        <v>0</v>
      </c>
      <c r="AU8">
        <f t="shared" si="3"/>
        <v>0</v>
      </c>
      <c r="AV8">
        <f t="shared" si="3"/>
        <v>0</v>
      </c>
      <c r="AW8">
        <f t="shared" si="3"/>
        <v>0</v>
      </c>
      <c r="AX8">
        <f t="shared" si="3"/>
        <v>0</v>
      </c>
      <c r="AY8">
        <f t="shared" si="3"/>
        <v>0</v>
      </c>
      <c r="AZ8">
        <f t="shared" si="3"/>
        <v>0</v>
      </c>
      <c r="BA8">
        <f t="shared" si="3"/>
        <v>0</v>
      </c>
      <c r="BB8">
        <f t="shared" si="3"/>
        <v>0</v>
      </c>
      <c r="BC8">
        <f t="shared" si="3"/>
        <v>0</v>
      </c>
      <c r="BD8">
        <f t="shared" si="3"/>
        <v>0</v>
      </c>
      <c r="BE8">
        <f t="shared" si="3"/>
        <v>0</v>
      </c>
      <c r="BF8">
        <f t="shared" si="3"/>
        <v>0</v>
      </c>
      <c r="BG8">
        <f t="shared" si="3"/>
        <v>0</v>
      </c>
      <c r="BH8">
        <f t="shared" si="3"/>
        <v>0</v>
      </c>
      <c r="BI8">
        <f t="shared" si="3"/>
        <v>0</v>
      </c>
      <c r="BJ8">
        <f t="shared" si="3"/>
        <v>0</v>
      </c>
      <c r="BK8">
        <f t="shared" si="3"/>
        <v>0</v>
      </c>
      <c r="BL8">
        <f t="shared" si="3"/>
        <v>0</v>
      </c>
      <c r="BM8">
        <f t="shared" si="3"/>
        <v>0</v>
      </c>
      <c r="BN8">
        <f t="shared" si="3"/>
        <v>0</v>
      </c>
      <c r="BO8">
        <f t="shared" si="3"/>
        <v>0</v>
      </c>
      <c r="BP8">
        <f t="shared" si="3"/>
        <v>0</v>
      </c>
      <c r="BQ8">
        <f t="shared" si="3"/>
        <v>0</v>
      </c>
      <c r="BR8">
        <f t="shared" si="3"/>
        <v>0</v>
      </c>
      <c r="BS8">
        <f t="shared" si="3"/>
        <v>0</v>
      </c>
      <c r="BT8">
        <f t="shared" si="3"/>
        <v>0</v>
      </c>
      <c r="BU8">
        <f t="shared" si="3"/>
        <v>0</v>
      </c>
      <c r="BV8">
        <f t="shared" si="3"/>
        <v>0</v>
      </c>
      <c r="BW8">
        <f t="shared" ref="BW8:CK12" si="4">AND(BW$7&gt;=$C8,BW$7&lt;=$H8)*$G8</f>
        <v>0</v>
      </c>
      <c r="BX8">
        <f t="shared" si="4"/>
        <v>0</v>
      </c>
      <c r="BY8">
        <f t="shared" si="4"/>
        <v>0</v>
      </c>
      <c r="BZ8">
        <f t="shared" si="4"/>
        <v>0</v>
      </c>
      <c r="CA8">
        <f t="shared" si="4"/>
        <v>0</v>
      </c>
      <c r="CB8">
        <f t="shared" si="4"/>
        <v>0</v>
      </c>
      <c r="CC8">
        <f t="shared" si="4"/>
        <v>0</v>
      </c>
      <c r="CD8">
        <f t="shared" si="4"/>
        <v>0</v>
      </c>
      <c r="CE8">
        <f t="shared" si="4"/>
        <v>0</v>
      </c>
      <c r="CF8">
        <f t="shared" si="4"/>
        <v>0</v>
      </c>
      <c r="CG8">
        <f t="shared" si="4"/>
        <v>0</v>
      </c>
      <c r="CH8">
        <f t="shared" si="4"/>
        <v>0</v>
      </c>
      <c r="CI8">
        <f t="shared" si="4"/>
        <v>0</v>
      </c>
      <c r="CJ8">
        <f t="shared" si="4"/>
        <v>0</v>
      </c>
      <c r="CK8">
        <f t="shared" si="4"/>
        <v>0</v>
      </c>
    </row>
    <row r="9" spans="1:91" x14ac:dyDescent="0.2">
      <c r="A9">
        <v>2</v>
      </c>
      <c r="B9" t="s">
        <v>9</v>
      </c>
      <c r="C9">
        <v>1777</v>
      </c>
      <c r="D9">
        <v>25</v>
      </c>
      <c r="E9">
        <v>265</v>
      </c>
      <c r="F9">
        <v>25</v>
      </c>
      <c r="G9">
        <v>265</v>
      </c>
      <c r="H9">
        <f t="shared" ref="H9:H51" si="5">C9+F9-1</f>
        <v>1801</v>
      </c>
      <c r="J9">
        <f t="shared" si="2"/>
        <v>265</v>
      </c>
      <c r="K9">
        <f t="shared" ref="K9:Y9" si="6">AND(K$7&gt;=$C9,K$7&lt;=$H9)*$G9</f>
        <v>265</v>
      </c>
      <c r="L9">
        <f t="shared" si="6"/>
        <v>265</v>
      </c>
      <c r="M9">
        <f t="shared" si="6"/>
        <v>265</v>
      </c>
      <c r="N9">
        <f t="shared" si="6"/>
        <v>265</v>
      </c>
      <c r="O9">
        <f t="shared" si="6"/>
        <v>265</v>
      </c>
      <c r="P9">
        <f t="shared" si="6"/>
        <v>265</v>
      </c>
      <c r="Q9">
        <f t="shared" si="6"/>
        <v>265</v>
      </c>
      <c r="R9">
        <f t="shared" si="6"/>
        <v>265</v>
      </c>
      <c r="S9">
        <f t="shared" si="6"/>
        <v>265</v>
      </c>
      <c r="T9">
        <f t="shared" si="6"/>
        <v>265</v>
      </c>
      <c r="U9">
        <f t="shared" si="6"/>
        <v>265</v>
      </c>
      <c r="V9">
        <f t="shared" si="6"/>
        <v>265</v>
      </c>
      <c r="W9">
        <f t="shared" si="6"/>
        <v>265</v>
      </c>
      <c r="X9">
        <f t="shared" si="6"/>
        <v>265</v>
      </c>
      <c r="Y9">
        <f t="shared" si="6"/>
        <v>265</v>
      </c>
      <c r="Z9">
        <f t="shared" si="3"/>
        <v>265</v>
      </c>
      <c r="AA9">
        <f t="shared" si="3"/>
        <v>265</v>
      </c>
      <c r="AB9">
        <f t="shared" si="3"/>
        <v>265</v>
      </c>
      <c r="AC9">
        <f t="shared" si="3"/>
        <v>265</v>
      </c>
      <c r="AD9">
        <f t="shared" si="3"/>
        <v>265</v>
      </c>
      <c r="AE9">
        <f t="shared" si="3"/>
        <v>265</v>
      </c>
      <c r="AF9">
        <f t="shared" si="3"/>
        <v>265</v>
      </c>
      <c r="AG9">
        <f t="shared" si="3"/>
        <v>265</v>
      </c>
      <c r="AH9">
        <f t="shared" si="3"/>
        <v>265</v>
      </c>
      <c r="AI9">
        <f t="shared" si="3"/>
        <v>0</v>
      </c>
      <c r="AJ9">
        <f t="shared" si="3"/>
        <v>0</v>
      </c>
      <c r="AK9">
        <f t="shared" si="3"/>
        <v>0</v>
      </c>
      <c r="AL9">
        <f t="shared" si="3"/>
        <v>0</v>
      </c>
      <c r="AM9">
        <f t="shared" si="3"/>
        <v>0</v>
      </c>
      <c r="AN9">
        <f t="shared" si="3"/>
        <v>0</v>
      </c>
      <c r="AO9">
        <f t="shared" si="3"/>
        <v>0</v>
      </c>
      <c r="AP9">
        <f t="shared" si="3"/>
        <v>0</v>
      </c>
      <c r="AQ9">
        <f t="shared" si="3"/>
        <v>0</v>
      </c>
      <c r="AR9">
        <f t="shared" si="3"/>
        <v>0</v>
      </c>
      <c r="AS9">
        <f t="shared" si="3"/>
        <v>0</v>
      </c>
      <c r="AT9">
        <f t="shared" si="3"/>
        <v>0</v>
      </c>
      <c r="AU9">
        <f t="shared" si="3"/>
        <v>0</v>
      </c>
      <c r="AV9">
        <f t="shared" si="3"/>
        <v>0</v>
      </c>
      <c r="AW9">
        <f t="shared" si="3"/>
        <v>0</v>
      </c>
      <c r="AX9">
        <f t="shared" si="3"/>
        <v>0</v>
      </c>
      <c r="AY9">
        <f t="shared" si="3"/>
        <v>0</v>
      </c>
      <c r="AZ9">
        <f t="shared" si="3"/>
        <v>0</v>
      </c>
      <c r="BA9">
        <f t="shared" si="3"/>
        <v>0</v>
      </c>
      <c r="BB9">
        <f t="shared" si="3"/>
        <v>0</v>
      </c>
      <c r="BC9">
        <f t="shared" si="3"/>
        <v>0</v>
      </c>
      <c r="BD9">
        <f t="shared" si="3"/>
        <v>0</v>
      </c>
      <c r="BE9">
        <f t="shared" si="3"/>
        <v>0</v>
      </c>
      <c r="BF9">
        <f t="shared" si="3"/>
        <v>0</v>
      </c>
      <c r="BG9">
        <f t="shared" si="3"/>
        <v>0</v>
      </c>
      <c r="BH9">
        <f t="shared" si="3"/>
        <v>0</v>
      </c>
      <c r="BI9">
        <f t="shared" si="3"/>
        <v>0</v>
      </c>
      <c r="BJ9">
        <f t="shared" si="3"/>
        <v>0</v>
      </c>
      <c r="BK9">
        <f t="shared" si="3"/>
        <v>0</v>
      </c>
      <c r="BL9">
        <f t="shared" si="3"/>
        <v>0</v>
      </c>
      <c r="BM9">
        <f t="shared" si="3"/>
        <v>0</v>
      </c>
      <c r="BN9">
        <f t="shared" si="3"/>
        <v>0</v>
      </c>
      <c r="BO9">
        <f t="shared" si="3"/>
        <v>0</v>
      </c>
      <c r="BP9">
        <f t="shared" si="3"/>
        <v>0</v>
      </c>
      <c r="BQ9">
        <f t="shared" si="3"/>
        <v>0</v>
      </c>
      <c r="BR9">
        <f t="shared" si="3"/>
        <v>0</v>
      </c>
      <c r="BS9">
        <f t="shared" si="3"/>
        <v>0</v>
      </c>
      <c r="BT9">
        <f t="shared" si="3"/>
        <v>0</v>
      </c>
      <c r="BU9">
        <f t="shared" si="3"/>
        <v>0</v>
      </c>
      <c r="BV9">
        <f t="shared" si="3"/>
        <v>0</v>
      </c>
      <c r="BW9">
        <f t="shared" si="4"/>
        <v>0</v>
      </c>
      <c r="BX9">
        <f t="shared" si="4"/>
        <v>0</v>
      </c>
      <c r="BY9">
        <f t="shared" si="4"/>
        <v>0</v>
      </c>
      <c r="BZ9">
        <f t="shared" si="4"/>
        <v>0</v>
      </c>
      <c r="CA9">
        <f t="shared" si="4"/>
        <v>0</v>
      </c>
      <c r="CB9">
        <f t="shared" si="4"/>
        <v>0</v>
      </c>
      <c r="CC9">
        <f t="shared" si="4"/>
        <v>0</v>
      </c>
      <c r="CD9">
        <f t="shared" si="4"/>
        <v>0</v>
      </c>
      <c r="CE9">
        <f t="shared" si="4"/>
        <v>0</v>
      </c>
      <c r="CF9">
        <f t="shared" si="4"/>
        <v>0</v>
      </c>
      <c r="CG9">
        <f t="shared" si="4"/>
        <v>0</v>
      </c>
      <c r="CH9">
        <f t="shared" si="4"/>
        <v>0</v>
      </c>
      <c r="CI9">
        <f t="shared" si="4"/>
        <v>0</v>
      </c>
      <c r="CJ9">
        <f t="shared" si="4"/>
        <v>0</v>
      </c>
      <c r="CK9">
        <f t="shared" si="4"/>
        <v>0</v>
      </c>
    </row>
    <row r="10" spans="1:91" x14ac:dyDescent="0.2">
      <c r="A10">
        <v>3</v>
      </c>
      <c r="B10" t="s">
        <v>10</v>
      </c>
      <c r="C10">
        <v>1777</v>
      </c>
      <c r="D10">
        <v>20</v>
      </c>
      <c r="E10">
        <v>250</v>
      </c>
      <c r="F10">
        <v>20</v>
      </c>
      <c r="G10">
        <v>250</v>
      </c>
      <c r="H10">
        <f t="shared" si="5"/>
        <v>1796</v>
      </c>
      <c r="J10">
        <f t="shared" si="2"/>
        <v>250</v>
      </c>
      <c r="K10">
        <f t="shared" ref="K10:BV13" si="7">AND(K$7&gt;=$C10,K$7&lt;=$H10)*$G10</f>
        <v>250</v>
      </c>
      <c r="L10">
        <f t="shared" si="7"/>
        <v>250</v>
      </c>
      <c r="M10">
        <f t="shared" si="7"/>
        <v>250</v>
      </c>
      <c r="N10">
        <f t="shared" si="7"/>
        <v>250</v>
      </c>
      <c r="O10">
        <f t="shared" si="7"/>
        <v>250</v>
      </c>
      <c r="P10">
        <f t="shared" si="7"/>
        <v>250</v>
      </c>
      <c r="Q10">
        <f t="shared" si="7"/>
        <v>250</v>
      </c>
      <c r="R10">
        <f t="shared" si="7"/>
        <v>250</v>
      </c>
      <c r="S10">
        <f t="shared" si="7"/>
        <v>250</v>
      </c>
      <c r="T10">
        <f t="shared" si="7"/>
        <v>250</v>
      </c>
      <c r="U10">
        <f t="shared" si="7"/>
        <v>250</v>
      </c>
      <c r="V10">
        <f t="shared" si="7"/>
        <v>250</v>
      </c>
      <c r="W10">
        <f t="shared" si="7"/>
        <v>250</v>
      </c>
      <c r="X10">
        <f t="shared" si="7"/>
        <v>250</v>
      </c>
      <c r="Y10">
        <f t="shared" si="7"/>
        <v>250</v>
      </c>
      <c r="Z10">
        <f t="shared" si="7"/>
        <v>250</v>
      </c>
      <c r="AA10">
        <f t="shared" si="7"/>
        <v>250</v>
      </c>
      <c r="AB10">
        <f t="shared" si="7"/>
        <v>250</v>
      </c>
      <c r="AC10">
        <f t="shared" si="7"/>
        <v>250</v>
      </c>
      <c r="AD10">
        <f t="shared" si="7"/>
        <v>0</v>
      </c>
      <c r="AE10">
        <f t="shared" si="7"/>
        <v>0</v>
      </c>
      <c r="AF10">
        <f t="shared" si="7"/>
        <v>0</v>
      </c>
      <c r="AG10">
        <f t="shared" si="7"/>
        <v>0</v>
      </c>
      <c r="AH10">
        <f t="shared" si="7"/>
        <v>0</v>
      </c>
      <c r="AI10">
        <f t="shared" si="7"/>
        <v>0</v>
      </c>
      <c r="AJ10">
        <f t="shared" si="7"/>
        <v>0</v>
      </c>
      <c r="AK10">
        <f t="shared" si="7"/>
        <v>0</v>
      </c>
      <c r="AL10">
        <f t="shared" si="7"/>
        <v>0</v>
      </c>
      <c r="AM10">
        <f t="shared" si="7"/>
        <v>0</v>
      </c>
      <c r="AN10">
        <f t="shared" si="7"/>
        <v>0</v>
      </c>
      <c r="AO10">
        <f t="shared" si="7"/>
        <v>0</v>
      </c>
      <c r="AP10">
        <f t="shared" si="7"/>
        <v>0</v>
      </c>
      <c r="AQ10">
        <f t="shared" si="7"/>
        <v>0</v>
      </c>
      <c r="AR10">
        <f t="shared" si="7"/>
        <v>0</v>
      </c>
      <c r="AS10">
        <f t="shared" si="7"/>
        <v>0</v>
      </c>
      <c r="AT10">
        <f t="shared" si="7"/>
        <v>0</v>
      </c>
      <c r="AU10">
        <f t="shared" si="7"/>
        <v>0</v>
      </c>
      <c r="AV10">
        <f t="shared" si="7"/>
        <v>0</v>
      </c>
      <c r="AW10">
        <f t="shared" si="7"/>
        <v>0</v>
      </c>
      <c r="AX10">
        <f t="shared" si="7"/>
        <v>0</v>
      </c>
      <c r="AY10">
        <f t="shared" si="7"/>
        <v>0</v>
      </c>
      <c r="AZ10">
        <f t="shared" si="7"/>
        <v>0</v>
      </c>
      <c r="BA10">
        <f t="shared" si="7"/>
        <v>0</v>
      </c>
      <c r="BB10">
        <f t="shared" si="7"/>
        <v>0</v>
      </c>
      <c r="BC10">
        <f t="shared" si="7"/>
        <v>0</v>
      </c>
      <c r="BD10">
        <f t="shared" si="7"/>
        <v>0</v>
      </c>
      <c r="BE10">
        <f t="shared" si="7"/>
        <v>0</v>
      </c>
      <c r="BF10">
        <f t="shared" si="7"/>
        <v>0</v>
      </c>
      <c r="BG10">
        <f t="shared" si="7"/>
        <v>0</v>
      </c>
      <c r="BH10">
        <f t="shared" si="7"/>
        <v>0</v>
      </c>
      <c r="BI10">
        <f t="shared" si="7"/>
        <v>0</v>
      </c>
      <c r="BJ10">
        <f t="shared" si="7"/>
        <v>0</v>
      </c>
      <c r="BK10">
        <f t="shared" si="7"/>
        <v>0</v>
      </c>
      <c r="BL10">
        <f t="shared" si="7"/>
        <v>0</v>
      </c>
      <c r="BM10">
        <f t="shared" si="7"/>
        <v>0</v>
      </c>
      <c r="BN10">
        <f t="shared" si="7"/>
        <v>0</v>
      </c>
      <c r="BO10">
        <f t="shared" si="7"/>
        <v>0</v>
      </c>
      <c r="BP10">
        <f t="shared" si="7"/>
        <v>0</v>
      </c>
      <c r="BQ10">
        <f t="shared" si="7"/>
        <v>0</v>
      </c>
      <c r="BR10">
        <f t="shared" si="7"/>
        <v>0</v>
      </c>
      <c r="BS10">
        <f t="shared" si="7"/>
        <v>0</v>
      </c>
      <c r="BT10">
        <f t="shared" si="7"/>
        <v>0</v>
      </c>
      <c r="BU10">
        <f t="shared" si="7"/>
        <v>0</v>
      </c>
      <c r="BV10">
        <f t="shared" si="7"/>
        <v>0</v>
      </c>
      <c r="BW10">
        <f t="shared" si="4"/>
        <v>0</v>
      </c>
      <c r="BX10">
        <f t="shared" si="4"/>
        <v>0</v>
      </c>
      <c r="BY10">
        <f t="shared" si="4"/>
        <v>0</v>
      </c>
      <c r="BZ10">
        <f t="shared" si="4"/>
        <v>0</v>
      </c>
      <c r="CA10">
        <f t="shared" si="4"/>
        <v>0</v>
      </c>
      <c r="CB10">
        <f t="shared" si="4"/>
        <v>0</v>
      </c>
      <c r="CC10">
        <f t="shared" si="4"/>
        <v>0</v>
      </c>
      <c r="CD10">
        <f t="shared" si="4"/>
        <v>0</v>
      </c>
      <c r="CE10">
        <f t="shared" si="4"/>
        <v>0</v>
      </c>
      <c r="CF10">
        <f t="shared" si="4"/>
        <v>0</v>
      </c>
      <c r="CG10">
        <f t="shared" si="4"/>
        <v>0</v>
      </c>
      <c r="CH10">
        <f t="shared" si="4"/>
        <v>0</v>
      </c>
      <c r="CI10">
        <f t="shared" si="4"/>
        <v>0</v>
      </c>
      <c r="CJ10">
        <f t="shared" si="4"/>
        <v>0</v>
      </c>
      <c r="CK10">
        <f t="shared" si="4"/>
        <v>0</v>
      </c>
    </row>
    <row r="11" spans="1:91" x14ac:dyDescent="0.2">
      <c r="A11">
        <v>4</v>
      </c>
      <c r="B11" t="s">
        <v>11</v>
      </c>
      <c r="C11">
        <v>1777</v>
      </c>
      <c r="D11">
        <v>5</v>
      </c>
      <c r="E11">
        <v>100</v>
      </c>
      <c r="F11">
        <v>5</v>
      </c>
      <c r="G11">
        <v>100</v>
      </c>
      <c r="H11">
        <f t="shared" si="5"/>
        <v>1781</v>
      </c>
      <c r="J11">
        <f t="shared" si="2"/>
        <v>100</v>
      </c>
      <c r="K11">
        <f t="shared" si="7"/>
        <v>100</v>
      </c>
      <c r="L11">
        <f t="shared" si="7"/>
        <v>100</v>
      </c>
      <c r="M11">
        <f t="shared" si="7"/>
        <v>100</v>
      </c>
      <c r="N11">
        <f t="shared" si="7"/>
        <v>100</v>
      </c>
      <c r="O11">
        <f t="shared" si="7"/>
        <v>0</v>
      </c>
      <c r="P11">
        <f t="shared" si="7"/>
        <v>0</v>
      </c>
      <c r="Q11">
        <f t="shared" si="7"/>
        <v>0</v>
      </c>
      <c r="R11">
        <f t="shared" si="7"/>
        <v>0</v>
      </c>
      <c r="S11">
        <f t="shared" si="7"/>
        <v>0</v>
      </c>
      <c r="T11">
        <f t="shared" si="7"/>
        <v>0</v>
      </c>
      <c r="U11">
        <f t="shared" si="7"/>
        <v>0</v>
      </c>
      <c r="V11">
        <f t="shared" si="7"/>
        <v>0</v>
      </c>
      <c r="W11">
        <f t="shared" si="7"/>
        <v>0</v>
      </c>
      <c r="X11">
        <f t="shared" si="7"/>
        <v>0</v>
      </c>
      <c r="Y11">
        <f t="shared" si="7"/>
        <v>0</v>
      </c>
      <c r="Z11">
        <f t="shared" si="7"/>
        <v>0</v>
      </c>
      <c r="AA11">
        <f t="shared" si="7"/>
        <v>0</v>
      </c>
      <c r="AB11">
        <f t="shared" si="7"/>
        <v>0</v>
      </c>
      <c r="AC11">
        <f t="shared" si="7"/>
        <v>0</v>
      </c>
      <c r="AD11">
        <f t="shared" si="7"/>
        <v>0</v>
      </c>
      <c r="AE11">
        <f t="shared" si="7"/>
        <v>0</v>
      </c>
      <c r="AF11">
        <f t="shared" si="7"/>
        <v>0</v>
      </c>
      <c r="AG11">
        <f t="shared" si="7"/>
        <v>0</v>
      </c>
      <c r="AH11">
        <f t="shared" si="7"/>
        <v>0</v>
      </c>
      <c r="AI11">
        <f t="shared" si="7"/>
        <v>0</v>
      </c>
      <c r="AJ11">
        <f t="shared" si="7"/>
        <v>0</v>
      </c>
      <c r="AK11">
        <f t="shared" si="7"/>
        <v>0</v>
      </c>
      <c r="AL11">
        <f t="shared" si="7"/>
        <v>0</v>
      </c>
      <c r="AM11">
        <f t="shared" si="7"/>
        <v>0</v>
      </c>
      <c r="AN11">
        <f t="shared" si="7"/>
        <v>0</v>
      </c>
      <c r="AO11">
        <f t="shared" si="7"/>
        <v>0</v>
      </c>
      <c r="AP11">
        <f t="shared" si="7"/>
        <v>0</v>
      </c>
      <c r="AQ11">
        <f t="shared" si="7"/>
        <v>0</v>
      </c>
      <c r="AR11">
        <f t="shared" si="7"/>
        <v>0</v>
      </c>
      <c r="AS11">
        <f t="shared" si="7"/>
        <v>0</v>
      </c>
      <c r="AT11">
        <f t="shared" si="7"/>
        <v>0</v>
      </c>
      <c r="AU11">
        <f t="shared" si="7"/>
        <v>0</v>
      </c>
      <c r="AV11">
        <f t="shared" si="7"/>
        <v>0</v>
      </c>
      <c r="AW11">
        <f t="shared" si="7"/>
        <v>0</v>
      </c>
      <c r="AX11">
        <f t="shared" si="7"/>
        <v>0</v>
      </c>
      <c r="AY11">
        <f t="shared" si="7"/>
        <v>0</v>
      </c>
      <c r="AZ11">
        <f t="shared" si="7"/>
        <v>0</v>
      </c>
      <c r="BA11">
        <f t="shared" si="7"/>
        <v>0</v>
      </c>
      <c r="BB11">
        <f t="shared" si="7"/>
        <v>0</v>
      </c>
      <c r="BC11">
        <f t="shared" si="7"/>
        <v>0</v>
      </c>
      <c r="BD11">
        <f t="shared" si="7"/>
        <v>0</v>
      </c>
      <c r="BE11">
        <f t="shared" si="7"/>
        <v>0</v>
      </c>
      <c r="BF11">
        <f t="shared" si="7"/>
        <v>0</v>
      </c>
      <c r="BG11">
        <f t="shared" si="7"/>
        <v>0</v>
      </c>
      <c r="BH11">
        <f t="shared" si="7"/>
        <v>0</v>
      </c>
      <c r="BI11">
        <f t="shared" si="7"/>
        <v>0</v>
      </c>
      <c r="BJ11">
        <f t="shared" si="7"/>
        <v>0</v>
      </c>
      <c r="BK11">
        <f t="shared" si="7"/>
        <v>0</v>
      </c>
      <c r="BL11">
        <f t="shared" si="7"/>
        <v>0</v>
      </c>
      <c r="BM11">
        <f t="shared" si="7"/>
        <v>0</v>
      </c>
      <c r="BN11">
        <f t="shared" si="7"/>
        <v>0</v>
      </c>
      <c r="BO11">
        <f t="shared" si="7"/>
        <v>0</v>
      </c>
      <c r="BP11">
        <f t="shared" si="7"/>
        <v>0</v>
      </c>
      <c r="BQ11">
        <f t="shared" si="7"/>
        <v>0</v>
      </c>
      <c r="BR11">
        <f t="shared" si="7"/>
        <v>0</v>
      </c>
      <c r="BS11">
        <f t="shared" si="7"/>
        <v>0</v>
      </c>
      <c r="BT11">
        <f t="shared" si="7"/>
        <v>0</v>
      </c>
      <c r="BU11">
        <f t="shared" si="7"/>
        <v>0</v>
      </c>
      <c r="BV11">
        <f t="shared" si="7"/>
        <v>0</v>
      </c>
      <c r="BW11">
        <f t="shared" si="4"/>
        <v>0</v>
      </c>
      <c r="BX11">
        <f t="shared" si="4"/>
        <v>0</v>
      </c>
      <c r="BY11">
        <f t="shared" si="4"/>
        <v>0</v>
      </c>
      <c r="BZ11">
        <f t="shared" si="4"/>
        <v>0</v>
      </c>
      <c r="CA11">
        <f t="shared" si="4"/>
        <v>0</v>
      </c>
      <c r="CB11">
        <f t="shared" si="4"/>
        <v>0</v>
      </c>
      <c r="CC11">
        <f t="shared" si="4"/>
        <v>0</v>
      </c>
      <c r="CD11">
        <f t="shared" si="4"/>
        <v>0</v>
      </c>
      <c r="CE11">
        <f t="shared" si="4"/>
        <v>0</v>
      </c>
      <c r="CF11">
        <f t="shared" si="4"/>
        <v>0</v>
      </c>
      <c r="CG11">
        <f t="shared" si="4"/>
        <v>0</v>
      </c>
      <c r="CH11">
        <f t="shared" si="4"/>
        <v>0</v>
      </c>
      <c r="CI11">
        <f t="shared" si="4"/>
        <v>0</v>
      </c>
      <c r="CJ11">
        <f t="shared" si="4"/>
        <v>0</v>
      </c>
      <c r="CK11">
        <f t="shared" si="4"/>
        <v>0</v>
      </c>
    </row>
    <row r="12" spans="1:91" x14ac:dyDescent="0.2">
      <c r="A12">
        <v>5</v>
      </c>
      <c r="B12" t="s">
        <v>12</v>
      </c>
      <c r="C12">
        <v>1780</v>
      </c>
      <c r="D12">
        <v>22</v>
      </c>
      <c r="E12">
        <v>230</v>
      </c>
      <c r="F12">
        <v>22</v>
      </c>
      <c r="G12">
        <v>230</v>
      </c>
      <c r="H12">
        <f t="shared" si="5"/>
        <v>1801</v>
      </c>
      <c r="J12">
        <f t="shared" si="2"/>
        <v>0</v>
      </c>
      <c r="K12">
        <f t="shared" si="7"/>
        <v>0</v>
      </c>
      <c r="L12">
        <f t="shared" si="7"/>
        <v>0</v>
      </c>
      <c r="M12">
        <f t="shared" si="7"/>
        <v>230</v>
      </c>
      <c r="N12">
        <f t="shared" si="7"/>
        <v>230</v>
      </c>
      <c r="O12">
        <f t="shared" si="7"/>
        <v>230</v>
      </c>
      <c r="P12">
        <f t="shared" si="7"/>
        <v>230</v>
      </c>
      <c r="Q12">
        <f t="shared" si="7"/>
        <v>230</v>
      </c>
      <c r="R12">
        <f t="shared" si="7"/>
        <v>230</v>
      </c>
      <c r="S12">
        <f t="shared" si="7"/>
        <v>230</v>
      </c>
      <c r="T12">
        <f t="shared" si="7"/>
        <v>230</v>
      </c>
      <c r="U12">
        <f t="shared" si="7"/>
        <v>230</v>
      </c>
      <c r="V12">
        <f t="shared" si="7"/>
        <v>230</v>
      </c>
      <c r="W12">
        <f t="shared" si="7"/>
        <v>230</v>
      </c>
      <c r="X12">
        <f t="shared" si="7"/>
        <v>230</v>
      </c>
      <c r="Y12">
        <f t="shared" si="7"/>
        <v>230</v>
      </c>
      <c r="Z12">
        <f t="shared" si="7"/>
        <v>230</v>
      </c>
      <c r="AA12">
        <f t="shared" si="7"/>
        <v>230</v>
      </c>
      <c r="AB12">
        <f t="shared" si="7"/>
        <v>230</v>
      </c>
      <c r="AC12">
        <f t="shared" si="7"/>
        <v>230</v>
      </c>
      <c r="AD12">
        <f t="shared" si="7"/>
        <v>230</v>
      </c>
      <c r="AE12">
        <f t="shared" si="7"/>
        <v>230</v>
      </c>
      <c r="AF12">
        <f t="shared" si="7"/>
        <v>230</v>
      </c>
      <c r="AG12">
        <f t="shared" si="7"/>
        <v>230</v>
      </c>
      <c r="AH12">
        <f t="shared" si="7"/>
        <v>230</v>
      </c>
      <c r="AI12">
        <f t="shared" si="7"/>
        <v>0</v>
      </c>
      <c r="AJ12">
        <f t="shared" si="7"/>
        <v>0</v>
      </c>
      <c r="AK12">
        <f t="shared" si="7"/>
        <v>0</v>
      </c>
      <c r="AL12">
        <f t="shared" si="7"/>
        <v>0</v>
      </c>
      <c r="AM12">
        <f t="shared" si="7"/>
        <v>0</v>
      </c>
      <c r="AN12">
        <f t="shared" si="7"/>
        <v>0</v>
      </c>
      <c r="AO12">
        <f t="shared" si="7"/>
        <v>0</v>
      </c>
      <c r="AP12">
        <f t="shared" si="7"/>
        <v>0</v>
      </c>
      <c r="AQ12">
        <f t="shared" si="7"/>
        <v>0</v>
      </c>
      <c r="AR12">
        <f t="shared" si="7"/>
        <v>0</v>
      </c>
      <c r="AS12">
        <f t="shared" si="7"/>
        <v>0</v>
      </c>
      <c r="AT12">
        <f t="shared" si="7"/>
        <v>0</v>
      </c>
      <c r="AU12">
        <f t="shared" si="7"/>
        <v>0</v>
      </c>
      <c r="AV12">
        <f t="shared" si="7"/>
        <v>0</v>
      </c>
      <c r="AW12">
        <f t="shared" si="7"/>
        <v>0</v>
      </c>
      <c r="AX12">
        <f t="shared" si="7"/>
        <v>0</v>
      </c>
      <c r="AY12">
        <f t="shared" si="7"/>
        <v>0</v>
      </c>
      <c r="AZ12">
        <f t="shared" si="7"/>
        <v>0</v>
      </c>
      <c r="BA12">
        <f t="shared" si="7"/>
        <v>0</v>
      </c>
      <c r="BB12">
        <f t="shared" si="7"/>
        <v>0</v>
      </c>
      <c r="BC12">
        <f t="shared" si="7"/>
        <v>0</v>
      </c>
      <c r="BD12">
        <f t="shared" si="7"/>
        <v>0</v>
      </c>
      <c r="BE12">
        <f t="shared" si="7"/>
        <v>0</v>
      </c>
      <c r="BF12">
        <f t="shared" si="7"/>
        <v>0</v>
      </c>
      <c r="BG12">
        <f t="shared" si="7"/>
        <v>0</v>
      </c>
      <c r="BH12">
        <f t="shared" si="7"/>
        <v>0</v>
      </c>
      <c r="BI12">
        <f t="shared" si="7"/>
        <v>0</v>
      </c>
      <c r="BJ12">
        <f t="shared" si="7"/>
        <v>0</v>
      </c>
      <c r="BK12">
        <f t="shared" si="7"/>
        <v>0</v>
      </c>
      <c r="BL12">
        <f t="shared" si="7"/>
        <v>0</v>
      </c>
      <c r="BM12">
        <f t="shared" si="7"/>
        <v>0</v>
      </c>
      <c r="BN12">
        <f t="shared" si="7"/>
        <v>0</v>
      </c>
      <c r="BO12">
        <f t="shared" si="7"/>
        <v>0</v>
      </c>
      <c r="BP12">
        <f t="shared" si="7"/>
        <v>0</v>
      </c>
      <c r="BQ12">
        <f t="shared" si="7"/>
        <v>0</v>
      </c>
      <c r="BR12">
        <f t="shared" si="7"/>
        <v>0</v>
      </c>
      <c r="BS12">
        <f t="shared" si="7"/>
        <v>0</v>
      </c>
      <c r="BT12">
        <f t="shared" si="7"/>
        <v>0</v>
      </c>
      <c r="BU12">
        <f t="shared" si="7"/>
        <v>0</v>
      </c>
      <c r="BV12">
        <f t="shared" si="7"/>
        <v>0</v>
      </c>
      <c r="BW12">
        <f t="shared" si="4"/>
        <v>0</v>
      </c>
      <c r="BX12">
        <f t="shared" si="4"/>
        <v>0</v>
      </c>
      <c r="BY12">
        <f t="shared" si="4"/>
        <v>0</v>
      </c>
      <c r="BZ12">
        <f t="shared" si="4"/>
        <v>0</v>
      </c>
      <c r="CA12">
        <f t="shared" si="4"/>
        <v>0</v>
      </c>
      <c r="CB12">
        <f t="shared" si="4"/>
        <v>0</v>
      </c>
      <c r="CC12">
        <f t="shared" si="4"/>
        <v>0</v>
      </c>
      <c r="CD12">
        <f t="shared" si="4"/>
        <v>0</v>
      </c>
      <c r="CE12">
        <f t="shared" si="4"/>
        <v>0</v>
      </c>
      <c r="CF12">
        <f t="shared" si="4"/>
        <v>0</v>
      </c>
      <c r="CG12">
        <f t="shared" si="4"/>
        <v>0</v>
      </c>
      <c r="CH12">
        <f t="shared" si="4"/>
        <v>0</v>
      </c>
      <c r="CI12">
        <f t="shared" si="4"/>
        <v>0</v>
      </c>
      <c r="CJ12">
        <f t="shared" si="4"/>
        <v>0</v>
      </c>
      <c r="CK12">
        <f t="shared" si="4"/>
        <v>0</v>
      </c>
    </row>
    <row r="13" spans="1:91" x14ac:dyDescent="0.2">
      <c r="A13">
        <v>6</v>
      </c>
      <c r="B13" t="s">
        <v>13</v>
      </c>
      <c r="C13">
        <v>1787</v>
      </c>
      <c r="D13">
        <v>2</v>
      </c>
      <c r="E13">
        <v>125</v>
      </c>
      <c r="F13">
        <v>2</v>
      </c>
      <c r="G13">
        <v>125</v>
      </c>
      <c r="H13">
        <f t="shared" si="5"/>
        <v>1788</v>
      </c>
      <c r="J13">
        <f t="shared" si="2"/>
        <v>0</v>
      </c>
      <c r="K13">
        <f t="shared" si="7"/>
        <v>0</v>
      </c>
      <c r="L13">
        <f t="shared" si="7"/>
        <v>0</v>
      </c>
      <c r="M13">
        <f t="shared" si="7"/>
        <v>0</v>
      </c>
      <c r="N13">
        <f t="shared" si="7"/>
        <v>0</v>
      </c>
      <c r="O13">
        <f t="shared" si="7"/>
        <v>0</v>
      </c>
      <c r="P13">
        <f t="shared" si="7"/>
        <v>0</v>
      </c>
      <c r="Q13">
        <f t="shared" si="7"/>
        <v>0</v>
      </c>
      <c r="R13">
        <f t="shared" si="7"/>
        <v>0</v>
      </c>
      <c r="S13">
        <f t="shared" si="7"/>
        <v>0</v>
      </c>
      <c r="T13">
        <f t="shared" si="7"/>
        <v>125</v>
      </c>
      <c r="U13">
        <f t="shared" si="7"/>
        <v>125</v>
      </c>
      <c r="V13">
        <f t="shared" si="7"/>
        <v>0</v>
      </c>
      <c r="W13">
        <f t="shared" si="7"/>
        <v>0</v>
      </c>
      <c r="X13">
        <f t="shared" si="7"/>
        <v>0</v>
      </c>
      <c r="Y13">
        <f t="shared" si="7"/>
        <v>0</v>
      </c>
      <c r="Z13">
        <f t="shared" si="7"/>
        <v>0</v>
      </c>
      <c r="AA13">
        <f t="shared" si="7"/>
        <v>0</v>
      </c>
      <c r="AB13">
        <f t="shared" si="7"/>
        <v>0</v>
      </c>
      <c r="AC13">
        <f t="shared" si="7"/>
        <v>0</v>
      </c>
      <c r="AD13">
        <f t="shared" si="7"/>
        <v>0</v>
      </c>
      <c r="AE13">
        <f t="shared" si="7"/>
        <v>0</v>
      </c>
      <c r="AF13">
        <f t="shared" si="7"/>
        <v>0</v>
      </c>
      <c r="AG13">
        <f t="shared" si="7"/>
        <v>0</v>
      </c>
      <c r="AH13">
        <f t="shared" si="7"/>
        <v>0</v>
      </c>
      <c r="AI13">
        <f t="shared" si="7"/>
        <v>0</v>
      </c>
      <c r="AJ13">
        <f t="shared" si="7"/>
        <v>0</v>
      </c>
      <c r="AK13">
        <f t="shared" si="7"/>
        <v>0</v>
      </c>
      <c r="AL13">
        <f t="shared" si="7"/>
        <v>0</v>
      </c>
      <c r="AM13">
        <f t="shared" si="7"/>
        <v>0</v>
      </c>
      <c r="AN13">
        <f t="shared" si="7"/>
        <v>0</v>
      </c>
      <c r="AO13">
        <f t="shared" si="7"/>
        <v>0</v>
      </c>
      <c r="AP13">
        <f t="shared" si="7"/>
        <v>0</v>
      </c>
      <c r="AQ13">
        <f t="shared" si="7"/>
        <v>0</v>
      </c>
      <c r="AR13">
        <f t="shared" si="7"/>
        <v>0</v>
      </c>
      <c r="AS13">
        <f t="shared" si="7"/>
        <v>0</v>
      </c>
      <c r="AT13">
        <f t="shared" si="7"/>
        <v>0</v>
      </c>
      <c r="AU13">
        <f t="shared" si="7"/>
        <v>0</v>
      </c>
      <c r="AV13">
        <f t="shared" si="7"/>
        <v>0</v>
      </c>
      <c r="AW13">
        <f t="shared" si="7"/>
        <v>0</v>
      </c>
      <c r="AX13">
        <f t="shared" si="7"/>
        <v>0</v>
      </c>
      <c r="AY13">
        <f t="shared" si="7"/>
        <v>0</v>
      </c>
      <c r="AZ13">
        <f t="shared" si="7"/>
        <v>0</v>
      </c>
      <c r="BA13">
        <f t="shared" si="7"/>
        <v>0</v>
      </c>
      <c r="BB13">
        <f t="shared" si="7"/>
        <v>0</v>
      </c>
      <c r="BC13">
        <f t="shared" si="7"/>
        <v>0</v>
      </c>
      <c r="BD13">
        <f t="shared" si="7"/>
        <v>0</v>
      </c>
      <c r="BE13">
        <f t="shared" si="7"/>
        <v>0</v>
      </c>
      <c r="BF13">
        <f t="shared" si="7"/>
        <v>0</v>
      </c>
      <c r="BG13">
        <f t="shared" si="7"/>
        <v>0</v>
      </c>
      <c r="BH13">
        <f t="shared" si="7"/>
        <v>0</v>
      </c>
      <c r="BI13">
        <f t="shared" si="7"/>
        <v>0</v>
      </c>
      <c r="BJ13">
        <f t="shared" si="7"/>
        <v>0</v>
      </c>
      <c r="BK13">
        <f t="shared" si="7"/>
        <v>0</v>
      </c>
      <c r="BL13">
        <f t="shared" si="7"/>
        <v>0</v>
      </c>
      <c r="BM13">
        <f t="shared" si="7"/>
        <v>0</v>
      </c>
      <c r="BN13">
        <f t="shared" si="7"/>
        <v>0</v>
      </c>
      <c r="BO13">
        <f t="shared" si="7"/>
        <v>0</v>
      </c>
      <c r="BP13">
        <f t="shared" si="7"/>
        <v>0</v>
      </c>
      <c r="BQ13">
        <f t="shared" si="7"/>
        <v>0</v>
      </c>
      <c r="BR13">
        <f t="shared" si="7"/>
        <v>0</v>
      </c>
      <c r="BS13">
        <f t="shared" si="7"/>
        <v>0</v>
      </c>
      <c r="BT13">
        <f t="shared" si="7"/>
        <v>0</v>
      </c>
      <c r="BU13">
        <f t="shared" si="7"/>
        <v>0</v>
      </c>
      <c r="BV13">
        <f t="shared" ref="BV13:CK16" si="8">AND(BV$7&gt;=$C13,BV$7&lt;=$H13)*$G13</f>
        <v>0</v>
      </c>
      <c r="BW13">
        <f t="shared" si="8"/>
        <v>0</v>
      </c>
      <c r="BX13">
        <f t="shared" si="8"/>
        <v>0</v>
      </c>
      <c r="BY13">
        <f t="shared" si="8"/>
        <v>0</v>
      </c>
      <c r="BZ13">
        <f t="shared" si="8"/>
        <v>0</v>
      </c>
      <c r="CA13">
        <f t="shared" si="8"/>
        <v>0</v>
      </c>
      <c r="CB13">
        <f t="shared" si="8"/>
        <v>0</v>
      </c>
      <c r="CC13">
        <f t="shared" si="8"/>
        <v>0</v>
      </c>
      <c r="CD13">
        <f t="shared" si="8"/>
        <v>0</v>
      </c>
      <c r="CE13">
        <f t="shared" si="8"/>
        <v>0</v>
      </c>
      <c r="CF13">
        <f t="shared" si="8"/>
        <v>0</v>
      </c>
      <c r="CG13">
        <f t="shared" si="8"/>
        <v>0</v>
      </c>
      <c r="CH13">
        <f t="shared" si="8"/>
        <v>0</v>
      </c>
      <c r="CI13">
        <f t="shared" si="8"/>
        <v>0</v>
      </c>
      <c r="CJ13">
        <f t="shared" si="8"/>
        <v>0</v>
      </c>
      <c r="CK13">
        <f t="shared" si="8"/>
        <v>0</v>
      </c>
    </row>
    <row r="14" spans="1:91" x14ac:dyDescent="0.2">
      <c r="A14">
        <v>7</v>
      </c>
      <c r="B14" t="s">
        <v>14</v>
      </c>
      <c r="C14">
        <v>1788</v>
      </c>
      <c r="D14">
        <v>5</v>
      </c>
      <c r="E14">
        <v>375</v>
      </c>
      <c r="F14">
        <v>5</v>
      </c>
      <c r="G14">
        <v>375</v>
      </c>
      <c r="H14">
        <f t="shared" si="5"/>
        <v>1792</v>
      </c>
      <c r="J14">
        <f t="shared" si="2"/>
        <v>0</v>
      </c>
      <c r="K14">
        <f t="shared" ref="K14:BV17" si="9">AND(K$7&gt;=$C14,K$7&lt;=$H14)*$G14</f>
        <v>0</v>
      </c>
      <c r="L14">
        <f t="shared" si="9"/>
        <v>0</v>
      </c>
      <c r="M14">
        <f t="shared" si="9"/>
        <v>0</v>
      </c>
      <c r="N14">
        <f t="shared" si="9"/>
        <v>0</v>
      </c>
      <c r="O14">
        <f t="shared" si="9"/>
        <v>0</v>
      </c>
      <c r="P14">
        <f t="shared" si="9"/>
        <v>0</v>
      </c>
      <c r="Q14">
        <f t="shared" si="9"/>
        <v>0</v>
      </c>
      <c r="R14">
        <f t="shared" si="9"/>
        <v>0</v>
      </c>
      <c r="S14">
        <f t="shared" si="9"/>
        <v>0</v>
      </c>
      <c r="T14">
        <f t="shared" si="9"/>
        <v>0</v>
      </c>
      <c r="U14">
        <f t="shared" si="9"/>
        <v>375</v>
      </c>
      <c r="V14">
        <f t="shared" si="9"/>
        <v>375</v>
      </c>
      <c r="W14">
        <f t="shared" si="9"/>
        <v>375</v>
      </c>
      <c r="X14">
        <f t="shared" si="9"/>
        <v>375</v>
      </c>
      <c r="Y14">
        <f t="shared" si="9"/>
        <v>375</v>
      </c>
      <c r="Z14">
        <f t="shared" si="9"/>
        <v>0</v>
      </c>
      <c r="AA14">
        <f t="shared" si="9"/>
        <v>0</v>
      </c>
      <c r="AB14">
        <f t="shared" si="9"/>
        <v>0</v>
      </c>
      <c r="AC14">
        <f t="shared" si="9"/>
        <v>0</v>
      </c>
      <c r="AD14">
        <f t="shared" si="9"/>
        <v>0</v>
      </c>
      <c r="AE14">
        <f t="shared" si="9"/>
        <v>0</v>
      </c>
      <c r="AF14">
        <f t="shared" si="9"/>
        <v>0</v>
      </c>
      <c r="AG14">
        <f t="shared" si="9"/>
        <v>0</v>
      </c>
      <c r="AH14">
        <f t="shared" si="9"/>
        <v>0</v>
      </c>
      <c r="AI14">
        <f t="shared" si="9"/>
        <v>0</v>
      </c>
      <c r="AJ14">
        <f t="shared" si="9"/>
        <v>0</v>
      </c>
      <c r="AK14">
        <f t="shared" si="9"/>
        <v>0</v>
      </c>
      <c r="AL14">
        <f t="shared" si="9"/>
        <v>0</v>
      </c>
      <c r="AM14">
        <f t="shared" si="9"/>
        <v>0</v>
      </c>
      <c r="AN14">
        <f t="shared" si="9"/>
        <v>0</v>
      </c>
      <c r="AO14">
        <f t="shared" si="9"/>
        <v>0</v>
      </c>
      <c r="AP14">
        <f t="shared" si="9"/>
        <v>0</v>
      </c>
      <c r="AQ14">
        <f t="shared" si="9"/>
        <v>0</v>
      </c>
      <c r="AR14">
        <f t="shared" si="9"/>
        <v>0</v>
      </c>
      <c r="AS14">
        <f t="shared" si="9"/>
        <v>0</v>
      </c>
      <c r="AT14">
        <f t="shared" si="9"/>
        <v>0</v>
      </c>
      <c r="AU14">
        <f t="shared" si="9"/>
        <v>0</v>
      </c>
      <c r="AV14">
        <f t="shared" si="9"/>
        <v>0</v>
      </c>
      <c r="AW14">
        <f t="shared" si="9"/>
        <v>0</v>
      </c>
      <c r="AX14">
        <f t="shared" si="9"/>
        <v>0</v>
      </c>
      <c r="AY14">
        <f t="shared" si="9"/>
        <v>0</v>
      </c>
      <c r="AZ14">
        <f t="shared" si="9"/>
        <v>0</v>
      </c>
      <c r="BA14">
        <f t="shared" si="9"/>
        <v>0</v>
      </c>
      <c r="BB14">
        <f t="shared" si="9"/>
        <v>0</v>
      </c>
      <c r="BC14">
        <f t="shared" si="9"/>
        <v>0</v>
      </c>
      <c r="BD14">
        <f t="shared" si="9"/>
        <v>0</v>
      </c>
      <c r="BE14">
        <f t="shared" si="9"/>
        <v>0</v>
      </c>
      <c r="BF14">
        <f t="shared" si="9"/>
        <v>0</v>
      </c>
      <c r="BG14">
        <f t="shared" si="9"/>
        <v>0</v>
      </c>
      <c r="BH14">
        <f t="shared" si="9"/>
        <v>0</v>
      </c>
      <c r="BI14">
        <f t="shared" si="9"/>
        <v>0</v>
      </c>
      <c r="BJ14">
        <f t="shared" si="9"/>
        <v>0</v>
      </c>
      <c r="BK14">
        <f t="shared" si="9"/>
        <v>0</v>
      </c>
      <c r="BL14">
        <f t="shared" si="9"/>
        <v>0</v>
      </c>
      <c r="BM14">
        <f t="shared" si="9"/>
        <v>0</v>
      </c>
      <c r="BN14">
        <f t="shared" si="9"/>
        <v>0</v>
      </c>
      <c r="BO14">
        <f t="shared" si="9"/>
        <v>0</v>
      </c>
      <c r="BP14">
        <f t="shared" si="9"/>
        <v>0</v>
      </c>
      <c r="BQ14">
        <f t="shared" si="9"/>
        <v>0</v>
      </c>
      <c r="BR14">
        <f t="shared" si="9"/>
        <v>0</v>
      </c>
      <c r="BS14">
        <f t="shared" si="9"/>
        <v>0</v>
      </c>
      <c r="BT14">
        <f t="shared" si="9"/>
        <v>0</v>
      </c>
      <c r="BU14">
        <f t="shared" si="9"/>
        <v>0</v>
      </c>
      <c r="BV14">
        <f t="shared" si="9"/>
        <v>0</v>
      </c>
      <c r="BW14">
        <f t="shared" si="8"/>
        <v>0</v>
      </c>
      <c r="BX14">
        <f t="shared" si="8"/>
        <v>0</v>
      </c>
      <c r="BY14">
        <f t="shared" si="8"/>
        <v>0</v>
      </c>
      <c r="BZ14">
        <f t="shared" si="8"/>
        <v>0</v>
      </c>
      <c r="CA14">
        <f t="shared" si="8"/>
        <v>0</v>
      </c>
      <c r="CB14">
        <f t="shared" si="8"/>
        <v>0</v>
      </c>
      <c r="CC14">
        <f t="shared" si="8"/>
        <v>0</v>
      </c>
      <c r="CD14">
        <f t="shared" si="8"/>
        <v>0</v>
      </c>
      <c r="CE14">
        <f t="shared" si="8"/>
        <v>0</v>
      </c>
      <c r="CF14">
        <f t="shared" si="8"/>
        <v>0</v>
      </c>
      <c r="CG14">
        <f t="shared" si="8"/>
        <v>0</v>
      </c>
      <c r="CH14">
        <f t="shared" si="8"/>
        <v>0</v>
      </c>
      <c r="CI14">
        <f t="shared" si="8"/>
        <v>0</v>
      </c>
      <c r="CJ14">
        <f t="shared" si="8"/>
        <v>0</v>
      </c>
      <c r="CK14">
        <f t="shared" si="8"/>
        <v>0</v>
      </c>
    </row>
    <row r="15" spans="1:91" x14ac:dyDescent="0.2">
      <c r="A15">
        <v>8</v>
      </c>
      <c r="B15" t="s">
        <v>15</v>
      </c>
      <c r="C15">
        <v>1788</v>
      </c>
      <c r="D15">
        <v>12</v>
      </c>
      <c r="E15">
        <v>270</v>
      </c>
      <c r="F15">
        <v>12</v>
      </c>
      <c r="G15">
        <v>270</v>
      </c>
      <c r="H15">
        <f t="shared" si="5"/>
        <v>1799</v>
      </c>
      <c r="J15">
        <f t="shared" si="2"/>
        <v>0</v>
      </c>
      <c r="K15">
        <f t="shared" si="9"/>
        <v>0</v>
      </c>
      <c r="L15">
        <f t="shared" si="9"/>
        <v>0</v>
      </c>
      <c r="M15">
        <f t="shared" si="9"/>
        <v>0</v>
      </c>
      <c r="N15">
        <f t="shared" si="9"/>
        <v>0</v>
      </c>
      <c r="O15">
        <f t="shared" si="9"/>
        <v>0</v>
      </c>
      <c r="P15">
        <f t="shared" si="9"/>
        <v>0</v>
      </c>
      <c r="Q15">
        <f t="shared" si="9"/>
        <v>0</v>
      </c>
      <c r="R15">
        <f t="shared" si="9"/>
        <v>0</v>
      </c>
      <c r="S15">
        <f t="shared" si="9"/>
        <v>0</v>
      </c>
      <c r="T15">
        <f t="shared" si="9"/>
        <v>0</v>
      </c>
      <c r="U15">
        <f t="shared" si="9"/>
        <v>270</v>
      </c>
      <c r="V15">
        <f t="shared" si="9"/>
        <v>270</v>
      </c>
      <c r="W15">
        <f t="shared" si="9"/>
        <v>270</v>
      </c>
      <c r="X15">
        <f t="shared" si="9"/>
        <v>270</v>
      </c>
      <c r="Y15">
        <f t="shared" si="9"/>
        <v>270</v>
      </c>
      <c r="Z15">
        <f t="shared" si="9"/>
        <v>270</v>
      </c>
      <c r="AA15">
        <f t="shared" si="9"/>
        <v>270</v>
      </c>
      <c r="AB15">
        <f t="shared" si="9"/>
        <v>270</v>
      </c>
      <c r="AC15">
        <f t="shared" si="9"/>
        <v>270</v>
      </c>
      <c r="AD15">
        <f t="shared" si="9"/>
        <v>270</v>
      </c>
      <c r="AE15">
        <f t="shared" si="9"/>
        <v>270</v>
      </c>
      <c r="AF15">
        <f t="shared" si="9"/>
        <v>270</v>
      </c>
      <c r="AG15">
        <f t="shared" si="9"/>
        <v>0</v>
      </c>
      <c r="AH15">
        <f t="shared" si="9"/>
        <v>0</v>
      </c>
      <c r="AI15">
        <f t="shared" si="9"/>
        <v>0</v>
      </c>
      <c r="AJ15">
        <f t="shared" si="9"/>
        <v>0</v>
      </c>
      <c r="AK15">
        <f t="shared" si="9"/>
        <v>0</v>
      </c>
      <c r="AL15">
        <f t="shared" si="9"/>
        <v>0</v>
      </c>
      <c r="AM15">
        <f t="shared" si="9"/>
        <v>0</v>
      </c>
      <c r="AN15">
        <f t="shared" si="9"/>
        <v>0</v>
      </c>
      <c r="AO15">
        <f t="shared" si="9"/>
        <v>0</v>
      </c>
      <c r="AP15">
        <f t="shared" si="9"/>
        <v>0</v>
      </c>
      <c r="AQ15">
        <f t="shared" si="9"/>
        <v>0</v>
      </c>
      <c r="AR15">
        <f t="shared" si="9"/>
        <v>0</v>
      </c>
      <c r="AS15">
        <f t="shared" si="9"/>
        <v>0</v>
      </c>
      <c r="AT15">
        <f t="shared" si="9"/>
        <v>0</v>
      </c>
      <c r="AU15">
        <f t="shared" si="9"/>
        <v>0</v>
      </c>
      <c r="AV15">
        <f t="shared" si="9"/>
        <v>0</v>
      </c>
      <c r="AW15">
        <f t="shared" si="9"/>
        <v>0</v>
      </c>
      <c r="AX15">
        <f t="shared" si="9"/>
        <v>0</v>
      </c>
      <c r="AY15">
        <f t="shared" si="9"/>
        <v>0</v>
      </c>
      <c r="AZ15">
        <f t="shared" si="9"/>
        <v>0</v>
      </c>
      <c r="BA15">
        <f t="shared" si="9"/>
        <v>0</v>
      </c>
      <c r="BB15">
        <f t="shared" si="9"/>
        <v>0</v>
      </c>
      <c r="BC15">
        <f t="shared" si="9"/>
        <v>0</v>
      </c>
      <c r="BD15">
        <f t="shared" si="9"/>
        <v>0</v>
      </c>
      <c r="BE15">
        <f t="shared" si="9"/>
        <v>0</v>
      </c>
      <c r="BF15">
        <f t="shared" si="9"/>
        <v>0</v>
      </c>
      <c r="BG15">
        <f t="shared" si="9"/>
        <v>0</v>
      </c>
      <c r="BH15">
        <f t="shared" si="9"/>
        <v>0</v>
      </c>
      <c r="BI15">
        <f t="shared" si="9"/>
        <v>0</v>
      </c>
      <c r="BJ15">
        <f t="shared" si="9"/>
        <v>0</v>
      </c>
      <c r="BK15">
        <f t="shared" si="9"/>
        <v>0</v>
      </c>
      <c r="BL15">
        <f t="shared" si="9"/>
        <v>0</v>
      </c>
      <c r="BM15">
        <f t="shared" si="9"/>
        <v>0</v>
      </c>
      <c r="BN15">
        <f t="shared" si="9"/>
        <v>0</v>
      </c>
      <c r="BO15">
        <f t="shared" si="9"/>
        <v>0</v>
      </c>
      <c r="BP15">
        <f t="shared" si="9"/>
        <v>0</v>
      </c>
      <c r="BQ15">
        <f t="shared" si="9"/>
        <v>0</v>
      </c>
      <c r="BR15">
        <f t="shared" si="9"/>
        <v>0</v>
      </c>
      <c r="BS15">
        <f t="shared" si="9"/>
        <v>0</v>
      </c>
      <c r="BT15">
        <f t="shared" si="9"/>
        <v>0</v>
      </c>
      <c r="BU15">
        <f t="shared" si="9"/>
        <v>0</v>
      </c>
      <c r="BV15">
        <f t="shared" si="9"/>
        <v>0</v>
      </c>
      <c r="BW15">
        <f t="shared" si="8"/>
        <v>0</v>
      </c>
      <c r="BX15">
        <f t="shared" si="8"/>
        <v>0</v>
      </c>
      <c r="BY15">
        <f t="shared" si="8"/>
        <v>0</v>
      </c>
      <c r="BZ15">
        <f t="shared" si="8"/>
        <v>0</v>
      </c>
      <c r="CA15">
        <f t="shared" si="8"/>
        <v>0</v>
      </c>
      <c r="CB15">
        <f t="shared" si="8"/>
        <v>0</v>
      </c>
      <c r="CC15">
        <f t="shared" si="8"/>
        <v>0</v>
      </c>
      <c r="CD15">
        <f t="shared" si="8"/>
        <v>0</v>
      </c>
      <c r="CE15">
        <f t="shared" si="8"/>
        <v>0</v>
      </c>
      <c r="CF15">
        <f t="shared" si="8"/>
        <v>0</v>
      </c>
      <c r="CG15">
        <f t="shared" si="8"/>
        <v>0</v>
      </c>
      <c r="CH15">
        <f t="shared" si="8"/>
        <v>0</v>
      </c>
      <c r="CI15">
        <f t="shared" si="8"/>
        <v>0</v>
      </c>
      <c r="CJ15">
        <f t="shared" si="8"/>
        <v>0</v>
      </c>
      <c r="CK15">
        <f t="shared" si="8"/>
        <v>0</v>
      </c>
    </row>
    <row r="16" spans="1:91" x14ac:dyDescent="0.2">
      <c r="A16">
        <v>9</v>
      </c>
      <c r="B16" t="s">
        <v>16</v>
      </c>
      <c r="C16">
        <v>1788</v>
      </c>
      <c r="D16">
        <v>15</v>
      </c>
      <c r="E16">
        <v>330</v>
      </c>
      <c r="F16">
        <v>15</v>
      </c>
      <c r="G16">
        <v>330</v>
      </c>
      <c r="H16">
        <f t="shared" si="5"/>
        <v>1802</v>
      </c>
      <c r="J16">
        <f t="shared" si="2"/>
        <v>0</v>
      </c>
      <c r="K16">
        <f t="shared" si="9"/>
        <v>0</v>
      </c>
      <c r="L16">
        <f t="shared" si="9"/>
        <v>0</v>
      </c>
      <c r="M16">
        <f t="shared" si="9"/>
        <v>0</v>
      </c>
      <c r="N16">
        <f t="shared" si="9"/>
        <v>0</v>
      </c>
      <c r="O16">
        <f t="shared" si="9"/>
        <v>0</v>
      </c>
      <c r="P16">
        <f t="shared" si="9"/>
        <v>0</v>
      </c>
      <c r="Q16">
        <f t="shared" si="9"/>
        <v>0</v>
      </c>
      <c r="R16">
        <f t="shared" si="9"/>
        <v>0</v>
      </c>
      <c r="S16">
        <f t="shared" si="9"/>
        <v>0</v>
      </c>
      <c r="T16">
        <f t="shared" si="9"/>
        <v>0</v>
      </c>
      <c r="U16">
        <f t="shared" si="9"/>
        <v>330</v>
      </c>
      <c r="V16">
        <f t="shared" si="9"/>
        <v>330</v>
      </c>
      <c r="W16">
        <f t="shared" si="9"/>
        <v>330</v>
      </c>
      <c r="X16">
        <f t="shared" si="9"/>
        <v>330</v>
      </c>
      <c r="Y16">
        <f t="shared" si="9"/>
        <v>330</v>
      </c>
      <c r="Z16">
        <f t="shared" si="9"/>
        <v>330</v>
      </c>
      <c r="AA16">
        <f t="shared" si="9"/>
        <v>330</v>
      </c>
      <c r="AB16">
        <f t="shared" si="9"/>
        <v>330</v>
      </c>
      <c r="AC16">
        <f t="shared" si="9"/>
        <v>330</v>
      </c>
      <c r="AD16">
        <f t="shared" si="9"/>
        <v>330</v>
      </c>
      <c r="AE16">
        <f t="shared" si="9"/>
        <v>330</v>
      </c>
      <c r="AF16">
        <f t="shared" si="9"/>
        <v>330</v>
      </c>
      <c r="AG16">
        <f t="shared" si="9"/>
        <v>330</v>
      </c>
      <c r="AH16">
        <f t="shared" si="9"/>
        <v>330</v>
      </c>
      <c r="AI16">
        <f t="shared" si="9"/>
        <v>330</v>
      </c>
      <c r="AJ16">
        <f t="shared" si="9"/>
        <v>0</v>
      </c>
      <c r="AK16">
        <f t="shared" si="9"/>
        <v>0</v>
      </c>
      <c r="AL16">
        <f t="shared" si="9"/>
        <v>0</v>
      </c>
      <c r="AM16">
        <f t="shared" si="9"/>
        <v>0</v>
      </c>
      <c r="AN16">
        <f t="shared" si="9"/>
        <v>0</v>
      </c>
      <c r="AO16">
        <f t="shared" si="9"/>
        <v>0</v>
      </c>
      <c r="AP16">
        <f t="shared" si="9"/>
        <v>0</v>
      </c>
      <c r="AQ16">
        <f t="shared" si="9"/>
        <v>0</v>
      </c>
      <c r="AR16">
        <f t="shared" si="9"/>
        <v>0</v>
      </c>
      <c r="AS16">
        <f t="shared" si="9"/>
        <v>0</v>
      </c>
      <c r="AT16">
        <f t="shared" si="9"/>
        <v>0</v>
      </c>
      <c r="AU16">
        <f t="shared" si="9"/>
        <v>0</v>
      </c>
      <c r="AV16">
        <f t="shared" si="9"/>
        <v>0</v>
      </c>
      <c r="AW16">
        <f t="shared" si="9"/>
        <v>0</v>
      </c>
      <c r="AX16">
        <f t="shared" si="9"/>
        <v>0</v>
      </c>
      <c r="AY16">
        <f t="shared" si="9"/>
        <v>0</v>
      </c>
      <c r="AZ16">
        <f t="shared" si="9"/>
        <v>0</v>
      </c>
      <c r="BA16">
        <f t="shared" si="9"/>
        <v>0</v>
      </c>
      <c r="BB16">
        <f t="shared" si="9"/>
        <v>0</v>
      </c>
      <c r="BC16">
        <f t="shared" si="9"/>
        <v>0</v>
      </c>
      <c r="BD16">
        <f t="shared" si="9"/>
        <v>0</v>
      </c>
      <c r="BE16">
        <f t="shared" si="9"/>
        <v>0</v>
      </c>
      <c r="BF16">
        <f t="shared" si="9"/>
        <v>0</v>
      </c>
      <c r="BG16">
        <f t="shared" si="9"/>
        <v>0</v>
      </c>
      <c r="BH16">
        <f t="shared" si="9"/>
        <v>0</v>
      </c>
      <c r="BI16">
        <f t="shared" si="9"/>
        <v>0</v>
      </c>
      <c r="BJ16">
        <f t="shared" si="9"/>
        <v>0</v>
      </c>
      <c r="BK16">
        <f t="shared" si="9"/>
        <v>0</v>
      </c>
      <c r="BL16">
        <f t="shared" si="9"/>
        <v>0</v>
      </c>
      <c r="BM16">
        <f t="shared" si="9"/>
        <v>0</v>
      </c>
      <c r="BN16">
        <f t="shared" si="9"/>
        <v>0</v>
      </c>
      <c r="BO16">
        <f t="shared" si="9"/>
        <v>0</v>
      </c>
      <c r="BP16">
        <f t="shared" si="9"/>
        <v>0</v>
      </c>
      <c r="BQ16">
        <f t="shared" si="9"/>
        <v>0</v>
      </c>
      <c r="BR16">
        <f t="shared" si="9"/>
        <v>0</v>
      </c>
      <c r="BS16">
        <f t="shared" si="9"/>
        <v>0</v>
      </c>
      <c r="BT16">
        <f t="shared" si="9"/>
        <v>0</v>
      </c>
      <c r="BU16">
        <f t="shared" si="9"/>
        <v>0</v>
      </c>
      <c r="BV16">
        <f t="shared" si="9"/>
        <v>0</v>
      </c>
      <c r="BW16">
        <f t="shared" si="8"/>
        <v>0</v>
      </c>
      <c r="BX16">
        <f t="shared" si="8"/>
        <v>0</v>
      </c>
      <c r="BY16">
        <f t="shared" si="8"/>
        <v>0</v>
      </c>
      <c r="BZ16">
        <f t="shared" si="8"/>
        <v>0</v>
      </c>
      <c r="CA16">
        <f t="shared" si="8"/>
        <v>0</v>
      </c>
      <c r="CB16">
        <f t="shared" si="8"/>
        <v>0</v>
      </c>
      <c r="CC16">
        <f t="shared" si="8"/>
        <v>0</v>
      </c>
      <c r="CD16">
        <f t="shared" si="8"/>
        <v>0</v>
      </c>
      <c r="CE16">
        <f t="shared" si="8"/>
        <v>0</v>
      </c>
      <c r="CF16">
        <f t="shared" si="8"/>
        <v>0</v>
      </c>
      <c r="CG16">
        <f t="shared" si="8"/>
        <v>0</v>
      </c>
      <c r="CH16">
        <f t="shared" si="8"/>
        <v>0</v>
      </c>
      <c r="CI16">
        <f t="shared" si="8"/>
        <v>0</v>
      </c>
      <c r="CJ16">
        <f t="shared" si="8"/>
        <v>0</v>
      </c>
      <c r="CK16">
        <f t="shared" si="8"/>
        <v>0</v>
      </c>
    </row>
    <row r="17" spans="1:89" x14ac:dyDescent="0.2">
      <c r="A17">
        <v>10</v>
      </c>
      <c r="B17" t="s">
        <v>17</v>
      </c>
      <c r="C17">
        <v>1787</v>
      </c>
      <c r="D17">
        <v>10</v>
      </c>
      <c r="E17">
        <v>220</v>
      </c>
      <c r="F17">
        <v>10</v>
      </c>
      <c r="G17">
        <v>220</v>
      </c>
      <c r="H17">
        <f t="shared" si="5"/>
        <v>1796</v>
      </c>
      <c r="J17">
        <f t="shared" si="2"/>
        <v>0</v>
      </c>
      <c r="K17">
        <f t="shared" si="9"/>
        <v>0</v>
      </c>
      <c r="L17">
        <f t="shared" si="9"/>
        <v>0</v>
      </c>
      <c r="M17">
        <f t="shared" si="9"/>
        <v>0</v>
      </c>
      <c r="N17">
        <f t="shared" si="9"/>
        <v>0</v>
      </c>
      <c r="O17">
        <f t="shared" si="9"/>
        <v>0</v>
      </c>
      <c r="P17">
        <f t="shared" si="9"/>
        <v>0</v>
      </c>
      <c r="Q17">
        <f t="shared" si="9"/>
        <v>0</v>
      </c>
      <c r="R17">
        <f t="shared" si="9"/>
        <v>0</v>
      </c>
      <c r="S17">
        <f t="shared" si="9"/>
        <v>0</v>
      </c>
      <c r="T17">
        <f t="shared" si="9"/>
        <v>220</v>
      </c>
      <c r="U17">
        <f t="shared" si="9"/>
        <v>220</v>
      </c>
      <c r="V17">
        <f t="shared" si="9"/>
        <v>220</v>
      </c>
      <c r="W17">
        <f t="shared" si="9"/>
        <v>220</v>
      </c>
      <c r="X17">
        <f t="shared" si="9"/>
        <v>220</v>
      </c>
      <c r="Y17">
        <f t="shared" si="9"/>
        <v>220</v>
      </c>
      <c r="Z17">
        <f t="shared" si="9"/>
        <v>220</v>
      </c>
      <c r="AA17">
        <f t="shared" si="9"/>
        <v>220</v>
      </c>
      <c r="AB17">
        <f t="shared" si="9"/>
        <v>220</v>
      </c>
      <c r="AC17">
        <f t="shared" si="9"/>
        <v>220</v>
      </c>
      <c r="AD17">
        <f t="shared" si="9"/>
        <v>0</v>
      </c>
      <c r="AE17">
        <f t="shared" si="9"/>
        <v>0</v>
      </c>
      <c r="AF17">
        <f t="shared" si="9"/>
        <v>0</v>
      </c>
      <c r="AG17">
        <f t="shared" si="9"/>
        <v>0</v>
      </c>
      <c r="AH17">
        <f t="shared" si="9"/>
        <v>0</v>
      </c>
      <c r="AI17">
        <f t="shared" si="9"/>
        <v>0</v>
      </c>
      <c r="AJ17">
        <f t="shared" si="9"/>
        <v>0</v>
      </c>
      <c r="AK17">
        <f t="shared" si="9"/>
        <v>0</v>
      </c>
      <c r="AL17">
        <f t="shared" si="9"/>
        <v>0</v>
      </c>
      <c r="AM17">
        <f t="shared" si="9"/>
        <v>0</v>
      </c>
      <c r="AN17">
        <f t="shared" si="9"/>
        <v>0</v>
      </c>
      <c r="AO17">
        <f t="shared" si="9"/>
        <v>0</v>
      </c>
      <c r="AP17">
        <f t="shared" si="9"/>
        <v>0</v>
      </c>
      <c r="AQ17">
        <f t="shared" si="9"/>
        <v>0</v>
      </c>
      <c r="AR17">
        <f t="shared" si="9"/>
        <v>0</v>
      </c>
      <c r="AS17">
        <f t="shared" si="9"/>
        <v>0</v>
      </c>
      <c r="AT17">
        <f t="shared" si="9"/>
        <v>0</v>
      </c>
      <c r="AU17">
        <f t="shared" si="9"/>
        <v>0</v>
      </c>
      <c r="AV17">
        <f t="shared" si="9"/>
        <v>0</v>
      </c>
      <c r="AW17">
        <f t="shared" si="9"/>
        <v>0</v>
      </c>
      <c r="AX17">
        <f t="shared" si="9"/>
        <v>0</v>
      </c>
      <c r="AY17">
        <f t="shared" si="9"/>
        <v>0</v>
      </c>
      <c r="AZ17">
        <f t="shared" si="9"/>
        <v>0</v>
      </c>
      <c r="BA17">
        <f t="shared" si="9"/>
        <v>0</v>
      </c>
      <c r="BB17">
        <f t="shared" si="9"/>
        <v>0</v>
      </c>
      <c r="BC17">
        <f t="shared" si="9"/>
        <v>0</v>
      </c>
      <c r="BD17">
        <f t="shared" si="9"/>
        <v>0</v>
      </c>
      <c r="BE17">
        <f t="shared" si="9"/>
        <v>0</v>
      </c>
      <c r="BF17">
        <f t="shared" si="9"/>
        <v>0</v>
      </c>
      <c r="BG17">
        <f t="shared" si="9"/>
        <v>0</v>
      </c>
      <c r="BH17">
        <f t="shared" si="9"/>
        <v>0</v>
      </c>
      <c r="BI17">
        <f t="shared" si="9"/>
        <v>0</v>
      </c>
      <c r="BJ17">
        <f t="shared" si="9"/>
        <v>0</v>
      </c>
      <c r="BK17">
        <f t="shared" si="9"/>
        <v>0</v>
      </c>
      <c r="BL17">
        <f t="shared" si="9"/>
        <v>0</v>
      </c>
      <c r="BM17">
        <f t="shared" si="9"/>
        <v>0</v>
      </c>
      <c r="BN17">
        <f t="shared" si="9"/>
        <v>0</v>
      </c>
      <c r="BO17">
        <f t="shared" si="9"/>
        <v>0</v>
      </c>
      <c r="BP17">
        <f t="shared" si="9"/>
        <v>0</v>
      </c>
      <c r="BQ17">
        <f t="shared" si="9"/>
        <v>0</v>
      </c>
      <c r="BR17">
        <f t="shared" si="9"/>
        <v>0</v>
      </c>
      <c r="BS17">
        <f t="shared" si="9"/>
        <v>0</v>
      </c>
      <c r="BT17">
        <f t="shared" si="9"/>
        <v>0</v>
      </c>
      <c r="BU17">
        <f t="shared" si="9"/>
        <v>0</v>
      </c>
      <c r="BV17">
        <f t="shared" ref="BV17:CK20" si="10">AND(BV$7&gt;=$C17,BV$7&lt;=$H17)*$G17</f>
        <v>0</v>
      </c>
      <c r="BW17">
        <f t="shared" si="10"/>
        <v>0</v>
      </c>
      <c r="BX17">
        <f t="shared" si="10"/>
        <v>0</v>
      </c>
      <c r="BY17">
        <f t="shared" si="10"/>
        <v>0</v>
      </c>
      <c r="BZ17">
        <f t="shared" si="10"/>
        <v>0</v>
      </c>
      <c r="CA17">
        <f t="shared" si="10"/>
        <v>0</v>
      </c>
      <c r="CB17">
        <f t="shared" si="10"/>
        <v>0</v>
      </c>
      <c r="CC17">
        <f t="shared" si="10"/>
        <v>0</v>
      </c>
      <c r="CD17">
        <f t="shared" si="10"/>
        <v>0</v>
      </c>
      <c r="CE17">
        <f t="shared" si="10"/>
        <v>0</v>
      </c>
      <c r="CF17">
        <f t="shared" si="10"/>
        <v>0</v>
      </c>
      <c r="CG17">
        <f t="shared" si="10"/>
        <v>0</v>
      </c>
      <c r="CH17">
        <f t="shared" si="10"/>
        <v>0</v>
      </c>
      <c r="CI17">
        <f t="shared" si="10"/>
        <v>0</v>
      </c>
      <c r="CJ17">
        <f t="shared" si="10"/>
        <v>0</v>
      </c>
      <c r="CK17">
        <f t="shared" si="10"/>
        <v>0</v>
      </c>
    </row>
    <row r="18" spans="1:89" x14ac:dyDescent="0.2">
      <c r="A18">
        <v>11</v>
      </c>
      <c r="B18" t="s">
        <v>18</v>
      </c>
      <c r="C18">
        <v>1794</v>
      </c>
      <c r="D18">
        <v>8</v>
      </c>
      <c r="E18">
        <v>300</v>
      </c>
      <c r="F18">
        <v>8</v>
      </c>
      <c r="G18">
        <v>300</v>
      </c>
      <c r="H18">
        <f t="shared" si="5"/>
        <v>1801</v>
      </c>
      <c r="J18">
        <f t="shared" si="2"/>
        <v>0</v>
      </c>
      <c r="K18">
        <f t="shared" ref="K18:BV21" si="11">AND(K$7&gt;=$C18,K$7&lt;=$H18)*$G18</f>
        <v>0</v>
      </c>
      <c r="L18">
        <f t="shared" si="11"/>
        <v>0</v>
      </c>
      <c r="M18">
        <f t="shared" si="11"/>
        <v>0</v>
      </c>
      <c r="N18">
        <f t="shared" si="11"/>
        <v>0</v>
      </c>
      <c r="O18">
        <f t="shared" si="11"/>
        <v>0</v>
      </c>
      <c r="P18">
        <f t="shared" si="11"/>
        <v>0</v>
      </c>
      <c r="Q18">
        <f t="shared" si="11"/>
        <v>0</v>
      </c>
      <c r="R18">
        <f t="shared" si="11"/>
        <v>0</v>
      </c>
      <c r="S18">
        <f t="shared" si="11"/>
        <v>0</v>
      </c>
      <c r="T18">
        <f t="shared" si="11"/>
        <v>0</v>
      </c>
      <c r="U18">
        <f t="shared" si="11"/>
        <v>0</v>
      </c>
      <c r="V18">
        <f t="shared" si="11"/>
        <v>0</v>
      </c>
      <c r="W18">
        <f t="shared" si="11"/>
        <v>0</v>
      </c>
      <c r="X18">
        <f t="shared" si="11"/>
        <v>0</v>
      </c>
      <c r="Y18">
        <f t="shared" si="11"/>
        <v>0</v>
      </c>
      <c r="Z18">
        <f t="shared" si="11"/>
        <v>0</v>
      </c>
      <c r="AA18">
        <f t="shared" si="11"/>
        <v>300</v>
      </c>
      <c r="AB18">
        <f t="shared" si="11"/>
        <v>300</v>
      </c>
      <c r="AC18">
        <f t="shared" si="11"/>
        <v>300</v>
      </c>
      <c r="AD18">
        <f t="shared" si="11"/>
        <v>300</v>
      </c>
      <c r="AE18">
        <f t="shared" si="11"/>
        <v>300</v>
      </c>
      <c r="AF18">
        <f t="shared" si="11"/>
        <v>300</v>
      </c>
      <c r="AG18">
        <f t="shared" si="11"/>
        <v>300</v>
      </c>
      <c r="AH18">
        <f t="shared" si="11"/>
        <v>300</v>
      </c>
      <c r="AI18">
        <f t="shared" si="11"/>
        <v>0</v>
      </c>
      <c r="AJ18">
        <f t="shared" si="11"/>
        <v>0</v>
      </c>
      <c r="AK18">
        <f t="shared" si="11"/>
        <v>0</v>
      </c>
      <c r="AL18">
        <f t="shared" si="11"/>
        <v>0</v>
      </c>
      <c r="AM18">
        <f t="shared" si="11"/>
        <v>0</v>
      </c>
      <c r="AN18">
        <f t="shared" si="11"/>
        <v>0</v>
      </c>
      <c r="AO18">
        <f t="shared" si="11"/>
        <v>0</v>
      </c>
      <c r="AP18">
        <f t="shared" si="11"/>
        <v>0</v>
      </c>
      <c r="AQ18">
        <f t="shared" si="11"/>
        <v>0</v>
      </c>
      <c r="AR18">
        <f t="shared" si="11"/>
        <v>0</v>
      </c>
      <c r="AS18">
        <f t="shared" si="11"/>
        <v>0</v>
      </c>
      <c r="AT18">
        <f t="shared" si="11"/>
        <v>0</v>
      </c>
      <c r="AU18">
        <f t="shared" si="11"/>
        <v>0</v>
      </c>
      <c r="AV18">
        <f t="shared" si="11"/>
        <v>0</v>
      </c>
      <c r="AW18">
        <f t="shared" si="11"/>
        <v>0</v>
      </c>
      <c r="AX18">
        <f t="shared" si="11"/>
        <v>0</v>
      </c>
      <c r="AY18">
        <f t="shared" si="11"/>
        <v>0</v>
      </c>
      <c r="AZ18">
        <f t="shared" si="11"/>
        <v>0</v>
      </c>
      <c r="BA18">
        <f t="shared" si="11"/>
        <v>0</v>
      </c>
      <c r="BB18">
        <f t="shared" si="11"/>
        <v>0</v>
      </c>
      <c r="BC18">
        <f t="shared" si="11"/>
        <v>0</v>
      </c>
      <c r="BD18">
        <f t="shared" si="11"/>
        <v>0</v>
      </c>
      <c r="BE18">
        <f t="shared" si="11"/>
        <v>0</v>
      </c>
      <c r="BF18">
        <f t="shared" si="11"/>
        <v>0</v>
      </c>
      <c r="BG18">
        <f t="shared" si="11"/>
        <v>0</v>
      </c>
      <c r="BH18">
        <f t="shared" si="11"/>
        <v>0</v>
      </c>
      <c r="BI18">
        <f t="shared" si="11"/>
        <v>0</v>
      </c>
      <c r="BJ18">
        <f t="shared" si="11"/>
        <v>0</v>
      </c>
      <c r="BK18">
        <f t="shared" si="11"/>
        <v>0</v>
      </c>
      <c r="BL18">
        <f t="shared" si="11"/>
        <v>0</v>
      </c>
      <c r="BM18">
        <f t="shared" si="11"/>
        <v>0</v>
      </c>
      <c r="BN18">
        <f t="shared" si="11"/>
        <v>0</v>
      </c>
      <c r="BO18">
        <f t="shared" si="11"/>
        <v>0</v>
      </c>
      <c r="BP18">
        <f t="shared" si="11"/>
        <v>0</v>
      </c>
      <c r="BQ18">
        <f t="shared" si="11"/>
        <v>0</v>
      </c>
      <c r="BR18">
        <f t="shared" si="11"/>
        <v>0</v>
      </c>
      <c r="BS18">
        <f t="shared" si="11"/>
        <v>0</v>
      </c>
      <c r="BT18">
        <f t="shared" si="11"/>
        <v>0</v>
      </c>
      <c r="BU18">
        <f t="shared" si="11"/>
        <v>0</v>
      </c>
      <c r="BV18">
        <f t="shared" si="11"/>
        <v>0</v>
      </c>
      <c r="BW18">
        <f t="shared" si="10"/>
        <v>0</v>
      </c>
      <c r="BX18">
        <f t="shared" si="10"/>
        <v>0</v>
      </c>
      <c r="BY18">
        <f t="shared" si="10"/>
        <v>0</v>
      </c>
      <c r="BZ18">
        <f t="shared" si="10"/>
        <v>0</v>
      </c>
      <c r="CA18">
        <f t="shared" si="10"/>
        <v>0</v>
      </c>
      <c r="CB18">
        <f t="shared" si="10"/>
        <v>0</v>
      </c>
      <c r="CC18">
        <f t="shared" si="10"/>
        <v>0</v>
      </c>
      <c r="CD18">
        <f t="shared" si="10"/>
        <v>0</v>
      </c>
      <c r="CE18">
        <f t="shared" si="10"/>
        <v>0</v>
      </c>
      <c r="CF18">
        <f t="shared" si="10"/>
        <v>0</v>
      </c>
      <c r="CG18">
        <f t="shared" si="10"/>
        <v>0</v>
      </c>
      <c r="CH18">
        <f t="shared" si="10"/>
        <v>0</v>
      </c>
      <c r="CI18">
        <f t="shared" si="10"/>
        <v>0</v>
      </c>
      <c r="CJ18">
        <f t="shared" si="10"/>
        <v>0</v>
      </c>
      <c r="CK18">
        <f t="shared" si="10"/>
        <v>0</v>
      </c>
    </row>
    <row r="19" spans="1:89" x14ac:dyDescent="0.2">
      <c r="A19">
        <v>12</v>
      </c>
      <c r="B19" t="s">
        <v>19</v>
      </c>
      <c r="C19">
        <v>1802</v>
      </c>
      <c r="D19">
        <v>34</v>
      </c>
      <c r="E19">
        <v>450</v>
      </c>
      <c r="F19">
        <v>34</v>
      </c>
      <c r="G19">
        <v>450</v>
      </c>
      <c r="H19">
        <f t="shared" si="5"/>
        <v>1835</v>
      </c>
      <c r="J19">
        <f t="shared" si="2"/>
        <v>0</v>
      </c>
      <c r="K19">
        <f t="shared" si="11"/>
        <v>0</v>
      </c>
      <c r="L19">
        <f t="shared" si="11"/>
        <v>0</v>
      </c>
      <c r="M19">
        <f t="shared" si="11"/>
        <v>0</v>
      </c>
      <c r="N19">
        <f t="shared" si="11"/>
        <v>0</v>
      </c>
      <c r="O19">
        <f t="shared" si="11"/>
        <v>0</v>
      </c>
      <c r="P19">
        <f t="shared" si="11"/>
        <v>0</v>
      </c>
      <c r="Q19">
        <f t="shared" si="11"/>
        <v>0</v>
      </c>
      <c r="R19">
        <f t="shared" si="11"/>
        <v>0</v>
      </c>
      <c r="S19">
        <f t="shared" si="11"/>
        <v>0</v>
      </c>
      <c r="T19">
        <f t="shared" si="11"/>
        <v>0</v>
      </c>
      <c r="U19">
        <f t="shared" si="11"/>
        <v>0</v>
      </c>
      <c r="V19">
        <f t="shared" si="11"/>
        <v>0</v>
      </c>
      <c r="W19">
        <f t="shared" si="11"/>
        <v>0</v>
      </c>
      <c r="X19">
        <f t="shared" si="11"/>
        <v>0</v>
      </c>
      <c r="Y19">
        <f t="shared" si="11"/>
        <v>0</v>
      </c>
      <c r="Z19">
        <f t="shared" si="11"/>
        <v>0</v>
      </c>
      <c r="AA19">
        <f t="shared" si="11"/>
        <v>0</v>
      </c>
      <c r="AB19">
        <f t="shared" si="11"/>
        <v>0</v>
      </c>
      <c r="AC19">
        <f t="shared" si="11"/>
        <v>0</v>
      </c>
      <c r="AD19">
        <f t="shared" si="11"/>
        <v>0</v>
      </c>
      <c r="AE19">
        <f t="shared" si="11"/>
        <v>0</v>
      </c>
      <c r="AF19">
        <f t="shared" si="11"/>
        <v>0</v>
      </c>
      <c r="AG19">
        <f t="shared" si="11"/>
        <v>0</v>
      </c>
      <c r="AH19">
        <f t="shared" si="11"/>
        <v>0</v>
      </c>
      <c r="AI19">
        <f t="shared" si="11"/>
        <v>450</v>
      </c>
      <c r="AJ19">
        <f t="shared" si="11"/>
        <v>450</v>
      </c>
      <c r="AK19">
        <f t="shared" si="11"/>
        <v>450</v>
      </c>
      <c r="AL19">
        <f t="shared" si="11"/>
        <v>450</v>
      </c>
      <c r="AM19">
        <f t="shared" si="11"/>
        <v>450</v>
      </c>
      <c r="AN19">
        <f t="shared" si="11"/>
        <v>450</v>
      </c>
      <c r="AO19">
        <f t="shared" si="11"/>
        <v>450</v>
      </c>
      <c r="AP19">
        <f t="shared" si="11"/>
        <v>450</v>
      </c>
      <c r="AQ19">
        <f t="shared" si="11"/>
        <v>450</v>
      </c>
      <c r="AR19">
        <f t="shared" si="11"/>
        <v>450</v>
      </c>
      <c r="AS19">
        <f t="shared" si="11"/>
        <v>450</v>
      </c>
      <c r="AT19">
        <f t="shared" si="11"/>
        <v>450</v>
      </c>
      <c r="AU19">
        <f t="shared" si="11"/>
        <v>450</v>
      </c>
      <c r="AV19">
        <f t="shared" si="11"/>
        <v>450</v>
      </c>
      <c r="AW19">
        <f t="shared" si="11"/>
        <v>450</v>
      </c>
      <c r="AX19">
        <f t="shared" si="11"/>
        <v>450</v>
      </c>
      <c r="AY19">
        <f t="shared" si="11"/>
        <v>450</v>
      </c>
      <c r="AZ19">
        <f t="shared" si="11"/>
        <v>450</v>
      </c>
      <c r="BA19">
        <f t="shared" si="11"/>
        <v>450</v>
      </c>
      <c r="BB19">
        <f t="shared" si="11"/>
        <v>450</v>
      </c>
      <c r="BC19">
        <f t="shared" si="11"/>
        <v>450</v>
      </c>
      <c r="BD19">
        <f t="shared" si="11"/>
        <v>450</v>
      </c>
      <c r="BE19">
        <f t="shared" si="11"/>
        <v>450</v>
      </c>
      <c r="BF19">
        <f t="shared" si="11"/>
        <v>450</v>
      </c>
      <c r="BG19">
        <f t="shared" si="11"/>
        <v>450</v>
      </c>
      <c r="BH19">
        <f t="shared" si="11"/>
        <v>450</v>
      </c>
      <c r="BI19">
        <f t="shared" si="11"/>
        <v>450</v>
      </c>
      <c r="BJ19">
        <f t="shared" si="11"/>
        <v>450</v>
      </c>
      <c r="BK19">
        <f t="shared" si="11"/>
        <v>450</v>
      </c>
      <c r="BL19">
        <f t="shared" si="11"/>
        <v>450</v>
      </c>
      <c r="BM19">
        <f t="shared" si="11"/>
        <v>450</v>
      </c>
      <c r="BN19">
        <f t="shared" si="11"/>
        <v>450</v>
      </c>
      <c r="BO19">
        <f t="shared" si="11"/>
        <v>450</v>
      </c>
      <c r="BP19">
        <f t="shared" si="11"/>
        <v>450</v>
      </c>
      <c r="BQ19">
        <f t="shared" si="11"/>
        <v>0</v>
      </c>
      <c r="BR19">
        <f t="shared" si="11"/>
        <v>0</v>
      </c>
      <c r="BS19">
        <f t="shared" si="11"/>
        <v>0</v>
      </c>
      <c r="BT19">
        <f t="shared" si="11"/>
        <v>0</v>
      </c>
      <c r="BU19">
        <f t="shared" si="11"/>
        <v>0</v>
      </c>
      <c r="BV19">
        <f t="shared" si="11"/>
        <v>0</v>
      </c>
      <c r="BW19">
        <f t="shared" si="10"/>
        <v>0</v>
      </c>
      <c r="BX19">
        <f t="shared" si="10"/>
        <v>0</v>
      </c>
      <c r="BY19">
        <f t="shared" si="10"/>
        <v>0</v>
      </c>
      <c r="BZ19">
        <f t="shared" si="10"/>
        <v>0</v>
      </c>
      <c r="CA19">
        <f t="shared" si="10"/>
        <v>0</v>
      </c>
      <c r="CB19">
        <f t="shared" si="10"/>
        <v>0</v>
      </c>
      <c r="CC19">
        <f t="shared" si="10"/>
        <v>0</v>
      </c>
      <c r="CD19">
        <f t="shared" si="10"/>
        <v>0</v>
      </c>
      <c r="CE19">
        <f t="shared" si="10"/>
        <v>0</v>
      </c>
      <c r="CF19">
        <f t="shared" si="10"/>
        <v>0</v>
      </c>
      <c r="CG19">
        <f t="shared" si="10"/>
        <v>0</v>
      </c>
      <c r="CH19">
        <f t="shared" si="10"/>
        <v>0</v>
      </c>
      <c r="CI19">
        <f t="shared" si="10"/>
        <v>0</v>
      </c>
      <c r="CJ19">
        <f t="shared" si="10"/>
        <v>0</v>
      </c>
      <c r="CK19">
        <f t="shared" si="10"/>
        <v>0</v>
      </c>
    </row>
    <row r="20" spans="1:89" x14ac:dyDescent="0.2">
      <c r="A20">
        <v>13</v>
      </c>
      <c r="B20" t="s">
        <v>20</v>
      </c>
      <c r="C20">
        <v>1802</v>
      </c>
      <c r="D20">
        <v>18</v>
      </c>
      <c r="E20">
        <v>200</v>
      </c>
      <c r="F20">
        <v>18</v>
      </c>
      <c r="G20">
        <v>200</v>
      </c>
      <c r="H20">
        <f t="shared" si="5"/>
        <v>1819</v>
      </c>
      <c r="J20">
        <f t="shared" si="2"/>
        <v>0</v>
      </c>
      <c r="K20">
        <f t="shared" si="11"/>
        <v>0</v>
      </c>
      <c r="L20">
        <f t="shared" si="11"/>
        <v>0</v>
      </c>
      <c r="M20">
        <f t="shared" si="11"/>
        <v>0</v>
      </c>
      <c r="N20">
        <f t="shared" si="11"/>
        <v>0</v>
      </c>
      <c r="O20">
        <f t="shared" si="11"/>
        <v>0</v>
      </c>
      <c r="P20">
        <f t="shared" si="11"/>
        <v>0</v>
      </c>
      <c r="Q20">
        <f t="shared" si="11"/>
        <v>0</v>
      </c>
      <c r="R20">
        <f t="shared" si="11"/>
        <v>0</v>
      </c>
      <c r="S20">
        <f t="shared" si="11"/>
        <v>0</v>
      </c>
      <c r="T20">
        <f t="shared" si="11"/>
        <v>0</v>
      </c>
      <c r="U20">
        <f t="shared" si="11"/>
        <v>0</v>
      </c>
      <c r="V20">
        <f t="shared" si="11"/>
        <v>0</v>
      </c>
      <c r="W20">
        <f t="shared" si="11"/>
        <v>0</v>
      </c>
      <c r="X20">
        <f t="shared" si="11"/>
        <v>0</v>
      </c>
      <c r="Y20">
        <f t="shared" si="11"/>
        <v>0</v>
      </c>
      <c r="Z20">
        <f t="shared" si="11"/>
        <v>0</v>
      </c>
      <c r="AA20">
        <f t="shared" si="11"/>
        <v>0</v>
      </c>
      <c r="AB20">
        <f t="shared" si="11"/>
        <v>0</v>
      </c>
      <c r="AC20">
        <f t="shared" si="11"/>
        <v>0</v>
      </c>
      <c r="AD20">
        <f t="shared" si="11"/>
        <v>0</v>
      </c>
      <c r="AE20">
        <f t="shared" si="11"/>
        <v>0</v>
      </c>
      <c r="AF20">
        <f t="shared" si="11"/>
        <v>0</v>
      </c>
      <c r="AG20">
        <f t="shared" si="11"/>
        <v>0</v>
      </c>
      <c r="AH20">
        <f t="shared" si="11"/>
        <v>0</v>
      </c>
      <c r="AI20">
        <f t="shared" si="11"/>
        <v>200</v>
      </c>
      <c r="AJ20">
        <f t="shared" si="11"/>
        <v>200</v>
      </c>
      <c r="AK20">
        <f t="shared" si="11"/>
        <v>200</v>
      </c>
      <c r="AL20">
        <f t="shared" si="11"/>
        <v>200</v>
      </c>
      <c r="AM20">
        <f t="shared" si="11"/>
        <v>200</v>
      </c>
      <c r="AN20">
        <f t="shared" si="11"/>
        <v>200</v>
      </c>
      <c r="AO20">
        <f t="shared" si="11"/>
        <v>200</v>
      </c>
      <c r="AP20">
        <f t="shared" si="11"/>
        <v>200</v>
      </c>
      <c r="AQ20">
        <f t="shared" si="11"/>
        <v>200</v>
      </c>
      <c r="AR20">
        <f t="shared" si="11"/>
        <v>200</v>
      </c>
      <c r="AS20">
        <f t="shared" si="11"/>
        <v>200</v>
      </c>
      <c r="AT20">
        <f t="shared" si="11"/>
        <v>200</v>
      </c>
      <c r="AU20">
        <f t="shared" si="11"/>
        <v>200</v>
      </c>
      <c r="AV20">
        <f t="shared" si="11"/>
        <v>200</v>
      </c>
      <c r="AW20">
        <f t="shared" si="11"/>
        <v>200</v>
      </c>
      <c r="AX20">
        <f t="shared" si="11"/>
        <v>200</v>
      </c>
      <c r="AY20">
        <f t="shared" si="11"/>
        <v>200</v>
      </c>
      <c r="AZ20">
        <f t="shared" si="11"/>
        <v>200</v>
      </c>
      <c r="BA20">
        <f t="shared" si="11"/>
        <v>0</v>
      </c>
      <c r="BB20">
        <f t="shared" si="11"/>
        <v>0</v>
      </c>
      <c r="BC20">
        <f t="shared" si="11"/>
        <v>0</v>
      </c>
      <c r="BD20">
        <f t="shared" si="11"/>
        <v>0</v>
      </c>
      <c r="BE20">
        <f t="shared" si="11"/>
        <v>0</v>
      </c>
      <c r="BF20">
        <f t="shared" si="11"/>
        <v>0</v>
      </c>
      <c r="BG20">
        <f t="shared" si="11"/>
        <v>0</v>
      </c>
      <c r="BH20">
        <f t="shared" si="11"/>
        <v>0</v>
      </c>
      <c r="BI20">
        <f t="shared" si="11"/>
        <v>0</v>
      </c>
      <c r="BJ20">
        <f t="shared" si="11"/>
        <v>0</v>
      </c>
      <c r="BK20">
        <f t="shared" si="11"/>
        <v>0</v>
      </c>
      <c r="BL20">
        <f t="shared" si="11"/>
        <v>0</v>
      </c>
      <c r="BM20">
        <f t="shared" si="11"/>
        <v>0</v>
      </c>
      <c r="BN20">
        <f t="shared" si="11"/>
        <v>0</v>
      </c>
      <c r="BO20">
        <f t="shared" si="11"/>
        <v>0</v>
      </c>
      <c r="BP20">
        <f t="shared" si="11"/>
        <v>0</v>
      </c>
      <c r="BQ20">
        <f t="shared" si="11"/>
        <v>0</v>
      </c>
      <c r="BR20">
        <f t="shared" si="11"/>
        <v>0</v>
      </c>
      <c r="BS20">
        <f t="shared" si="11"/>
        <v>0</v>
      </c>
      <c r="BT20">
        <f t="shared" si="11"/>
        <v>0</v>
      </c>
      <c r="BU20">
        <f t="shared" si="11"/>
        <v>0</v>
      </c>
      <c r="BV20">
        <f t="shared" si="11"/>
        <v>0</v>
      </c>
      <c r="BW20">
        <f t="shared" si="10"/>
        <v>0</v>
      </c>
      <c r="BX20">
        <f t="shared" si="10"/>
        <v>0</v>
      </c>
      <c r="BY20">
        <f t="shared" si="10"/>
        <v>0</v>
      </c>
      <c r="BZ20">
        <f t="shared" si="10"/>
        <v>0</v>
      </c>
      <c r="CA20">
        <f t="shared" si="10"/>
        <v>0</v>
      </c>
      <c r="CB20">
        <f t="shared" si="10"/>
        <v>0</v>
      </c>
      <c r="CC20">
        <f t="shared" si="10"/>
        <v>0</v>
      </c>
      <c r="CD20">
        <f t="shared" si="10"/>
        <v>0</v>
      </c>
      <c r="CE20">
        <f t="shared" si="10"/>
        <v>0</v>
      </c>
      <c r="CF20">
        <f t="shared" si="10"/>
        <v>0</v>
      </c>
      <c r="CG20">
        <f t="shared" si="10"/>
        <v>0</v>
      </c>
      <c r="CH20">
        <f t="shared" si="10"/>
        <v>0</v>
      </c>
      <c r="CI20">
        <f t="shared" si="10"/>
        <v>0</v>
      </c>
      <c r="CJ20">
        <f t="shared" si="10"/>
        <v>0</v>
      </c>
      <c r="CK20">
        <f t="shared" si="10"/>
        <v>0</v>
      </c>
    </row>
    <row r="21" spans="1:89" x14ac:dyDescent="0.2">
      <c r="A21">
        <v>14</v>
      </c>
      <c r="B21" t="s">
        <v>21</v>
      </c>
      <c r="C21">
        <v>1802</v>
      </c>
      <c r="D21">
        <v>13</v>
      </c>
      <c r="E21">
        <v>300</v>
      </c>
      <c r="F21">
        <v>13</v>
      </c>
      <c r="G21">
        <v>300</v>
      </c>
      <c r="H21">
        <f t="shared" si="5"/>
        <v>1814</v>
      </c>
      <c r="J21">
        <f t="shared" si="2"/>
        <v>0</v>
      </c>
      <c r="K21">
        <f t="shared" si="11"/>
        <v>0</v>
      </c>
      <c r="L21">
        <f t="shared" si="11"/>
        <v>0</v>
      </c>
      <c r="M21">
        <f t="shared" si="11"/>
        <v>0</v>
      </c>
      <c r="N21">
        <f t="shared" si="11"/>
        <v>0</v>
      </c>
      <c r="O21">
        <f t="shared" si="11"/>
        <v>0</v>
      </c>
      <c r="P21">
        <f t="shared" si="11"/>
        <v>0</v>
      </c>
      <c r="Q21">
        <f t="shared" si="11"/>
        <v>0</v>
      </c>
      <c r="R21">
        <f t="shared" si="11"/>
        <v>0</v>
      </c>
      <c r="S21">
        <f t="shared" si="11"/>
        <v>0</v>
      </c>
      <c r="T21">
        <f t="shared" si="11"/>
        <v>0</v>
      </c>
      <c r="U21">
        <f t="shared" si="11"/>
        <v>0</v>
      </c>
      <c r="V21">
        <f t="shared" si="11"/>
        <v>0</v>
      </c>
      <c r="W21">
        <f t="shared" si="11"/>
        <v>0</v>
      </c>
      <c r="X21">
        <f t="shared" si="11"/>
        <v>0</v>
      </c>
      <c r="Y21">
        <f t="shared" si="11"/>
        <v>0</v>
      </c>
      <c r="Z21">
        <f t="shared" si="11"/>
        <v>0</v>
      </c>
      <c r="AA21">
        <f t="shared" si="11"/>
        <v>0</v>
      </c>
      <c r="AB21">
        <f t="shared" si="11"/>
        <v>0</v>
      </c>
      <c r="AC21">
        <f t="shared" si="11"/>
        <v>0</v>
      </c>
      <c r="AD21">
        <f t="shared" si="11"/>
        <v>0</v>
      </c>
      <c r="AE21">
        <f t="shared" si="11"/>
        <v>0</v>
      </c>
      <c r="AF21">
        <f t="shared" si="11"/>
        <v>0</v>
      </c>
      <c r="AG21">
        <f t="shared" si="11"/>
        <v>0</v>
      </c>
      <c r="AH21">
        <f t="shared" si="11"/>
        <v>0</v>
      </c>
      <c r="AI21">
        <f t="shared" si="11"/>
        <v>300</v>
      </c>
      <c r="AJ21">
        <f t="shared" si="11"/>
        <v>300</v>
      </c>
      <c r="AK21">
        <f t="shared" si="11"/>
        <v>300</v>
      </c>
      <c r="AL21">
        <f t="shared" si="11"/>
        <v>300</v>
      </c>
      <c r="AM21">
        <f t="shared" si="11"/>
        <v>300</v>
      </c>
      <c r="AN21">
        <f t="shared" si="11"/>
        <v>300</v>
      </c>
      <c r="AO21">
        <f t="shared" si="11"/>
        <v>300</v>
      </c>
      <c r="AP21">
        <f t="shared" si="11"/>
        <v>300</v>
      </c>
      <c r="AQ21">
        <f t="shared" si="11"/>
        <v>300</v>
      </c>
      <c r="AR21">
        <f t="shared" si="11"/>
        <v>300</v>
      </c>
      <c r="AS21">
        <f t="shared" si="11"/>
        <v>300</v>
      </c>
      <c r="AT21">
        <f t="shared" si="11"/>
        <v>300</v>
      </c>
      <c r="AU21">
        <f t="shared" si="11"/>
        <v>300</v>
      </c>
      <c r="AV21">
        <f t="shared" si="11"/>
        <v>0</v>
      </c>
      <c r="AW21">
        <f t="shared" si="11"/>
        <v>0</v>
      </c>
      <c r="AX21">
        <f t="shared" si="11"/>
        <v>0</v>
      </c>
      <c r="AY21">
        <f t="shared" si="11"/>
        <v>0</v>
      </c>
      <c r="AZ21">
        <f t="shared" si="11"/>
        <v>0</v>
      </c>
      <c r="BA21">
        <f t="shared" si="11"/>
        <v>0</v>
      </c>
      <c r="BB21">
        <f t="shared" si="11"/>
        <v>0</v>
      </c>
      <c r="BC21">
        <f t="shared" si="11"/>
        <v>0</v>
      </c>
      <c r="BD21">
        <f t="shared" si="11"/>
        <v>0</v>
      </c>
      <c r="BE21">
        <f t="shared" si="11"/>
        <v>0</v>
      </c>
      <c r="BF21">
        <f t="shared" si="11"/>
        <v>0</v>
      </c>
      <c r="BG21">
        <f t="shared" si="11"/>
        <v>0</v>
      </c>
      <c r="BH21">
        <f t="shared" si="11"/>
        <v>0</v>
      </c>
      <c r="BI21">
        <f t="shared" si="11"/>
        <v>0</v>
      </c>
      <c r="BJ21">
        <f t="shared" si="11"/>
        <v>0</v>
      </c>
      <c r="BK21">
        <f t="shared" si="11"/>
        <v>0</v>
      </c>
      <c r="BL21">
        <f t="shared" si="11"/>
        <v>0</v>
      </c>
      <c r="BM21">
        <f t="shared" si="11"/>
        <v>0</v>
      </c>
      <c r="BN21">
        <f t="shared" si="11"/>
        <v>0</v>
      </c>
      <c r="BO21">
        <f t="shared" si="11"/>
        <v>0</v>
      </c>
      <c r="BP21">
        <f t="shared" si="11"/>
        <v>0</v>
      </c>
      <c r="BQ21">
        <f t="shared" si="11"/>
        <v>0</v>
      </c>
      <c r="BR21">
        <f t="shared" si="11"/>
        <v>0</v>
      </c>
      <c r="BS21">
        <f t="shared" si="11"/>
        <v>0</v>
      </c>
      <c r="BT21">
        <f t="shared" si="11"/>
        <v>0</v>
      </c>
      <c r="BU21">
        <f t="shared" si="11"/>
        <v>0</v>
      </c>
      <c r="BV21">
        <f t="shared" ref="BV21:CK24" si="12">AND(BV$7&gt;=$C21,BV$7&lt;=$H21)*$G21</f>
        <v>0</v>
      </c>
      <c r="BW21">
        <f t="shared" si="12"/>
        <v>0</v>
      </c>
      <c r="BX21">
        <f t="shared" si="12"/>
        <v>0</v>
      </c>
      <c r="BY21">
        <f t="shared" si="12"/>
        <v>0</v>
      </c>
      <c r="BZ21">
        <f t="shared" si="12"/>
        <v>0</v>
      </c>
      <c r="CA21">
        <f t="shared" si="12"/>
        <v>0</v>
      </c>
      <c r="CB21">
        <f t="shared" si="12"/>
        <v>0</v>
      </c>
      <c r="CC21">
        <f t="shared" si="12"/>
        <v>0</v>
      </c>
      <c r="CD21">
        <f t="shared" si="12"/>
        <v>0</v>
      </c>
      <c r="CE21">
        <f t="shared" si="12"/>
        <v>0</v>
      </c>
      <c r="CF21">
        <f t="shared" si="12"/>
        <v>0</v>
      </c>
      <c r="CG21">
        <f t="shared" si="12"/>
        <v>0</v>
      </c>
      <c r="CH21">
        <f t="shared" si="12"/>
        <v>0</v>
      </c>
      <c r="CI21">
        <f t="shared" si="12"/>
        <v>0</v>
      </c>
      <c r="CJ21">
        <f t="shared" si="12"/>
        <v>0</v>
      </c>
      <c r="CK21">
        <f t="shared" si="12"/>
        <v>0</v>
      </c>
    </row>
    <row r="22" spans="1:89" x14ac:dyDescent="0.2">
      <c r="A22">
        <v>15</v>
      </c>
      <c r="B22" t="s">
        <v>22</v>
      </c>
      <c r="C22">
        <v>1804</v>
      </c>
      <c r="D22">
        <v>30</v>
      </c>
      <c r="E22">
        <v>450</v>
      </c>
      <c r="F22">
        <v>30</v>
      </c>
      <c r="G22">
        <v>450</v>
      </c>
      <c r="H22">
        <f t="shared" si="5"/>
        <v>1833</v>
      </c>
      <c r="J22">
        <f t="shared" si="2"/>
        <v>0</v>
      </c>
      <c r="K22">
        <f t="shared" ref="K22:BV25" si="13">AND(K$7&gt;=$C22,K$7&lt;=$H22)*$G22</f>
        <v>0</v>
      </c>
      <c r="L22">
        <f t="shared" si="13"/>
        <v>0</v>
      </c>
      <c r="M22">
        <f t="shared" si="13"/>
        <v>0</v>
      </c>
      <c r="N22">
        <f t="shared" si="13"/>
        <v>0</v>
      </c>
      <c r="O22">
        <f t="shared" si="13"/>
        <v>0</v>
      </c>
      <c r="P22">
        <f t="shared" si="13"/>
        <v>0</v>
      </c>
      <c r="Q22">
        <f t="shared" si="13"/>
        <v>0</v>
      </c>
      <c r="R22">
        <f t="shared" si="13"/>
        <v>0</v>
      </c>
      <c r="S22">
        <f t="shared" si="13"/>
        <v>0</v>
      </c>
      <c r="T22">
        <f t="shared" si="13"/>
        <v>0</v>
      </c>
      <c r="U22">
        <f t="shared" si="13"/>
        <v>0</v>
      </c>
      <c r="V22">
        <f t="shared" si="13"/>
        <v>0</v>
      </c>
      <c r="W22">
        <f t="shared" si="13"/>
        <v>0</v>
      </c>
      <c r="X22">
        <f t="shared" si="13"/>
        <v>0</v>
      </c>
      <c r="Y22">
        <f t="shared" si="13"/>
        <v>0</v>
      </c>
      <c r="Z22">
        <f t="shared" si="13"/>
        <v>0</v>
      </c>
      <c r="AA22">
        <f t="shared" si="13"/>
        <v>0</v>
      </c>
      <c r="AB22">
        <f t="shared" si="13"/>
        <v>0</v>
      </c>
      <c r="AC22">
        <f t="shared" si="13"/>
        <v>0</v>
      </c>
      <c r="AD22">
        <f t="shared" si="13"/>
        <v>0</v>
      </c>
      <c r="AE22">
        <f t="shared" si="13"/>
        <v>0</v>
      </c>
      <c r="AF22">
        <f t="shared" si="13"/>
        <v>0</v>
      </c>
      <c r="AG22">
        <f t="shared" si="13"/>
        <v>0</v>
      </c>
      <c r="AH22">
        <f t="shared" si="13"/>
        <v>0</v>
      </c>
      <c r="AI22">
        <f t="shared" si="13"/>
        <v>0</v>
      </c>
      <c r="AJ22">
        <f t="shared" si="13"/>
        <v>0</v>
      </c>
      <c r="AK22">
        <f t="shared" si="13"/>
        <v>450</v>
      </c>
      <c r="AL22">
        <f t="shared" si="13"/>
        <v>450</v>
      </c>
      <c r="AM22">
        <f t="shared" si="13"/>
        <v>450</v>
      </c>
      <c r="AN22">
        <f t="shared" si="13"/>
        <v>450</v>
      </c>
      <c r="AO22">
        <f t="shared" si="13"/>
        <v>450</v>
      </c>
      <c r="AP22">
        <f t="shared" si="13"/>
        <v>450</v>
      </c>
      <c r="AQ22">
        <f t="shared" si="13"/>
        <v>450</v>
      </c>
      <c r="AR22">
        <f t="shared" si="13"/>
        <v>450</v>
      </c>
      <c r="AS22">
        <f t="shared" si="13"/>
        <v>450</v>
      </c>
      <c r="AT22">
        <f t="shared" si="13"/>
        <v>450</v>
      </c>
      <c r="AU22">
        <f t="shared" si="13"/>
        <v>450</v>
      </c>
      <c r="AV22">
        <f t="shared" si="13"/>
        <v>450</v>
      </c>
      <c r="AW22">
        <f t="shared" si="13"/>
        <v>450</v>
      </c>
      <c r="AX22">
        <f t="shared" si="13"/>
        <v>450</v>
      </c>
      <c r="AY22">
        <f t="shared" si="13"/>
        <v>450</v>
      </c>
      <c r="AZ22">
        <f t="shared" si="13"/>
        <v>450</v>
      </c>
      <c r="BA22">
        <f t="shared" si="13"/>
        <v>450</v>
      </c>
      <c r="BB22">
        <f t="shared" si="13"/>
        <v>450</v>
      </c>
      <c r="BC22">
        <f t="shared" si="13"/>
        <v>450</v>
      </c>
      <c r="BD22">
        <f t="shared" si="13"/>
        <v>450</v>
      </c>
      <c r="BE22">
        <f t="shared" si="13"/>
        <v>450</v>
      </c>
      <c r="BF22">
        <f t="shared" si="13"/>
        <v>450</v>
      </c>
      <c r="BG22">
        <f t="shared" si="13"/>
        <v>450</v>
      </c>
      <c r="BH22">
        <f t="shared" si="13"/>
        <v>450</v>
      </c>
      <c r="BI22">
        <f t="shared" si="13"/>
        <v>450</v>
      </c>
      <c r="BJ22">
        <f t="shared" si="13"/>
        <v>450</v>
      </c>
      <c r="BK22">
        <f t="shared" si="13"/>
        <v>450</v>
      </c>
      <c r="BL22">
        <f t="shared" si="13"/>
        <v>450</v>
      </c>
      <c r="BM22">
        <f t="shared" si="13"/>
        <v>450</v>
      </c>
      <c r="BN22">
        <f t="shared" si="13"/>
        <v>450</v>
      </c>
      <c r="BO22">
        <f t="shared" si="13"/>
        <v>0</v>
      </c>
      <c r="BP22">
        <f t="shared" si="13"/>
        <v>0</v>
      </c>
      <c r="BQ22">
        <f t="shared" si="13"/>
        <v>0</v>
      </c>
      <c r="BR22">
        <f t="shared" si="13"/>
        <v>0</v>
      </c>
      <c r="BS22">
        <f t="shared" si="13"/>
        <v>0</v>
      </c>
      <c r="BT22">
        <f t="shared" si="13"/>
        <v>0</v>
      </c>
      <c r="BU22">
        <f t="shared" si="13"/>
        <v>0</v>
      </c>
      <c r="BV22">
        <f t="shared" si="13"/>
        <v>0</v>
      </c>
      <c r="BW22">
        <f t="shared" si="12"/>
        <v>0</v>
      </c>
      <c r="BX22">
        <f t="shared" si="12"/>
        <v>0</v>
      </c>
      <c r="BY22">
        <f t="shared" si="12"/>
        <v>0</v>
      </c>
      <c r="BZ22">
        <f t="shared" si="12"/>
        <v>0</v>
      </c>
      <c r="CA22">
        <f t="shared" si="12"/>
        <v>0</v>
      </c>
      <c r="CB22">
        <f t="shared" si="12"/>
        <v>0</v>
      </c>
      <c r="CC22">
        <f t="shared" si="12"/>
        <v>0</v>
      </c>
      <c r="CD22">
        <f t="shared" si="12"/>
        <v>0</v>
      </c>
      <c r="CE22">
        <f t="shared" si="12"/>
        <v>0</v>
      </c>
      <c r="CF22">
        <f t="shared" si="12"/>
        <v>0</v>
      </c>
      <c r="CG22">
        <f t="shared" si="12"/>
        <v>0</v>
      </c>
      <c r="CH22">
        <f t="shared" si="12"/>
        <v>0</v>
      </c>
      <c r="CI22">
        <f t="shared" si="12"/>
        <v>0</v>
      </c>
      <c r="CJ22">
        <f t="shared" si="12"/>
        <v>0</v>
      </c>
      <c r="CK22">
        <f t="shared" si="12"/>
        <v>0</v>
      </c>
    </row>
    <row r="23" spans="1:89" x14ac:dyDescent="0.2">
      <c r="A23">
        <v>16</v>
      </c>
      <c r="B23" t="s">
        <v>23</v>
      </c>
      <c r="C23">
        <v>1810</v>
      </c>
      <c r="D23">
        <v>3</v>
      </c>
      <c r="E23">
        <v>470</v>
      </c>
      <c r="F23">
        <v>3</v>
      </c>
      <c r="G23">
        <v>470</v>
      </c>
      <c r="H23">
        <f t="shared" si="5"/>
        <v>1812</v>
      </c>
      <c r="J23">
        <f t="shared" si="2"/>
        <v>0</v>
      </c>
      <c r="K23">
        <f t="shared" si="13"/>
        <v>0</v>
      </c>
      <c r="L23">
        <f t="shared" si="13"/>
        <v>0</v>
      </c>
      <c r="M23">
        <f t="shared" si="13"/>
        <v>0</v>
      </c>
      <c r="N23">
        <f t="shared" si="13"/>
        <v>0</v>
      </c>
      <c r="O23">
        <f t="shared" si="13"/>
        <v>0</v>
      </c>
      <c r="P23">
        <f t="shared" si="13"/>
        <v>0</v>
      </c>
      <c r="Q23">
        <f t="shared" si="13"/>
        <v>0</v>
      </c>
      <c r="R23">
        <f t="shared" si="13"/>
        <v>0</v>
      </c>
      <c r="S23">
        <f t="shared" si="13"/>
        <v>0</v>
      </c>
      <c r="T23">
        <f t="shared" si="13"/>
        <v>0</v>
      </c>
      <c r="U23">
        <f t="shared" si="13"/>
        <v>0</v>
      </c>
      <c r="V23">
        <f t="shared" si="13"/>
        <v>0</v>
      </c>
      <c r="W23">
        <f t="shared" si="13"/>
        <v>0</v>
      </c>
      <c r="X23">
        <f t="shared" si="13"/>
        <v>0</v>
      </c>
      <c r="Y23">
        <f t="shared" si="13"/>
        <v>0</v>
      </c>
      <c r="Z23">
        <f t="shared" si="13"/>
        <v>0</v>
      </c>
      <c r="AA23">
        <f t="shared" si="13"/>
        <v>0</v>
      </c>
      <c r="AB23">
        <f t="shared" si="13"/>
        <v>0</v>
      </c>
      <c r="AC23">
        <f t="shared" si="13"/>
        <v>0</v>
      </c>
      <c r="AD23">
        <f t="shared" si="13"/>
        <v>0</v>
      </c>
      <c r="AE23">
        <f t="shared" si="13"/>
        <v>0</v>
      </c>
      <c r="AF23">
        <f t="shared" si="13"/>
        <v>0</v>
      </c>
      <c r="AG23">
        <f t="shared" si="13"/>
        <v>0</v>
      </c>
      <c r="AH23">
        <f t="shared" si="13"/>
        <v>0</v>
      </c>
      <c r="AI23">
        <f t="shared" si="13"/>
        <v>0</v>
      </c>
      <c r="AJ23">
        <f t="shared" si="13"/>
        <v>0</v>
      </c>
      <c r="AK23">
        <f t="shared" si="13"/>
        <v>0</v>
      </c>
      <c r="AL23">
        <f t="shared" si="13"/>
        <v>0</v>
      </c>
      <c r="AM23">
        <f t="shared" si="13"/>
        <v>0</v>
      </c>
      <c r="AN23">
        <f t="shared" si="13"/>
        <v>0</v>
      </c>
      <c r="AO23">
        <f t="shared" si="13"/>
        <v>0</v>
      </c>
      <c r="AP23">
        <f t="shared" si="13"/>
        <v>0</v>
      </c>
      <c r="AQ23">
        <f t="shared" si="13"/>
        <v>470</v>
      </c>
      <c r="AR23">
        <f t="shared" si="13"/>
        <v>470</v>
      </c>
      <c r="AS23">
        <f t="shared" si="13"/>
        <v>470</v>
      </c>
      <c r="AT23">
        <f t="shared" si="13"/>
        <v>0</v>
      </c>
      <c r="AU23">
        <f t="shared" si="13"/>
        <v>0</v>
      </c>
      <c r="AV23">
        <f t="shared" si="13"/>
        <v>0</v>
      </c>
      <c r="AW23">
        <f t="shared" si="13"/>
        <v>0</v>
      </c>
      <c r="AX23">
        <f t="shared" si="13"/>
        <v>0</v>
      </c>
      <c r="AY23">
        <f t="shared" si="13"/>
        <v>0</v>
      </c>
      <c r="AZ23">
        <f t="shared" si="13"/>
        <v>0</v>
      </c>
      <c r="BA23">
        <f t="shared" si="13"/>
        <v>0</v>
      </c>
      <c r="BB23">
        <f t="shared" si="13"/>
        <v>0</v>
      </c>
      <c r="BC23">
        <f t="shared" si="13"/>
        <v>0</v>
      </c>
      <c r="BD23">
        <f t="shared" si="13"/>
        <v>0</v>
      </c>
      <c r="BE23">
        <f t="shared" si="13"/>
        <v>0</v>
      </c>
      <c r="BF23">
        <f t="shared" si="13"/>
        <v>0</v>
      </c>
      <c r="BG23">
        <f t="shared" si="13"/>
        <v>0</v>
      </c>
      <c r="BH23">
        <f t="shared" si="13"/>
        <v>0</v>
      </c>
      <c r="BI23">
        <f t="shared" si="13"/>
        <v>0</v>
      </c>
      <c r="BJ23">
        <f t="shared" si="13"/>
        <v>0</v>
      </c>
      <c r="BK23">
        <f t="shared" si="13"/>
        <v>0</v>
      </c>
      <c r="BL23">
        <f t="shared" si="13"/>
        <v>0</v>
      </c>
      <c r="BM23">
        <f t="shared" si="13"/>
        <v>0</v>
      </c>
      <c r="BN23">
        <f t="shared" si="13"/>
        <v>0</v>
      </c>
      <c r="BO23">
        <f t="shared" si="13"/>
        <v>0</v>
      </c>
      <c r="BP23">
        <f t="shared" si="13"/>
        <v>0</v>
      </c>
      <c r="BQ23">
        <f t="shared" si="13"/>
        <v>0</v>
      </c>
      <c r="BR23">
        <f t="shared" si="13"/>
        <v>0</v>
      </c>
      <c r="BS23">
        <f t="shared" si="13"/>
        <v>0</v>
      </c>
      <c r="BT23">
        <f t="shared" si="13"/>
        <v>0</v>
      </c>
      <c r="BU23">
        <f t="shared" si="13"/>
        <v>0</v>
      </c>
      <c r="BV23">
        <f t="shared" si="13"/>
        <v>0</v>
      </c>
      <c r="BW23">
        <f t="shared" si="12"/>
        <v>0</v>
      </c>
      <c r="BX23">
        <f t="shared" si="12"/>
        <v>0</v>
      </c>
      <c r="BY23">
        <f t="shared" si="12"/>
        <v>0</v>
      </c>
      <c r="BZ23">
        <f t="shared" si="12"/>
        <v>0</v>
      </c>
      <c r="CA23">
        <f t="shared" si="12"/>
        <v>0</v>
      </c>
      <c r="CB23">
        <f t="shared" si="12"/>
        <v>0</v>
      </c>
      <c r="CC23">
        <f t="shared" si="12"/>
        <v>0</v>
      </c>
      <c r="CD23">
        <f t="shared" si="12"/>
        <v>0</v>
      </c>
      <c r="CE23">
        <f t="shared" si="12"/>
        <v>0</v>
      </c>
      <c r="CF23">
        <f t="shared" si="12"/>
        <v>0</v>
      </c>
      <c r="CG23">
        <f t="shared" si="12"/>
        <v>0</v>
      </c>
      <c r="CH23">
        <f t="shared" si="12"/>
        <v>0</v>
      </c>
      <c r="CI23">
        <f t="shared" si="12"/>
        <v>0</v>
      </c>
      <c r="CJ23">
        <f t="shared" si="12"/>
        <v>0</v>
      </c>
      <c r="CK23">
        <f t="shared" si="12"/>
        <v>0</v>
      </c>
    </row>
    <row r="24" spans="1:89" x14ac:dyDescent="0.2">
      <c r="A24">
        <v>17</v>
      </c>
      <c r="B24" t="s">
        <v>24</v>
      </c>
      <c r="C24">
        <v>1814</v>
      </c>
      <c r="D24">
        <v>34</v>
      </c>
      <c r="E24">
        <v>475</v>
      </c>
      <c r="F24">
        <v>34</v>
      </c>
      <c r="G24">
        <v>475</v>
      </c>
      <c r="H24">
        <f t="shared" si="5"/>
        <v>1847</v>
      </c>
      <c r="J24">
        <f t="shared" si="2"/>
        <v>0</v>
      </c>
      <c r="K24">
        <f t="shared" si="13"/>
        <v>0</v>
      </c>
      <c r="L24">
        <f t="shared" si="13"/>
        <v>0</v>
      </c>
      <c r="M24">
        <f t="shared" si="13"/>
        <v>0</v>
      </c>
      <c r="N24">
        <f t="shared" si="13"/>
        <v>0</v>
      </c>
      <c r="O24">
        <f t="shared" si="13"/>
        <v>0</v>
      </c>
      <c r="P24">
        <f t="shared" si="13"/>
        <v>0</v>
      </c>
      <c r="Q24">
        <f t="shared" si="13"/>
        <v>0</v>
      </c>
      <c r="R24">
        <f t="shared" si="13"/>
        <v>0</v>
      </c>
      <c r="S24">
        <f t="shared" si="13"/>
        <v>0</v>
      </c>
      <c r="T24">
        <f t="shared" si="13"/>
        <v>0</v>
      </c>
      <c r="U24">
        <f t="shared" si="13"/>
        <v>0</v>
      </c>
      <c r="V24">
        <f t="shared" si="13"/>
        <v>0</v>
      </c>
      <c r="W24">
        <f t="shared" si="13"/>
        <v>0</v>
      </c>
      <c r="X24">
        <f t="shared" si="13"/>
        <v>0</v>
      </c>
      <c r="Y24">
        <f t="shared" si="13"/>
        <v>0</v>
      </c>
      <c r="Z24">
        <f t="shared" si="13"/>
        <v>0</v>
      </c>
      <c r="AA24">
        <f t="shared" si="13"/>
        <v>0</v>
      </c>
      <c r="AB24">
        <f t="shared" si="13"/>
        <v>0</v>
      </c>
      <c r="AC24">
        <f t="shared" si="13"/>
        <v>0</v>
      </c>
      <c r="AD24">
        <f t="shared" si="13"/>
        <v>0</v>
      </c>
      <c r="AE24">
        <f t="shared" si="13"/>
        <v>0</v>
      </c>
      <c r="AF24">
        <f t="shared" si="13"/>
        <v>0</v>
      </c>
      <c r="AG24">
        <f t="shared" si="13"/>
        <v>0</v>
      </c>
      <c r="AH24">
        <f t="shared" si="13"/>
        <v>0</v>
      </c>
      <c r="AI24">
        <f t="shared" si="13"/>
        <v>0</v>
      </c>
      <c r="AJ24">
        <f t="shared" si="13"/>
        <v>0</v>
      </c>
      <c r="AK24">
        <f t="shared" si="13"/>
        <v>0</v>
      </c>
      <c r="AL24">
        <f t="shared" si="13"/>
        <v>0</v>
      </c>
      <c r="AM24">
        <f t="shared" si="13"/>
        <v>0</v>
      </c>
      <c r="AN24">
        <f t="shared" si="13"/>
        <v>0</v>
      </c>
      <c r="AO24">
        <f t="shared" si="13"/>
        <v>0</v>
      </c>
      <c r="AP24">
        <f t="shared" si="13"/>
        <v>0</v>
      </c>
      <c r="AQ24">
        <f t="shared" si="13"/>
        <v>0</v>
      </c>
      <c r="AR24">
        <f t="shared" si="13"/>
        <v>0</v>
      </c>
      <c r="AS24">
        <f t="shared" si="13"/>
        <v>0</v>
      </c>
      <c r="AT24">
        <f t="shared" si="13"/>
        <v>0</v>
      </c>
      <c r="AU24">
        <f t="shared" si="13"/>
        <v>475</v>
      </c>
      <c r="AV24">
        <f t="shared" si="13"/>
        <v>475</v>
      </c>
      <c r="AW24">
        <f t="shared" si="13"/>
        <v>475</v>
      </c>
      <c r="AX24">
        <f t="shared" si="13"/>
        <v>475</v>
      </c>
      <c r="AY24">
        <f t="shared" si="13"/>
        <v>475</v>
      </c>
      <c r="AZ24">
        <f t="shared" si="13"/>
        <v>475</v>
      </c>
      <c r="BA24">
        <f t="shared" si="13"/>
        <v>475</v>
      </c>
      <c r="BB24">
        <f t="shared" si="13"/>
        <v>475</v>
      </c>
      <c r="BC24">
        <f t="shared" si="13"/>
        <v>475</v>
      </c>
      <c r="BD24">
        <f t="shared" si="13"/>
        <v>475</v>
      </c>
      <c r="BE24">
        <f t="shared" si="13"/>
        <v>475</v>
      </c>
      <c r="BF24">
        <f t="shared" si="13"/>
        <v>475</v>
      </c>
      <c r="BG24">
        <f t="shared" si="13"/>
        <v>475</v>
      </c>
      <c r="BH24">
        <f t="shared" si="13"/>
        <v>475</v>
      </c>
      <c r="BI24">
        <f t="shared" si="13"/>
        <v>475</v>
      </c>
      <c r="BJ24">
        <f t="shared" si="13"/>
        <v>475</v>
      </c>
      <c r="BK24">
        <f t="shared" si="13"/>
        <v>475</v>
      </c>
      <c r="BL24">
        <f t="shared" si="13"/>
        <v>475</v>
      </c>
      <c r="BM24">
        <f t="shared" si="13"/>
        <v>475</v>
      </c>
      <c r="BN24">
        <f t="shared" si="13"/>
        <v>475</v>
      </c>
      <c r="BO24">
        <f t="shared" si="13"/>
        <v>475</v>
      </c>
      <c r="BP24">
        <f t="shared" si="13"/>
        <v>475</v>
      </c>
      <c r="BQ24">
        <f t="shared" si="13"/>
        <v>475</v>
      </c>
      <c r="BR24">
        <f t="shared" si="13"/>
        <v>475</v>
      </c>
      <c r="BS24">
        <f t="shared" si="13"/>
        <v>475</v>
      </c>
      <c r="BT24">
        <f t="shared" si="13"/>
        <v>475</v>
      </c>
      <c r="BU24">
        <f t="shared" si="13"/>
        <v>475</v>
      </c>
      <c r="BV24">
        <f t="shared" si="13"/>
        <v>475</v>
      </c>
      <c r="BW24">
        <f t="shared" si="12"/>
        <v>475</v>
      </c>
      <c r="BX24">
        <f t="shared" si="12"/>
        <v>475</v>
      </c>
      <c r="BY24">
        <f t="shared" si="12"/>
        <v>475</v>
      </c>
      <c r="BZ24">
        <f t="shared" si="12"/>
        <v>475</v>
      </c>
      <c r="CA24">
        <f t="shared" si="12"/>
        <v>475</v>
      </c>
      <c r="CB24">
        <f t="shared" si="12"/>
        <v>475</v>
      </c>
      <c r="CC24">
        <f t="shared" si="12"/>
        <v>0</v>
      </c>
      <c r="CD24">
        <f t="shared" si="12"/>
        <v>0</v>
      </c>
      <c r="CE24">
        <f t="shared" si="12"/>
        <v>0</v>
      </c>
      <c r="CF24">
        <f t="shared" si="12"/>
        <v>0</v>
      </c>
      <c r="CG24">
        <f t="shared" si="12"/>
        <v>0</v>
      </c>
      <c r="CH24">
        <f t="shared" si="12"/>
        <v>0</v>
      </c>
      <c r="CI24">
        <f t="shared" si="12"/>
        <v>0</v>
      </c>
      <c r="CJ24">
        <f t="shared" si="12"/>
        <v>0</v>
      </c>
      <c r="CK24">
        <f t="shared" si="12"/>
        <v>0</v>
      </c>
    </row>
    <row r="25" spans="1:89" x14ac:dyDescent="0.2">
      <c r="A25">
        <v>18</v>
      </c>
      <c r="B25" t="s">
        <v>25</v>
      </c>
      <c r="C25">
        <v>1818</v>
      </c>
      <c r="D25">
        <v>27</v>
      </c>
      <c r="E25">
        <v>580</v>
      </c>
      <c r="F25">
        <v>27</v>
      </c>
      <c r="G25">
        <v>580</v>
      </c>
      <c r="H25">
        <f t="shared" si="5"/>
        <v>1844</v>
      </c>
      <c r="J25">
        <f t="shared" si="2"/>
        <v>0</v>
      </c>
      <c r="K25">
        <f t="shared" si="13"/>
        <v>0</v>
      </c>
      <c r="L25">
        <f t="shared" si="13"/>
        <v>0</v>
      </c>
      <c r="M25">
        <f t="shared" si="13"/>
        <v>0</v>
      </c>
      <c r="N25">
        <f t="shared" si="13"/>
        <v>0</v>
      </c>
      <c r="O25">
        <f t="shared" si="13"/>
        <v>0</v>
      </c>
      <c r="P25">
        <f t="shared" si="13"/>
        <v>0</v>
      </c>
      <c r="Q25">
        <f t="shared" si="13"/>
        <v>0</v>
      </c>
      <c r="R25">
        <f t="shared" si="13"/>
        <v>0</v>
      </c>
      <c r="S25">
        <f t="shared" si="13"/>
        <v>0</v>
      </c>
      <c r="T25">
        <f t="shared" si="13"/>
        <v>0</v>
      </c>
      <c r="U25">
        <f t="shared" si="13"/>
        <v>0</v>
      </c>
      <c r="V25">
        <f t="shared" si="13"/>
        <v>0</v>
      </c>
      <c r="W25">
        <f t="shared" si="13"/>
        <v>0</v>
      </c>
      <c r="X25">
        <f t="shared" si="13"/>
        <v>0</v>
      </c>
      <c r="Y25">
        <f t="shared" si="13"/>
        <v>0</v>
      </c>
      <c r="Z25">
        <f t="shared" si="13"/>
        <v>0</v>
      </c>
      <c r="AA25">
        <f t="shared" si="13"/>
        <v>0</v>
      </c>
      <c r="AB25">
        <f t="shared" si="13"/>
        <v>0</v>
      </c>
      <c r="AC25">
        <f t="shared" si="13"/>
        <v>0</v>
      </c>
      <c r="AD25">
        <f t="shared" si="13"/>
        <v>0</v>
      </c>
      <c r="AE25">
        <f t="shared" si="13"/>
        <v>0</v>
      </c>
      <c r="AF25">
        <f t="shared" si="13"/>
        <v>0</v>
      </c>
      <c r="AG25">
        <f t="shared" si="13"/>
        <v>0</v>
      </c>
      <c r="AH25">
        <f t="shared" si="13"/>
        <v>0</v>
      </c>
      <c r="AI25">
        <f t="shared" si="13"/>
        <v>0</v>
      </c>
      <c r="AJ25">
        <f t="shared" si="13"/>
        <v>0</v>
      </c>
      <c r="AK25">
        <f t="shared" si="13"/>
        <v>0</v>
      </c>
      <c r="AL25">
        <f t="shared" si="13"/>
        <v>0</v>
      </c>
      <c r="AM25">
        <f t="shared" si="13"/>
        <v>0</v>
      </c>
      <c r="AN25">
        <f t="shared" si="13"/>
        <v>0</v>
      </c>
      <c r="AO25">
        <f t="shared" si="13"/>
        <v>0</v>
      </c>
      <c r="AP25">
        <f t="shared" si="13"/>
        <v>0</v>
      </c>
      <c r="AQ25">
        <f t="shared" si="13"/>
        <v>0</v>
      </c>
      <c r="AR25">
        <f t="shared" si="13"/>
        <v>0</v>
      </c>
      <c r="AS25">
        <f t="shared" si="13"/>
        <v>0</v>
      </c>
      <c r="AT25">
        <f t="shared" si="13"/>
        <v>0</v>
      </c>
      <c r="AU25">
        <f t="shared" si="13"/>
        <v>0</v>
      </c>
      <c r="AV25">
        <f t="shared" si="13"/>
        <v>0</v>
      </c>
      <c r="AW25">
        <f t="shared" si="13"/>
        <v>0</v>
      </c>
      <c r="AX25">
        <f t="shared" si="13"/>
        <v>0</v>
      </c>
      <c r="AY25">
        <f t="shared" si="13"/>
        <v>580</v>
      </c>
      <c r="AZ25">
        <f t="shared" si="13"/>
        <v>580</v>
      </c>
      <c r="BA25">
        <f t="shared" si="13"/>
        <v>580</v>
      </c>
      <c r="BB25">
        <f t="shared" si="13"/>
        <v>580</v>
      </c>
      <c r="BC25">
        <f t="shared" si="13"/>
        <v>580</v>
      </c>
      <c r="BD25">
        <f t="shared" si="13"/>
        <v>580</v>
      </c>
      <c r="BE25">
        <f t="shared" si="13"/>
        <v>580</v>
      </c>
      <c r="BF25">
        <f t="shared" si="13"/>
        <v>580</v>
      </c>
      <c r="BG25">
        <f t="shared" si="13"/>
        <v>580</v>
      </c>
      <c r="BH25">
        <f t="shared" si="13"/>
        <v>580</v>
      </c>
      <c r="BI25">
        <f t="shared" si="13"/>
        <v>580</v>
      </c>
      <c r="BJ25">
        <f t="shared" si="13"/>
        <v>580</v>
      </c>
      <c r="BK25">
        <f t="shared" si="13"/>
        <v>580</v>
      </c>
      <c r="BL25">
        <f t="shared" si="13"/>
        <v>580</v>
      </c>
      <c r="BM25">
        <f t="shared" si="13"/>
        <v>580</v>
      </c>
      <c r="BN25">
        <f t="shared" si="13"/>
        <v>580</v>
      </c>
      <c r="BO25">
        <f t="shared" si="13"/>
        <v>580</v>
      </c>
      <c r="BP25">
        <f t="shared" si="13"/>
        <v>580</v>
      </c>
      <c r="BQ25">
        <f t="shared" si="13"/>
        <v>580</v>
      </c>
      <c r="BR25">
        <f t="shared" si="13"/>
        <v>580</v>
      </c>
      <c r="BS25">
        <f t="shared" si="13"/>
        <v>580</v>
      </c>
      <c r="BT25">
        <f t="shared" si="13"/>
        <v>580</v>
      </c>
      <c r="BU25">
        <f t="shared" si="13"/>
        <v>580</v>
      </c>
      <c r="BV25">
        <f t="shared" ref="BV25:CK28" si="14">AND(BV$7&gt;=$C25,BV$7&lt;=$H25)*$G25</f>
        <v>580</v>
      </c>
      <c r="BW25">
        <f t="shared" si="14"/>
        <v>580</v>
      </c>
      <c r="BX25">
        <f t="shared" si="14"/>
        <v>580</v>
      </c>
      <c r="BY25">
        <f t="shared" si="14"/>
        <v>580</v>
      </c>
      <c r="BZ25">
        <f t="shared" si="14"/>
        <v>0</v>
      </c>
      <c r="CA25">
        <f t="shared" si="14"/>
        <v>0</v>
      </c>
      <c r="CB25">
        <f t="shared" si="14"/>
        <v>0</v>
      </c>
      <c r="CC25">
        <f t="shared" si="14"/>
        <v>0</v>
      </c>
      <c r="CD25">
        <f t="shared" si="14"/>
        <v>0</v>
      </c>
      <c r="CE25">
        <f t="shared" si="14"/>
        <v>0</v>
      </c>
      <c r="CF25">
        <f t="shared" si="14"/>
        <v>0</v>
      </c>
      <c r="CG25">
        <f t="shared" si="14"/>
        <v>0</v>
      </c>
      <c r="CH25">
        <f t="shared" si="14"/>
        <v>0</v>
      </c>
      <c r="CI25">
        <f t="shared" si="14"/>
        <v>0</v>
      </c>
      <c r="CJ25">
        <f t="shared" si="14"/>
        <v>0</v>
      </c>
      <c r="CK25">
        <f t="shared" si="14"/>
        <v>0</v>
      </c>
    </row>
    <row r="26" spans="1:89" x14ac:dyDescent="0.2">
      <c r="A26">
        <v>19</v>
      </c>
      <c r="B26" t="s">
        <v>26</v>
      </c>
      <c r="C26">
        <v>1816</v>
      </c>
      <c r="D26">
        <v>9</v>
      </c>
      <c r="E26">
        <v>480</v>
      </c>
      <c r="F26">
        <v>9</v>
      </c>
      <c r="G26">
        <v>480</v>
      </c>
      <c r="H26">
        <f t="shared" si="5"/>
        <v>1824</v>
      </c>
      <c r="J26">
        <f t="shared" si="2"/>
        <v>0</v>
      </c>
      <c r="K26">
        <f t="shared" ref="K26:BV29" si="15">AND(K$7&gt;=$C26,K$7&lt;=$H26)*$G26</f>
        <v>0</v>
      </c>
      <c r="L26">
        <f t="shared" si="15"/>
        <v>0</v>
      </c>
      <c r="M26">
        <f t="shared" si="15"/>
        <v>0</v>
      </c>
      <c r="N26">
        <f t="shared" si="15"/>
        <v>0</v>
      </c>
      <c r="O26">
        <f t="shared" si="15"/>
        <v>0</v>
      </c>
      <c r="P26">
        <f t="shared" si="15"/>
        <v>0</v>
      </c>
      <c r="Q26">
        <f t="shared" si="15"/>
        <v>0</v>
      </c>
      <c r="R26">
        <f t="shared" si="15"/>
        <v>0</v>
      </c>
      <c r="S26">
        <f t="shared" si="15"/>
        <v>0</v>
      </c>
      <c r="T26">
        <f t="shared" si="15"/>
        <v>0</v>
      </c>
      <c r="U26">
        <f t="shared" si="15"/>
        <v>0</v>
      </c>
      <c r="V26">
        <f t="shared" si="15"/>
        <v>0</v>
      </c>
      <c r="W26">
        <f t="shared" si="15"/>
        <v>0</v>
      </c>
      <c r="X26">
        <f t="shared" si="15"/>
        <v>0</v>
      </c>
      <c r="Y26">
        <f t="shared" si="15"/>
        <v>0</v>
      </c>
      <c r="Z26">
        <f t="shared" si="15"/>
        <v>0</v>
      </c>
      <c r="AA26">
        <f t="shared" si="15"/>
        <v>0</v>
      </c>
      <c r="AB26">
        <f t="shared" si="15"/>
        <v>0</v>
      </c>
      <c r="AC26">
        <f t="shared" si="15"/>
        <v>0</v>
      </c>
      <c r="AD26">
        <f t="shared" si="15"/>
        <v>0</v>
      </c>
      <c r="AE26">
        <f t="shared" si="15"/>
        <v>0</v>
      </c>
      <c r="AF26">
        <f t="shared" si="15"/>
        <v>0</v>
      </c>
      <c r="AG26">
        <f t="shared" si="15"/>
        <v>0</v>
      </c>
      <c r="AH26">
        <f t="shared" si="15"/>
        <v>0</v>
      </c>
      <c r="AI26">
        <f t="shared" si="15"/>
        <v>0</v>
      </c>
      <c r="AJ26">
        <f t="shared" si="15"/>
        <v>0</v>
      </c>
      <c r="AK26">
        <f t="shared" si="15"/>
        <v>0</v>
      </c>
      <c r="AL26">
        <f t="shared" si="15"/>
        <v>0</v>
      </c>
      <c r="AM26">
        <f t="shared" si="15"/>
        <v>0</v>
      </c>
      <c r="AN26">
        <f t="shared" si="15"/>
        <v>0</v>
      </c>
      <c r="AO26">
        <f t="shared" si="15"/>
        <v>0</v>
      </c>
      <c r="AP26">
        <f t="shared" si="15"/>
        <v>0</v>
      </c>
      <c r="AQ26">
        <f t="shared" si="15"/>
        <v>0</v>
      </c>
      <c r="AR26">
        <f t="shared" si="15"/>
        <v>0</v>
      </c>
      <c r="AS26">
        <f t="shared" si="15"/>
        <v>0</v>
      </c>
      <c r="AT26">
        <f t="shared" si="15"/>
        <v>0</v>
      </c>
      <c r="AU26">
        <f t="shared" si="15"/>
        <v>0</v>
      </c>
      <c r="AV26">
        <f t="shared" si="15"/>
        <v>0</v>
      </c>
      <c r="AW26">
        <f t="shared" si="15"/>
        <v>480</v>
      </c>
      <c r="AX26">
        <f t="shared" si="15"/>
        <v>480</v>
      </c>
      <c r="AY26">
        <f t="shared" si="15"/>
        <v>480</v>
      </c>
      <c r="AZ26">
        <f t="shared" si="15"/>
        <v>480</v>
      </c>
      <c r="BA26">
        <f t="shared" si="15"/>
        <v>480</v>
      </c>
      <c r="BB26">
        <f t="shared" si="15"/>
        <v>480</v>
      </c>
      <c r="BC26">
        <f t="shared" si="15"/>
        <v>480</v>
      </c>
      <c r="BD26">
        <f t="shared" si="15"/>
        <v>480</v>
      </c>
      <c r="BE26">
        <f t="shared" si="15"/>
        <v>480</v>
      </c>
      <c r="BF26">
        <f t="shared" si="15"/>
        <v>0</v>
      </c>
      <c r="BG26">
        <f t="shared" si="15"/>
        <v>0</v>
      </c>
      <c r="BH26">
        <f t="shared" si="15"/>
        <v>0</v>
      </c>
      <c r="BI26">
        <f t="shared" si="15"/>
        <v>0</v>
      </c>
      <c r="BJ26">
        <f t="shared" si="15"/>
        <v>0</v>
      </c>
      <c r="BK26">
        <f t="shared" si="15"/>
        <v>0</v>
      </c>
      <c r="BL26">
        <f t="shared" si="15"/>
        <v>0</v>
      </c>
      <c r="BM26">
        <f t="shared" si="15"/>
        <v>0</v>
      </c>
      <c r="BN26">
        <f t="shared" si="15"/>
        <v>0</v>
      </c>
      <c r="BO26">
        <f t="shared" si="15"/>
        <v>0</v>
      </c>
      <c r="BP26">
        <f t="shared" si="15"/>
        <v>0</v>
      </c>
      <c r="BQ26">
        <f t="shared" si="15"/>
        <v>0</v>
      </c>
      <c r="BR26">
        <f t="shared" si="15"/>
        <v>0</v>
      </c>
      <c r="BS26">
        <f t="shared" si="15"/>
        <v>0</v>
      </c>
      <c r="BT26">
        <f t="shared" si="15"/>
        <v>0</v>
      </c>
      <c r="BU26">
        <f t="shared" si="15"/>
        <v>0</v>
      </c>
      <c r="BV26">
        <f t="shared" si="15"/>
        <v>0</v>
      </c>
      <c r="BW26">
        <f t="shared" si="14"/>
        <v>0</v>
      </c>
      <c r="BX26">
        <f t="shared" si="14"/>
        <v>0</v>
      </c>
      <c r="BY26">
        <f t="shared" si="14"/>
        <v>0</v>
      </c>
      <c r="BZ26">
        <f t="shared" si="14"/>
        <v>0</v>
      </c>
      <c r="CA26">
        <f t="shared" si="14"/>
        <v>0</v>
      </c>
      <c r="CB26">
        <f t="shared" si="14"/>
        <v>0</v>
      </c>
      <c r="CC26">
        <f t="shared" si="14"/>
        <v>0</v>
      </c>
      <c r="CD26">
        <f t="shared" si="14"/>
        <v>0</v>
      </c>
      <c r="CE26">
        <f t="shared" si="14"/>
        <v>0</v>
      </c>
      <c r="CF26">
        <f t="shared" si="14"/>
        <v>0</v>
      </c>
      <c r="CG26">
        <f t="shared" si="14"/>
        <v>0</v>
      </c>
      <c r="CH26">
        <f t="shared" si="14"/>
        <v>0</v>
      </c>
      <c r="CI26">
        <f t="shared" si="14"/>
        <v>0</v>
      </c>
      <c r="CJ26">
        <f t="shared" si="14"/>
        <v>0</v>
      </c>
      <c r="CK26">
        <f t="shared" si="14"/>
        <v>0</v>
      </c>
    </row>
    <row r="27" spans="1:89" x14ac:dyDescent="0.2">
      <c r="A27">
        <v>20</v>
      </c>
      <c r="B27" t="s">
        <v>27</v>
      </c>
      <c r="C27">
        <v>1820</v>
      </c>
      <c r="D27">
        <v>19</v>
      </c>
      <c r="E27">
        <v>240</v>
      </c>
      <c r="F27">
        <v>19</v>
      </c>
      <c r="G27">
        <v>240</v>
      </c>
      <c r="H27">
        <f t="shared" si="5"/>
        <v>1838</v>
      </c>
      <c r="J27">
        <f t="shared" si="2"/>
        <v>0</v>
      </c>
      <c r="K27">
        <f t="shared" si="15"/>
        <v>0</v>
      </c>
      <c r="L27">
        <f t="shared" si="15"/>
        <v>0</v>
      </c>
      <c r="M27">
        <f t="shared" si="15"/>
        <v>0</v>
      </c>
      <c r="N27">
        <f t="shared" si="15"/>
        <v>0</v>
      </c>
      <c r="O27">
        <f t="shared" si="15"/>
        <v>0</v>
      </c>
      <c r="P27">
        <f t="shared" si="15"/>
        <v>0</v>
      </c>
      <c r="Q27">
        <f t="shared" si="15"/>
        <v>0</v>
      </c>
      <c r="R27">
        <f t="shared" si="15"/>
        <v>0</v>
      </c>
      <c r="S27">
        <f t="shared" si="15"/>
        <v>0</v>
      </c>
      <c r="T27">
        <f t="shared" si="15"/>
        <v>0</v>
      </c>
      <c r="U27">
        <f t="shared" si="15"/>
        <v>0</v>
      </c>
      <c r="V27">
        <f t="shared" si="15"/>
        <v>0</v>
      </c>
      <c r="W27">
        <f t="shared" si="15"/>
        <v>0</v>
      </c>
      <c r="X27">
        <f t="shared" si="15"/>
        <v>0</v>
      </c>
      <c r="Y27">
        <f t="shared" si="15"/>
        <v>0</v>
      </c>
      <c r="Z27">
        <f t="shared" si="15"/>
        <v>0</v>
      </c>
      <c r="AA27">
        <f t="shared" si="15"/>
        <v>0</v>
      </c>
      <c r="AB27">
        <f t="shared" si="15"/>
        <v>0</v>
      </c>
      <c r="AC27">
        <f t="shared" si="15"/>
        <v>0</v>
      </c>
      <c r="AD27">
        <f t="shared" si="15"/>
        <v>0</v>
      </c>
      <c r="AE27">
        <f t="shared" si="15"/>
        <v>0</v>
      </c>
      <c r="AF27">
        <f t="shared" si="15"/>
        <v>0</v>
      </c>
      <c r="AG27">
        <f t="shared" si="15"/>
        <v>0</v>
      </c>
      <c r="AH27">
        <f t="shared" si="15"/>
        <v>0</v>
      </c>
      <c r="AI27">
        <f t="shared" si="15"/>
        <v>0</v>
      </c>
      <c r="AJ27">
        <f t="shared" si="15"/>
        <v>0</v>
      </c>
      <c r="AK27">
        <f t="shared" si="15"/>
        <v>0</v>
      </c>
      <c r="AL27">
        <f t="shared" si="15"/>
        <v>0</v>
      </c>
      <c r="AM27">
        <f t="shared" si="15"/>
        <v>0</v>
      </c>
      <c r="AN27">
        <f t="shared" si="15"/>
        <v>0</v>
      </c>
      <c r="AO27">
        <f t="shared" si="15"/>
        <v>0</v>
      </c>
      <c r="AP27">
        <f t="shared" si="15"/>
        <v>0</v>
      </c>
      <c r="AQ27">
        <f t="shared" si="15"/>
        <v>0</v>
      </c>
      <c r="AR27">
        <f t="shared" si="15"/>
        <v>0</v>
      </c>
      <c r="AS27">
        <f t="shared" si="15"/>
        <v>0</v>
      </c>
      <c r="AT27">
        <f t="shared" si="15"/>
        <v>0</v>
      </c>
      <c r="AU27">
        <f t="shared" si="15"/>
        <v>0</v>
      </c>
      <c r="AV27">
        <f t="shared" si="15"/>
        <v>0</v>
      </c>
      <c r="AW27">
        <f t="shared" si="15"/>
        <v>0</v>
      </c>
      <c r="AX27">
        <f t="shared" si="15"/>
        <v>0</v>
      </c>
      <c r="AY27">
        <f t="shared" si="15"/>
        <v>0</v>
      </c>
      <c r="AZ27">
        <f t="shared" si="15"/>
        <v>0</v>
      </c>
      <c r="BA27">
        <f t="shared" si="15"/>
        <v>240</v>
      </c>
      <c r="BB27">
        <f t="shared" si="15"/>
        <v>240</v>
      </c>
      <c r="BC27">
        <f t="shared" si="15"/>
        <v>240</v>
      </c>
      <c r="BD27">
        <f t="shared" si="15"/>
        <v>240</v>
      </c>
      <c r="BE27">
        <f t="shared" si="15"/>
        <v>240</v>
      </c>
      <c r="BF27">
        <f t="shared" si="15"/>
        <v>240</v>
      </c>
      <c r="BG27">
        <f t="shared" si="15"/>
        <v>240</v>
      </c>
      <c r="BH27">
        <f t="shared" si="15"/>
        <v>240</v>
      </c>
      <c r="BI27">
        <f t="shared" si="15"/>
        <v>240</v>
      </c>
      <c r="BJ27">
        <f t="shared" si="15"/>
        <v>240</v>
      </c>
      <c r="BK27">
        <f t="shared" si="15"/>
        <v>240</v>
      </c>
      <c r="BL27">
        <f t="shared" si="15"/>
        <v>240</v>
      </c>
      <c r="BM27">
        <f t="shared" si="15"/>
        <v>240</v>
      </c>
      <c r="BN27">
        <f t="shared" si="15"/>
        <v>240</v>
      </c>
      <c r="BO27">
        <f t="shared" si="15"/>
        <v>240</v>
      </c>
      <c r="BP27">
        <f t="shared" si="15"/>
        <v>240</v>
      </c>
      <c r="BQ27">
        <f t="shared" si="15"/>
        <v>240</v>
      </c>
      <c r="BR27">
        <f t="shared" si="15"/>
        <v>240</v>
      </c>
      <c r="BS27">
        <f t="shared" si="15"/>
        <v>240</v>
      </c>
      <c r="BT27">
        <f t="shared" si="15"/>
        <v>0</v>
      </c>
      <c r="BU27">
        <f t="shared" si="15"/>
        <v>0</v>
      </c>
      <c r="BV27">
        <f t="shared" si="15"/>
        <v>0</v>
      </c>
      <c r="BW27">
        <f t="shared" si="14"/>
        <v>0</v>
      </c>
      <c r="BX27">
        <f t="shared" si="14"/>
        <v>0</v>
      </c>
      <c r="BY27">
        <f t="shared" si="14"/>
        <v>0</v>
      </c>
      <c r="BZ27">
        <f t="shared" si="14"/>
        <v>0</v>
      </c>
      <c r="CA27">
        <f t="shared" si="14"/>
        <v>0</v>
      </c>
      <c r="CB27">
        <f t="shared" si="14"/>
        <v>0</v>
      </c>
      <c r="CC27">
        <f t="shared" si="14"/>
        <v>0</v>
      </c>
      <c r="CD27">
        <f t="shared" si="14"/>
        <v>0</v>
      </c>
      <c r="CE27">
        <f t="shared" si="14"/>
        <v>0</v>
      </c>
      <c r="CF27">
        <f t="shared" si="14"/>
        <v>0</v>
      </c>
      <c r="CG27">
        <f t="shared" si="14"/>
        <v>0</v>
      </c>
      <c r="CH27">
        <f t="shared" si="14"/>
        <v>0</v>
      </c>
      <c r="CI27">
        <f t="shared" si="14"/>
        <v>0</v>
      </c>
      <c r="CJ27">
        <f t="shared" si="14"/>
        <v>0</v>
      </c>
      <c r="CK27">
        <f t="shared" si="14"/>
        <v>0</v>
      </c>
    </row>
    <row r="28" spans="1:89" x14ac:dyDescent="0.2">
      <c r="A28">
        <v>21</v>
      </c>
      <c r="B28" t="s">
        <v>28</v>
      </c>
      <c r="C28">
        <v>1820</v>
      </c>
      <c r="D28">
        <v>30</v>
      </c>
      <c r="E28">
        <v>500</v>
      </c>
      <c r="F28">
        <v>30</v>
      </c>
      <c r="G28">
        <v>500</v>
      </c>
      <c r="H28">
        <f t="shared" si="5"/>
        <v>1849</v>
      </c>
      <c r="J28">
        <f t="shared" si="2"/>
        <v>0</v>
      </c>
      <c r="K28">
        <f t="shared" si="15"/>
        <v>0</v>
      </c>
      <c r="L28">
        <f t="shared" si="15"/>
        <v>0</v>
      </c>
      <c r="M28">
        <f t="shared" si="15"/>
        <v>0</v>
      </c>
      <c r="N28">
        <f t="shared" si="15"/>
        <v>0</v>
      </c>
      <c r="O28">
        <f t="shared" si="15"/>
        <v>0</v>
      </c>
      <c r="P28">
        <f t="shared" si="15"/>
        <v>0</v>
      </c>
      <c r="Q28">
        <f t="shared" si="15"/>
        <v>0</v>
      </c>
      <c r="R28">
        <f t="shared" si="15"/>
        <v>0</v>
      </c>
      <c r="S28">
        <f t="shared" si="15"/>
        <v>0</v>
      </c>
      <c r="T28">
        <f t="shared" si="15"/>
        <v>0</v>
      </c>
      <c r="U28">
        <f t="shared" si="15"/>
        <v>0</v>
      </c>
      <c r="V28">
        <f t="shared" si="15"/>
        <v>0</v>
      </c>
      <c r="W28">
        <f t="shared" si="15"/>
        <v>0</v>
      </c>
      <c r="X28">
        <f t="shared" si="15"/>
        <v>0</v>
      </c>
      <c r="Y28">
        <f t="shared" si="15"/>
        <v>0</v>
      </c>
      <c r="Z28">
        <f t="shared" si="15"/>
        <v>0</v>
      </c>
      <c r="AA28">
        <f t="shared" si="15"/>
        <v>0</v>
      </c>
      <c r="AB28">
        <f t="shared" si="15"/>
        <v>0</v>
      </c>
      <c r="AC28">
        <f t="shared" si="15"/>
        <v>0</v>
      </c>
      <c r="AD28">
        <f t="shared" si="15"/>
        <v>0</v>
      </c>
      <c r="AE28">
        <f t="shared" si="15"/>
        <v>0</v>
      </c>
      <c r="AF28">
        <f t="shared" si="15"/>
        <v>0</v>
      </c>
      <c r="AG28">
        <f t="shared" si="15"/>
        <v>0</v>
      </c>
      <c r="AH28">
        <f t="shared" si="15"/>
        <v>0</v>
      </c>
      <c r="AI28">
        <f t="shared" si="15"/>
        <v>0</v>
      </c>
      <c r="AJ28">
        <f t="shared" si="15"/>
        <v>0</v>
      </c>
      <c r="AK28">
        <f t="shared" si="15"/>
        <v>0</v>
      </c>
      <c r="AL28">
        <f t="shared" si="15"/>
        <v>0</v>
      </c>
      <c r="AM28">
        <f t="shared" si="15"/>
        <v>0</v>
      </c>
      <c r="AN28">
        <f t="shared" si="15"/>
        <v>0</v>
      </c>
      <c r="AO28">
        <f t="shared" si="15"/>
        <v>0</v>
      </c>
      <c r="AP28">
        <f t="shared" si="15"/>
        <v>0</v>
      </c>
      <c r="AQ28">
        <f t="shared" si="15"/>
        <v>0</v>
      </c>
      <c r="AR28">
        <f t="shared" si="15"/>
        <v>0</v>
      </c>
      <c r="AS28">
        <f t="shared" si="15"/>
        <v>0</v>
      </c>
      <c r="AT28">
        <f t="shared" si="15"/>
        <v>0</v>
      </c>
      <c r="AU28">
        <f t="shared" si="15"/>
        <v>0</v>
      </c>
      <c r="AV28">
        <f t="shared" si="15"/>
        <v>0</v>
      </c>
      <c r="AW28">
        <f t="shared" si="15"/>
        <v>0</v>
      </c>
      <c r="AX28">
        <f t="shared" si="15"/>
        <v>0</v>
      </c>
      <c r="AY28">
        <f t="shared" si="15"/>
        <v>0</v>
      </c>
      <c r="AZ28">
        <f t="shared" si="15"/>
        <v>0</v>
      </c>
      <c r="BA28">
        <f t="shared" si="15"/>
        <v>500</v>
      </c>
      <c r="BB28">
        <f t="shared" si="15"/>
        <v>500</v>
      </c>
      <c r="BC28">
        <f t="shared" si="15"/>
        <v>500</v>
      </c>
      <c r="BD28">
        <f t="shared" si="15"/>
        <v>500</v>
      </c>
      <c r="BE28">
        <f t="shared" si="15"/>
        <v>500</v>
      </c>
      <c r="BF28">
        <f t="shared" si="15"/>
        <v>500</v>
      </c>
      <c r="BG28">
        <f t="shared" si="15"/>
        <v>500</v>
      </c>
      <c r="BH28">
        <f t="shared" si="15"/>
        <v>500</v>
      </c>
      <c r="BI28">
        <f t="shared" si="15"/>
        <v>500</v>
      </c>
      <c r="BJ28">
        <f t="shared" si="15"/>
        <v>500</v>
      </c>
      <c r="BK28">
        <f t="shared" si="15"/>
        <v>500</v>
      </c>
      <c r="BL28">
        <f t="shared" si="15"/>
        <v>500</v>
      </c>
      <c r="BM28">
        <f t="shared" si="15"/>
        <v>500</v>
      </c>
      <c r="BN28">
        <f t="shared" si="15"/>
        <v>500</v>
      </c>
      <c r="BO28">
        <f t="shared" si="15"/>
        <v>500</v>
      </c>
      <c r="BP28">
        <f t="shared" si="15"/>
        <v>500</v>
      </c>
      <c r="BQ28">
        <f t="shared" si="15"/>
        <v>500</v>
      </c>
      <c r="BR28">
        <f t="shared" si="15"/>
        <v>500</v>
      </c>
      <c r="BS28">
        <f t="shared" si="15"/>
        <v>500</v>
      </c>
      <c r="BT28">
        <f t="shared" si="15"/>
        <v>500</v>
      </c>
      <c r="BU28">
        <f t="shared" si="15"/>
        <v>500</v>
      </c>
      <c r="BV28">
        <f t="shared" si="15"/>
        <v>500</v>
      </c>
      <c r="BW28">
        <f t="shared" si="14"/>
        <v>500</v>
      </c>
      <c r="BX28">
        <f t="shared" si="14"/>
        <v>500</v>
      </c>
      <c r="BY28">
        <f t="shared" si="14"/>
        <v>500</v>
      </c>
      <c r="BZ28">
        <f t="shared" si="14"/>
        <v>500</v>
      </c>
      <c r="CA28">
        <f t="shared" si="14"/>
        <v>500</v>
      </c>
      <c r="CB28">
        <f t="shared" si="14"/>
        <v>500</v>
      </c>
      <c r="CC28">
        <f t="shared" si="14"/>
        <v>500</v>
      </c>
      <c r="CD28">
        <f t="shared" si="14"/>
        <v>500</v>
      </c>
      <c r="CE28">
        <f t="shared" si="14"/>
        <v>0</v>
      </c>
      <c r="CF28">
        <f t="shared" si="14"/>
        <v>0</v>
      </c>
      <c r="CG28">
        <f t="shared" si="14"/>
        <v>0</v>
      </c>
      <c r="CH28">
        <f t="shared" si="14"/>
        <v>0</v>
      </c>
      <c r="CI28">
        <f t="shared" si="14"/>
        <v>0</v>
      </c>
      <c r="CJ28">
        <f t="shared" si="14"/>
        <v>0</v>
      </c>
      <c r="CK28">
        <f t="shared" si="14"/>
        <v>0</v>
      </c>
    </row>
    <row r="29" spans="1:89" x14ac:dyDescent="0.2">
      <c r="A29">
        <v>22</v>
      </c>
      <c r="B29" t="s">
        <v>29</v>
      </c>
      <c r="C29">
        <v>1824</v>
      </c>
      <c r="D29">
        <v>8</v>
      </c>
      <c r="E29">
        <v>650</v>
      </c>
      <c r="F29">
        <v>8</v>
      </c>
      <c r="G29">
        <v>650</v>
      </c>
      <c r="H29">
        <f t="shared" si="5"/>
        <v>1831</v>
      </c>
      <c r="J29">
        <f t="shared" si="2"/>
        <v>0</v>
      </c>
      <c r="K29">
        <f t="shared" si="15"/>
        <v>0</v>
      </c>
      <c r="L29">
        <f t="shared" si="15"/>
        <v>0</v>
      </c>
      <c r="M29">
        <f t="shared" si="15"/>
        <v>0</v>
      </c>
      <c r="N29">
        <f t="shared" si="15"/>
        <v>0</v>
      </c>
      <c r="O29">
        <f t="shared" si="15"/>
        <v>0</v>
      </c>
      <c r="P29">
        <f t="shared" si="15"/>
        <v>0</v>
      </c>
      <c r="Q29">
        <f t="shared" si="15"/>
        <v>0</v>
      </c>
      <c r="R29">
        <f t="shared" si="15"/>
        <v>0</v>
      </c>
      <c r="S29">
        <f t="shared" si="15"/>
        <v>0</v>
      </c>
      <c r="T29">
        <f t="shared" si="15"/>
        <v>0</v>
      </c>
      <c r="U29">
        <f t="shared" si="15"/>
        <v>0</v>
      </c>
      <c r="V29">
        <f t="shared" si="15"/>
        <v>0</v>
      </c>
      <c r="W29">
        <f t="shared" si="15"/>
        <v>0</v>
      </c>
      <c r="X29">
        <f t="shared" si="15"/>
        <v>0</v>
      </c>
      <c r="Y29">
        <f t="shared" si="15"/>
        <v>0</v>
      </c>
      <c r="Z29">
        <f t="shared" si="15"/>
        <v>0</v>
      </c>
      <c r="AA29">
        <f t="shared" si="15"/>
        <v>0</v>
      </c>
      <c r="AB29">
        <f t="shared" si="15"/>
        <v>0</v>
      </c>
      <c r="AC29">
        <f t="shared" si="15"/>
        <v>0</v>
      </c>
      <c r="AD29">
        <f t="shared" si="15"/>
        <v>0</v>
      </c>
      <c r="AE29">
        <f t="shared" si="15"/>
        <v>0</v>
      </c>
      <c r="AF29">
        <f t="shared" si="15"/>
        <v>0</v>
      </c>
      <c r="AG29">
        <f t="shared" si="15"/>
        <v>0</v>
      </c>
      <c r="AH29">
        <f t="shared" si="15"/>
        <v>0</v>
      </c>
      <c r="AI29">
        <f t="shared" si="15"/>
        <v>0</v>
      </c>
      <c r="AJ29">
        <f t="shared" si="15"/>
        <v>0</v>
      </c>
      <c r="AK29">
        <f t="shared" si="15"/>
        <v>0</v>
      </c>
      <c r="AL29">
        <f t="shared" si="15"/>
        <v>0</v>
      </c>
      <c r="AM29">
        <f t="shared" si="15"/>
        <v>0</v>
      </c>
      <c r="AN29">
        <f t="shared" si="15"/>
        <v>0</v>
      </c>
      <c r="AO29">
        <f t="shared" si="15"/>
        <v>0</v>
      </c>
      <c r="AP29">
        <f t="shared" si="15"/>
        <v>0</v>
      </c>
      <c r="AQ29">
        <f t="shared" si="15"/>
        <v>0</v>
      </c>
      <c r="AR29">
        <f t="shared" si="15"/>
        <v>0</v>
      </c>
      <c r="AS29">
        <f t="shared" si="15"/>
        <v>0</v>
      </c>
      <c r="AT29">
        <f t="shared" si="15"/>
        <v>0</v>
      </c>
      <c r="AU29">
        <f t="shared" si="15"/>
        <v>0</v>
      </c>
      <c r="AV29">
        <f t="shared" si="15"/>
        <v>0</v>
      </c>
      <c r="AW29">
        <f t="shared" si="15"/>
        <v>0</v>
      </c>
      <c r="AX29">
        <f t="shared" si="15"/>
        <v>0</v>
      </c>
      <c r="AY29">
        <f t="shared" si="15"/>
        <v>0</v>
      </c>
      <c r="AZ29">
        <f t="shared" si="15"/>
        <v>0</v>
      </c>
      <c r="BA29">
        <f t="shared" si="15"/>
        <v>0</v>
      </c>
      <c r="BB29">
        <f t="shared" si="15"/>
        <v>0</v>
      </c>
      <c r="BC29">
        <f t="shared" si="15"/>
        <v>0</v>
      </c>
      <c r="BD29">
        <f t="shared" si="15"/>
        <v>0</v>
      </c>
      <c r="BE29">
        <f t="shared" si="15"/>
        <v>650</v>
      </c>
      <c r="BF29">
        <f t="shared" si="15"/>
        <v>650</v>
      </c>
      <c r="BG29">
        <f t="shared" si="15"/>
        <v>650</v>
      </c>
      <c r="BH29">
        <f t="shared" si="15"/>
        <v>650</v>
      </c>
      <c r="BI29">
        <f t="shared" si="15"/>
        <v>650</v>
      </c>
      <c r="BJ29">
        <f t="shared" si="15"/>
        <v>650</v>
      </c>
      <c r="BK29">
        <f t="shared" si="15"/>
        <v>650</v>
      </c>
      <c r="BL29">
        <f t="shared" si="15"/>
        <v>650</v>
      </c>
      <c r="BM29">
        <f t="shared" si="15"/>
        <v>0</v>
      </c>
      <c r="BN29">
        <f t="shared" si="15"/>
        <v>0</v>
      </c>
      <c r="BO29">
        <f t="shared" si="15"/>
        <v>0</v>
      </c>
      <c r="BP29">
        <f t="shared" si="15"/>
        <v>0</v>
      </c>
      <c r="BQ29">
        <f t="shared" si="15"/>
        <v>0</v>
      </c>
      <c r="BR29">
        <f t="shared" si="15"/>
        <v>0</v>
      </c>
      <c r="BS29">
        <f t="shared" si="15"/>
        <v>0</v>
      </c>
      <c r="BT29">
        <f t="shared" si="15"/>
        <v>0</v>
      </c>
      <c r="BU29">
        <f t="shared" si="15"/>
        <v>0</v>
      </c>
      <c r="BV29">
        <f t="shared" ref="BV29:CK32" si="16">AND(BV$7&gt;=$C29,BV$7&lt;=$H29)*$G29</f>
        <v>0</v>
      </c>
      <c r="BW29">
        <f t="shared" si="16"/>
        <v>0</v>
      </c>
      <c r="BX29">
        <f t="shared" si="16"/>
        <v>0</v>
      </c>
      <c r="BY29">
        <f t="shared" si="16"/>
        <v>0</v>
      </c>
      <c r="BZ29">
        <f t="shared" si="16"/>
        <v>0</v>
      </c>
      <c r="CA29">
        <f t="shared" si="16"/>
        <v>0</v>
      </c>
      <c r="CB29">
        <f t="shared" si="16"/>
        <v>0</v>
      </c>
      <c r="CC29">
        <f t="shared" si="16"/>
        <v>0</v>
      </c>
      <c r="CD29">
        <f t="shared" si="16"/>
        <v>0</v>
      </c>
      <c r="CE29">
        <f t="shared" si="16"/>
        <v>0</v>
      </c>
      <c r="CF29">
        <f t="shared" si="16"/>
        <v>0</v>
      </c>
      <c r="CG29">
        <f t="shared" si="16"/>
        <v>0</v>
      </c>
      <c r="CH29">
        <f t="shared" si="16"/>
        <v>0</v>
      </c>
      <c r="CI29">
        <f t="shared" si="16"/>
        <v>0</v>
      </c>
      <c r="CJ29">
        <f t="shared" si="16"/>
        <v>0</v>
      </c>
      <c r="CK29">
        <f t="shared" si="16"/>
        <v>0</v>
      </c>
    </row>
    <row r="30" spans="1:89" x14ac:dyDescent="0.2">
      <c r="A30">
        <v>23</v>
      </c>
      <c r="B30" t="s">
        <v>30</v>
      </c>
      <c r="C30">
        <v>1824</v>
      </c>
      <c r="D30">
        <v>6</v>
      </c>
      <c r="E30">
        <v>200</v>
      </c>
      <c r="F30">
        <v>6</v>
      </c>
      <c r="G30">
        <v>200</v>
      </c>
      <c r="H30">
        <f t="shared" si="5"/>
        <v>1829</v>
      </c>
      <c r="J30">
        <f t="shared" si="2"/>
        <v>0</v>
      </c>
      <c r="K30">
        <f t="shared" ref="K30:BV33" si="17">AND(K$7&gt;=$C30,K$7&lt;=$H30)*$G30</f>
        <v>0</v>
      </c>
      <c r="L30">
        <f t="shared" si="17"/>
        <v>0</v>
      </c>
      <c r="M30">
        <f t="shared" si="17"/>
        <v>0</v>
      </c>
      <c r="N30">
        <f t="shared" si="17"/>
        <v>0</v>
      </c>
      <c r="O30">
        <f t="shared" si="17"/>
        <v>0</v>
      </c>
      <c r="P30">
        <f t="shared" si="17"/>
        <v>0</v>
      </c>
      <c r="Q30">
        <f t="shared" si="17"/>
        <v>0</v>
      </c>
      <c r="R30">
        <f t="shared" si="17"/>
        <v>0</v>
      </c>
      <c r="S30">
        <f t="shared" si="17"/>
        <v>0</v>
      </c>
      <c r="T30">
        <f t="shared" si="17"/>
        <v>0</v>
      </c>
      <c r="U30">
        <f t="shared" si="17"/>
        <v>0</v>
      </c>
      <c r="V30">
        <f t="shared" si="17"/>
        <v>0</v>
      </c>
      <c r="W30">
        <f t="shared" si="17"/>
        <v>0</v>
      </c>
      <c r="X30">
        <f t="shared" si="17"/>
        <v>0</v>
      </c>
      <c r="Y30">
        <f t="shared" si="17"/>
        <v>0</v>
      </c>
      <c r="Z30">
        <f t="shared" si="17"/>
        <v>0</v>
      </c>
      <c r="AA30">
        <f t="shared" si="17"/>
        <v>0</v>
      </c>
      <c r="AB30">
        <f t="shared" si="17"/>
        <v>0</v>
      </c>
      <c r="AC30">
        <f t="shared" si="17"/>
        <v>0</v>
      </c>
      <c r="AD30">
        <f t="shared" si="17"/>
        <v>0</v>
      </c>
      <c r="AE30">
        <f t="shared" si="17"/>
        <v>0</v>
      </c>
      <c r="AF30">
        <f t="shared" si="17"/>
        <v>0</v>
      </c>
      <c r="AG30">
        <f t="shared" si="17"/>
        <v>0</v>
      </c>
      <c r="AH30">
        <f t="shared" si="17"/>
        <v>0</v>
      </c>
      <c r="AI30">
        <f t="shared" si="17"/>
        <v>0</v>
      </c>
      <c r="AJ30">
        <f t="shared" si="17"/>
        <v>0</v>
      </c>
      <c r="AK30">
        <f t="shared" si="17"/>
        <v>0</v>
      </c>
      <c r="AL30">
        <f t="shared" si="17"/>
        <v>0</v>
      </c>
      <c r="AM30">
        <f t="shared" si="17"/>
        <v>0</v>
      </c>
      <c r="AN30">
        <f t="shared" si="17"/>
        <v>0</v>
      </c>
      <c r="AO30">
        <f t="shared" si="17"/>
        <v>0</v>
      </c>
      <c r="AP30">
        <f t="shared" si="17"/>
        <v>0</v>
      </c>
      <c r="AQ30">
        <f t="shared" si="17"/>
        <v>0</v>
      </c>
      <c r="AR30">
        <f t="shared" si="17"/>
        <v>0</v>
      </c>
      <c r="AS30">
        <f t="shared" si="17"/>
        <v>0</v>
      </c>
      <c r="AT30">
        <f t="shared" si="17"/>
        <v>0</v>
      </c>
      <c r="AU30">
        <f t="shared" si="17"/>
        <v>0</v>
      </c>
      <c r="AV30">
        <f t="shared" si="17"/>
        <v>0</v>
      </c>
      <c r="AW30">
        <f t="shared" si="17"/>
        <v>0</v>
      </c>
      <c r="AX30">
        <f t="shared" si="17"/>
        <v>0</v>
      </c>
      <c r="AY30">
        <f t="shared" si="17"/>
        <v>0</v>
      </c>
      <c r="AZ30">
        <f t="shared" si="17"/>
        <v>0</v>
      </c>
      <c r="BA30">
        <f t="shared" si="17"/>
        <v>0</v>
      </c>
      <c r="BB30">
        <f t="shared" si="17"/>
        <v>0</v>
      </c>
      <c r="BC30">
        <f t="shared" si="17"/>
        <v>0</v>
      </c>
      <c r="BD30">
        <f t="shared" si="17"/>
        <v>0</v>
      </c>
      <c r="BE30">
        <f t="shared" si="17"/>
        <v>200</v>
      </c>
      <c r="BF30">
        <f t="shared" si="17"/>
        <v>200</v>
      </c>
      <c r="BG30">
        <f t="shared" si="17"/>
        <v>200</v>
      </c>
      <c r="BH30">
        <f t="shared" si="17"/>
        <v>200</v>
      </c>
      <c r="BI30">
        <f t="shared" si="17"/>
        <v>200</v>
      </c>
      <c r="BJ30">
        <f t="shared" si="17"/>
        <v>200</v>
      </c>
      <c r="BK30">
        <f t="shared" si="17"/>
        <v>0</v>
      </c>
      <c r="BL30">
        <f t="shared" si="17"/>
        <v>0</v>
      </c>
      <c r="BM30">
        <f t="shared" si="17"/>
        <v>0</v>
      </c>
      <c r="BN30">
        <f t="shared" si="17"/>
        <v>0</v>
      </c>
      <c r="BO30">
        <f t="shared" si="17"/>
        <v>0</v>
      </c>
      <c r="BP30">
        <f t="shared" si="17"/>
        <v>0</v>
      </c>
      <c r="BQ30">
        <f t="shared" si="17"/>
        <v>0</v>
      </c>
      <c r="BR30">
        <f t="shared" si="17"/>
        <v>0</v>
      </c>
      <c r="BS30">
        <f t="shared" si="17"/>
        <v>0</v>
      </c>
      <c r="BT30">
        <f t="shared" si="17"/>
        <v>0</v>
      </c>
      <c r="BU30">
        <f t="shared" si="17"/>
        <v>0</v>
      </c>
      <c r="BV30">
        <f t="shared" si="17"/>
        <v>0</v>
      </c>
      <c r="BW30">
        <f t="shared" si="16"/>
        <v>0</v>
      </c>
      <c r="BX30">
        <f t="shared" si="16"/>
        <v>0</v>
      </c>
      <c r="BY30">
        <f t="shared" si="16"/>
        <v>0</v>
      </c>
      <c r="BZ30">
        <f t="shared" si="16"/>
        <v>0</v>
      </c>
      <c r="CA30">
        <f t="shared" si="16"/>
        <v>0</v>
      </c>
      <c r="CB30">
        <f t="shared" si="16"/>
        <v>0</v>
      </c>
      <c r="CC30">
        <f t="shared" si="16"/>
        <v>0</v>
      </c>
      <c r="CD30">
        <f t="shared" si="16"/>
        <v>0</v>
      </c>
      <c r="CE30">
        <f t="shared" si="16"/>
        <v>0</v>
      </c>
      <c r="CF30">
        <f t="shared" si="16"/>
        <v>0</v>
      </c>
      <c r="CG30">
        <f t="shared" si="16"/>
        <v>0</v>
      </c>
      <c r="CH30">
        <f t="shared" si="16"/>
        <v>0</v>
      </c>
      <c r="CI30">
        <f t="shared" si="16"/>
        <v>0</v>
      </c>
      <c r="CJ30">
        <f t="shared" si="16"/>
        <v>0</v>
      </c>
      <c r="CK30">
        <f t="shared" si="16"/>
        <v>0</v>
      </c>
    </row>
    <row r="31" spans="1:89" x14ac:dyDescent="0.2">
      <c r="A31">
        <v>24</v>
      </c>
      <c r="B31" t="s">
        <v>31</v>
      </c>
      <c r="C31">
        <v>1825</v>
      </c>
      <c r="D31">
        <v>9</v>
      </c>
      <c r="E31">
        <v>100</v>
      </c>
      <c r="F31">
        <v>9</v>
      </c>
      <c r="G31">
        <v>100</v>
      </c>
      <c r="H31">
        <f t="shared" si="5"/>
        <v>1833</v>
      </c>
      <c r="J31">
        <f t="shared" si="2"/>
        <v>0</v>
      </c>
      <c r="K31">
        <f t="shared" si="17"/>
        <v>0</v>
      </c>
      <c r="L31">
        <f t="shared" si="17"/>
        <v>0</v>
      </c>
      <c r="M31">
        <f t="shared" si="17"/>
        <v>0</v>
      </c>
      <c r="N31">
        <f t="shared" si="17"/>
        <v>0</v>
      </c>
      <c r="O31">
        <f t="shared" si="17"/>
        <v>0</v>
      </c>
      <c r="P31">
        <f t="shared" si="17"/>
        <v>0</v>
      </c>
      <c r="Q31">
        <f t="shared" si="17"/>
        <v>0</v>
      </c>
      <c r="R31">
        <f t="shared" si="17"/>
        <v>0</v>
      </c>
      <c r="S31">
        <f t="shared" si="17"/>
        <v>0</v>
      </c>
      <c r="T31">
        <f t="shared" si="17"/>
        <v>0</v>
      </c>
      <c r="U31">
        <f t="shared" si="17"/>
        <v>0</v>
      </c>
      <c r="V31">
        <f t="shared" si="17"/>
        <v>0</v>
      </c>
      <c r="W31">
        <f t="shared" si="17"/>
        <v>0</v>
      </c>
      <c r="X31">
        <f t="shared" si="17"/>
        <v>0</v>
      </c>
      <c r="Y31">
        <f t="shared" si="17"/>
        <v>0</v>
      </c>
      <c r="Z31">
        <f t="shared" si="17"/>
        <v>0</v>
      </c>
      <c r="AA31">
        <f t="shared" si="17"/>
        <v>0</v>
      </c>
      <c r="AB31">
        <f t="shared" si="17"/>
        <v>0</v>
      </c>
      <c r="AC31">
        <f t="shared" si="17"/>
        <v>0</v>
      </c>
      <c r="AD31">
        <f t="shared" si="17"/>
        <v>0</v>
      </c>
      <c r="AE31">
        <f t="shared" si="17"/>
        <v>0</v>
      </c>
      <c r="AF31">
        <f t="shared" si="17"/>
        <v>0</v>
      </c>
      <c r="AG31">
        <f t="shared" si="17"/>
        <v>0</v>
      </c>
      <c r="AH31">
        <f t="shared" si="17"/>
        <v>0</v>
      </c>
      <c r="AI31">
        <f t="shared" si="17"/>
        <v>0</v>
      </c>
      <c r="AJ31">
        <f t="shared" si="17"/>
        <v>0</v>
      </c>
      <c r="AK31">
        <f t="shared" si="17"/>
        <v>0</v>
      </c>
      <c r="AL31">
        <f t="shared" si="17"/>
        <v>0</v>
      </c>
      <c r="AM31">
        <f t="shared" si="17"/>
        <v>0</v>
      </c>
      <c r="AN31">
        <f t="shared" si="17"/>
        <v>0</v>
      </c>
      <c r="AO31">
        <f t="shared" si="17"/>
        <v>0</v>
      </c>
      <c r="AP31">
        <f t="shared" si="17"/>
        <v>0</v>
      </c>
      <c r="AQ31">
        <f t="shared" si="17"/>
        <v>0</v>
      </c>
      <c r="AR31">
        <f t="shared" si="17"/>
        <v>0</v>
      </c>
      <c r="AS31">
        <f t="shared" si="17"/>
        <v>0</v>
      </c>
      <c r="AT31">
        <f t="shared" si="17"/>
        <v>0</v>
      </c>
      <c r="AU31">
        <f t="shared" si="17"/>
        <v>0</v>
      </c>
      <c r="AV31">
        <f t="shared" si="17"/>
        <v>0</v>
      </c>
      <c r="AW31">
        <f t="shared" si="17"/>
        <v>0</v>
      </c>
      <c r="AX31">
        <f t="shared" si="17"/>
        <v>0</v>
      </c>
      <c r="AY31">
        <f t="shared" si="17"/>
        <v>0</v>
      </c>
      <c r="AZ31">
        <f t="shared" si="17"/>
        <v>0</v>
      </c>
      <c r="BA31">
        <f t="shared" si="17"/>
        <v>0</v>
      </c>
      <c r="BB31">
        <f t="shared" si="17"/>
        <v>0</v>
      </c>
      <c r="BC31">
        <f t="shared" si="17"/>
        <v>0</v>
      </c>
      <c r="BD31">
        <f t="shared" si="17"/>
        <v>0</v>
      </c>
      <c r="BE31">
        <f t="shared" si="17"/>
        <v>0</v>
      </c>
      <c r="BF31">
        <f t="shared" si="17"/>
        <v>100</v>
      </c>
      <c r="BG31">
        <f t="shared" si="17"/>
        <v>100</v>
      </c>
      <c r="BH31">
        <f t="shared" si="17"/>
        <v>100</v>
      </c>
      <c r="BI31">
        <f t="shared" si="17"/>
        <v>100</v>
      </c>
      <c r="BJ31">
        <f t="shared" si="17"/>
        <v>100</v>
      </c>
      <c r="BK31">
        <f t="shared" si="17"/>
        <v>100</v>
      </c>
      <c r="BL31">
        <f t="shared" si="17"/>
        <v>100</v>
      </c>
      <c r="BM31">
        <f t="shared" si="17"/>
        <v>100</v>
      </c>
      <c r="BN31">
        <f t="shared" si="17"/>
        <v>100</v>
      </c>
      <c r="BO31">
        <f t="shared" si="17"/>
        <v>0</v>
      </c>
      <c r="BP31">
        <f t="shared" si="17"/>
        <v>0</v>
      </c>
      <c r="BQ31">
        <f t="shared" si="17"/>
        <v>0</v>
      </c>
      <c r="BR31">
        <f t="shared" si="17"/>
        <v>0</v>
      </c>
      <c r="BS31">
        <f t="shared" si="17"/>
        <v>0</v>
      </c>
      <c r="BT31">
        <f t="shared" si="17"/>
        <v>0</v>
      </c>
      <c r="BU31">
        <f t="shared" si="17"/>
        <v>0</v>
      </c>
      <c r="BV31">
        <f t="shared" si="17"/>
        <v>0</v>
      </c>
      <c r="BW31">
        <f t="shared" si="16"/>
        <v>0</v>
      </c>
      <c r="BX31">
        <f t="shared" si="16"/>
        <v>0</v>
      </c>
      <c r="BY31">
        <f t="shared" si="16"/>
        <v>0</v>
      </c>
      <c r="BZ31">
        <f t="shared" si="16"/>
        <v>0</v>
      </c>
      <c r="CA31">
        <f t="shared" si="16"/>
        <v>0</v>
      </c>
      <c r="CB31">
        <f t="shared" si="16"/>
        <v>0</v>
      </c>
      <c r="CC31">
        <f t="shared" si="16"/>
        <v>0</v>
      </c>
      <c r="CD31">
        <f t="shared" si="16"/>
        <v>0</v>
      </c>
      <c r="CE31">
        <f t="shared" si="16"/>
        <v>0</v>
      </c>
      <c r="CF31">
        <f t="shared" si="16"/>
        <v>0</v>
      </c>
      <c r="CG31">
        <f t="shared" si="16"/>
        <v>0</v>
      </c>
      <c r="CH31">
        <f t="shared" si="16"/>
        <v>0</v>
      </c>
      <c r="CI31">
        <f t="shared" si="16"/>
        <v>0</v>
      </c>
      <c r="CJ31">
        <f t="shared" si="16"/>
        <v>0</v>
      </c>
      <c r="CK31">
        <f t="shared" si="16"/>
        <v>0</v>
      </c>
    </row>
    <row r="32" spans="1:89" x14ac:dyDescent="0.2">
      <c r="A32">
        <v>25</v>
      </c>
      <c r="B32" t="s">
        <v>32</v>
      </c>
      <c r="C32">
        <v>1825</v>
      </c>
      <c r="D32">
        <v>18</v>
      </c>
      <c r="E32">
        <v>385</v>
      </c>
      <c r="F32">
        <v>18</v>
      </c>
      <c r="G32">
        <v>385</v>
      </c>
      <c r="H32">
        <f t="shared" si="5"/>
        <v>1842</v>
      </c>
      <c r="J32">
        <f t="shared" si="2"/>
        <v>0</v>
      </c>
      <c r="K32">
        <f t="shared" si="17"/>
        <v>0</v>
      </c>
      <c r="L32">
        <f t="shared" si="17"/>
        <v>0</v>
      </c>
      <c r="M32">
        <f t="shared" si="17"/>
        <v>0</v>
      </c>
      <c r="N32">
        <f t="shared" si="17"/>
        <v>0</v>
      </c>
      <c r="O32">
        <f t="shared" si="17"/>
        <v>0</v>
      </c>
      <c r="P32">
        <f t="shared" si="17"/>
        <v>0</v>
      </c>
      <c r="Q32">
        <f t="shared" si="17"/>
        <v>0</v>
      </c>
      <c r="R32">
        <f t="shared" si="17"/>
        <v>0</v>
      </c>
      <c r="S32">
        <f t="shared" si="17"/>
        <v>0</v>
      </c>
      <c r="T32">
        <f t="shared" si="17"/>
        <v>0</v>
      </c>
      <c r="U32">
        <f t="shared" si="17"/>
        <v>0</v>
      </c>
      <c r="V32">
        <f t="shared" si="17"/>
        <v>0</v>
      </c>
      <c r="W32">
        <f t="shared" si="17"/>
        <v>0</v>
      </c>
      <c r="X32">
        <f t="shared" si="17"/>
        <v>0</v>
      </c>
      <c r="Y32">
        <f t="shared" si="17"/>
        <v>0</v>
      </c>
      <c r="Z32">
        <f t="shared" si="17"/>
        <v>0</v>
      </c>
      <c r="AA32">
        <f t="shared" si="17"/>
        <v>0</v>
      </c>
      <c r="AB32">
        <f t="shared" si="17"/>
        <v>0</v>
      </c>
      <c r="AC32">
        <f t="shared" si="17"/>
        <v>0</v>
      </c>
      <c r="AD32">
        <f t="shared" si="17"/>
        <v>0</v>
      </c>
      <c r="AE32">
        <f t="shared" si="17"/>
        <v>0</v>
      </c>
      <c r="AF32">
        <f t="shared" si="17"/>
        <v>0</v>
      </c>
      <c r="AG32">
        <f t="shared" si="17"/>
        <v>0</v>
      </c>
      <c r="AH32">
        <f t="shared" si="17"/>
        <v>0</v>
      </c>
      <c r="AI32">
        <f t="shared" si="17"/>
        <v>0</v>
      </c>
      <c r="AJ32">
        <f t="shared" si="17"/>
        <v>0</v>
      </c>
      <c r="AK32">
        <f t="shared" si="17"/>
        <v>0</v>
      </c>
      <c r="AL32">
        <f t="shared" si="17"/>
        <v>0</v>
      </c>
      <c r="AM32">
        <f t="shared" si="17"/>
        <v>0</v>
      </c>
      <c r="AN32">
        <f t="shared" si="17"/>
        <v>0</v>
      </c>
      <c r="AO32">
        <f t="shared" si="17"/>
        <v>0</v>
      </c>
      <c r="AP32">
        <f t="shared" si="17"/>
        <v>0</v>
      </c>
      <c r="AQ32">
        <f t="shared" si="17"/>
        <v>0</v>
      </c>
      <c r="AR32">
        <f t="shared" si="17"/>
        <v>0</v>
      </c>
      <c r="AS32">
        <f t="shared" si="17"/>
        <v>0</v>
      </c>
      <c r="AT32">
        <f t="shared" si="17"/>
        <v>0</v>
      </c>
      <c r="AU32">
        <f t="shared" si="17"/>
        <v>0</v>
      </c>
      <c r="AV32">
        <f t="shared" si="17"/>
        <v>0</v>
      </c>
      <c r="AW32">
        <f t="shared" si="17"/>
        <v>0</v>
      </c>
      <c r="AX32">
        <f t="shared" si="17"/>
        <v>0</v>
      </c>
      <c r="AY32">
        <f t="shared" si="17"/>
        <v>0</v>
      </c>
      <c r="AZ32">
        <f t="shared" si="17"/>
        <v>0</v>
      </c>
      <c r="BA32">
        <f t="shared" si="17"/>
        <v>0</v>
      </c>
      <c r="BB32">
        <f t="shared" si="17"/>
        <v>0</v>
      </c>
      <c r="BC32">
        <f t="shared" si="17"/>
        <v>0</v>
      </c>
      <c r="BD32">
        <f t="shared" si="17"/>
        <v>0</v>
      </c>
      <c r="BE32">
        <f t="shared" si="17"/>
        <v>0</v>
      </c>
      <c r="BF32">
        <f t="shared" si="17"/>
        <v>385</v>
      </c>
      <c r="BG32">
        <f t="shared" si="17"/>
        <v>385</v>
      </c>
      <c r="BH32">
        <f t="shared" si="17"/>
        <v>385</v>
      </c>
      <c r="BI32">
        <f t="shared" si="17"/>
        <v>385</v>
      </c>
      <c r="BJ32">
        <f t="shared" si="17"/>
        <v>385</v>
      </c>
      <c r="BK32">
        <f t="shared" si="17"/>
        <v>385</v>
      </c>
      <c r="BL32">
        <f t="shared" si="17"/>
        <v>385</v>
      </c>
      <c r="BM32">
        <f t="shared" si="17"/>
        <v>385</v>
      </c>
      <c r="BN32">
        <f t="shared" si="17"/>
        <v>385</v>
      </c>
      <c r="BO32">
        <f t="shared" si="17"/>
        <v>385</v>
      </c>
      <c r="BP32">
        <f t="shared" si="17"/>
        <v>385</v>
      </c>
      <c r="BQ32">
        <f t="shared" si="17"/>
        <v>385</v>
      </c>
      <c r="BR32">
        <f t="shared" si="17"/>
        <v>385</v>
      </c>
      <c r="BS32">
        <f t="shared" si="17"/>
        <v>385</v>
      </c>
      <c r="BT32">
        <f t="shared" si="17"/>
        <v>385</v>
      </c>
      <c r="BU32">
        <f t="shared" si="17"/>
        <v>385</v>
      </c>
      <c r="BV32">
        <f t="shared" si="17"/>
        <v>385</v>
      </c>
      <c r="BW32">
        <f t="shared" si="16"/>
        <v>385</v>
      </c>
      <c r="BX32">
        <f t="shared" si="16"/>
        <v>0</v>
      </c>
      <c r="BY32">
        <f t="shared" si="16"/>
        <v>0</v>
      </c>
      <c r="BZ32">
        <f t="shared" si="16"/>
        <v>0</v>
      </c>
      <c r="CA32">
        <f t="shared" si="16"/>
        <v>0</v>
      </c>
      <c r="CB32">
        <f t="shared" si="16"/>
        <v>0</v>
      </c>
      <c r="CC32">
        <f t="shared" si="16"/>
        <v>0</v>
      </c>
      <c r="CD32">
        <f t="shared" si="16"/>
        <v>0</v>
      </c>
      <c r="CE32">
        <f t="shared" si="16"/>
        <v>0</v>
      </c>
      <c r="CF32">
        <f t="shared" si="16"/>
        <v>0</v>
      </c>
      <c r="CG32">
        <f t="shared" si="16"/>
        <v>0</v>
      </c>
      <c r="CH32">
        <f t="shared" si="16"/>
        <v>0</v>
      </c>
      <c r="CI32">
        <f t="shared" si="16"/>
        <v>0</v>
      </c>
      <c r="CJ32">
        <f t="shared" si="16"/>
        <v>0</v>
      </c>
      <c r="CK32">
        <f t="shared" si="16"/>
        <v>0</v>
      </c>
    </row>
    <row r="33" spans="1:89" x14ac:dyDescent="0.2">
      <c r="A33">
        <v>30</v>
      </c>
      <c r="B33" t="s">
        <v>33</v>
      </c>
      <c r="C33">
        <v>1836</v>
      </c>
      <c r="D33">
        <v>13</v>
      </c>
      <c r="E33">
        <v>475</v>
      </c>
      <c r="F33">
        <v>13</v>
      </c>
      <c r="G33">
        <v>475</v>
      </c>
      <c r="H33">
        <f t="shared" si="5"/>
        <v>1848</v>
      </c>
      <c r="J33">
        <f t="shared" si="2"/>
        <v>0</v>
      </c>
      <c r="K33">
        <f t="shared" si="17"/>
        <v>0</v>
      </c>
      <c r="L33">
        <f t="shared" si="17"/>
        <v>0</v>
      </c>
      <c r="M33">
        <f t="shared" si="17"/>
        <v>0</v>
      </c>
      <c r="N33">
        <f t="shared" si="17"/>
        <v>0</v>
      </c>
      <c r="O33">
        <f t="shared" si="17"/>
        <v>0</v>
      </c>
      <c r="P33">
        <f t="shared" si="17"/>
        <v>0</v>
      </c>
      <c r="Q33">
        <f t="shared" si="17"/>
        <v>0</v>
      </c>
      <c r="R33">
        <f t="shared" si="17"/>
        <v>0</v>
      </c>
      <c r="S33">
        <f t="shared" si="17"/>
        <v>0</v>
      </c>
      <c r="T33">
        <f t="shared" si="17"/>
        <v>0</v>
      </c>
      <c r="U33">
        <f t="shared" si="17"/>
        <v>0</v>
      </c>
      <c r="V33">
        <f t="shared" si="17"/>
        <v>0</v>
      </c>
      <c r="W33">
        <f t="shared" si="17"/>
        <v>0</v>
      </c>
      <c r="X33">
        <f t="shared" si="17"/>
        <v>0</v>
      </c>
      <c r="Y33">
        <f t="shared" si="17"/>
        <v>0</v>
      </c>
      <c r="Z33">
        <f t="shared" si="17"/>
        <v>0</v>
      </c>
      <c r="AA33">
        <f t="shared" si="17"/>
        <v>0</v>
      </c>
      <c r="AB33">
        <f t="shared" si="17"/>
        <v>0</v>
      </c>
      <c r="AC33">
        <f t="shared" si="17"/>
        <v>0</v>
      </c>
      <c r="AD33">
        <f t="shared" si="17"/>
        <v>0</v>
      </c>
      <c r="AE33">
        <f t="shared" si="17"/>
        <v>0</v>
      </c>
      <c r="AF33">
        <f t="shared" si="17"/>
        <v>0</v>
      </c>
      <c r="AG33">
        <f t="shared" si="17"/>
        <v>0</v>
      </c>
      <c r="AH33">
        <f t="shared" si="17"/>
        <v>0</v>
      </c>
      <c r="AI33">
        <f t="shared" si="17"/>
        <v>0</v>
      </c>
      <c r="AJ33">
        <f t="shared" si="17"/>
        <v>0</v>
      </c>
      <c r="AK33">
        <f t="shared" si="17"/>
        <v>0</v>
      </c>
      <c r="AL33">
        <f t="shared" si="17"/>
        <v>0</v>
      </c>
      <c r="AM33">
        <f t="shared" si="17"/>
        <v>0</v>
      </c>
      <c r="AN33">
        <f t="shared" si="17"/>
        <v>0</v>
      </c>
      <c r="AO33">
        <f t="shared" si="17"/>
        <v>0</v>
      </c>
      <c r="AP33">
        <f t="shared" si="17"/>
        <v>0</v>
      </c>
      <c r="AQ33">
        <f t="shared" si="17"/>
        <v>0</v>
      </c>
      <c r="AR33">
        <f t="shared" si="17"/>
        <v>0</v>
      </c>
      <c r="AS33">
        <f t="shared" si="17"/>
        <v>0</v>
      </c>
      <c r="AT33">
        <f t="shared" si="17"/>
        <v>0</v>
      </c>
      <c r="AU33">
        <f t="shared" si="17"/>
        <v>0</v>
      </c>
      <c r="AV33">
        <f t="shared" si="17"/>
        <v>0</v>
      </c>
      <c r="AW33">
        <f t="shared" si="17"/>
        <v>0</v>
      </c>
      <c r="AX33">
        <f t="shared" si="17"/>
        <v>0</v>
      </c>
      <c r="AY33">
        <f t="shared" si="17"/>
        <v>0</v>
      </c>
      <c r="AZ33">
        <f t="shared" si="17"/>
        <v>0</v>
      </c>
      <c r="BA33">
        <f t="shared" si="17"/>
        <v>0</v>
      </c>
      <c r="BB33">
        <f t="shared" si="17"/>
        <v>0</v>
      </c>
      <c r="BC33">
        <f t="shared" si="17"/>
        <v>0</v>
      </c>
      <c r="BD33">
        <f t="shared" si="17"/>
        <v>0</v>
      </c>
      <c r="BE33">
        <f t="shared" si="17"/>
        <v>0</v>
      </c>
      <c r="BF33">
        <f t="shared" si="17"/>
        <v>0</v>
      </c>
      <c r="BG33">
        <f t="shared" si="17"/>
        <v>0</v>
      </c>
      <c r="BH33">
        <f t="shared" si="17"/>
        <v>0</v>
      </c>
      <c r="BI33">
        <f t="shared" si="17"/>
        <v>0</v>
      </c>
      <c r="BJ33">
        <f t="shared" si="17"/>
        <v>0</v>
      </c>
      <c r="BK33">
        <f t="shared" si="17"/>
        <v>0</v>
      </c>
      <c r="BL33">
        <f t="shared" si="17"/>
        <v>0</v>
      </c>
      <c r="BM33">
        <f t="shared" si="17"/>
        <v>0</v>
      </c>
      <c r="BN33">
        <f t="shared" si="17"/>
        <v>0</v>
      </c>
      <c r="BO33">
        <f t="shared" si="17"/>
        <v>0</v>
      </c>
      <c r="BP33">
        <f t="shared" si="17"/>
        <v>0</v>
      </c>
      <c r="BQ33">
        <f t="shared" si="17"/>
        <v>475</v>
      </c>
      <c r="BR33">
        <f t="shared" si="17"/>
        <v>475</v>
      </c>
      <c r="BS33">
        <f t="shared" si="17"/>
        <v>475</v>
      </c>
      <c r="BT33">
        <f t="shared" si="17"/>
        <v>475</v>
      </c>
      <c r="BU33">
        <f t="shared" si="17"/>
        <v>475</v>
      </c>
      <c r="BV33">
        <f t="shared" ref="BV33:CK36" si="18">AND(BV$7&gt;=$C33,BV$7&lt;=$H33)*$G33</f>
        <v>475</v>
      </c>
      <c r="BW33">
        <f t="shared" si="18"/>
        <v>475</v>
      </c>
      <c r="BX33">
        <f t="shared" si="18"/>
        <v>475</v>
      </c>
      <c r="BY33">
        <f t="shared" si="18"/>
        <v>475</v>
      </c>
      <c r="BZ33">
        <f t="shared" si="18"/>
        <v>475</v>
      </c>
      <c r="CA33">
        <f t="shared" si="18"/>
        <v>475</v>
      </c>
      <c r="CB33">
        <f t="shared" si="18"/>
        <v>475</v>
      </c>
      <c r="CC33">
        <f t="shared" si="18"/>
        <v>475</v>
      </c>
      <c r="CD33">
        <f t="shared" si="18"/>
        <v>0</v>
      </c>
      <c r="CE33">
        <f t="shared" si="18"/>
        <v>0</v>
      </c>
      <c r="CF33">
        <f t="shared" si="18"/>
        <v>0</v>
      </c>
      <c r="CG33">
        <f t="shared" si="18"/>
        <v>0</v>
      </c>
      <c r="CH33">
        <f t="shared" si="18"/>
        <v>0</v>
      </c>
      <c r="CI33">
        <f t="shared" si="18"/>
        <v>0</v>
      </c>
      <c r="CJ33">
        <f t="shared" si="18"/>
        <v>0</v>
      </c>
      <c r="CK33">
        <f t="shared" si="18"/>
        <v>0</v>
      </c>
    </row>
    <row r="34" spans="1:89" x14ac:dyDescent="0.2">
      <c r="A34">
        <v>31</v>
      </c>
      <c r="B34" t="s">
        <v>34</v>
      </c>
      <c r="C34">
        <v>1840</v>
      </c>
      <c r="D34">
        <v>4</v>
      </c>
      <c r="E34">
        <v>80</v>
      </c>
      <c r="F34">
        <v>4</v>
      </c>
      <c r="G34">
        <v>80</v>
      </c>
      <c r="H34">
        <f t="shared" si="5"/>
        <v>1843</v>
      </c>
      <c r="J34">
        <f t="shared" si="2"/>
        <v>0</v>
      </c>
      <c r="K34">
        <f t="shared" ref="K34:BV37" si="19">AND(K$7&gt;=$C34,K$7&lt;=$H34)*$G34</f>
        <v>0</v>
      </c>
      <c r="L34">
        <f t="shared" si="19"/>
        <v>0</v>
      </c>
      <c r="M34">
        <f t="shared" si="19"/>
        <v>0</v>
      </c>
      <c r="N34">
        <f t="shared" si="19"/>
        <v>0</v>
      </c>
      <c r="O34">
        <f t="shared" si="19"/>
        <v>0</v>
      </c>
      <c r="P34">
        <f t="shared" si="19"/>
        <v>0</v>
      </c>
      <c r="Q34">
        <f t="shared" si="19"/>
        <v>0</v>
      </c>
      <c r="R34">
        <f t="shared" si="19"/>
        <v>0</v>
      </c>
      <c r="S34">
        <f t="shared" si="19"/>
        <v>0</v>
      </c>
      <c r="T34">
        <f t="shared" si="19"/>
        <v>0</v>
      </c>
      <c r="U34">
        <f t="shared" si="19"/>
        <v>0</v>
      </c>
      <c r="V34">
        <f t="shared" si="19"/>
        <v>0</v>
      </c>
      <c r="W34">
        <f t="shared" si="19"/>
        <v>0</v>
      </c>
      <c r="X34">
        <f t="shared" si="19"/>
        <v>0</v>
      </c>
      <c r="Y34">
        <f t="shared" si="19"/>
        <v>0</v>
      </c>
      <c r="Z34">
        <f t="shared" si="19"/>
        <v>0</v>
      </c>
      <c r="AA34">
        <f t="shared" si="19"/>
        <v>0</v>
      </c>
      <c r="AB34">
        <f t="shared" si="19"/>
        <v>0</v>
      </c>
      <c r="AC34">
        <f t="shared" si="19"/>
        <v>0</v>
      </c>
      <c r="AD34">
        <f t="shared" si="19"/>
        <v>0</v>
      </c>
      <c r="AE34">
        <f t="shared" si="19"/>
        <v>0</v>
      </c>
      <c r="AF34">
        <f t="shared" si="19"/>
        <v>0</v>
      </c>
      <c r="AG34">
        <f t="shared" si="19"/>
        <v>0</v>
      </c>
      <c r="AH34">
        <f t="shared" si="19"/>
        <v>0</v>
      </c>
      <c r="AI34">
        <f t="shared" si="19"/>
        <v>0</v>
      </c>
      <c r="AJ34">
        <f t="shared" si="19"/>
        <v>0</v>
      </c>
      <c r="AK34">
        <f t="shared" si="19"/>
        <v>0</v>
      </c>
      <c r="AL34">
        <f t="shared" si="19"/>
        <v>0</v>
      </c>
      <c r="AM34">
        <f t="shared" si="19"/>
        <v>0</v>
      </c>
      <c r="AN34">
        <f t="shared" si="19"/>
        <v>0</v>
      </c>
      <c r="AO34">
        <f t="shared" si="19"/>
        <v>0</v>
      </c>
      <c r="AP34">
        <f t="shared" si="19"/>
        <v>0</v>
      </c>
      <c r="AQ34">
        <f t="shared" si="19"/>
        <v>0</v>
      </c>
      <c r="AR34">
        <f t="shared" si="19"/>
        <v>0</v>
      </c>
      <c r="AS34">
        <f t="shared" si="19"/>
        <v>0</v>
      </c>
      <c r="AT34">
        <f t="shared" si="19"/>
        <v>0</v>
      </c>
      <c r="AU34">
        <f t="shared" si="19"/>
        <v>0</v>
      </c>
      <c r="AV34">
        <f t="shared" si="19"/>
        <v>0</v>
      </c>
      <c r="AW34">
        <f t="shared" si="19"/>
        <v>0</v>
      </c>
      <c r="AX34">
        <f t="shared" si="19"/>
        <v>0</v>
      </c>
      <c r="AY34">
        <f t="shared" si="19"/>
        <v>0</v>
      </c>
      <c r="AZ34">
        <f t="shared" si="19"/>
        <v>0</v>
      </c>
      <c r="BA34">
        <f t="shared" si="19"/>
        <v>0</v>
      </c>
      <c r="BB34">
        <f t="shared" si="19"/>
        <v>0</v>
      </c>
      <c r="BC34">
        <f t="shared" si="19"/>
        <v>0</v>
      </c>
      <c r="BD34">
        <f t="shared" si="19"/>
        <v>0</v>
      </c>
      <c r="BE34">
        <f t="shared" si="19"/>
        <v>0</v>
      </c>
      <c r="BF34">
        <f t="shared" si="19"/>
        <v>0</v>
      </c>
      <c r="BG34">
        <f t="shared" si="19"/>
        <v>0</v>
      </c>
      <c r="BH34">
        <f t="shared" si="19"/>
        <v>0</v>
      </c>
      <c r="BI34">
        <f t="shared" si="19"/>
        <v>0</v>
      </c>
      <c r="BJ34">
        <f t="shared" si="19"/>
        <v>0</v>
      </c>
      <c r="BK34">
        <f t="shared" si="19"/>
        <v>0</v>
      </c>
      <c r="BL34">
        <f t="shared" si="19"/>
        <v>0</v>
      </c>
      <c r="BM34">
        <f t="shared" si="19"/>
        <v>0</v>
      </c>
      <c r="BN34">
        <f t="shared" si="19"/>
        <v>0</v>
      </c>
      <c r="BO34">
        <f t="shared" si="19"/>
        <v>0</v>
      </c>
      <c r="BP34">
        <f t="shared" si="19"/>
        <v>0</v>
      </c>
      <c r="BQ34">
        <f t="shared" si="19"/>
        <v>0</v>
      </c>
      <c r="BR34">
        <f t="shared" si="19"/>
        <v>0</v>
      </c>
      <c r="BS34">
        <f t="shared" si="19"/>
        <v>0</v>
      </c>
      <c r="BT34">
        <f t="shared" si="19"/>
        <v>0</v>
      </c>
      <c r="BU34">
        <f t="shared" si="19"/>
        <v>80</v>
      </c>
      <c r="BV34">
        <f t="shared" si="19"/>
        <v>80</v>
      </c>
      <c r="BW34">
        <f t="shared" si="18"/>
        <v>80</v>
      </c>
      <c r="BX34">
        <f t="shared" si="18"/>
        <v>80</v>
      </c>
      <c r="BY34">
        <f t="shared" si="18"/>
        <v>0</v>
      </c>
      <c r="BZ34">
        <f t="shared" si="18"/>
        <v>0</v>
      </c>
      <c r="CA34">
        <f t="shared" si="18"/>
        <v>0</v>
      </c>
      <c r="CB34">
        <f t="shared" si="18"/>
        <v>0</v>
      </c>
      <c r="CC34">
        <f t="shared" si="18"/>
        <v>0</v>
      </c>
      <c r="CD34">
        <f t="shared" si="18"/>
        <v>0</v>
      </c>
      <c r="CE34">
        <f t="shared" si="18"/>
        <v>0</v>
      </c>
      <c r="CF34">
        <f t="shared" si="18"/>
        <v>0</v>
      </c>
      <c r="CG34">
        <f t="shared" si="18"/>
        <v>0</v>
      </c>
      <c r="CH34">
        <f t="shared" si="18"/>
        <v>0</v>
      </c>
      <c r="CI34">
        <f t="shared" si="18"/>
        <v>0</v>
      </c>
      <c r="CJ34">
        <f t="shared" si="18"/>
        <v>0</v>
      </c>
      <c r="CK34">
        <f t="shared" si="18"/>
        <v>0</v>
      </c>
    </row>
    <row r="35" spans="1:89" x14ac:dyDescent="0.2">
      <c r="A35">
        <v>33</v>
      </c>
      <c r="B35" t="s">
        <v>35</v>
      </c>
      <c r="C35">
        <v>1840</v>
      </c>
      <c r="D35">
        <v>15</v>
      </c>
      <c r="E35">
        <v>350</v>
      </c>
      <c r="F35">
        <v>15</v>
      </c>
      <c r="G35">
        <v>350</v>
      </c>
      <c r="H35">
        <f t="shared" si="5"/>
        <v>1854</v>
      </c>
      <c r="J35">
        <f t="shared" si="2"/>
        <v>0</v>
      </c>
      <c r="K35">
        <f t="shared" si="19"/>
        <v>0</v>
      </c>
      <c r="L35">
        <f t="shared" si="19"/>
        <v>0</v>
      </c>
      <c r="M35">
        <f t="shared" si="19"/>
        <v>0</v>
      </c>
      <c r="N35">
        <f t="shared" si="19"/>
        <v>0</v>
      </c>
      <c r="O35">
        <f t="shared" si="19"/>
        <v>0</v>
      </c>
      <c r="P35">
        <f t="shared" si="19"/>
        <v>0</v>
      </c>
      <c r="Q35">
        <f t="shared" si="19"/>
        <v>0</v>
      </c>
      <c r="R35">
        <f t="shared" si="19"/>
        <v>0</v>
      </c>
      <c r="S35">
        <f t="shared" si="19"/>
        <v>0</v>
      </c>
      <c r="T35">
        <f t="shared" si="19"/>
        <v>0</v>
      </c>
      <c r="U35">
        <f t="shared" si="19"/>
        <v>0</v>
      </c>
      <c r="V35">
        <f t="shared" si="19"/>
        <v>0</v>
      </c>
      <c r="W35">
        <f t="shared" si="19"/>
        <v>0</v>
      </c>
      <c r="X35">
        <f t="shared" si="19"/>
        <v>0</v>
      </c>
      <c r="Y35">
        <f t="shared" si="19"/>
        <v>0</v>
      </c>
      <c r="Z35">
        <f t="shared" si="19"/>
        <v>0</v>
      </c>
      <c r="AA35">
        <f t="shared" si="19"/>
        <v>0</v>
      </c>
      <c r="AB35">
        <f t="shared" si="19"/>
        <v>0</v>
      </c>
      <c r="AC35">
        <f t="shared" si="19"/>
        <v>0</v>
      </c>
      <c r="AD35">
        <f t="shared" si="19"/>
        <v>0</v>
      </c>
      <c r="AE35">
        <f t="shared" si="19"/>
        <v>0</v>
      </c>
      <c r="AF35">
        <f t="shared" si="19"/>
        <v>0</v>
      </c>
      <c r="AG35">
        <f t="shared" si="19"/>
        <v>0</v>
      </c>
      <c r="AH35">
        <f t="shared" si="19"/>
        <v>0</v>
      </c>
      <c r="AI35">
        <f t="shared" si="19"/>
        <v>0</v>
      </c>
      <c r="AJ35">
        <f t="shared" si="19"/>
        <v>0</v>
      </c>
      <c r="AK35">
        <f t="shared" si="19"/>
        <v>0</v>
      </c>
      <c r="AL35">
        <f t="shared" si="19"/>
        <v>0</v>
      </c>
      <c r="AM35">
        <f t="shared" si="19"/>
        <v>0</v>
      </c>
      <c r="AN35">
        <f t="shared" si="19"/>
        <v>0</v>
      </c>
      <c r="AO35">
        <f t="shared" si="19"/>
        <v>0</v>
      </c>
      <c r="AP35">
        <f t="shared" si="19"/>
        <v>0</v>
      </c>
      <c r="AQ35">
        <f t="shared" si="19"/>
        <v>0</v>
      </c>
      <c r="AR35">
        <f t="shared" si="19"/>
        <v>0</v>
      </c>
      <c r="AS35">
        <f t="shared" si="19"/>
        <v>0</v>
      </c>
      <c r="AT35">
        <f t="shared" si="19"/>
        <v>0</v>
      </c>
      <c r="AU35">
        <f t="shared" si="19"/>
        <v>0</v>
      </c>
      <c r="AV35">
        <f t="shared" si="19"/>
        <v>0</v>
      </c>
      <c r="AW35">
        <f t="shared" si="19"/>
        <v>0</v>
      </c>
      <c r="AX35">
        <f t="shared" si="19"/>
        <v>0</v>
      </c>
      <c r="AY35">
        <f t="shared" si="19"/>
        <v>0</v>
      </c>
      <c r="AZ35">
        <f t="shared" si="19"/>
        <v>0</v>
      </c>
      <c r="BA35">
        <f t="shared" si="19"/>
        <v>0</v>
      </c>
      <c r="BB35">
        <f t="shared" si="19"/>
        <v>0</v>
      </c>
      <c r="BC35">
        <f t="shared" si="19"/>
        <v>0</v>
      </c>
      <c r="BD35">
        <f t="shared" si="19"/>
        <v>0</v>
      </c>
      <c r="BE35">
        <f t="shared" si="19"/>
        <v>0</v>
      </c>
      <c r="BF35">
        <f t="shared" si="19"/>
        <v>0</v>
      </c>
      <c r="BG35">
        <f t="shared" si="19"/>
        <v>0</v>
      </c>
      <c r="BH35">
        <f t="shared" si="19"/>
        <v>0</v>
      </c>
      <c r="BI35">
        <f t="shared" si="19"/>
        <v>0</v>
      </c>
      <c r="BJ35">
        <f t="shared" si="19"/>
        <v>0</v>
      </c>
      <c r="BK35">
        <f t="shared" si="19"/>
        <v>0</v>
      </c>
      <c r="BL35">
        <f t="shared" si="19"/>
        <v>0</v>
      </c>
      <c r="BM35">
        <f t="shared" si="19"/>
        <v>0</v>
      </c>
      <c r="BN35">
        <f t="shared" si="19"/>
        <v>0</v>
      </c>
      <c r="BO35">
        <f t="shared" si="19"/>
        <v>0</v>
      </c>
      <c r="BP35">
        <f t="shared" si="19"/>
        <v>0</v>
      </c>
      <c r="BQ35">
        <f t="shared" si="19"/>
        <v>0</v>
      </c>
      <c r="BR35">
        <f t="shared" si="19"/>
        <v>0</v>
      </c>
      <c r="BS35">
        <f t="shared" si="19"/>
        <v>0</v>
      </c>
      <c r="BT35">
        <f t="shared" si="19"/>
        <v>0</v>
      </c>
      <c r="BU35">
        <f t="shared" si="19"/>
        <v>350</v>
      </c>
      <c r="BV35">
        <f t="shared" si="19"/>
        <v>350</v>
      </c>
      <c r="BW35">
        <f t="shared" si="18"/>
        <v>350</v>
      </c>
      <c r="BX35">
        <f t="shared" si="18"/>
        <v>350</v>
      </c>
      <c r="BY35">
        <f t="shared" si="18"/>
        <v>350</v>
      </c>
      <c r="BZ35">
        <f t="shared" si="18"/>
        <v>350</v>
      </c>
      <c r="CA35">
        <f t="shared" si="18"/>
        <v>350</v>
      </c>
      <c r="CB35">
        <f t="shared" si="18"/>
        <v>350</v>
      </c>
      <c r="CC35">
        <f t="shared" si="18"/>
        <v>350</v>
      </c>
      <c r="CD35">
        <f t="shared" si="18"/>
        <v>350</v>
      </c>
      <c r="CE35">
        <f t="shared" si="18"/>
        <v>350</v>
      </c>
      <c r="CF35">
        <f t="shared" si="18"/>
        <v>350</v>
      </c>
      <c r="CG35">
        <f t="shared" si="18"/>
        <v>350</v>
      </c>
      <c r="CH35">
        <f t="shared" si="18"/>
        <v>350</v>
      </c>
      <c r="CI35">
        <f t="shared" si="18"/>
        <v>350</v>
      </c>
      <c r="CJ35">
        <f t="shared" si="18"/>
        <v>0</v>
      </c>
      <c r="CK35">
        <f t="shared" si="18"/>
        <v>0</v>
      </c>
    </row>
    <row r="36" spans="1:89" x14ac:dyDescent="0.2">
      <c r="A36">
        <v>34</v>
      </c>
      <c r="B36" t="s">
        <v>36</v>
      </c>
      <c r="C36">
        <v>1840</v>
      </c>
      <c r="D36">
        <v>15</v>
      </c>
      <c r="E36">
        <v>400</v>
      </c>
      <c r="F36">
        <v>15</v>
      </c>
      <c r="G36">
        <v>400</v>
      </c>
      <c r="H36">
        <f t="shared" si="5"/>
        <v>1854</v>
      </c>
      <c r="J36">
        <f t="shared" si="2"/>
        <v>0</v>
      </c>
      <c r="K36">
        <f t="shared" si="19"/>
        <v>0</v>
      </c>
      <c r="L36">
        <f t="shared" si="19"/>
        <v>0</v>
      </c>
      <c r="M36">
        <f t="shared" si="19"/>
        <v>0</v>
      </c>
      <c r="N36">
        <f t="shared" si="19"/>
        <v>0</v>
      </c>
      <c r="O36">
        <f t="shared" si="19"/>
        <v>0</v>
      </c>
      <c r="P36">
        <f t="shared" si="19"/>
        <v>0</v>
      </c>
      <c r="Q36">
        <f t="shared" si="19"/>
        <v>0</v>
      </c>
      <c r="R36">
        <f t="shared" si="19"/>
        <v>0</v>
      </c>
      <c r="S36">
        <f t="shared" si="19"/>
        <v>0</v>
      </c>
      <c r="T36">
        <f t="shared" si="19"/>
        <v>0</v>
      </c>
      <c r="U36">
        <f t="shared" si="19"/>
        <v>0</v>
      </c>
      <c r="V36">
        <f t="shared" si="19"/>
        <v>0</v>
      </c>
      <c r="W36">
        <f t="shared" si="19"/>
        <v>0</v>
      </c>
      <c r="X36">
        <f t="shared" si="19"/>
        <v>0</v>
      </c>
      <c r="Y36">
        <f t="shared" si="19"/>
        <v>0</v>
      </c>
      <c r="Z36">
        <f t="shared" si="19"/>
        <v>0</v>
      </c>
      <c r="AA36">
        <f t="shared" si="19"/>
        <v>0</v>
      </c>
      <c r="AB36">
        <f t="shared" si="19"/>
        <v>0</v>
      </c>
      <c r="AC36">
        <f t="shared" si="19"/>
        <v>0</v>
      </c>
      <c r="AD36">
        <f t="shared" si="19"/>
        <v>0</v>
      </c>
      <c r="AE36">
        <f t="shared" si="19"/>
        <v>0</v>
      </c>
      <c r="AF36">
        <f t="shared" si="19"/>
        <v>0</v>
      </c>
      <c r="AG36">
        <f t="shared" si="19"/>
        <v>0</v>
      </c>
      <c r="AH36">
        <f t="shared" si="19"/>
        <v>0</v>
      </c>
      <c r="AI36">
        <f t="shared" si="19"/>
        <v>0</v>
      </c>
      <c r="AJ36">
        <f t="shared" si="19"/>
        <v>0</v>
      </c>
      <c r="AK36">
        <f t="shared" si="19"/>
        <v>0</v>
      </c>
      <c r="AL36">
        <f t="shared" si="19"/>
        <v>0</v>
      </c>
      <c r="AM36">
        <f t="shared" si="19"/>
        <v>0</v>
      </c>
      <c r="AN36">
        <f t="shared" si="19"/>
        <v>0</v>
      </c>
      <c r="AO36">
        <f t="shared" si="19"/>
        <v>0</v>
      </c>
      <c r="AP36">
        <f t="shared" si="19"/>
        <v>0</v>
      </c>
      <c r="AQ36">
        <f t="shared" si="19"/>
        <v>0</v>
      </c>
      <c r="AR36">
        <f t="shared" si="19"/>
        <v>0</v>
      </c>
      <c r="AS36">
        <f t="shared" si="19"/>
        <v>0</v>
      </c>
      <c r="AT36">
        <f t="shared" si="19"/>
        <v>0</v>
      </c>
      <c r="AU36">
        <f t="shared" si="19"/>
        <v>0</v>
      </c>
      <c r="AV36">
        <f t="shared" si="19"/>
        <v>0</v>
      </c>
      <c r="AW36">
        <f t="shared" si="19"/>
        <v>0</v>
      </c>
      <c r="AX36">
        <f t="shared" si="19"/>
        <v>0</v>
      </c>
      <c r="AY36">
        <f t="shared" si="19"/>
        <v>0</v>
      </c>
      <c r="AZ36">
        <f t="shared" si="19"/>
        <v>0</v>
      </c>
      <c r="BA36">
        <f t="shared" si="19"/>
        <v>0</v>
      </c>
      <c r="BB36">
        <f t="shared" si="19"/>
        <v>0</v>
      </c>
      <c r="BC36">
        <f t="shared" si="19"/>
        <v>0</v>
      </c>
      <c r="BD36">
        <f t="shared" si="19"/>
        <v>0</v>
      </c>
      <c r="BE36">
        <f t="shared" si="19"/>
        <v>0</v>
      </c>
      <c r="BF36">
        <f t="shared" si="19"/>
        <v>0</v>
      </c>
      <c r="BG36">
        <f t="shared" si="19"/>
        <v>0</v>
      </c>
      <c r="BH36">
        <f t="shared" si="19"/>
        <v>0</v>
      </c>
      <c r="BI36">
        <f t="shared" si="19"/>
        <v>0</v>
      </c>
      <c r="BJ36">
        <f t="shared" si="19"/>
        <v>0</v>
      </c>
      <c r="BK36">
        <f t="shared" si="19"/>
        <v>0</v>
      </c>
      <c r="BL36">
        <f t="shared" si="19"/>
        <v>0</v>
      </c>
      <c r="BM36">
        <f t="shared" si="19"/>
        <v>0</v>
      </c>
      <c r="BN36">
        <f t="shared" si="19"/>
        <v>0</v>
      </c>
      <c r="BO36">
        <f t="shared" si="19"/>
        <v>0</v>
      </c>
      <c r="BP36">
        <f t="shared" si="19"/>
        <v>0</v>
      </c>
      <c r="BQ36">
        <f t="shared" si="19"/>
        <v>0</v>
      </c>
      <c r="BR36">
        <f t="shared" si="19"/>
        <v>0</v>
      </c>
      <c r="BS36">
        <f t="shared" si="19"/>
        <v>0</v>
      </c>
      <c r="BT36">
        <f t="shared" si="19"/>
        <v>0</v>
      </c>
      <c r="BU36">
        <f t="shared" si="19"/>
        <v>400</v>
      </c>
      <c r="BV36">
        <f t="shared" si="19"/>
        <v>400</v>
      </c>
      <c r="BW36">
        <f t="shared" si="18"/>
        <v>400</v>
      </c>
      <c r="BX36">
        <f t="shared" si="18"/>
        <v>400</v>
      </c>
      <c r="BY36">
        <f t="shared" si="18"/>
        <v>400</v>
      </c>
      <c r="BZ36">
        <f t="shared" si="18"/>
        <v>400</v>
      </c>
      <c r="CA36">
        <f t="shared" si="18"/>
        <v>400</v>
      </c>
      <c r="CB36">
        <f t="shared" si="18"/>
        <v>400</v>
      </c>
      <c r="CC36">
        <f t="shared" si="18"/>
        <v>400</v>
      </c>
      <c r="CD36">
        <f t="shared" si="18"/>
        <v>400</v>
      </c>
      <c r="CE36">
        <f t="shared" si="18"/>
        <v>400</v>
      </c>
      <c r="CF36">
        <f t="shared" si="18"/>
        <v>400</v>
      </c>
      <c r="CG36">
        <f t="shared" si="18"/>
        <v>400</v>
      </c>
      <c r="CH36">
        <f t="shared" si="18"/>
        <v>400</v>
      </c>
      <c r="CI36">
        <f t="shared" si="18"/>
        <v>400</v>
      </c>
      <c r="CJ36">
        <f t="shared" si="18"/>
        <v>0</v>
      </c>
      <c r="CK36">
        <f t="shared" si="18"/>
        <v>0</v>
      </c>
    </row>
    <row r="37" spans="1:89" x14ac:dyDescent="0.2">
      <c r="A37">
        <v>38</v>
      </c>
      <c r="B37" t="s">
        <v>37</v>
      </c>
      <c r="C37">
        <v>1850</v>
      </c>
      <c r="D37">
        <v>7</v>
      </c>
      <c r="E37">
        <v>300</v>
      </c>
      <c r="F37">
        <v>7</v>
      </c>
      <c r="G37">
        <v>300</v>
      </c>
      <c r="H37">
        <f t="shared" si="5"/>
        <v>1856</v>
      </c>
      <c r="J37">
        <f t="shared" si="2"/>
        <v>0</v>
      </c>
      <c r="K37">
        <f t="shared" si="19"/>
        <v>0</v>
      </c>
      <c r="L37">
        <f t="shared" si="19"/>
        <v>0</v>
      </c>
      <c r="M37">
        <f t="shared" si="19"/>
        <v>0</v>
      </c>
      <c r="N37">
        <f t="shared" si="19"/>
        <v>0</v>
      </c>
      <c r="O37">
        <f t="shared" si="19"/>
        <v>0</v>
      </c>
      <c r="P37">
        <f t="shared" si="19"/>
        <v>0</v>
      </c>
      <c r="Q37">
        <f t="shared" si="19"/>
        <v>0</v>
      </c>
      <c r="R37">
        <f t="shared" si="19"/>
        <v>0</v>
      </c>
      <c r="S37">
        <f t="shared" si="19"/>
        <v>0</v>
      </c>
      <c r="T37">
        <f t="shared" si="19"/>
        <v>0</v>
      </c>
      <c r="U37">
        <f t="shared" si="19"/>
        <v>0</v>
      </c>
      <c r="V37">
        <f t="shared" si="19"/>
        <v>0</v>
      </c>
      <c r="W37">
        <f t="shared" si="19"/>
        <v>0</v>
      </c>
      <c r="X37">
        <f t="shared" si="19"/>
        <v>0</v>
      </c>
      <c r="Y37">
        <f t="shared" si="19"/>
        <v>0</v>
      </c>
      <c r="Z37">
        <f t="shared" si="19"/>
        <v>0</v>
      </c>
      <c r="AA37">
        <f t="shared" si="19"/>
        <v>0</v>
      </c>
      <c r="AB37">
        <f t="shared" si="19"/>
        <v>0</v>
      </c>
      <c r="AC37">
        <f t="shared" si="19"/>
        <v>0</v>
      </c>
      <c r="AD37">
        <f t="shared" si="19"/>
        <v>0</v>
      </c>
      <c r="AE37">
        <f t="shared" si="19"/>
        <v>0</v>
      </c>
      <c r="AF37">
        <f t="shared" si="19"/>
        <v>0</v>
      </c>
      <c r="AG37">
        <f t="shared" si="19"/>
        <v>0</v>
      </c>
      <c r="AH37">
        <f t="shared" si="19"/>
        <v>0</v>
      </c>
      <c r="AI37">
        <f t="shared" si="19"/>
        <v>0</v>
      </c>
      <c r="AJ37">
        <f t="shared" si="19"/>
        <v>0</v>
      </c>
      <c r="AK37">
        <f t="shared" si="19"/>
        <v>0</v>
      </c>
      <c r="AL37">
        <f t="shared" si="19"/>
        <v>0</v>
      </c>
      <c r="AM37">
        <f t="shared" si="19"/>
        <v>0</v>
      </c>
      <c r="AN37">
        <f t="shared" si="19"/>
        <v>0</v>
      </c>
      <c r="AO37">
        <f t="shared" si="19"/>
        <v>0</v>
      </c>
      <c r="AP37">
        <f t="shared" si="19"/>
        <v>0</v>
      </c>
      <c r="AQ37">
        <f t="shared" si="19"/>
        <v>0</v>
      </c>
      <c r="AR37">
        <f t="shared" si="19"/>
        <v>0</v>
      </c>
      <c r="AS37">
        <f t="shared" si="19"/>
        <v>0</v>
      </c>
      <c r="AT37">
        <f t="shared" si="19"/>
        <v>0</v>
      </c>
      <c r="AU37">
        <f t="shared" si="19"/>
        <v>0</v>
      </c>
      <c r="AV37">
        <f t="shared" si="19"/>
        <v>0</v>
      </c>
      <c r="AW37">
        <f t="shared" si="19"/>
        <v>0</v>
      </c>
      <c r="AX37">
        <f t="shared" si="19"/>
        <v>0</v>
      </c>
      <c r="AY37">
        <f t="shared" si="19"/>
        <v>0</v>
      </c>
      <c r="AZ37">
        <f t="shared" si="19"/>
        <v>0</v>
      </c>
      <c r="BA37">
        <f t="shared" si="19"/>
        <v>0</v>
      </c>
      <c r="BB37">
        <f t="shared" si="19"/>
        <v>0</v>
      </c>
      <c r="BC37">
        <f t="shared" si="19"/>
        <v>0</v>
      </c>
      <c r="BD37">
        <f t="shared" si="19"/>
        <v>0</v>
      </c>
      <c r="BE37">
        <f t="shared" si="19"/>
        <v>0</v>
      </c>
      <c r="BF37">
        <f t="shared" si="19"/>
        <v>0</v>
      </c>
      <c r="BG37">
        <f t="shared" si="19"/>
        <v>0</v>
      </c>
      <c r="BH37">
        <f t="shared" si="19"/>
        <v>0</v>
      </c>
      <c r="BI37">
        <f t="shared" si="19"/>
        <v>0</v>
      </c>
      <c r="BJ37">
        <f t="shared" si="19"/>
        <v>0</v>
      </c>
      <c r="BK37">
        <f t="shared" si="19"/>
        <v>0</v>
      </c>
      <c r="BL37">
        <f t="shared" si="19"/>
        <v>0</v>
      </c>
      <c r="BM37">
        <f t="shared" si="19"/>
        <v>0</v>
      </c>
      <c r="BN37">
        <f t="shared" si="19"/>
        <v>0</v>
      </c>
      <c r="BO37">
        <f t="shared" si="19"/>
        <v>0</v>
      </c>
      <c r="BP37">
        <f t="shared" si="19"/>
        <v>0</v>
      </c>
      <c r="BQ37">
        <f t="shared" si="19"/>
        <v>0</v>
      </c>
      <c r="BR37">
        <f t="shared" si="19"/>
        <v>0</v>
      </c>
      <c r="BS37">
        <f t="shared" si="19"/>
        <v>0</v>
      </c>
      <c r="BT37">
        <f t="shared" si="19"/>
        <v>0</v>
      </c>
      <c r="BU37">
        <f t="shared" si="19"/>
        <v>0</v>
      </c>
      <c r="BV37">
        <f t="shared" ref="BV37:CK40" si="20">AND(BV$7&gt;=$C37,BV$7&lt;=$H37)*$G37</f>
        <v>0</v>
      </c>
      <c r="BW37">
        <f t="shared" si="20"/>
        <v>0</v>
      </c>
      <c r="BX37">
        <f t="shared" si="20"/>
        <v>0</v>
      </c>
      <c r="BY37">
        <f t="shared" si="20"/>
        <v>0</v>
      </c>
      <c r="BZ37">
        <f t="shared" si="20"/>
        <v>0</v>
      </c>
      <c r="CA37">
        <f t="shared" si="20"/>
        <v>0</v>
      </c>
      <c r="CB37">
        <f t="shared" si="20"/>
        <v>0</v>
      </c>
      <c r="CC37">
        <f t="shared" si="20"/>
        <v>0</v>
      </c>
      <c r="CD37">
        <f t="shared" si="20"/>
        <v>0</v>
      </c>
      <c r="CE37">
        <f t="shared" si="20"/>
        <v>300</v>
      </c>
      <c r="CF37">
        <f t="shared" si="20"/>
        <v>300</v>
      </c>
      <c r="CG37">
        <f t="shared" si="20"/>
        <v>300</v>
      </c>
      <c r="CH37">
        <f t="shared" si="20"/>
        <v>300</v>
      </c>
      <c r="CI37">
        <f t="shared" si="20"/>
        <v>300</v>
      </c>
      <c r="CJ37">
        <f t="shared" si="20"/>
        <v>300</v>
      </c>
      <c r="CK37">
        <f t="shared" si="20"/>
        <v>300</v>
      </c>
    </row>
    <row r="38" spans="1:89" x14ac:dyDescent="0.2">
      <c r="A38">
        <v>39</v>
      </c>
      <c r="B38" t="s">
        <v>38</v>
      </c>
      <c r="C38">
        <v>1847</v>
      </c>
      <c r="D38">
        <v>10</v>
      </c>
      <c r="E38">
        <v>200</v>
      </c>
      <c r="F38">
        <v>10</v>
      </c>
      <c r="G38">
        <v>200</v>
      </c>
      <c r="H38">
        <f t="shared" si="5"/>
        <v>1856</v>
      </c>
      <c r="J38">
        <f t="shared" si="2"/>
        <v>0</v>
      </c>
      <c r="K38">
        <f t="shared" ref="K38:BV41" si="21">AND(K$7&gt;=$C38,K$7&lt;=$H38)*$G38</f>
        <v>0</v>
      </c>
      <c r="L38">
        <f t="shared" si="21"/>
        <v>0</v>
      </c>
      <c r="M38">
        <f t="shared" si="21"/>
        <v>0</v>
      </c>
      <c r="N38">
        <f t="shared" si="21"/>
        <v>0</v>
      </c>
      <c r="O38">
        <f t="shared" si="21"/>
        <v>0</v>
      </c>
      <c r="P38">
        <f t="shared" si="21"/>
        <v>0</v>
      </c>
      <c r="Q38">
        <f t="shared" si="21"/>
        <v>0</v>
      </c>
      <c r="R38">
        <f t="shared" si="21"/>
        <v>0</v>
      </c>
      <c r="S38">
        <f t="shared" si="21"/>
        <v>0</v>
      </c>
      <c r="T38">
        <f t="shared" si="21"/>
        <v>0</v>
      </c>
      <c r="U38">
        <f t="shared" si="21"/>
        <v>0</v>
      </c>
      <c r="V38">
        <f t="shared" si="21"/>
        <v>0</v>
      </c>
      <c r="W38">
        <f t="shared" si="21"/>
        <v>0</v>
      </c>
      <c r="X38">
        <f t="shared" si="21"/>
        <v>0</v>
      </c>
      <c r="Y38">
        <f t="shared" si="21"/>
        <v>0</v>
      </c>
      <c r="Z38">
        <f t="shared" si="21"/>
        <v>0</v>
      </c>
      <c r="AA38">
        <f t="shared" si="21"/>
        <v>0</v>
      </c>
      <c r="AB38">
        <f t="shared" si="21"/>
        <v>0</v>
      </c>
      <c r="AC38">
        <f t="shared" si="21"/>
        <v>0</v>
      </c>
      <c r="AD38">
        <f t="shared" si="21"/>
        <v>0</v>
      </c>
      <c r="AE38">
        <f t="shared" si="21"/>
        <v>0</v>
      </c>
      <c r="AF38">
        <f t="shared" si="21"/>
        <v>0</v>
      </c>
      <c r="AG38">
        <f t="shared" si="21"/>
        <v>0</v>
      </c>
      <c r="AH38">
        <f t="shared" si="21"/>
        <v>0</v>
      </c>
      <c r="AI38">
        <f t="shared" si="21"/>
        <v>0</v>
      </c>
      <c r="AJ38">
        <f t="shared" si="21"/>
        <v>0</v>
      </c>
      <c r="AK38">
        <f t="shared" si="21"/>
        <v>0</v>
      </c>
      <c r="AL38">
        <f t="shared" si="21"/>
        <v>0</v>
      </c>
      <c r="AM38">
        <f t="shared" si="21"/>
        <v>0</v>
      </c>
      <c r="AN38">
        <f t="shared" si="21"/>
        <v>0</v>
      </c>
      <c r="AO38">
        <f t="shared" si="21"/>
        <v>0</v>
      </c>
      <c r="AP38">
        <f t="shared" si="21"/>
        <v>0</v>
      </c>
      <c r="AQ38">
        <f t="shared" si="21"/>
        <v>0</v>
      </c>
      <c r="AR38">
        <f t="shared" si="21"/>
        <v>0</v>
      </c>
      <c r="AS38">
        <f t="shared" si="21"/>
        <v>0</v>
      </c>
      <c r="AT38">
        <f t="shared" si="21"/>
        <v>0</v>
      </c>
      <c r="AU38">
        <f t="shared" si="21"/>
        <v>0</v>
      </c>
      <c r="AV38">
        <f t="shared" si="21"/>
        <v>0</v>
      </c>
      <c r="AW38">
        <f t="shared" si="21"/>
        <v>0</v>
      </c>
      <c r="AX38">
        <f t="shared" si="21"/>
        <v>0</v>
      </c>
      <c r="AY38">
        <f t="shared" si="21"/>
        <v>0</v>
      </c>
      <c r="AZ38">
        <f t="shared" si="21"/>
        <v>0</v>
      </c>
      <c r="BA38">
        <f t="shared" si="21"/>
        <v>0</v>
      </c>
      <c r="BB38">
        <f t="shared" si="21"/>
        <v>0</v>
      </c>
      <c r="BC38">
        <f t="shared" si="21"/>
        <v>0</v>
      </c>
      <c r="BD38">
        <f t="shared" si="21"/>
        <v>0</v>
      </c>
      <c r="BE38">
        <f t="shared" si="21"/>
        <v>0</v>
      </c>
      <c r="BF38">
        <f t="shared" si="21"/>
        <v>0</v>
      </c>
      <c r="BG38">
        <f t="shared" si="21"/>
        <v>0</v>
      </c>
      <c r="BH38">
        <f t="shared" si="21"/>
        <v>0</v>
      </c>
      <c r="BI38">
        <f t="shared" si="21"/>
        <v>0</v>
      </c>
      <c r="BJ38">
        <f t="shared" si="21"/>
        <v>0</v>
      </c>
      <c r="BK38">
        <f t="shared" si="21"/>
        <v>0</v>
      </c>
      <c r="BL38">
        <f t="shared" si="21"/>
        <v>0</v>
      </c>
      <c r="BM38">
        <f t="shared" si="21"/>
        <v>0</v>
      </c>
      <c r="BN38">
        <f t="shared" si="21"/>
        <v>0</v>
      </c>
      <c r="BO38">
        <f t="shared" si="21"/>
        <v>0</v>
      </c>
      <c r="BP38">
        <f t="shared" si="21"/>
        <v>0</v>
      </c>
      <c r="BQ38">
        <f t="shared" si="21"/>
        <v>0</v>
      </c>
      <c r="BR38">
        <f t="shared" si="21"/>
        <v>0</v>
      </c>
      <c r="BS38">
        <f t="shared" si="21"/>
        <v>0</v>
      </c>
      <c r="BT38">
        <f t="shared" si="21"/>
        <v>0</v>
      </c>
      <c r="BU38">
        <f t="shared" si="21"/>
        <v>0</v>
      </c>
      <c r="BV38">
        <f t="shared" si="21"/>
        <v>0</v>
      </c>
      <c r="BW38">
        <f t="shared" si="20"/>
        <v>0</v>
      </c>
      <c r="BX38">
        <f t="shared" si="20"/>
        <v>0</v>
      </c>
      <c r="BY38">
        <f t="shared" si="20"/>
        <v>0</v>
      </c>
      <c r="BZ38">
        <f t="shared" si="20"/>
        <v>0</v>
      </c>
      <c r="CA38">
        <f t="shared" si="20"/>
        <v>0</v>
      </c>
      <c r="CB38">
        <f t="shared" si="20"/>
        <v>200</v>
      </c>
      <c r="CC38">
        <f t="shared" si="20"/>
        <v>200</v>
      </c>
      <c r="CD38">
        <f t="shared" si="20"/>
        <v>200</v>
      </c>
      <c r="CE38">
        <f t="shared" si="20"/>
        <v>200</v>
      </c>
      <c r="CF38">
        <f t="shared" si="20"/>
        <v>200</v>
      </c>
      <c r="CG38">
        <f t="shared" si="20"/>
        <v>200</v>
      </c>
      <c r="CH38">
        <f t="shared" si="20"/>
        <v>200</v>
      </c>
      <c r="CI38">
        <f t="shared" si="20"/>
        <v>200</v>
      </c>
      <c r="CJ38">
        <f t="shared" si="20"/>
        <v>200</v>
      </c>
      <c r="CK38">
        <f t="shared" si="20"/>
        <v>200</v>
      </c>
    </row>
    <row r="39" spans="1:89" x14ac:dyDescent="0.2">
      <c r="A39">
        <v>40</v>
      </c>
      <c r="B39" t="s">
        <v>39</v>
      </c>
      <c r="C39">
        <v>1848</v>
      </c>
      <c r="D39">
        <v>8</v>
      </c>
      <c r="E39">
        <v>200</v>
      </c>
      <c r="F39">
        <v>8</v>
      </c>
      <c r="G39">
        <v>200</v>
      </c>
      <c r="H39">
        <f t="shared" si="5"/>
        <v>1855</v>
      </c>
      <c r="J39">
        <f t="shared" si="2"/>
        <v>0</v>
      </c>
      <c r="K39">
        <f t="shared" si="21"/>
        <v>0</v>
      </c>
      <c r="L39">
        <f t="shared" si="21"/>
        <v>0</v>
      </c>
      <c r="M39">
        <f t="shared" si="21"/>
        <v>0</v>
      </c>
      <c r="N39">
        <f t="shared" si="21"/>
        <v>0</v>
      </c>
      <c r="O39">
        <f t="shared" si="21"/>
        <v>0</v>
      </c>
      <c r="P39">
        <f t="shared" si="21"/>
        <v>0</v>
      </c>
      <c r="Q39">
        <f t="shared" si="21"/>
        <v>0</v>
      </c>
      <c r="R39">
        <f t="shared" si="21"/>
        <v>0</v>
      </c>
      <c r="S39">
        <f t="shared" si="21"/>
        <v>0</v>
      </c>
      <c r="T39">
        <f t="shared" si="21"/>
        <v>0</v>
      </c>
      <c r="U39">
        <f t="shared" si="21"/>
        <v>0</v>
      </c>
      <c r="V39">
        <f t="shared" si="21"/>
        <v>0</v>
      </c>
      <c r="W39">
        <f t="shared" si="21"/>
        <v>0</v>
      </c>
      <c r="X39">
        <f t="shared" si="21"/>
        <v>0</v>
      </c>
      <c r="Y39">
        <f t="shared" si="21"/>
        <v>0</v>
      </c>
      <c r="Z39">
        <f t="shared" si="21"/>
        <v>0</v>
      </c>
      <c r="AA39">
        <f t="shared" si="21"/>
        <v>0</v>
      </c>
      <c r="AB39">
        <f t="shared" si="21"/>
        <v>0</v>
      </c>
      <c r="AC39">
        <f t="shared" si="21"/>
        <v>0</v>
      </c>
      <c r="AD39">
        <f t="shared" si="21"/>
        <v>0</v>
      </c>
      <c r="AE39">
        <f t="shared" si="21"/>
        <v>0</v>
      </c>
      <c r="AF39">
        <f t="shared" si="21"/>
        <v>0</v>
      </c>
      <c r="AG39">
        <f t="shared" si="21"/>
        <v>0</v>
      </c>
      <c r="AH39">
        <f t="shared" si="21"/>
        <v>0</v>
      </c>
      <c r="AI39">
        <f t="shared" si="21"/>
        <v>0</v>
      </c>
      <c r="AJ39">
        <f t="shared" si="21"/>
        <v>0</v>
      </c>
      <c r="AK39">
        <f t="shared" si="21"/>
        <v>0</v>
      </c>
      <c r="AL39">
        <f t="shared" si="21"/>
        <v>0</v>
      </c>
      <c r="AM39">
        <f t="shared" si="21"/>
        <v>0</v>
      </c>
      <c r="AN39">
        <f t="shared" si="21"/>
        <v>0</v>
      </c>
      <c r="AO39">
        <f t="shared" si="21"/>
        <v>0</v>
      </c>
      <c r="AP39">
        <f t="shared" si="21"/>
        <v>0</v>
      </c>
      <c r="AQ39">
        <f t="shared" si="21"/>
        <v>0</v>
      </c>
      <c r="AR39">
        <f t="shared" si="21"/>
        <v>0</v>
      </c>
      <c r="AS39">
        <f t="shared" si="21"/>
        <v>0</v>
      </c>
      <c r="AT39">
        <f t="shared" si="21"/>
        <v>0</v>
      </c>
      <c r="AU39">
        <f t="shared" si="21"/>
        <v>0</v>
      </c>
      <c r="AV39">
        <f t="shared" si="21"/>
        <v>0</v>
      </c>
      <c r="AW39">
        <f t="shared" si="21"/>
        <v>0</v>
      </c>
      <c r="AX39">
        <f t="shared" si="21"/>
        <v>0</v>
      </c>
      <c r="AY39">
        <f t="shared" si="21"/>
        <v>0</v>
      </c>
      <c r="AZ39">
        <f t="shared" si="21"/>
        <v>0</v>
      </c>
      <c r="BA39">
        <f t="shared" si="21"/>
        <v>0</v>
      </c>
      <c r="BB39">
        <f t="shared" si="21"/>
        <v>0</v>
      </c>
      <c r="BC39">
        <f t="shared" si="21"/>
        <v>0</v>
      </c>
      <c r="BD39">
        <f t="shared" si="21"/>
        <v>0</v>
      </c>
      <c r="BE39">
        <f t="shared" si="21"/>
        <v>0</v>
      </c>
      <c r="BF39">
        <f t="shared" si="21"/>
        <v>0</v>
      </c>
      <c r="BG39">
        <f t="shared" si="21"/>
        <v>0</v>
      </c>
      <c r="BH39">
        <f t="shared" si="21"/>
        <v>0</v>
      </c>
      <c r="BI39">
        <f t="shared" si="21"/>
        <v>0</v>
      </c>
      <c r="BJ39">
        <f t="shared" si="21"/>
        <v>0</v>
      </c>
      <c r="BK39">
        <f t="shared" si="21"/>
        <v>0</v>
      </c>
      <c r="BL39">
        <f t="shared" si="21"/>
        <v>0</v>
      </c>
      <c r="BM39">
        <f t="shared" si="21"/>
        <v>0</v>
      </c>
      <c r="BN39">
        <f t="shared" si="21"/>
        <v>0</v>
      </c>
      <c r="BO39">
        <f t="shared" si="21"/>
        <v>0</v>
      </c>
      <c r="BP39">
        <f t="shared" si="21"/>
        <v>0</v>
      </c>
      <c r="BQ39">
        <f t="shared" si="21"/>
        <v>0</v>
      </c>
      <c r="BR39">
        <f t="shared" si="21"/>
        <v>0</v>
      </c>
      <c r="BS39">
        <f t="shared" si="21"/>
        <v>0</v>
      </c>
      <c r="BT39">
        <f t="shared" si="21"/>
        <v>0</v>
      </c>
      <c r="BU39">
        <f t="shared" si="21"/>
        <v>0</v>
      </c>
      <c r="BV39">
        <f t="shared" si="21"/>
        <v>0</v>
      </c>
      <c r="BW39">
        <f t="shared" si="20"/>
        <v>0</v>
      </c>
      <c r="BX39">
        <f t="shared" si="20"/>
        <v>0</v>
      </c>
      <c r="BY39">
        <f t="shared" si="20"/>
        <v>0</v>
      </c>
      <c r="BZ39">
        <f t="shared" si="20"/>
        <v>0</v>
      </c>
      <c r="CA39">
        <f t="shared" si="20"/>
        <v>0</v>
      </c>
      <c r="CB39">
        <f t="shared" si="20"/>
        <v>0</v>
      </c>
      <c r="CC39">
        <f t="shared" si="20"/>
        <v>200</v>
      </c>
      <c r="CD39">
        <f t="shared" si="20"/>
        <v>200</v>
      </c>
      <c r="CE39">
        <f t="shared" si="20"/>
        <v>200</v>
      </c>
      <c r="CF39">
        <f t="shared" si="20"/>
        <v>200</v>
      </c>
      <c r="CG39">
        <f t="shared" si="20"/>
        <v>200</v>
      </c>
      <c r="CH39">
        <f t="shared" si="20"/>
        <v>200</v>
      </c>
      <c r="CI39">
        <f t="shared" si="20"/>
        <v>200</v>
      </c>
      <c r="CJ39">
        <f t="shared" si="20"/>
        <v>200</v>
      </c>
      <c r="CK39">
        <f t="shared" si="20"/>
        <v>0</v>
      </c>
    </row>
    <row r="40" spans="1:89" x14ac:dyDescent="0.2">
      <c r="A40">
        <v>41</v>
      </c>
      <c r="B40" t="s">
        <v>40</v>
      </c>
      <c r="C40">
        <v>1848</v>
      </c>
      <c r="D40">
        <f>1/12</f>
        <v>8.3333333333333329E-2</v>
      </c>
      <c r="E40">
        <v>200</v>
      </c>
      <c r="F40">
        <v>1</v>
      </c>
      <c r="G40">
        <v>17</v>
      </c>
      <c r="H40">
        <f t="shared" si="5"/>
        <v>1848</v>
      </c>
      <c r="J40">
        <f t="shared" si="2"/>
        <v>0</v>
      </c>
      <c r="K40">
        <f t="shared" si="21"/>
        <v>0</v>
      </c>
      <c r="L40">
        <f t="shared" si="21"/>
        <v>0</v>
      </c>
      <c r="M40">
        <f t="shared" si="21"/>
        <v>0</v>
      </c>
      <c r="N40">
        <f t="shared" si="21"/>
        <v>0</v>
      </c>
      <c r="O40">
        <f t="shared" si="21"/>
        <v>0</v>
      </c>
      <c r="P40">
        <f t="shared" si="21"/>
        <v>0</v>
      </c>
      <c r="Q40">
        <f t="shared" si="21"/>
        <v>0</v>
      </c>
      <c r="R40">
        <f t="shared" si="21"/>
        <v>0</v>
      </c>
      <c r="S40">
        <f t="shared" si="21"/>
        <v>0</v>
      </c>
      <c r="T40">
        <f t="shared" si="21"/>
        <v>0</v>
      </c>
      <c r="U40">
        <f t="shared" si="21"/>
        <v>0</v>
      </c>
      <c r="V40">
        <f t="shared" si="21"/>
        <v>0</v>
      </c>
      <c r="W40">
        <f t="shared" si="21"/>
        <v>0</v>
      </c>
      <c r="X40">
        <f t="shared" si="21"/>
        <v>0</v>
      </c>
      <c r="Y40">
        <f t="shared" si="21"/>
        <v>0</v>
      </c>
      <c r="Z40">
        <f t="shared" si="21"/>
        <v>0</v>
      </c>
      <c r="AA40">
        <f t="shared" si="21"/>
        <v>0</v>
      </c>
      <c r="AB40">
        <f t="shared" si="21"/>
        <v>0</v>
      </c>
      <c r="AC40">
        <f t="shared" si="21"/>
        <v>0</v>
      </c>
      <c r="AD40">
        <f t="shared" si="21"/>
        <v>0</v>
      </c>
      <c r="AE40">
        <f t="shared" si="21"/>
        <v>0</v>
      </c>
      <c r="AF40">
        <f t="shared" si="21"/>
        <v>0</v>
      </c>
      <c r="AG40">
        <f t="shared" si="21"/>
        <v>0</v>
      </c>
      <c r="AH40">
        <f t="shared" si="21"/>
        <v>0</v>
      </c>
      <c r="AI40">
        <f t="shared" si="21"/>
        <v>0</v>
      </c>
      <c r="AJ40">
        <f t="shared" si="21"/>
        <v>0</v>
      </c>
      <c r="AK40">
        <f t="shared" si="21"/>
        <v>0</v>
      </c>
      <c r="AL40">
        <f t="shared" si="21"/>
        <v>0</v>
      </c>
      <c r="AM40">
        <f t="shared" si="21"/>
        <v>0</v>
      </c>
      <c r="AN40">
        <f t="shared" si="21"/>
        <v>0</v>
      </c>
      <c r="AO40">
        <f t="shared" si="21"/>
        <v>0</v>
      </c>
      <c r="AP40">
        <f t="shared" si="21"/>
        <v>0</v>
      </c>
      <c r="AQ40">
        <f t="shared" si="21"/>
        <v>0</v>
      </c>
      <c r="AR40">
        <f t="shared" si="21"/>
        <v>0</v>
      </c>
      <c r="AS40">
        <f t="shared" si="21"/>
        <v>0</v>
      </c>
      <c r="AT40">
        <f t="shared" si="21"/>
        <v>0</v>
      </c>
      <c r="AU40">
        <f t="shared" si="21"/>
        <v>0</v>
      </c>
      <c r="AV40">
        <f t="shared" si="21"/>
        <v>0</v>
      </c>
      <c r="AW40">
        <f t="shared" si="21"/>
        <v>0</v>
      </c>
      <c r="AX40">
        <f t="shared" si="21"/>
        <v>0</v>
      </c>
      <c r="AY40">
        <f t="shared" si="21"/>
        <v>0</v>
      </c>
      <c r="AZ40">
        <f t="shared" si="21"/>
        <v>0</v>
      </c>
      <c r="BA40">
        <f t="shared" si="21"/>
        <v>0</v>
      </c>
      <c r="BB40">
        <f t="shared" si="21"/>
        <v>0</v>
      </c>
      <c r="BC40">
        <f t="shared" si="21"/>
        <v>0</v>
      </c>
      <c r="BD40">
        <f t="shared" si="21"/>
        <v>0</v>
      </c>
      <c r="BE40">
        <f t="shared" si="21"/>
        <v>0</v>
      </c>
      <c r="BF40">
        <f t="shared" si="21"/>
        <v>0</v>
      </c>
      <c r="BG40">
        <f t="shared" si="21"/>
        <v>0</v>
      </c>
      <c r="BH40">
        <f t="shared" si="21"/>
        <v>0</v>
      </c>
      <c r="BI40">
        <f t="shared" si="21"/>
        <v>0</v>
      </c>
      <c r="BJ40">
        <f t="shared" si="21"/>
        <v>0</v>
      </c>
      <c r="BK40">
        <f t="shared" si="21"/>
        <v>0</v>
      </c>
      <c r="BL40">
        <f t="shared" si="21"/>
        <v>0</v>
      </c>
      <c r="BM40">
        <f t="shared" si="21"/>
        <v>0</v>
      </c>
      <c r="BN40">
        <f t="shared" si="21"/>
        <v>0</v>
      </c>
      <c r="BO40">
        <f t="shared" si="21"/>
        <v>0</v>
      </c>
      <c r="BP40">
        <f t="shared" si="21"/>
        <v>0</v>
      </c>
      <c r="BQ40">
        <f t="shared" si="21"/>
        <v>0</v>
      </c>
      <c r="BR40">
        <f t="shared" si="21"/>
        <v>0</v>
      </c>
      <c r="BS40">
        <f t="shared" si="21"/>
        <v>0</v>
      </c>
      <c r="BT40">
        <f t="shared" si="21"/>
        <v>0</v>
      </c>
      <c r="BU40">
        <f t="shared" si="21"/>
        <v>0</v>
      </c>
      <c r="BV40">
        <f t="shared" si="21"/>
        <v>0</v>
      </c>
      <c r="BW40">
        <f t="shared" si="20"/>
        <v>0</v>
      </c>
      <c r="BX40">
        <f t="shared" si="20"/>
        <v>0</v>
      </c>
      <c r="BY40">
        <f t="shared" si="20"/>
        <v>0</v>
      </c>
      <c r="BZ40">
        <f t="shared" si="20"/>
        <v>0</v>
      </c>
      <c r="CA40">
        <f t="shared" si="20"/>
        <v>0</v>
      </c>
      <c r="CB40">
        <f t="shared" si="20"/>
        <v>0</v>
      </c>
      <c r="CC40">
        <f t="shared" si="20"/>
        <v>17</v>
      </c>
      <c r="CD40">
        <f t="shared" si="20"/>
        <v>0</v>
      </c>
      <c r="CE40">
        <f t="shared" si="20"/>
        <v>0</v>
      </c>
      <c r="CF40">
        <f t="shared" si="20"/>
        <v>0</v>
      </c>
      <c r="CG40">
        <f t="shared" si="20"/>
        <v>0</v>
      </c>
      <c r="CH40">
        <f t="shared" si="20"/>
        <v>0</v>
      </c>
      <c r="CI40">
        <f t="shared" si="20"/>
        <v>0</v>
      </c>
      <c r="CJ40">
        <f t="shared" si="20"/>
        <v>0</v>
      </c>
      <c r="CK40">
        <f t="shared" si="20"/>
        <v>0</v>
      </c>
    </row>
    <row r="41" spans="1:89" x14ac:dyDescent="0.2">
      <c r="A41">
        <v>42</v>
      </c>
      <c r="B41" t="s">
        <v>41</v>
      </c>
      <c r="C41">
        <v>1848</v>
      </c>
      <c r="D41">
        <v>2</v>
      </c>
      <c r="E41">
        <v>200</v>
      </c>
      <c r="F41">
        <v>2</v>
      </c>
      <c r="G41">
        <f>E41*D41</f>
        <v>400</v>
      </c>
      <c r="H41">
        <f t="shared" si="5"/>
        <v>1849</v>
      </c>
      <c r="J41">
        <f t="shared" si="2"/>
        <v>0</v>
      </c>
      <c r="K41">
        <f t="shared" si="21"/>
        <v>0</v>
      </c>
      <c r="L41">
        <f t="shared" si="21"/>
        <v>0</v>
      </c>
      <c r="M41">
        <f t="shared" si="21"/>
        <v>0</v>
      </c>
      <c r="N41">
        <f t="shared" si="21"/>
        <v>0</v>
      </c>
      <c r="O41">
        <f t="shared" si="21"/>
        <v>0</v>
      </c>
      <c r="P41">
        <f t="shared" si="21"/>
        <v>0</v>
      </c>
      <c r="Q41">
        <f t="shared" si="21"/>
        <v>0</v>
      </c>
      <c r="R41">
        <f t="shared" si="21"/>
        <v>0</v>
      </c>
      <c r="S41">
        <f t="shared" si="21"/>
        <v>0</v>
      </c>
      <c r="T41">
        <f t="shared" si="21"/>
        <v>0</v>
      </c>
      <c r="U41">
        <f t="shared" si="21"/>
        <v>0</v>
      </c>
      <c r="V41">
        <f t="shared" si="21"/>
        <v>0</v>
      </c>
      <c r="W41">
        <f t="shared" si="21"/>
        <v>0</v>
      </c>
      <c r="X41">
        <f t="shared" si="21"/>
        <v>0</v>
      </c>
      <c r="Y41">
        <f t="shared" si="21"/>
        <v>0</v>
      </c>
      <c r="Z41">
        <f t="shared" si="21"/>
        <v>0</v>
      </c>
      <c r="AA41">
        <f t="shared" si="21"/>
        <v>0</v>
      </c>
      <c r="AB41">
        <f t="shared" si="21"/>
        <v>0</v>
      </c>
      <c r="AC41">
        <f t="shared" si="21"/>
        <v>0</v>
      </c>
      <c r="AD41">
        <f t="shared" si="21"/>
        <v>0</v>
      </c>
      <c r="AE41">
        <f t="shared" si="21"/>
        <v>0</v>
      </c>
      <c r="AF41">
        <f t="shared" si="21"/>
        <v>0</v>
      </c>
      <c r="AG41">
        <f t="shared" si="21"/>
        <v>0</v>
      </c>
      <c r="AH41">
        <f t="shared" si="21"/>
        <v>0</v>
      </c>
      <c r="AI41">
        <f t="shared" si="21"/>
        <v>0</v>
      </c>
      <c r="AJ41">
        <f t="shared" si="21"/>
        <v>0</v>
      </c>
      <c r="AK41">
        <f t="shared" si="21"/>
        <v>0</v>
      </c>
      <c r="AL41">
        <f t="shared" si="21"/>
        <v>0</v>
      </c>
      <c r="AM41">
        <f t="shared" si="21"/>
        <v>0</v>
      </c>
      <c r="AN41">
        <f t="shared" si="21"/>
        <v>0</v>
      </c>
      <c r="AO41">
        <f t="shared" si="21"/>
        <v>0</v>
      </c>
      <c r="AP41">
        <f t="shared" si="21"/>
        <v>0</v>
      </c>
      <c r="AQ41">
        <f t="shared" si="21"/>
        <v>0</v>
      </c>
      <c r="AR41">
        <f t="shared" si="21"/>
        <v>0</v>
      </c>
      <c r="AS41">
        <f t="shared" si="21"/>
        <v>0</v>
      </c>
      <c r="AT41">
        <f t="shared" si="21"/>
        <v>0</v>
      </c>
      <c r="AU41">
        <f t="shared" si="21"/>
        <v>0</v>
      </c>
      <c r="AV41">
        <f t="shared" si="21"/>
        <v>0</v>
      </c>
      <c r="AW41">
        <f t="shared" si="21"/>
        <v>0</v>
      </c>
      <c r="AX41">
        <f t="shared" si="21"/>
        <v>0</v>
      </c>
      <c r="AY41">
        <f t="shared" si="21"/>
        <v>0</v>
      </c>
      <c r="AZ41">
        <f t="shared" si="21"/>
        <v>0</v>
      </c>
      <c r="BA41">
        <f t="shared" si="21"/>
        <v>0</v>
      </c>
      <c r="BB41">
        <f t="shared" si="21"/>
        <v>0</v>
      </c>
      <c r="BC41">
        <f t="shared" si="21"/>
        <v>0</v>
      </c>
      <c r="BD41">
        <f t="shared" si="21"/>
        <v>0</v>
      </c>
      <c r="BE41">
        <f t="shared" si="21"/>
        <v>0</v>
      </c>
      <c r="BF41">
        <f t="shared" si="21"/>
        <v>0</v>
      </c>
      <c r="BG41">
        <f t="shared" si="21"/>
        <v>0</v>
      </c>
      <c r="BH41">
        <f t="shared" si="21"/>
        <v>0</v>
      </c>
      <c r="BI41">
        <f t="shared" si="21"/>
        <v>0</v>
      </c>
      <c r="BJ41">
        <f t="shared" si="21"/>
        <v>0</v>
      </c>
      <c r="BK41">
        <f t="shared" si="21"/>
        <v>0</v>
      </c>
      <c r="BL41">
        <f t="shared" si="21"/>
        <v>0</v>
      </c>
      <c r="BM41">
        <f t="shared" si="21"/>
        <v>0</v>
      </c>
      <c r="BN41">
        <f t="shared" si="21"/>
        <v>0</v>
      </c>
      <c r="BO41">
        <f t="shared" si="21"/>
        <v>0</v>
      </c>
      <c r="BP41">
        <f t="shared" si="21"/>
        <v>0</v>
      </c>
      <c r="BQ41">
        <f t="shared" si="21"/>
        <v>0</v>
      </c>
      <c r="BR41">
        <f t="shared" si="21"/>
        <v>0</v>
      </c>
      <c r="BS41">
        <f t="shared" si="21"/>
        <v>0</v>
      </c>
      <c r="BT41">
        <f t="shared" si="21"/>
        <v>0</v>
      </c>
      <c r="BU41">
        <f t="shared" si="21"/>
        <v>0</v>
      </c>
      <c r="BV41">
        <f t="shared" ref="BV41:CK43" si="22">AND(BV$7&gt;=$C41,BV$7&lt;=$H41)*$G41</f>
        <v>0</v>
      </c>
      <c r="BW41">
        <f t="shared" si="22"/>
        <v>0</v>
      </c>
      <c r="BX41">
        <f t="shared" si="22"/>
        <v>0</v>
      </c>
      <c r="BY41">
        <f t="shared" si="22"/>
        <v>0</v>
      </c>
      <c r="BZ41">
        <f t="shared" si="22"/>
        <v>0</v>
      </c>
      <c r="CA41">
        <f t="shared" si="22"/>
        <v>0</v>
      </c>
      <c r="CB41">
        <f t="shared" si="22"/>
        <v>0</v>
      </c>
      <c r="CC41">
        <f t="shared" si="22"/>
        <v>400</v>
      </c>
      <c r="CD41">
        <f t="shared" si="22"/>
        <v>400</v>
      </c>
      <c r="CE41">
        <f t="shared" si="22"/>
        <v>0</v>
      </c>
      <c r="CF41">
        <f t="shared" si="22"/>
        <v>0</v>
      </c>
      <c r="CG41">
        <f t="shared" si="22"/>
        <v>0</v>
      </c>
      <c r="CH41">
        <f t="shared" si="22"/>
        <v>0</v>
      </c>
      <c r="CI41">
        <f t="shared" si="22"/>
        <v>0</v>
      </c>
      <c r="CJ41">
        <f t="shared" si="22"/>
        <v>0</v>
      </c>
      <c r="CK41">
        <f t="shared" si="22"/>
        <v>0</v>
      </c>
    </row>
    <row r="42" spans="1:89" x14ac:dyDescent="0.2">
      <c r="A42">
        <v>43</v>
      </c>
      <c r="B42" t="s">
        <v>42</v>
      </c>
      <c r="C42">
        <v>1847</v>
      </c>
      <c r="D42">
        <v>1</v>
      </c>
      <c r="E42">
        <v>200</v>
      </c>
      <c r="F42">
        <v>3</v>
      </c>
      <c r="G42">
        <f>E42*D42</f>
        <v>200</v>
      </c>
      <c r="H42">
        <f t="shared" si="5"/>
        <v>1849</v>
      </c>
      <c r="J42">
        <f t="shared" si="2"/>
        <v>0</v>
      </c>
      <c r="K42">
        <f t="shared" ref="K42:BV43" si="23">AND(K$7&gt;=$C42,K$7&lt;=$H42)*$G42</f>
        <v>0</v>
      </c>
      <c r="L42">
        <f t="shared" si="23"/>
        <v>0</v>
      </c>
      <c r="M42">
        <f t="shared" si="23"/>
        <v>0</v>
      </c>
      <c r="N42">
        <f t="shared" si="23"/>
        <v>0</v>
      </c>
      <c r="O42">
        <f t="shared" si="23"/>
        <v>0</v>
      </c>
      <c r="P42">
        <f t="shared" si="23"/>
        <v>0</v>
      </c>
      <c r="Q42">
        <f t="shared" si="23"/>
        <v>0</v>
      </c>
      <c r="R42">
        <f t="shared" si="23"/>
        <v>0</v>
      </c>
      <c r="S42">
        <f t="shared" si="23"/>
        <v>0</v>
      </c>
      <c r="T42">
        <f t="shared" si="23"/>
        <v>0</v>
      </c>
      <c r="U42">
        <f t="shared" si="23"/>
        <v>0</v>
      </c>
      <c r="V42">
        <f t="shared" si="23"/>
        <v>0</v>
      </c>
      <c r="W42">
        <f t="shared" si="23"/>
        <v>0</v>
      </c>
      <c r="X42">
        <f t="shared" si="23"/>
        <v>0</v>
      </c>
      <c r="Y42">
        <f t="shared" si="23"/>
        <v>0</v>
      </c>
      <c r="Z42">
        <f t="shared" si="23"/>
        <v>0</v>
      </c>
      <c r="AA42">
        <f t="shared" si="23"/>
        <v>0</v>
      </c>
      <c r="AB42">
        <f t="shared" si="23"/>
        <v>0</v>
      </c>
      <c r="AC42">
        <f t="shared" si="23"/>
        <v>0</v>
      </c>
      <c r="AD42">
        <f t="shared" si="23"/>
        <v>0</v>
      </c>
      <c r="AE42">
        <f t="shared" si="23"/>
        <v>0</v>
      </c>
      <c r="AF42">
        <f t="shared" si="23"/>
        <v>0</v>
      </c>
      <c r="AG42">
        <f t="shared" si="23"/>
        <v>0</v>
      </c>
      <c r="AH42">
        <f t="shared" si="23"/>
        <v>0</v>
      </c>
      <c r="AI42">
        <f t="shared" si="23"/>
        <v>0</v>
      </c>
      <c r="AJ42">
        <f t="shared" si="23"/>
        <v>0</v>
      </c>
      <c r="AK42">
        <f t="shared" si="23"/>
        <v>0</v>
      </c>
      <c r="AL42">
        <f t="shared" si="23"/>
        <v>0</v>
      </c>
      <c r="AM42">
        <f t="shared" si="23"/>
        <v>0</v>
      </c>
      <c r="AN42">
        <f t="shared" si="23"/>
        <v>0</v>
      </c>
      <c r="AO42">
        <f t="shared" si="23"/>
        <v>0</v>
      </c>
      <c r="AP42">
        <f t="shared" si="23"/>
        <v>0</v>
      </c>
      <c r="AQ42">
        <f t="shared" si="23"/>
        <v>0</v>
      </c>
      <c r="AR42">
        <f t="shared" si="23"/>
        <v>0</v>
      </c>
      <c r="AS42">
        <f t="shared" si="23"/>
        <v>0</v>
      </c>
      <c r="AT42">
        <f t="shared" si="23"/>
        <v>0</v>
      </c>
      <c r="AU42">
        <f t="shared" si="23"/>
        <v>0</v>
      </c>
      <c r="AV42">
        <f t="shared" si="23"/>
        <v>0</v>
      </c>
      <c r="AW42">
        <f t="shared" si="23"/>
        <v>0</v>
      </c>
      <c r="AX42">
        <f t="shared" si="23"/>
        <v>0</v>
      </c>
      <c r="AY42">
        <f t="shared" si="23"/>
        <v>0</v>
      </c>
      <c r="AZ42">
        <f t="shared" si="23"/>
        <v>0</v>
      </c>
      <c r="BA42">
        <f t="shared" si="23"/>
        <v>0</v>
      </c>
      <c r="BB42">
        <f t="shared" si="23"/>
        <v>0</v>
      </c>
      <c r="BC42">
        <f t="shared" si="23"/>
        <v>0</v>
      </c>
      <c r="BD42">
        <f t="shared" si="23"/>
        <v>0</v>
      </c>
      <c r="BE42">
        <f t="shared" si="23"/>
        <v>0</v>
      </c>
      <c r="BF42">
        <f t="shared" si="23"/>
        <v>0</v>
      </c>
      <c r="BG42">
        <f t="shared" si="23"/>
        <v>0</v>
      </c>
      <c r="BH42">
        <f t="shared" si="23"/>
        <v>0</v>
      </c>
      <c r="BI42">
        <f t="shared" si="23"/>
        <v>0</v>
      </c>
      <c r="BJ42">
        <f t="shared" si="23"/>
        <v>0</v>
      </c>
      <c r="BK42">
        <f t="shared" si="23"/>
        <v>0</v>
      </c>
      <c r="BL42">
        <f t="shared" si="23"/>
        <v>0</v>
      </c>
      <c r="BM42">
        <f t="shared" si="23"/>
        <v>0</v>
      </c>
      <c r="BN42">
        <f t="shared" si="23"/>
        <v>0</v>
      </c>
      <c r="BO42">
        <f t="shared" si="23"/>
        <v>0</v>
      </c>
      <c r="BP42">
        <f t="shared" si="23"/>
        <v>0</v>
      </c>
      <c r="BQ42">
        <f t="shared" si="23"/>
        <v>0</v>
      </c>
      <c r="BR42">
        <f t="shared" si="23"/>
        <v>0</v>
      </c>
      <c r="BS42">
        <f t="shared" si="23"/>
        <v>0</v>
      </c>
      <c r="BT42">
        <f t="shared" si="23"/>
        <v>0</v>
      </c>
      <c r="BU42">
        <f t="shared" si="23"/>
        <v>0</v>
      </c>
      <c r="BV42">
        <f t="shared" si="23"/>
        <v>0</v>
      </c>
      <c r="BW42">
        <f t="shared" si="22"/>
        <v>0</v>
      </c>
      <c r="BX42">
        <f t="shared" si="22"/>
        <v>0</v>
      </c>
      <c r="BY42">
        <f t="shared" si="22"/>
        <v>0</v>
      </c>
      <c r="BZ42">
        <f t="shared" si="22"/>
        <v>0</v>
      </c>
      <c r="CA42">
        <f t="shared" si="22"/>
        <v>0</v>
      </c>
      <c r="CB42">
        <f t="shared" si="22"/>
        <v>200</v>
      </c>
      <c r="CC42">
        <f t="shared" si="22"/>
        <v>200</v>
      </c>
      <c r="CD42">
        <f t="shared" si="22"/>
        <v>200</v>
      </c>
      <c r="CE42">
        <f t="shared" si="22"/>
        <v>0</v>
      </c>
      <c r="CF42">
        <f t="shared" si="22"/>
        <v>0</v>
      </c>
      <c r="CG42">
        <f t="shared" si="22"/>
        <v>0</v>
      </c>
      <c r="CH42">
        <f t="shared" si="22"/>
        <v>0</v>
      </c>
      <c r="CI42">
        <f t="shared" si="22"/>
        <v>0</v>
      </c>
      <c r="CJ42">
        <f t="shared" si="22"/>
        <v>0</v>
      </c>
      <c r="CK42">
        <f t="shared" si="22"/>
        <v>0</v>
      </c>
    </row>
    <row r="43" spans="1:89" x14ac:dyDescent="0.2">
      <c r="A43">
        <v>44</v>
      </c>
      <c r="B43" t="s">
        <v>43</v>
      </c>
      <c r="C43">
        <v>1848</v>
      </c>
      <c r="D43">
        <v>2</v>
      </c>
      <c r="E43">
        <v>200</v>
      </c>
      <c r="F43">
        <v>4</v>
      </c>
      <c r="G43">
        <f>E43*D43</f>
        <v>400</v>
      </c>
      <c r="H43">
        <f t="shared" si="5"/>
        <v>1851</v>
      </c>
      <c r="J43">
        <f t="shared" si="2"/>
        <v>0</v>
      </c>
      <c r="K43">
        <f t="shared" si="23"/>
        <v>0</v>
      </c>
      <c r="L43">
        <f t="shared" si="23"/>
        <v>0</v>
      </c>
      <c r="M43">
        <f t="shared" si="23"/>
        <v>0</v>
      </c>
      <c r="N43">
        <f t="shared" si="23"/>
        <v>0</v>
      </c>
      <c r="O43">
        <f t="shared" si="23"/>
        <v>0</v>
      </c>
      <c r="P43">
        <f t="shared" si="23"/>
        <v>0</v>
      </c>
      <c r="Q43">
        <f t="shared" si="23"/>
        <v>0</v>
      </c>
      <c r="R43">
        <f t="shared" si="23"/>
        <v>0</v>
      </c>
      <c r="S43">
        <f t="shared" si="23"/>
        <v>0</v>
      </c>
      <c r="T43">
        <f t="shared" si="23"/>
        <v>0</v>
      </c>
      <c r="U43">
        <f t="shared" si="23"/>
        <v>0</v>
      </c>
      <c r="V43">
        <f t="shared" si="23"/>
        <v>0</v>
      </c>
      <c r="W43">
        <f t="shared" si="23"/>
        <v>0</v>
      </c>
      <c r="X43">
        <f t="shared" si="23"/>
        <v>0</v>
      </c>
      <c r="Y43">
        <f t="shared" si="23"/>
        <v>0</v>
      </c>
      <c r="Z43">
        <f t="shared" si="23"/>
        <v>0</v>
      </c>
      <c r="AA43">
        <f t="shared" si="23"/>
        <v>0</v>
      </c>
      <c r="AB43">
        <f t="shared" si="23"/>
        <v>0</v>
      </c>
      <c r="AC43">
        <f t="shared" si="23"/>
        <v>0</v>
      </c>
      <c r="AD43">
        <f t="shared" si="23"/>
        <v>0</v>
      </c>
      <c r="AE43">
        <f t="shared" si="23"/>
        <v>0</v>
      </c>
      <c r="AF43">
        <f t="shared" si="23"/>
        <v>0</v>
      </c>
      <c r="AG43">
        <f t="shared" si="23"/>
        <v>0</v>
      </c>
      <c r="AH43">
        <f t="shared" si="23"/>
        <v>0</v>
      </c>
      <c r="AI43">
        <f t="shared" si="23"/>
        <v>0</v>
      </c>
      <c r="AJ43">
        <f t="shared" si="23"/>
        <v>0</v>
      </c>
      <c r="AK43">
        <f t="shared" si="23"/>
        <v>0</v>
      </c>
      <c r="AL43">
        <f t="shared" si="23"/>
        <v>0</v>
      </c>
      <c r="AM43">
        <f t="shared" si="23"/>
        <v>0</v>
      </c>
      <c r="AN43">
        <f t="shared" si="23"/>
        <v>0</v>
      </c>
      <c r="AO43">
        <f t="shared" si="23"/>
        <v>0</v>
      </c>
      <c r="AP43">
        <f t="shared" si="23"/>
        <v>0</v>
      </c>
      <c r="AQ43">
        <f t="shared" si="23"/>
        <v>0</v>
      </c>
      <c r="AR43">
        <f t="shared" si="23"/>
        <v>0</v>
      </c>
      <c r="AS43">
        <f t="shared" si="23"/>
        <v>0</v>
      </c>
      <c r="AT43">
        <f t="shared" si="23"/>
        <v>0</v>
      </c>
      <c r="AU43">
        <f t="shared" si="23"/>
        <v>0</v>
      </c>
      <c r="AV43">
        <f t="shared" si="23"/>
        <v>0</v>
      </c>
      <c r="AW43">
        <f t="shared" si="23"/>
        <v>0</v>
      </c>
      <c r="AX43">
        <f t="shared" si="23"/>
        <v>0</v>
      </c>
      <c r="AY43">
        <f t="shared" si="23"/>
        <v>0</v>
      </c>
      <c r="AZ43">
        <f t="shared" si="23"/>
        <v>0</v>
      </c>
      <c r="BA43">
        <f t="shared" si="23"/>
        <v>0</v>
      </c>
      <c r="BB43">
        <f t="shared" si="23"/>
        <v>0</v>
      </c>
      <c r="BC43">
        <f t="shared" si="23"/>
        <v>0</v>
      </c>
      <c r="BD43">
        <f t="shared" si="23"/>
        <v>0</v>
      </c>
      <c r="BE43">
        <f t="shared" si="23"/>
        <v>0</v>
      </c>
      <c r="BF43">
        <f t="shared" si="23"/>
        <v>0</v>
      </c>
      <c r="BG43">
        <f t="shared" si="23"/>
        <v>0</v>
      </c>
      <c r="BH43">
        <f t="shared" si="23"/>
        <v>0</v>
      </c>
      <c r="BI43">
        <f t="shared" si="23"/>
        <v>0</v>
      </c>
      <c r="BJ43">
        <f t="shared" si="23"/>
        <v>0</v>
      </c>
      <c r="BK43">
        <f t="shared" si="23"/>
        <v>0</v>
      </c>
      <c r="BL43">
        <f t="shared" si="23"/>
        <v>0</v>
      </c>
      <c r="BM43">
        <f t="shared" si="23"/>
        <v>0</v>
      </c>
      <c r="BN43">
        <f t="shared" si="23"/>
        <v>0</v>
      </c>
      <c r="BO43">
        <f t="shared" si="23"/>
        <v>0</v>
      </c>
      <c r="BP43">
        <f t="shared" si="23"/>
        <v>0</v>
      </c>
      <c r="BQ43">
        <f t="shared" si="23"/>
        <v>0</v>
      </c>
      <c r="BR43">
        <f t="shared" si="23"/>
        <v>0</v>
      </c>
      <c r="BS43">
        <f t="shared" si="23"/>
        <v>0</v>
      </c>
      <c r="BT43">
        <f t="shared" si="23"/>
        <v>0</v>
      </c>
      <c r="BU43">
        <f t="shared" si="23"/>
        <v>0</v>
      </c>
      <c r="BV43">
        <f t="shared" si="23"/>
        <v>0</v>
      </c>
      <c r="BW43">
        <f t="shared" si="22"/>
        <v>0</v>
      </c>
      <c r="BX43">
        <f t="shared" si="22"/>
        <v>0</v>
      </c>
      <c r="BY43">
        <f t="shared" si="22"/>
        <v>0</v>
      </c>
      <c r="BZ43">
        <f t="shared" si="22"/>
        <v>0</v>
      </c>
      <c r="CA43">
        <f t="shared" si="22"/>
        <v>0</v>
      </c>
      <c r="CB43">
        <f t="shared" si="22"/>
        <v>0</v>
      </c>
      <c r="CC43">
        <f t="shared" si="22"/>
        <v>400</v>
      </c>
      <c r="CD43">
        <f t="shared" si="22"/>
        <v>400</v>
      </c>
      <c r="CE43">
        <f t="shared" si="22"/>
        <v>400</v>
      </c>
      <c r="CF43">
        <f t="shared" si="22"/>
        <v>400</v>
      </c>
      <c r="CG43">
        <f t="shared" si="22"/>
        <v>0</v>
      </c>
      <c r="CH43">
        <f t="shared" si="22"/>
        <v>0</v>
      </c>
      <c r="CI43">
        <f t="shared" si="22"/>
        <v>0</v>
      </c>
      <c r="CJ43">
        <f t="shared" si="22"/>
        <v>0</v>
      </c>
      <c r="CK43">
        <f t="shared" si="22"/>
        <v>0</v>
      </c>
    </row>
    <row r="44" spans="1:89" x14ac:dyDescent="0.2">
      <c r="A44">
        <v>27</v>
      </c>
      <c r="B44" t="s">
        <v>44</v>
      </c>
      <c r="C44">
        <v>1829</v>
      </c>
      <c r="D44">
        <v>30</v>
      </c>
      <c r="E44">
        <v>300</v>
      </c>
      <c r="F44">
        <v>30</v>
      </c>
      <c r="G44">
        <v>300</v>
      </c>
      <c r="H44">
        <f t="shared" si="5"/>
        <v>1858</v>
      </c>
      <c r="I44" t="s">
        <v>45</v>
      </c>
    </row>
    <row r="45" spans="1:89" x14ac:dyDescent="0.2">
      <c r="A45">
        <v>28</v>
      </c>
      <c r="B45" t="s">
        <v>46</v>
      </c>
      <c r="C45">
        <v>1829</v>
      </c>
      <c r="D45">
        <v>25</v>
      </c>
      <c r="E45">
        <v>275</v>
      </c>
      <c r="F45">
        <v>25</v>
      </c>
      <c r="G45">
        <v>275</v>
      </c>
      <c r="H45">
        <f t="shared" si="5"/>
        <v>1853</v>
      </c>
      <c r="I45" t="s">
        <v>45</v>
      </c>
    </row>
    <row r="46" spans="1:89" x14ac:dyDescent="0.2">
      <c r="A46">
        <v>29</v>
      </c>
      <c r="B46" t="s">
        <v>47</v>
      </c>
      <c r="C46">
        <v>1831</v>
      </c>
      <c r="D46">
        <v>7</v>
      </c>
      <c r="E46">
        <v>230</v>
      </c>
      <c r="F46">
        <v>7</v>
      </c>
      <c r="G46">
        <v>230</v>
      </c>
      <c r="H46">
        <f t="shared" si="5"/>
        <v>1837</v>
      </c>
      <c r="I46" t="s">
        <v>45</v>
      </c>
    </row>
    <row r="47" spans="1:89" x14ac:dyDescent="0.2">
      <c r="A47">
        <v>36</v>
      </c>
      <c r="B47" t="s">
        <v>48</v>
      </c>
      <c r="C47">
        <v>1846</v>
      </c>
      <c r="D47">
        <v>16</v>
      </c>
      <c r="E47">
        <v>300</v>
      </c>
      <c r="F47">
        <v>16</v>
      </c>
      <c r="G47">
        <v>300</v>
      </c>
      <c r="H47">
        <f t="shared" si="5"/>
        <v>1861</v>
      </c>
      <c r="I47" t="s">
        <v>45</v>
      </c>
    </row>
    <row r="48" spans="1:89" x14ac:dyDescent="0.2">
      <c r="A48">
        <v>37</v>
      </c>
      <c r="B48" t="s">
        <v>49</v>
      </c>
      <c r="C48">
        <v>1850</v>
      </c>
      <c r="D48">
        <v>12</v>
      </c>
      <c r="E48">
        <v>100</v>
      </c>
      <c r="F48">
        <v>12</v>
      </c>
      <c r="G48">
        <v>100</v>
      </c>
      <c r="H48">
        <f t="shared" si="5"/>
        <v>1861</v>
      </c>
      <c r="I48" t="s">
        <v>45</v>
      </c>
    </row>
    <row r="49" spans="1:9" x14ac:dyDescent="0.2">
      <c r="A49">
        <v>32</v>
      </c>
      <c r="B49" t="s">
        <v>50</v>
      </c>
      <c r="C49">
        <v>1840</v>
      </c>
      <c r="D49">
        <v>6</v>
      </c>
      <c r="E49">
        <v>150</v>
      </c>
      <c r="F49">
        <v>6</v>
      </c>
      <c r="G49">
        <v>150</v>
      </c>
      <c r="H49">
        <f t="shared" si="5"/>
        <v>1845</v>
      </c>
      <c r="I49" t="s">
        <v>51</v>
      </c>
    </row>
    <row r="50" spans="1:9" x14ac:dyDescent="0.2">
      <c r="A50">
        <v>35</v>
      </c>
      <c r="B50" t="s">
        <v>52</v>
      </c>
      <c r="C50">
        <v>1842</v>
      </c>
      <c r="D50">
        <v>20</v>
      </c>
      <c r="E50">
        <v>485</v>
      </c>
      <c r="F50">
        <v>20</v>
      </c>
      <c r="G50">
        <v>485</v>
      </c>
      <c r="H50">
        <f t="shared" si="5"/>
        <v>1861</v>
      </c>
      <c r="I50" t="s">
        <v>53</v>
      </c>
    </row>
    <row r="51" spans="1:9" x14ac:dyDescent="0.2">
      <c r="A51">
        <v>26</v>
      </c>
      <c r="B51" t="s">
        <v>54</v>
      </c>
      <c r="C51">
        <v>1824</v>
      </c>
      <c r="D51">
        <v>30</v>
      </c>
      <c r="E51">
        <v>300</v>
      </c>
      <c r="F51">
        <v>30</v>
      </c>
      <c r="G51">
        <v>300</v>
      </c>
      <c r="H51">
        <f t="shared" si="5"/>
        <v>1853</v>
      </c>
      <c r="I51" t="s">
        <v>55</v>
      </c>
    </row>
  </sheetData>
  <mergeCells count="3">
    <mergeCell ref="B1:H1"/>
    <mergeCell ref="B2:G2"/>
    <mergeCell ref="B3:I3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8"/>
  <sheetViews>
    <sheetView workbookViewId="0">
      <selection activeCell="G1" sqref="G1:G3"/>
    </sheetView>
  </sheetViews>
  <sheetFormatPr defaultRowHeight="12.75" x14ac:dyDescent="0.2"/>
  <cols>
    <col min="1" max="1" width="28.28515625" customWidth="1"/>
    <col min="6" max="6" width="2.85546875" customWidth="1"/>
    <col min="7" max="7" width="133.42578125" customWidth="1"/>
  </cols>
  <sheetData>
    <row r="1" spans="1:7" x14ac:dyDescent="0.2">
      <c r="A1" s="13" t="s">
        <v>117</v>
      </c>
      <c r="B1" s="13"/>
      <c r="C1" s="13"/>
      <c r="D1" s="13"/>
      <c r="E1" s="13"/>
      <c r="G1" t="s">
        <v>118</v>
      </c>
    </row>
    <row r="2" spans="1:7" x14ac:dyDescent="0.2">
      <c r="G2" t="s">
        <v>119</v>
      </c>
    </row>
    <row r="3" spans="1:7" x14ac:dyDescent="0.2">
      <c r="G3" t="s">
        <v>120</v>
      </c>
    </row>
    <row r="5" spans="1:7" x14ac:dyDescent="0.2">
      <c r="A5" t="s">
        <v>75</v>
      </c>
      <c r="B5" t="s">
        <v>0</v>
      </c>
      <c r="C5" t="s">
        <v>64</v>
      </c>
      <c r="D5" t="s">
        <v>65</v>
      </c>
      <c r="E5" t="s">
        <v>74</v>
      </c>
    </row>
    <row r="6" spans="1:7" x14ac:dyDescent="0.2">
      <c r="A6" t="s">
        <v>19</v>
      </c>
      <c r="B6">
        <v>1804</v>
      </c>
      <c r="E6">
        <v>446</v>
      </c>
      <c r="G6" t="s">
        <v>73</v>
      </c>
    </row>
    <row r="7" spans="1:7" x14ac:dyDescent="0.2">
      <c r="A7" t="s">
        <v>20</v>
      </c>
      <c r="B7">
        <v>1804</v>
      </c>
      <c r="E7">
        <v>130</v>
      </c>
      <c r="G7" t="s">
        <v>96</v>
      </c>
    </row>
    <row r="8" spans="1:7" x14ac:dyDescent="0.2">
      <c r="A8" t="s">
        <v>21</v>
      </c>
      <c r="B8">
        <v>1804</v>
      </c>
      <c r="E8">
        <v>216</v>
      </c>
      <c r="G8" t="s">
        <v>97</v>
      </c>
    </row>
    <row r="9" spans="1:7" x14ac:dyDescent="0.2">
      <c r="A9" t="s">
        <v>18</v>
      </c>
      <c r="B9">
        <v>1804</v>
      </c>
      <c r="E9">
        <v>249</v>
      </c>
      <c r="G9" t="s">
        <v>98</v>
      </c>
    </row>
    <row r="10" spans="1:7" x14ac:dyDescent="0.2">
      <c r="A10" t="s">
        <v>22</v>
      </c>
      <c r="B10">
        <v>1804</v>
      </c>
      <c r="E10">
        <v>415</v>
      </c>
      <c r="G10" t="s">
        <v>86</v>
      </c>
    </row>
    <row r="11" spans="1:7" x14ac:dyDescent="0.2">
      <c r="A11" t="s">
        <v>19</v>
      </c>
      <c r="B11">
        <v>1805</v>
      </c>
      <c r="E11">
        <v>477</v>
      </c>
      <c r="G11" t="s">
        <v>115</v>
      </c>
    </row>
    <row r="12" spans="1:7" x14ac:dyDescent="0.2">
      <c r="A12" t="s">
        <v>20</v>
      </c>
      <c r="B12">
        <v>1805</v>
      </c>
      <c r="E12">
        <v>214</v>
      </c>
    </row>
    <row r="13" spans="1:7" x14ac:dyDescent="0.2">
      <c r="A13" t="s">
        <v>21</v>
      </c>
      <c r="B13">
        <v>1805</v>
      </c>
      <c r="E13">
        <v>247</v>
      </c>
    </row>
    <row r="14" spans="1:7" x14ac:dyDescent="0.2">
      <c r="A14" t="s">
        <v>18</v>
      </c>
      <c r="B14">
        <v>1805</v>
      </c>
      <c r="E14">
        <v>308</v>
      </c>
    </row>
    <row r="15" spans="1:7" x14ac:dyDescent="0.2">
      <c r="A15" t="s">
        <v>22</v>
      </c>
      <c r="B15">
        <v>1805</v>
      </c>
      <c r="E15">
        <v>470</v>
      </c>
    </row>
    <row r="16" spans="1:7" x14ac:dyDescent="0.2">
      <c r="A16" t="s">
        <v>19</v>
      </c>
      <c r="B16">
        <v>1806</v>
      </c>
      <c r="E16">
        <v>432</v>
      </c>
    </row>
    <row r="17" spans="1:5" x14ac:dyDescent="0.2">
      <c r="A17" t="s">
        <v>20</v>
      </c>
      <c r="B17">
        <v>1806</v>
      </c>
      <c r="E17">
        <v>219</v>
      </c>
    </row>
    <row r="18" spans="1:5" x14ac:dyDescent="0.2">
      <c r="A18" t="s">
        <v>21</v>
      </c>
      <c r="B18">
        <v>1806</v>
      </c>
      <c r="E18">
        <v>301</v>
      </c>
    </row>
    <row r="19" spans="1:5" x14ac:dyDescent="0.2">
      <c r="A19" t="s">
        <v>18</v>
      </c>
      <c r="B19">
        <v>1806</v>
      </c>
      <c r="E19">
        <v>311</v>
      </c>
    </row>
    <row r="20" spans="1:5" x14ac:dyDescent="0.2">
      <c r="A20" t="s">
        <v>22</v>
      </c>
      <c r="B20">
        <v>1806</v>
      </c>
      <c r="E20">
        <v>501</v>
      </c>
    </row>
    <row r="21" spans="1:5" x14ac:dyDescent="0.2">
      <c r="A21" t="s">
        <v>19</v>
      </c>
      <c r="B21">
        <v>1807</v>
      </c>
      <c r="E21">
        <v>418</v>
      </c>
    </row>
    <row r="22" spans="1:5" x14ac:dyDescent="0.2">
      <c r="A22" t="s">
        <v>20</v>
      </c>
      <c r="B22">
        <v>1807</v>
      </c>
      <c r="E22">
        <v>197</v>
      </c>
    </row>
    <row r="23" spans="1:5" x14ac:dyDescent="0.2">
      <c r="A23" t="s">
        <v>21</v>
      </c>
      <c r="B23">
        <v>1807</v>
      </c>
      <c r="E23">
        <v>300</v>
      </c>
    </row>
    <row r="24" spans="1:5" x14ac:dyDescent="0.2">
      <c r="A24" t="s">
        <v>18</v>
      </c>
      <c r="B24">
        <v>1807</v>
      </c>
      <c r="E24">
        <v>364</v>
      </c>
    </row>
    <row r="25" spans="1:5" x14ac:dyDescent="0.2">
      <c r="A25" t="s">
        <v>22</v>
      </c>
      <c r="B25">
        <v>1807</v>
      </c>
      <c r="E25">
        <v>471</v>
      </c>
    </row>
    <row r="26" spans="1:5" x14ac:dyDescent="0.2">
      <c r="A26" t="s">
        <v>19</v>
      </c>
      <c r="B26">
        <v>1808</v>
      </c>
      <c r="E26">
        <v>427</v>
      </c>
    </row>
    <row r="27" spans="1:5" x14ac:dyDescent="0.2">
      <c r="A27" t="s">
        <v>20</v>
      </c>
      <c r="B27">
        <v>1808</v>
      </c>
      <c r="E27">
        <v>190</v>
      </c>
    </row>
    <row r="28" spans="1:5" x14ac:dyDescent="0.2">
      <c r="A28" t="s">
        <v>21</v>
      </c>
      <c r="B28">
        <v>1808</v>
      </c>
      <c r="E28">
        <v>268</v>
      </c>
    </row>
    <row r="29" spans="1:5" x14ac:dyDescent="0.2">
      <c r="A29" t="s">
        <v>18</v>
      </c>
      <c r="B29">
        <v>1808</v>
      </c>
      <c r="E29">
        <v>330</v>
      </c>
    </row>
    <row r="30" spans="1:5" x14ac:dyDescent="0.2">
      <c r="A30" t="s">
        <v>22</v>
      </c>
      <c r="B30">
        <v>1808</v>
      </c>
      <c r="E30">
        <v>490</v>
      </c>
    </row>
    <row r="31" spans="1:5" x14ac:dyDescent="0.2">
      <c r="A31" t="s">
        <v>19</v>
      </c>
      <c r="B31">
        <v>1809</v>
      </c>
      <c r="E31">
        <v>481</v>
      </c>
    </row>
    <row r="32" spans="1:5" x14ac:dyDescent="0.2">
      <c r="A32" t="s">
        <v>20</v>
      </c>
      <c r="B32">
        <v>1809</v>
      </c>
      <c r="E32">
        <v>202</v>
      </c>
    </row>
    <row r="33" spans="1:5" x14ac:dyDescent="0.2">
      <c r="A33" t="s">
        <v>21</v>
      </c>
      <c r="B33">
        <v>1809</v>
      </c>
      <c r="E33">
        <v>262</v>
      </c>
    </row>
    <row r="34" spans="1:5" x14ac:dyDescent="0.2">
      <c r="A34" t="s">
        <v>18</v>
      </c>
      <c r="B34">
        <v>1809</v>
      </c>
      <c r="E34">
        <v>353</v>
      </c>
    </row>
    <row r="35" spans="1:5" x14ac:dyDescent="0.2">
      <c r="A35" t="s">
        <v>22</v>
      </c>
      <c r="B35">
        <v>1809</v>
      </c>
      <c r="E35">
        <v>555</v>
      </c>
    </row>
    <row r="36" spans="1:5" x14ac:dyDescent="0.2">
      <c r="A36" t="s">
        <v>19</v>
      </c>
      <c r="B36">
        <v>1810</v>
      </c>
      <c r="E36">
        <v>512</v>
      </c>
    </row>
    <row r="37" spans="1:5" x14ac:dyDescent="0.2">
      <c r="A37" t="s">
        <v>20</v>
      </c>
      <c r="B37">
        <v>1810</v>
      </c>
      <c r="E37">
        <v>219</v>
      </c>
    </row>
    <row r="38" spans="1:5" x14ac:dyDescent="0.2">
      <c r="A38" t="s">
        <v>21</v>
      </c>
      <c r="B38">
        <v>1810</v>
      </c>
      <c r="E38">
        <v>322</v>
      </c>
    </row>
    <row r="39" spans="1:5" x14ac:dyDescent="0.2">
      <c r="A39" t="s">
        <v>22</v>
      </c>
      <c r="B39">
        <v>1810</v>
      </c>
      <c r="E39">
        <v>486</v>
      </c>
    </row>
    <row r="40" spans="1:5" x14ac:dyDescent="0.2">
      <c r="A40" t="s">
        <v>23</v>
      </c>
      <c r="B40">
        <v>1810</v>
      </c>
      <c r="E40">
        <v>464</v>
      </c>
    </row>
    <row r="41" spans="1:5" x14ac:dyDescent="0.2">
      <c r="A41" t="s">
        <v>19</v>
      </c>
      <c r="B41">
        <v>1811</v>
      </c>
      <c r="E41">
        <v>507</v>
      </c>
    </row>
    <row r="42" spans="1:5" x14ac:dyDescent="0.2">
      <c r="A42" t="s">
        <v>20</v>
      </c>
      <c r="B42">
        <v>1811</v>
      </c>
      <c r="E42">
        <v>249</v>
      </c>
    </row>
    <row r="43" spans="1:5" x14ac:dyDescent="0.2">
      <c r="A43" t="s">
        <v>21</v>
      </c>
      <c r="B43">
        <v>1811</v>
      </c>
      <c r="E43">
        <v>327</v>
      </c>
    </row>
    <row r="44" spans="1:5" x14ac:dyDescent="0.2">
      <c r="A44" t="s">
        <v>22</v>
      </c>
      <c r="B44">
        <v>1811</v>
      </c>
      <c r="E44">
        <v>480</v>
      </c>
    </row>
    <row r="45" spans="1:5" x14ac:dyDescent="0.2">
      <c r="A45" t="s">
        <v>23</v>
      </c>
      <c r="B45">
        <v>1811</v>
      </c>
      <c r="E45">
        <v>481</v>
      </c>
    </row>
    <row r="46" spans="1:5" x14ac:dyDescent="0.2">
      <c r="A46" t="s">
        <v>19</v>
      </c>
      <c r="B46">
        <v>1816</v>
      </c>
      <c r="C46">
        <v>497</v>
      </c>
      <c r="D46">
        <v>537</v>
      </c>
      <c r="E46">
        <f>AVERAGE(C46:D46)</f>
        <v>517</v>
      </c>
    </row>
    <row r="47" spans="1:5" x14ac:dyDescent="0.2">
      <c r="A47" t="s">
        <v>57</v>
      </c>
      <c r="B47">
        <v>1816</v>
      </c>
      <c r="C47">
        <v>469</v>
      </c>
      <c r="D47">
        <v>464</v>
      </c>
      <c r="E47">
        <f>AVERAGE(C47:D47)</f>
        <v>466.5</v>
      </c>
    </row>
    <row r="48" spans="1:5" x14ac:dyDescent="0.2">
      <c r="A48" t="s">
        <v>20</v>
      </c>
      <c r="B48">
        <v>1816</v>
      </c>
      <c r="C48">
        <v>279</v>
      </c>
      <c r="D48">
        <v>292</v>
      </c>
      <c r="E48">
        <f>AVERAGE(C48:D48)</f>
        <v>285.5</v>
      </c>
    </row>
    <row r="49" spans="1:5" x14ac:dyDescent="0.2">
      <c r="A49" t="s">
        <v>21</v>
      </c>
      <c r="B49">
        <v>1816</v>
      </c>
      <c r="C49">
        <v>388</v>
      </c>
    </row>
    <row r="50" spans="1:5" x14ac:dyDescent="0.2">
      <c r="A50" t="s">
        <v>63</v>
      </c>
      <c r="B50">
        <v>1816</v>
      </c>
      <c r="D50">
        <v>361</v>
      </c>
      <c r="E50">
        <f>AVERAGE(361,388)</f>
        <v>374.5</v>
      </c>
    </row>
    <row r="51" spans="1:5" x14ac:dyDescent="0.2">
      <c r="A51" t="s">
        <v>22</v>
      </c>
      <c r="B51">
        <v>1816</v>
      </c>
      <c r="C51">
        <v>450</v>
      </c>
      <c r="D51">
        <v>476</v>
      </c>
      <c r="E51">
        <f t="shared" ref="E51:E66" si="0">AVERAGE(C51:D51)</f>
        <v>463</v>
      </c>
    </row>
    <row r="52" spans="1:5" x14ac:dyDescent="0.2">
      <c r="A52" t="s">
        <v>26</v>
      </c>
      <c r="B52">
        <v>1817</v>
      </c>
      <c r="C52">
        <v>435</v>
      </c>
      <c r="D52">
        <v>483</v>
      </c>
      <c r="E52">
        <f t="shared" si="0"/>
        <v>459</v>
      </c>
    </row>
    <row r="53" spans="1:5" x14ac:dyDescent="0.2">
      <c r="A53" t="s">
        <v>19</v>
      </c>
      <c r="B53">
        <v>1817</v>
      </c>
      <c r="C53">
        <v>530</v>
      </c>
      <c r="D53">
        <v>502</v>
      </c>
      <c r="E53">
        <f t="shared" si="0"/>
        <v>516</v>
      </c>
    </row>
    <row r="54" spans="1:5" x14ac:dyDescent="0.2">
      <c r="A54" t="s">
        <v>57</v>
      </c>
      <c r="B54">
        <v>1817</v>
      </c>
      <c r="C54">
        <v>477</v>
      </c>
      <c r="D54">
        <v>496</v>
      </c>
      <c r="E54">
        <f t="shared" si="0"/>
        <v>486.5</v>
      </c>
    </row>
    <row r="55" spans="1:5" x14ac:dyDescent="0.2">
      <c r="A55" t="s">
        <v>20</v>
      </c>
      <c r="B55">
        <v>1817</v>
      </c>
      <c r="C55">
        <v>275</v>
      </c>
      <c r="D55">
        <v>327</v>
      </c>
      <c r="E55">
        <f t="shared" si="0"/>
        <v>301</v>
      </c>
    </row>
    <row r="56" spans="1:5" x14ac:dyDescent="0.2">
      <c r="A56" t="s">
        <v>22</v>
      </c>
      <c r="B56">
        <v>1817</v>
      </c>
      <c r="C56">
        <v>469</v>
      </c>
      <c r="D56">
        <v>521</v>
      </c>
      <c r="E56">
        <f t="shared" si="0"/>
        <v>495</v>
      </c>
    </row>
    <row r="57" spans="1:5" x14ac:dyDescent="0.2">
      <c r="A57" t="s">
        <v>26</v>
      </c>
      <c r="B57">
        <v>1818</v>
      </c>
      <c r="C57">
        <v>481</v>
      </c>
      <c r="D57">
        <v>504</v>
      </c>
      <c r="E57">
        <f t="shared" si="0"/>
        <v>492.5</v>
      </c>
    </row>
    <row r="58" spans="1:5" x14ac:dyDescent="0.2">
      <c r="A58" t="s">
        <v>57</v>
      </c>
      <c r="B58">
        <v>1818</v>
      </c>
      <c r="C58">
        <v>522</v>
      </c>
      <c r="D58">
        <v>543</v>
      </c>
      <c r="E58">
        <f t="shared" si="0"/>
        <v>532.5</v>
      </c>
    </row>
    <row r="59" spans="1:5" x14ac:dyDescent="0.2">
      <c r="A59" t="s">
        <v>20</v>
      </c>
      <c r="B59">
        <v>1818</v>
      </c>
      <c r="C59">
        <v>389</v>
      </c>
      <c r="D59">
        <v>380</v>
      </c>
      <c r="E59">
        <f t="shared" si="0"/>
        <v>384.5</v>
      </c>
    </row>
    <row r="60" spans="1:5" x14ac:dyDescent="0.2">
      <c r="A60" t="s">
        <v>25</v>
      </c>
      <c r="B60">
        <v>1818</v>
      </c>
      <c r="C60">
        <v>512</v>
      </c>
      <c r="D60">
        <v>531</v>
      </c>
      <c r="E60">
        <f t="shared" si="0"/>
        <v>521.5</v>
      </c>
    </row>
    <row r="61" spans="1:5" x14ac:dyDescent="0.2">
      <c r="A61" t="s">
        <v>22</v>
      </c>
      <c r="B61">
        <v>1818</v>
      </c>
      <c r="C61">
        <v>514</v>
      </c>
      <c r="D61">
        <v>511</v>
      </c>
      <c r="E61">
        <f t="shared" si="0"/>
        <v>512.5</v>
      </c>
    </row>
    <row r="62" spans="1:5" x14ac:dyDescent="0.2">
      <c r="A62" t="s">
        <v>26</v>
      </c>
      <c r="B62">
        <v>1819</v>
      </c>
      <c r="C62">
        <v>539</v>
      </c>
      <c r="D62">
        <v>559</v>
      </c>
      <c r="E62">
        <f t="shared" si="0"/>
        <v>549</v>
      </c>
    </row>
    <row r="63" spans="1:5" x14ac:dyDescent="0.2">
      <c r="A63" t="s">
        <v>57</v>
      </c>
      <c r="B63">
        <v>1819</v>
      </c>
      <c r="C63">
        <v>607</v>
      </c>
      <c r="D63">
        <v>667</v>
      </c>
      <c r="E63">
        <f t="shared" si="0"/>
        <v>637</v>
      </c>
    </row>
    <row r="64" spans="1:5" x14ac:dyDescent="0.2">
      <c r="A64" t="s">
        <v>20</v>
      </c>
      <c r="B64">
        <v>1819</v>
      </c>
      <c r="C64">
        <v>352</v>
      </c>
      <c r="D64">
        <v>433</v>
      </c>
      <c r="E64">
        <f t="shared" si="0"/>
        <v>392.5</v>
      </c>
    </row>
    <row r="65" spans="1:5" x14ac:dyDescent="0.2">
      <c r="A65" t="s">
        <v>25</v>
      </c>
      <c r="B65">
        <v>1819</v>
      </c>
      <c r="C65">
        <v>565</v>
      </c>
      <c r="D65">
        <v>578</v>
      </c>
      <c r="E65">
        <f t="shared" si="0"/>
        <v>571.5</v>
      </c>
    </row>
    <row r="66" spans="1:5" x14ac:dyDescent="0.2">
      <c r="A66" t="s">
        <v>22</v>
      </c>
      <c r="B66">
        <v>1819</v>
      </c>
      <c r="C66">
        <v>574</v>
      </c>
      <c r="D66">
        <v>648</v>
      </c>
      <c r="E66">
        <f t="shared" si="0"/>
        <v>611</v>
      </c>
    </row>
    <row r="67" spans="1:5" x14ac:dyDescent="0.2">
      <c r="A67" t="s">
        <v>19</v>
      </c>
      <c r="B67">
        <v>1826</v>
      </c>
      <c r="C67">
        <v>80</v>
      </c>
      <c r="D67">
        <v>149</v>
      </c>
      <c r="E67">
        <f t="shared" ref="E67:E86" si="1">(C67+D67)/2</f>
        <v>114.5</v>
      </c>
    </row>
    <row r="68" spans="1:5" x14ac:dyDescent="0.2">
      <c r="A68" t="s">
        <v>30</v>
      </c>
      <c r="B68">
        <v>1826</v>
      </c>
      <c r="C68">
        <v>152</v>
      </c>
      <c r="D68">
        <v>160</v>
      </c>
      <c r="E68">
        <f t="shared" si="1"/>
        <v>156</v>
      </c>
    </row>
    <row r="69" spans="1:5" x14ac:dyDescent="0.2">
      <c r="A69" t="s">
        <v>29</v>
      </c>
      <c r="B69">
        <v>1826</v>
      </c>
      <c r="C69">
        <v>535</v>
      </c>
      <c r="D69">
        <v>558</v>
      </c>
      <c r="E69">
        <f t="shared" si="1"/>
        <v>546.5</v>
      </c>
    </row>
    <row r="70" spans="1:5" x14ac:dyDescent="0.2">
      <c r="A70" t="s">
        <v>56</v>
      </c>
      <c r="B70">
        <v>1826</v>
      </c>
      <c r="C70">
        <v>385</v>
      </c>
      <c r="D70">
        <v>383</v>
      </c>
      <c r="E70">
        <f t="shared" si="1"/>
        <v>384</v>
      </c>
    </row>
    <row r="71" spans="1:5" x14ac:dyDescent="0.2">
      <c r="A71" t="s">
        <v>27</v>
      </c>
      <c r="B71">
        <v>1826</v>
      </c>
      <c r="C71">
        <v>254</v>
      </c>
      <c r="D71">
        <v>312</v>
      </c>
      <c r="E71">
        <f t="shared" si="1"/>
        <v>283</v>
      </c>
    </row>
    <row r="72" spans="1:5" x14ac:dyDescent="0.2">
      <c r="A72" t="s">
        <v>31</v>
      </c>
      <c r="B72">
        <v>1826</v>
      </c>
      <c r="C72">
        <v>97</v>
      </c>
      <c r="D72">
        <v>87</v>
      </c>
      <c r="E72">
        <f t="shared" si="1"/>
        <v>92</v>
      </c>
    </row>
    <row r="73" spans="1:5" x14ac:dyDescent="0.2">
      <c r="A73" t="s">
        <v>57</v>
      </c>
      <c r="B73">
        <v>1826</v>
      </c>
      <c r="C73">
        <v>375</v>
      </c>
      <c r="D73">
        <v>413</v>
      </c>
      <c r="E73">
        <f t="shared" si="1"/>
        <v>394</v>
      </c>
    </row>
    <row r="74" spans="1:5" x14ac:dyDescent="0.2">
      <c r="A74" t="s">
        <v>25</v>
      </c>
      <c r="B74">
        <v>1826</v>
      </c>
      <c r="C74">
        <v>565</v>
      </c>
      <c r="D74">
        <v>595</v>
      </c>
      <c r="E74">
        <f t="shared" si="1"/>
        <v>580</v>
      </c>
    </row>
    <row r="75" spans="1:5" x14ac:dyDescent="0.2">
      <c r="A75" t="s">
        <v>22</v>
      </c>
      <c r="B75">
        <v>1826</v>
      </c>
      <c r="C75">
        <v>529</v>
      </c>
      <c r="D75">
        <v>514</v>
      </c>
      <c r="E75">
        <f t="shared" si="1"/>
        <v>521.5</v>
      </c>
    </row>
    <row r="76" spans="1:5" x14ac:dyDescent="0.2">
      <c r="A76" t="s">
        <v>28</v>
      </c>
      <c r="B76">
        <v>1826</v>
      </c>
      <c r="C76">
        <v>500</v>
      </c>
      <c r="D76">
        <v>577</v>
      </c>
      <c r="E76">
        <f t="shared" si="1"/>
        <v>538.5</v>
      </c>
    </row>
    <row r="77" spans="1:5" x14ac:dyDescent="0.2">
      <c r="A77" t="s">
        <v>19</v>
      </c>
      <c r="B77">
        <v>1827</v>
      </c>
      <c r="C77">
        <v>257</v>
      </c>
      <c r="D77">
        <v>358</v>
      </c>
      <c r="E77">
        <f t="shared" si="1"/>
        <v>307.5</v>
      </c>
    </row>
    <row r="78" spans="1:5" x14ac:dyDescent="0.2">
      <c r="A78" t="s">
        <v>30</v>
      </c>
      <c r="B78">
        <v>1827</v>
      </c>
      <c r="C78">
        <v>164</v>
      </c>
      <c r="D78">
        <v>173</v>
      </c>
      <c r="E78">
        <f t="shared" si="1"/>
        <v>168.5</v>
      </c>
    </row>
    <row r="79" spans="1:5" x14ac:dyDescent="0.2">
      <c r="A79" t="s">
        <v>29</v>
      </c>
      <c r="B79">
        <v>1827</v>
      </c>
      <c r="C79">
        <v>634</v>
      </c>
      <c r="D79">
        <v>750</v>
      </c>
      <c r="E79">
        <f t="shared" si="1"/>
        <v>692</v>
      </c>
    </row>
    <row r="80" spans="1:5" x14ac:dyDescent="0.2">
      <c r="A80" t="s">
        <v>56</v>
      </c>
      <c r="B80">
        <v>1827</v>
      </c>
      <c r="C80">
        <v>382</v>
      </c>
      <c r="D80">
        <v>334</v>
      </c>
      <c r="E80">
        <f t="shared" si="1"/>
        <v>358</v>
      </c>
    </row>
    <row r="81" spans="1:5" x14ac:dyDescent="0.2">
      <c r="A81" t="s">
        <v>27</v>
      </c>
      <c r="B81">
        <v>1827</v>
      </c>
      <c r="C81">
        <v>350</v>
      </c>
      <c r="D81">
        <v>347</v>
      </c>
      <c r="E81">
        <f t="shared" si="1"/>
        <v>348.5</v>
      </c>
    </row>
    <row r="82" spans="1:5" x14ac:dyDescent="0.2">
      <c r="A82" t="s">
        <v>31</v>
      </c>
      <c r="B82">
        <v>1827</v>
      </c>
      <c r="C82">
        <v>95</v>
      </c>
      <c r="D82">
        <v>95</v>
      </c>
      <c r="E82">
        <f t="shared" si="1"/>
        <v>95</v>
      </c>
    </row>
    <row r="83" spans="1:5" x14ac:dyDescent="0.2">
      <c r="A83" t="s">
        <v>57</v>
      </c>
      <c r="B83">
        <v>1827</v>
      </c>
      <c r="C83">
        <v>530</v>
      </c>
      <c r="D83">
        <v>553</v>
      </c>
      <c r="E83">
        <f t="shared" si="1"/>
        <v>541.5</v>
      </c>
    </row>
    <row r="84" spans="1:5" x14ac:dyDescent="0.2">
      <c r="A84" t="s">
        <v>25</v>
      </c>
      <c r="B84">
        <v>1827</v>
      </c>
      <c r="C84">
        <v>639</v>
      </c>
      <c r="D84">
        <v>603</v>
      </c>
      <c r="E84">
        <f t="shared" si="1"/>
        <v>621</v>
      </c>
    </row>
    <row r="85" spans="1:5" x14ac:dyDescent="0.2">
      <c r="A85" t="s">
        <v>22</v>
      </c>
      <c r="B85">
        <v>1827</v>
      </c>
      <c r="C85">
        <v>554</v>
      </c>
      <c r="D85">
        <v>560</v>
      </c>
      <c r="E85">
        <f t="shared" si="1"/>
        <v>557</v>
      </c>
    </row>
    <row r="86" spans="1:5" x14ac:dyDescent="0.2">
      <c r="A86" t="s">
        <v>28</v>
      </c>
      <c r="B86">
        <v>1827</v>
      </c>
      <c r="C86">
        <v>597</v>
      </c>
      <c r="D86">
        <v>544</v>
      </c>
      <c r="E86">
        <f t="shared" si="1"/>
        <v>570.5</v>
      </c>
    </row>
    <row r="87" spans="1:5" x14ac:dyDescent="0.2">
      <c r="A87" t="s">
        <v>19</v>
      </c>
      <c r="B87">
        <v>1830</v>
      </c>
      <c r="C87">
        <v>426</v>
      </c>
      <c r="D87">
        <v>435</v>
      </c>
      <c r="E87">
        <f t="shared" ref="E87:E127" si="2">AVERAGE(C87:D87)</f>
        <v>430.5</v>
      </c>
    </row>
    <row r="88" spans="1:5" x14ac:dyDescent="0.2">
      <c r="A88" t="s">
        <v>58</v>
      </c>
      <c r="B88">
        <v>1830</v>
      </c>
      <c r="C88">
        <v>815</v>
      </c>
      <c r="D88">
        <v>713</v>
      </c>
      <c r="E88">
        <f t="shared" si="2"/>
        <v>764</v>
      </c>
    </row>
    <row r="89" spans="1:5" x14ac:dyDescent="0.2">
      <c r="A89" t="s">
        <v>30</v>
      </c>
      <c r="B89">
        <v>1830</v>
      </c>
      <c r="C89">
        <v>169</v>
      </c>
      <c r="D89">
        <v>143</v>
      </c>
      <c r="E89">
        <f t="shared" si="2"/>
        <v>156</v>
      </c>
    </row>
    <row r="90" spans="1:5" x14ac:dyDescent="0.2">
      <c r="A90" t="s">
        <v>56</v>
      </c>
      <c r="B90">
        <v>1830</v>
      </c>
      <c r="C90">
        <v>403</v>
      </c>
      <c r="D90">
        <v>346</v>
      </c>
      <c r="E90">
        <f t="shared" si="2"/>
        <v>374.5</v>
      </c>
    </row>
    <row r="91" spans="1:5" x14ac:dyDescent="0.2">
      <c r="A91" t="s">
        <v>27</v>
      </c>
      <c r="B91">
        <v>1830</v>
      </c>
      <c r="C91">
        <v>393</v>
      </c>
      <c r="D91">
        <v>360</v>
      </c>
      <c r="E91">
        <f t="shared" si="2"/>
        <v>376.5</v>
      </c>
    </row>
    <row r="92" spans="1:5" x14ac:dyDescent="0.2">
      <c r="A92" t="s">
        <v>31</v>
      </c>
      <c r="B92">
        <v>1830</v>
      </c>
      <c r="C92">
        <v>65</v>
      </c>
      <c r="D92">
        <v>60</v>
      </c>
      <c r="E92">
        <f t="shared" si="2"/>
        <v>62.5</v>
      </c>
    </row>
    <row r="93" spans="1:5" x14ac:dyDescent="0.2">
      <c r="A93" t="s">
        <v>57</v>
      </c>
      <c r="B93">
        <v>1830</v>
      </c>
      <c r="C93">
        <v>330</v>
      </c>
      <c r="D93">
        <v>313</v>
      </c>
      <c r="E93">
        <f t="shared" si="2"/>
        <v>321.5</v>
      </c>
    </row>
    <row r="94" spans="1:5" x14ac:dyDescent="0.2">
      <c r="A94" t="s">
        <v>25</v>
      </c>
      <c r="B94">
        <v>1830</v>
      </c>
      <c r="C94">
        <v>656</v>
      </c>
      <c r="D94">
        <v>574</v>
      </c>
      <c r="E94">
        <f t="shared" si="2"/>
        <v>615</v>
      </c>
    </row>
    <row r="95" spans="1:5" x14ac:dyDescent="0.2">
      <c r="A95" t="s">
        <v>22</v>
      </c>
      <c r="B95">
        <v>1830</v>
      </c>
      <c r="C95">
        <v>598</v>
      </c>
      <c r="D95">
        <v>452</v>
      </c>
      <c r="E95">
        <f t="shared" si="2"/>
        <v>525</v>
      </c>
    </row>
    <row r="96" spans="1:5" x14ac:dyDescent="0.2">
      <c r="A96" t="s">
        <v>28</v>
      </c>
      <c r="B96">
        <v>1830</v>
      </c>
      <c r="C96">
        <v>571</v>
      </c>
      <c r="D96">
        <v>462</v>
      </c>
      <c r="E96">
        <f t="shared" si="2"/>
        <v>516.5</v>
      </c>
    </row>
    <row r="97" spans="1:5" x14ac:dyDescent="0.2">
      <c r="A97" t="s">
        <v>19</v>
      </c>
      <c r="B97">
        <v>1831</v>
      </c>
      <c r="C97">
        <v>464</v>
      </c>
      <c r="D97">
        <v>455</v>
      </c>
      <c r="E97">
        <f t="shared" si="2"/>
        <v>459.5</v>
      </c>
    </row>
    <row r="98" spans="1:5" x14ac:dyDescent="0.2">
      <c r="A98" t="s">
        <v>58</v>
      </c>
      <c r="B98">
        <v>1831</v>
      </c>
      <c r="C98">
        <v>809</v>
      </c>
      <c r="D98">
        <v>808</v>
      </c>
      <c r="E98">
        <f t="shared" si="2"/>
        <v>808.5</v>
      </c>
    </row>
    <row r="99" spans="1:5" x14ac:dyDescent="0.2">
      <c r="A99" t="s">
        <v>30</v>
      </c>
      <c r="B99">
        <v>1831</v>
      </c>
      <c r="C99">
        <v>129</v>
      </c>
      <c r="D99">
        <v>130</v>
      </c>
      <c r="E99">
        <f t="shared" si="2"/>
        <v>129.5</v>
      </c>
    </row>
    <row r="100" spans="1:5" x14ac:dyDescent="0.2">
      <c r="A100" t="s">
        <v>56</v>
      </c>
      <c r="B100">
        <v>1831</v>
      </c>
      <c r="C100">
        <v>347</v>
      </c>
      <c r="D100">
        <v>352</v>
      </c>
      <c r="E100">
        <f t="shared" si="2"/>
        <v>349.5</v>
      </c>
    </row>
    <row r="101" spans="1:5" x14ac:dyDescent="0.2">
      <c r="A101" t="s">
        <v>27</v>
      </c>
      <c r="B101">
        <v>1831</v>
      </c>
      <c r="C101">
        <v>355</v>
      </c>
      <c r="D101">
        <v>353</v>
      </c>
      <c r="E101">
        <f t="shared" si="2"/>
        <v>354</v>
      </c>
    </row>
    <row r="102" spans="1:5" x14ac:dyDescent="0.2">
      <c r="A102" t="s">
        <v>31</v>
      </c>
      <c r="B102">
        <v>1831</v>
      </c>
      <c r="C102">
        <v>73</v>
      </c>
      <c r="D102">
        <v>80</v>
      </c>
      <c r="E102">
        <f t="shared" si="2"/>
        <v>76.5</v>
      </c>
    </row>
    <row r="103" spans="1:5" x14ac:dyDescent="0.2">
      <c r="A103" t="s">
        <v>57</v>
      </c>
      <c r="B103">
        <v>1831</v>
      </c>
      <c r="C103">
        <v>440</v>
      </c>
      <c r="D103">
        <v>420</v>
      </c>
      <c r="E103">
        <f t="shared" si="2"/>
        <v>430</v>
      </c>
    </row>
    <row r="104" spans="1:5" x14ac:dyDescent="0.2">
      <c r="A104" t="s">
        <v>25</v>
      </c>
      <c r="B104">
        <v>1831</v>
      </c>
      <c r="C104">
        <v>631</v>
      </c>
      <c r="D104">
        <v>546</v>
      </c>
      <c r="E104">
        <f t="shared" si="2"/>
        <v>588.5</v>
      </c>
    </row>
    <row r="105" spans="1:5" x14ac:dyDescent="0.2">
      <c r="A105" t="s">
        <v>22</v>
      </c>
      <c r="B105">
        <v>1831</v>
      </c>
      <c r="C105">
        <v>464</v>
      </c>
      <c r="D105">
        <v>465</v>
      </c>
      <c r="E105">
        <f t="shared" si="2"/>
        <v>464.5</v>
      </c>
    </row>
    <row r="106" spans="1:5" x14ac:dyDescent="0.2">
      <c r="A106" t="s">
        <v>28</v>
      </c>
      <c r="B106">
        <v>1831</v>
      </c>
      <c r="C106">
        <v>498</v>
      </c>
      <c r="D106">
        <v>485</v>
      </c>
      <c r="E106">
        <f t="shared" si="2"/>
        <v>491.5</v>
      </c>
    </row>
    <row r="107" spans="1:5" x14ac:dyDescent="0.2">
      <c r="A107" t="s">
        <v>19</v>
      </c>
      <c r="B107">
        <v>1832</v>
      </c>
      <c r="C107">
        <v>450</v>
      </c>
      <c r="D107">
        <v>498</v>
      </c>
      <c r="E107">
        <f t="shared" si="2"/>
        <v>474</v>
      </c>
    </row>
    <row r="108" spans="1:5" x14ac:dyDescent="0.2">
      <c r="A108" t="s">
        <v>58</v>
      </c>
      <c r="B108">
        <v>1832</v>
      </c>
      <c r="C108">
        <v>830</v>
      </c>
      <c r="D108">
        <v>785</v>
      </c>
      <c r="E108">
        <f t="shared" si="2"/>
        <v>807.5</v>
      </c>
    </row>
    <row r="109" spans="1:5" x14ac:dyDescent="0.2">
      <c r="A109" t="s">
        <v>30</v>
      </c>
      <c r="B109">
        <v>1832</v>
      </c>
      <c r="C109">
        <v>140</v>
      </c>
      <c r="D109">
        <v>162</v>
      </c>
      <c r="E109">
        <f t="shared" si="2"/>
        <v>151</v>
      </c>
    </row>
    <row r="110" spans="1:5" x14ac:dyDescent="0.2">
      <c r="A110" t="s">
        <v>56</v>
      </c>
      <c r="B110">
        <v>1832</v>
      </c>
      <c r="C110">
        <v>386</v>
      </c>
      <c r="E110">
        <f t="shared" si="2"/>
        <v>386</v>
      </c>
    </row>
    <row r="111" spans="1:5" x14ac:dyDescent="0.2">
      <c r="A111" t="s">
        <v>27</v>
      </c>
      <c r="B111">
        <v>1832</v>
      </c>
      <c r="C111">
        <v>390</v>
      </c>
      <c r="D111">
        <v>328</v>
      </c>
      <c r="E111">
        <f t="shared" si="2"/>
        <v>359</v>
      </c>
    </row>
    <row r="112" spans="1:5" x14ac:dyDescent="0.2">
      <c r="A112" t="s">
        <v>31</v>
      </c>
      <c r="B112">
        <v>1832</v>
      </c>
      <c r="C112">
        <v>75</v>
      </c>
      <c r="D112">
        <v>91</v>
      </c>
      <c r="E112">
        <f t="shared" si="2"/>
        <v>83</v>
      </c>
    </row>
    <row r="113" spans="1:5" x14ac:dyDescent="0.2">
      <c r="A113" t="s">
        <v>57</v>
      </c>
      <c r="B113">
        <v>1832</v>
      </c>
      <c r="C113">
        <v>397</v>
      </c>
      <c r="D113">
        <v>502</v>
      </c>
      <c r="E113">
        <f t="shared" si="2"/>
        <v>449.5</v>
      </c>
    </row>
    <row r="114" spans="1:5" x14ac:dyDescent="0.2">
      <c r="A114" t="s">
        <v>25</v>
      </c>
      <c r="B114">
        <v>1832</v>
      </c>
      <c r="C114">
        <v>559</v>
      </c>
      <c r="D114">
        <v>499</v>
      </c>
      <c r="E114">
        <f t="shared" si="2"/>
        <v>529</v>
      </c>
    </row>
    <row r="115" spans="1:5" x14ac:dyDescent="0.2">
      <c r="A115" t="s">
        <v>22</v>
      </c>
      <c r="B115">
        <v>1832</v>
      </c>
      <c r="C115">
        <v>480</v>
      </c>
      <c r="D115">
        <v>489</v>
      </c>
      <c r="E115">
        <f t="shared" si="2"/>
        <v>484.5</v>
      </c>
    </row>
    <row r="116" spans="1:5" x14ac:dyDescent="0.2">
      <c r="A116" t="s">
        <v>28</v>
      </c>
      <c r="B116">
        <v>1832</v>
      </c>
      <c r="C116">
        <v>501</v>
      </c>
      <c r="D116">
        <v>474</v>
      </c>
      <c r="E116">
        <f t="shared" si="2"/>
        <v>487.5</v>
      </c>
    </row>
    <row r="117" spans="1:5" x14ac:dyDescent="0.2">
      <c r="A117" t="s">
        <v>19</v>
      </c>
      <c r="B117">
        <v>1833</v>
      </c>
      <c r="C117">
        <v>445</v>
      </c>
      <c r="D117">
        <v>318</v>
      </c>
      <c r="E117">
        <f t="shared" si="2"/>
        <v>381.5</v>
      </c>
    </row>
    <row r="118" spans="1:5" x14ac:dyDescent="0.2">
      <c r="A118" t="s">
        <v>58</v>
      </c>
      <c r="B118">
        <v>1833</v>
      </c>
      <c r="C118">
        <v>834</v>
      </c>
      <c r="D118">
        <v>0</v>
      </c>
      <c r="E118">
        <f t="shared" si="2"/>
        <v>417</v>
      </c>
    </row>
    <row r="119" spans="1:5" x14ac:dyDescent="0.2">
      <c r="A119" t="s">
        <v>30</v>
      </c>
      <c r="B119">
        <v>1833</v>
      </c>
      <c r="C119">
        <v>105</v>
      </c>
      <c r="D119">
        <v>0</v>
      </c>
      <c r="E119">
        <f t="shared" si="2"/>
        <v>52.5</v>
      </c>
    </row>
    <row r="120" spans="1:5" x14ac:dyDescent="0.2">
      <c r="A120" t="s">
        <v>56</v>
      </c>
      <c r="B120">
        <v>1833</v>
      </c>
      <c r="C120">
        <v>362</v>
      </c>
      <c r="D120">
        <v>257</v>
      </c>
      <c r="E120">
        <f t="shared" si="2"/>
        <v>309.5</v>
      </c>
    </row>
    <row r="121" spans="1:5" x14ac:dyDescent="0.2">
      <c r="A121" t="s">
        <v>33</v>
      </c>
      <c r="B121">
        <v>1833</v>
      </c>
      <c r="C121">
        <v>0</v>
      </c>
      <c r="D121">
        <v>473</v>
      </c>
      <c r="E121">
        <f t="shared" si="2"/>
        <v>236.5</v>
      </c>
    </row>
    <row r="122" spans="1:5" x14ac:dyDescent="0.2">
      <c r="A122" t="s">
        <v>27</v>
      </c>
      <c r="B122">
        <v>1833</v>
      </c>
      <c r="C122">
        <v>216</v>
      </c>
      <c r="D122">
        <v>293</v>
      </c>
      <c r="E122">
        <f t="shared" si="2"/>
        <v>254.5</v>
      </c>
    </row>
    <row r="123" spans="1:5" x14ac:dyDescent="0.2">
      <c r="A123" t="s">
        <v>31</v>
      </c>
      <c r="B123">
        <v>1833</v>
      </c>
      <c r="C123">
        <v>75</v>
      </c>
      <c r="D123">
        <v>68</v>
      </c>
      <c r="E123">
        <f t="shared" si="2"/>
        <v>71.5</v>
      </c>
    </row>
    <row r="124" spans="1:5" x14ac:dyDescent="0.2">
      <c r="A124" t="s">
        <v>57</v>
      </c>
      <c r="B124">
        <v>1833</v>
      </c>
      <c r="C124">
        <v>503</v>
      </c>
      <c r="D124">
        <v>516</v>
      </c>
      <c r="E124">
        <f t="shared" si="2"/>
        <v>509.5</v>
      </c>
    </row>
    <row r="125" spans="1:5" x14ac:dyDescent="0.2">
      <c r="A125" t="s">
        <v>25</v>
      </c>
      <c r="B125">
        <v>1833</v>
      </c>
      <c r="C125">
        <v>407</v>
      </c>
      <c r="D125">
        <v>312</v>
      </c>
      <c r="E125">
        <f t="shared" si="2"/>
        <v>359.5</v>
      </c>
    </row>
    <row r="126" spans="1:5" x14ac:dyDescent="0.2">
      <c r="A126" t="s">
        <v>22</v>
      </c>
      <c r="B126">
        <v>1833</v>
      </c>
      <c r="C126">
        <v>484</v>
      </c>
      <c r="D126">
        <v>312</v>
      </c>
      <c r="E126">
        <f t="shared" si="2"/>
        <v>398</v>
      </c>
    </row>
    <row r="127" spans="1:5" x14ac:dyDescent="0.2">
      <c r="A127" t="s">
        <v>28</v>
      </c>
      <c r="B127">
        <v>1833</v>
      </c>
      <c r="C127">
        <v>548</v>
      </c>
      <c r="D127">
        <v>532</v>
      </c>
      <c r="E127">
        <f t="shared" si="2"/>
        <v>540</v>
      </c>
    </row>
    <row r="128" spans="1:5" x14ac:dyDescent="0.2">
      <c r="A128" t="s">
        <v>19</v>
      </c>
      <c r="B128">
        <v>1834</v>
      </c>
      <c r="C128">
        <v>218</v>
      </c>
      <c r="D128">
        <v>0</v>
      </c>
      <c r="E128">
        <f t="shared" ref="E128:E148" si="3">(C128+D128)/2</f>
        <v>109</v>
      </c>
    </row>
    <row r="129" spans="1:5" x14ac:dyDescent="0.2">
      <c r="A129" t="s">
        <v>56</v>
      </c>
      <c r="B129">
        <v>1834</v>
      </c>
      <c r="C129">
        <v>245</v>
      </c>
      <c r="D129">
        <v>230</v>
      </c>
      <c r="E129">
        <f t="shared" si="3"/>
        <v>237.5</v>
      </c>
    </row>
    <row r="130" spans="1:5" x14ac:dyDescent="0.2">
      <c r="A130" t="s">
        <v>33</v>
      </c>
      <c r="B130">
        <v>1834</v>
      </c>
      <c r="C130">
        <v>607</v>
      </c>
      <c r="D130">
        <v>643</v>
      </c>
      <c r="E130">
        <f t="shared" si="3"/>
        <v>625</v>
      </c>
    </row>
    <row r="131" spans="1:5" x14ac:dyDescent="0.2">
      <c r="A131" t="s">
        <v>27</v>
      </c>
      <c r="B131">
        <v>1834</v>
      </c>
      <c r="C131">
        <v>389</v>
      </c>
      <c r="D131">
        <v>405</v>
      </c>
      <c r="E131">
        <f t="shared" si="3"/>
        <v>397</v>
      </c>
    </row>
    <row r="132" spans="1:5" x14ac:dyDescent="0.2">
      <c r="A132" t="s">
        <v>31</v>
      </c>
      <c r="B132">
        <v>1834</v>
      </c>
      <c r="C132">
        <v>50</v>
      </c>
      <c r="D132">
        <v>0</v>
      </c>
      <c r="E132">
        <f t="shared" si="3"/>
        <v>25</v>
      </c>
    </row>
    <row r="133" spans="1:5" x14ac:dyDescent="0.2">
      <c r="A133" t="s">
        <v>57</v>
      </c>
      <c r="B133">
        <v>1834</v>
      </c>
      <c r="C133">
        <v>486</v>
      </c>
      <c r="D133">
        <v>545</v>
      </c>
      <c r="E133">
        <f t="shared" si="3"/>
        <v>515.5</v>
      </c>
    </row>
    <row r="134" spans="1:5" x14ac:dyDescent="0.2">
      <c r="A134" t="s">
        <v>25</v>
      </c>
      <c r="B134">
        <v>1834</v>
      </c>
      <c r="C134">
        <v>513</v>
      </c>
      <c r="D134">
        <v>473</v>
      </c>
      <c r="E134">
        <f t="shared" si="3"/>
        <v>493</v>
      </c>
    </row>
    <row r="135" spans="1:5" x14ac:dyDescent="0.2">
      <c r="A135" t="s">
        <v>22</v>
      </c>
      <c r="B135">
        <v>1834</v>
      </c>
      <c r="C135">
        <v>250</v>
      </c>
      <c r="D135">
        <v>0</v>
      </c>
      <c r="E135">
        <f t="shared" si="3"/>
        <v>125</v>
      </c>
    </row>
    <row r="136" spans="1:5" x14ac:dyDescent="0.2">
      <c r="A136" t="s">
        <v>28</v>
      </c>
      <c r="B136">
        <v>1834</v>
      </c>
      <c r="C136">
        <v>548</v>
      </c>
      <c r="D136">
        <v>427</v>
      </c>
      <c r="E136">
        <f t="shared" si="3"/>
        <v>487.5</v>
      </c>
    </row>
    <row r="137" spans="1:5" x14ac:dyDescent="0.2">
      <c r="A137" t="s">
        <v>56</v>
      </c>
      <c r="B137">
        <v>1835</v>
      </c>
      <c r="C137">
        <v>261</v>
      </c>
      <c r="D137">
        <v>175</v>
      </c>
      <c r="E137">
        <f t="shared" si="3"/>
        <v>218</v>
      </c>
    </row>
    <row r="138" spans="1:5" x14ac:dyDescent="0.2">
      <c r="A138" t="s">
        <v>33</v>
      </c>
      <c r="B138">
        <v>1835</v>
      </c>
      <c r="C138">
        <v>665</v>
      </c>
      <c r="D138">
        <v>405</v>
      </c>
      <c r="E138">
        <f t="shared" si="3"/>
        <v>535</v>
      </c>
    </row>
    <row r="139" spans="1:5" x14ac:dyDescent="0.2">
      <c r="A139" t="s">
        <v>27</v>
      </c>
      <c r="B139">
        <v>1835</v>
      </c>
      <c r="C139">
        <v>397</v>
      </c>
      <c r="D139">
        <v>350</v>
      </c>
      <c r="E139">
        <f t="shared" si="3"/>
        <v>373.5</v>
      </c>
    </row>
    <row r="140" spans="1:5" x14ac:dyDescent="0.2">
      <c r="A140" t="s">
        <v>57</v>
      </c>
      <c r="B140">
        <v>1835</v>
      </c>
      <c r="C140">
        <v>182</v>
      </c>
      <c r="D140">
        <v>142</v>
      </c>
      <c r="E140">
        <f t="shared" si="3"/>
        <v>162</v>
      </c>
    </row>
    <row r="141" spans="1:5" x14ac:dyDescent="0.2">
      <c r="A141" t="s">
        <v>25</v>
      </c>
      <c r="B141">
        <v>1835</v>
      </c>
      <c r="C141">
        <v>553</v>
      </c>
      <c r="D141">
        <v>490</v>
      </c>
      <c r="E141">
        <f t="shared" si="3"/>
        <v>521.5</v>
      </c>
    </row>
    <row r="142" spans="1:5" x14ac:dyDescent="0.2">
      <c r="A142" t="s">
        <v>28</v>
      </c>
      <c r="B142">
        <v>1835</v>
      </c>
      <c r="C142">
        <v>425</v>
      </c>
      <c r="D142">
        <v>324</v>
      </c>
      <c r="E142">
        <f t="shared" si="3"/>
        <v>374.5</v>
      </c>
    </row>
    <row r="143" spans="1:5" x14ac:dyDescent="0.2">
      <c r="A143" t="s">
        <v>56</v>
      </c>
      <c r="B143">
        <v>1836</v>
      </c>
      <c r="C143">
        <v>152</v>
      </c>
      <c r="D143">
        <v>150</v>
      </c>
      <c r="E143">
        <f t="shared" si="3"/>
        <v>151</v>
      </c>
    </row>
    <row r="144" spans="1:5" x14ac:dyDescent="0.2">
      <c r="A144" t="s">
        <v>33</v>
      </c>
      <c r="B144">
        <v>1836</v>
      </c>
      <c r="C144">
        <v>475</v>
      </c>
      <c r="D144">
        <v>486</v>
      </c>
      <c r="E144">
        <f t="shared" si="3"/>
        <v>480.5</v>
      </c>
    </row>
    <row r="145" spans="1:5" x14ac:dyDescent="0.2">
      <c r="A145" t="s">
        <v>27</v>
      </c>
      <c r="B145">
        <v>1836</v>
      </c>
      <c r="C145">
        <v>340</v>
      </c>
      <c r="D145">
        <v>306</v>
      </c>
      <c r="E145">
        <f t="shared" si="3"/>
        <v>323</v>
      </c>
    </row>
    <row r="146" spans="1:5" x14ac:dyDescent="0.2">
      <c r="A146" t="s">
        <v>57</v>
      </c>
      <c r="B146">
        <v>1836</v>
      </c>
      <c r="C146">
        <v>503</v>
      </c>
      <c r="D146">
        <v>407</v>
      </c>
      <c r="E146">
        <f t="shared" si="3"/>
        <v>455</v>
      </c>
    </row>
    <row r="147" spans="1:5" x14ac:dyDescent="0.2">
      <c r="A147" t="s">
        <v>25</v>
      </c>
      <c r="B147">
        <v>1836</v>
      </c>
      <c r="C147">
        <v>480</v>
      </c>
      <c r="D147">
        <v>479</v>
      </c>
      <c r="E147">
        <f t="shared" si="3"/>
        <v>479.5</v>
      </c>
    </row>
    <row r="148" spans="1:5" x14ac:dyDescent="0.2">
      <c r="A148" t="s">
        <v>28</v>
      </c>
      <c r="B148">
        <v>1836</v>
      </c>
      <c r="C148">
        <v>354</v>
      </c>
      <c r="D148">
        <v>356</v>
      </c>
      <c r="E148">
        <f t="shared" si="3"/>
        <v>355</v>
      </c>
    </row>
    <row r="149" spans="1:5" x14ac:dyDescent="0.2">
      <c r="A149" t="s">
        <v>56</v>
      </c>
      <c r="B149">
        <v>1837</v>
      </c>
      <c r="C149">
        <v>131</v>
      </c>
      <c r="D149">
        <v>143</v>
      </c>
      <c r="E149">
        <f t="shared" ref="E149:E174" si="4">AVERAGE(C149:D149)</f>
        <v>137</v>
      </c>
    </row>
    <row r="150" spans="1:5" x14ac:dyDescent="0.2">
      <c r="A150" t="s">
        <v>33</v>
      </c>
      <c r="B150">
        <v>1837</v>
      </c>
      <c r="C150">
        <v>515</v>
      </c>
      <c r="D150">
        <v>339</v>
      </c>
      <c r="E150">
        <f t="shared" si="4"/>
        <v>427</v>
      </c>
    </row>
    <row r="151" spans="1:5" x14ac:dyDescent="0.2">
      <c r="A151" t="s">
        <v>27</v>
      </c>
      <c r="B151">
        <v>1837</v>
      </c>
      <c r="C151">
        <v>352</v>
      </c>
      <c r="D151">
        <v>262</v>
      </c>
      <c r="E151">
        <f t="shared" si="4"/>
        <v>307</v>
      </c>
    </row>
    <row r="152" spans="1:5" x14ac:dyDescent="0.2">
      <c r="A152" t="s">
        <v>57</v>
      </c>
      <c r="B152">
        <v>1837</v>
      </c>
      <c r="C152">
        <v>347</v>
      </c>
      <c r="D152">
        <v>371</v>
      </c>
      <c r="E152">
        <f t="shared" si="4"/>
        <v>359</v>
      </c>
    </row>
    <row r="153" spans="1:5" x14ac:dyDescent="0.2">
      <c r="A153" t="s">
        <v>25</v>
      </c>
      <c r="B153">
        <v>1837</v>
      </c>
      <c r="C153">
        <v>464</v>
      </c>
      <c r="D153">
        <v>441</v>
      </c>
      <c r="E153">
        <f t="shared" si="4"/>
        <v>452.5</v>
      </c>
    </row>
    <row r="154" spans="1:5" x14ac:dyDescent="0.2">
      <c r="A154" t="s">
        <v>28</v>
      </c>
      <c r="B154">
        <v>1837</v>
      </c>
      <c r="C154">
        <v>363</v>
      </c>
      <c r="D154">
        <v>213</v>
      </c>
      <c r="E154">
        <f t="shared" si="4"/>
        <v>288</v>
      </c>
    </row>
    <row r="155" spans="1:5" x14ac:dyDescent="0.2">
      <c r="A155" t="s">
        <v>56</v>
      </c>
      <c r="B155">
        <v>1838</v>
      </c>
      <c r="C155">
        <v>224</v>
      </c>
      <c r="D155">
        <v>210</v>
      </c>
      <c r="E155">
        <f t="shared" si="4"/>
        <v>217</v>
      </c>
    </row>
    <row r="156" spans="1:5" x14ac:dyDescent="0.2">
      <c r="A156" t="s">
        <v>33</v>
      </c>
      <c r="B156">
        <v>1838</v>
      </c>
      <c r="C156">
        <v>469</v>
      </c>
      <c r="D156">
        <v>372</v>
      </c>
      <c r="E156">
        <f t="shared" si="4"/>
        <v>420.5</v>
      </c>
    </row>
    <row r="157" spans="1:5" x14ac:dyDescent="0.2">
      <c r="A157" t="s">
        <v>27</v>
      </c>
      <c r="B157">
        <v>1838</v>
      </c>
      <c r="C157">
        <v>384</v>
      </c>
      <c r="D157">
        <v>340</v>
      </c>
      <c r="E157">
        <f t="shared" si="4"/>
        <v>362</v>
      </c>
    </row>
    <row r="158" spans="1:5" x14ac:dyDescent="0.2">
      <c r="A158" t="s">
        <v>57</v>
      </c>
      <c r="B158">
        <v>1838</v>
      </c>
      <c r="C158">
        <v>401</v>
      </c>
      <c r="D158">
        <v>354</v>
      </c>
      <c r="E158">
        <f t="shared" si="4"/>
        <v>377.5</v>
      </c>
    </row>
    <row r="159" spans="1:5" x14ac:dyDescent="0.2">
      <c r="A159" t="s">
        <v>25</v>
      </c>
      <c r="B159">
        <v>1838</v>
      </c>
      <c r="C159">
        <v>500</v>
      </c>
      <c r="D159">
        <v>450</v>
      </c>
      <c r="E159">
        <f t="shared" si="4"/>
        <v>475</v>
      </c>
    </row>
    <row r="160" spans="1:5" x14ac:dyDescent="0.2">
      <c r="A160" t="s">
        <v>28</v>
      </c>
      <c r="B160">
        <v>1838</v>
      </c>
      <c r="C160">
        <v>291</v>
      </c>
      <c r="D160">
        <v>265</v>
      </c>
      <c r="E160">
        <f t="shared" si="4"/>
        <v>278</v>
      </c>
    </row>
    <row r="161" spans="1:5" x14ac:dyDescent="0.2">
      <c r="A161" t="s">
        <v>56</v>
      </c>
      <c r="B161">
        <v>1839</v>
      </c>
      <c r="C161">
        <v>162</v>
      </c>
      <c r="D161">
        <v>194</v>
      </c>
      <c r="E161">
        <f t="shared" si="4"/>
        <v>178</v>
      </c>
    </row>
    <row r="162" spans="1:5" x14ac:dyDescent="0.2">
      <c r="A162" t="s">
        <v>33</v>
      </c>
      <c r="B162">
        <v>1839</v>
      </c>
      <c r="C162">
        <v>589</v>
      </c>
      <c r="D162">
        <v>623</v>
      </c>
      <c r="E162">
        <f t="shared" si="4"/>
        <v>606</v>
      </c>
    </row>
    <row r="163" spans="1:5" x14ac:dyDescent="0.2">
      <c r="A163" t="s">
        <v>27</v>
      </c>
      <c r="B163">
        <v>1839</v>
      </c>
      <c r="C163">
        <v>379</v>
      </c>
      <c r="D163">
        <v>392</v>
      </c>
      <c r="E163">
        <f t="shared" si="4"/>
        <v>385.5</v>
      </c>
    </row>
    <row r="164" spans="1:5" x14ac:dyDescent="0.2">
      <c r="A164" t="s">
        <v>57</v>
      </c>
      <c r="B164">
        <v>1839</v>
      </c>
      <c r="C164">
        <v>446</v>
      </c>
      <c r="D164">
        <v>506</v>
      </c>
      <c r="E164">
        <f t="shared" si="4"/>
        <v>476</v>
      </c>
    </row>
    <row r="165" spans="1:5" x14ac:dyDescent="0.2">
      <c r="A165" t="s">
        <v>25</v>
      </c>
      <c r="B165">
        <v>1839</v>
      </c>
      <c r="C165">
        <v>603</v>
      </c>
      <c r="D165">
        <v>619</v>
      </c>
      <c r="E165">
        <f t="shared" si="4"/>
        <v>611</v>
      </c>
    </row>
    <row r="166" spans="1:5" x14ac:dyDescent="0.2">
      <c r="A166" t="s">
        <v>28</v>
      </c>
      <c r="B166">
        <v>1839</v>
      </c>
      <c r="C166">
        <v>367</v>
      </c>
      <c r="D166">
        <v>478</v>
      </c>
      <c r="E166">
        <f t="shared" si="4"/>
        <v>422.5</v>
      </c>
    </row>
    <row r="167" spans="1:5" x14ac:dyDescent="0.2">
      <c r="A167" t="s">
        <v>56</v>
      </c>
      <c r="B167">
        <v>1840</v>
      </c>
      <c r="C167">
        <v>157</v>
      </c>
      <c r="D167">
        <v>159</v>
      </c>
      <c r="E167">
        <f t="shared" si="4"/>
        <v>158</v>
      </c>
    </row>
    <row r="168" spans="1:5" x14ac:dyDescent="0.2">
      <c r="A168" t="s">
        <v>33</v>
      </c>
      <c r="B168">
        <v>1840</v>
      </c>
      <c r="C168">
        <v>609</v>
      </c>
      <c r="D168">
        <v>551</v>
      </c>
      <c r="E168">
        <f t="shared" si="4"/>
        <v>580</v>
      </c>
    </row>
    <row r="169" spans="1:5" x14ac:dyDescent="0.2">
      <c r="A169" t="s">
        <v>57</v>
      </c>
      <c r="B169">
        <v>1840</v>
      </c>
      <c r="C169">
        <v>511</v>
      </c>
      <c r="D169">
        <v>478</v>
      </c>
      <c r="E169">
        <f t="shared" si="4"/>
        <v>494.5</v>
      </c>
    </row>
    <row r="170" spans="1:5" x14ac:dyDescent="0.2">
      <c r="A170" t="s">
        <v>34</v>
      </c>
      <c r="B170">
        <v>1840</v>
      </c>
      <c r="C170">
        <v>80</v>
      </c>
      <c r="D170">
        <v>134</v>
      </c>
      <c r="E170">
        <f t="shared" si="4"/>
        <v>107</v>
      </c>
    </row>
    <row r="171" spans="1:5" x14ac:dyDescent="0.2">
      <c r="A171" t="s">
        <v>25</v>
      </c>
      <c r="B171">
        <v>1840</v>
      </c>
      <c r="C171">
        <v>607</v>
      </c>
      <c r="D171">
        <v>580</v>
      </c>
      <c r="E171">
        <f t="shared" si="4"/>
        <v>593.5</v>
      </c>
    </row>
    <row r="172" spans="1:5" x14ac:dyDescent="0.2">
      <c r="A172" t="s">
        <v>35</v>
      </c>
      <c r="B172">
        <v>1840</v>
      </c>
      <c r="C172">
        <v>225</v>
      </c>
      <c r="D172">
        <v>406</v>
      </c>
      <c r="E172">
        <f t="shared" si="4"/>
        <v>315.5</v>
      </c>
    </row>
    <row r="173" spans="1:5" x14ac:dyDescent="0.2">
      <c r="A173" t="s">
        <v>36</v>
      </c>
      <c r="B173">
        <v>1840</v>
      </c>
      <c r="C173">
        <v>491</v>
      </c>
      <c r="D173">
        <v>603</v>
      </c>
      <c r="E173">
        <f t="shared" si="4"/>
        <v>547</v>
      </c>
    </row>
    <row r="174" spans="1:5" x14ac:dyDescent="0.2">
      <c r="A174" t="s">
        <v>28</v>
      </c>
      <c r="B174">
        <v>1840</v>
      </c>
      <c r="C174">
        <v>538</v>
      </c>
      <c r="D174">
        <v>564</v>
      </c>
      <c r="E174">
        <f t="shared" si="4"/>
        <v>551</v>
      </c>
    </row>
    <row r="175" spans="1:5" x14ac:dyDescent="0.2">
      <c r="A175" t="s">
        <v>56</v>
      </c>
      <c r="B175">
        <v>1841</v>
      </c>
      <c r="C175">
        <v>203</v>
      </c>
      <c r="D175">
        <v>216</v>
      </c>
      <c r="E175">
        <f t="shared" ref="E175:E182" si="5">(C175+D175)/2</f>
        <v>209.5</v>
      </c>
    </row>
    <row r="176" spans="1:5" x14ac:dyDescent="0.2">
      <c r="A176" t="s">
        <v>33</v>
      </c>
      <c r="B176">
        <v>1841</v>
      </c>
      <c r="C176">
        <v>678</v>
      </c>
      <c r="D176">
        <v>660</v>
      </c>
      <c r="E176">
        <f t="shared" si="5"/>
        <v>669</v>
      </c>
    </row>
    <row r="177" spans="1:5" x14ac:dyDescent="0.2">
      <c r="A177" t="s">
        <v>57</v>
      </c>
      <c r="B177">
        <v>1841</v>
      </c>
      <c r="C177">
        <v>532</v>
      </c>
      <c r="D177">
        <v>516</v>
      </c>
      <c r="E177">
        <f t="shared" si="5"/>
        <v>524</v>
      </c>
    </row>
    <row r="178" spans="1:5" x14ac:dyDescent="0.2">
      <c r="A178" t="s">
        <v>25</v>
      </c>
      <c r="B178">
        <v>1841</v>
      </c>
      <c r="C178">
        <v>603</v>
      </c>
      <c r="D178">
        <v>630</v>
      </c>
      <c r="E178">
        <f t="shared" si="5"/>
        <v>616.5</v>
      </c>
    </row>
    <row r="179" spans="1:5" x14ac:dyDescent="0.2">
      <c r="A179" t="s">
        <v>35</v>
      </c>
      <c r="B179">
        <v>1841</v>
      </c>
      <c r="C179">
        <v>512</v>
      </c>
      <c r="D179">
        <v>554</v>
      </c>
      <c r="E179">
        <f t="shared" si="5"/>
        <v>533</v>
      </c>
    </row>
    <row r="180" spans="1:5" x14ac:dyDescent="0.2">
      <c r="A180" t="s">
        <v>50</v>
      </c>
      <c r="B180">
        <v>1841</v>
      </c>
      <c r="C180">
        <v>168</v>
      </c>
      <c r="D180">
        <v>192</v>
      </c>
      <c r="E180">
        <f t="shared" si="5"/>
        <v>180</v>
      </c>
    </row>
    <row r="181" spans="1:5" x14ac:dyDescent="0.2">
      <c r="A181" t="s">
        <v>36</v>
      </c>
      <c r="B181">
        <v>1841</v>
      </c>
      <c r="C181">
        <v>620</v>
      </c>
      <c r="D181">
        <v>638</v>
      </c>
      <c r="E181">
        <f t="shared" si="5"/>
        <v>629</v>
      </c>
    </row>
    <row r="182" spans="1:5" x14ac:dyDescent="0.2">
      <c r="A182" t="s">
        <v>28</v>
      </c>
      <c r="B182">
        <v>1841</v>
      </c>
      <c r="C182">
        <v>599</v>
      </c>
      <c r="D182">
        <v>616</v>
      </c>
      <c r="E182">
        <f t="shared" si="5"/>
        <v>607.5</v>
      </c>
    </row>
    <row r="183" spans="1:5" x14ac:dyDescent="0.2">
      <c r="A183" t="s">
        <v>56</v>
      </c>
      <c r="B183">
        <v>1842</v>
      </c>
      <c r="C183">
        <v>219</v>
      </c>
      <c r="D183">
        <v>206</v>
      </c>
      <c r="E183">
        <f t="shared" ref="E183:E190" si="6">AVERAGE(C183:D183)</f>
        <v>212.5</v>
      </c>
    </row>
    <row r="184" spans="1:5" x14ac:dyDescent="0.2">
      <c r="A184" t="s">
        <v>33</v>
      </c>
      <c r="B184">
        <v>1842</v>
      </c>
      <c r="C184">
        <v>630</v>
      </c>
      <c r="D184">
        <v>674</v>
      </c>
      <c r="E184">
        <f t="shared" si="6"/>
        <v>652</v>
      </c>
    </row>
    <row r="185" spans="1:5" x14ac:dyDescent="0.2">
      <c r="A185" t="s">
        <v>57</v>
      </c>
      <c r="B185">
        <v>1842</v>
      </c>
      <c r="C185">
        <v>540</v>
      </c>
      <c r="D185">
        <v>362</v>
      </c>
      <c r="E185">
        <f t="shared" si="6"/>
        <v>451</v>
      </c>
    </row>
    <row r="186" spans="1:5" x14ac:dyDescent="0.2">
      <c r="A186" t="s">
        <v>25</v>
      </c>
      <c r="B186">
        <v>1842</v>
      </c>
      <c r="C186">
        <v>643</v>
      </c>
      <c r="D186">
        <v>562</v>
      </c>
      <c r="E186">
        <f t="shared" si="6"/>
        <v>602.5</v>
      </c>
    </row>
    <row r="187" spans="1:5" x14ac:dyDescent="0.2">
      <c r="A187" t="s">
        <v>35</v>
      </c>
      <c r="B187">
        <v>1842</v>
      </c>
      <c r="C187">
        <v>580</v>
      </c>
      <c r="D187">
        <v>441</v>
      </c>
      <c r="E187">
        <f t="shared" si="6"/>
        <v>510.5</v>
      </c>
    </row>
    <row r="188" spans="1:5" x14ac:dyDescent="0.2">
      <c r="A188" t="s">
        <v>50</v>
      </c>
      <c r="B188">
        <v>1842</v>
      </c>
      <c r="C188">
        <v>212</v>
      </c>
      <c r="D188">
        <v>186</v>
      </c>
      <c r="E188">
        <f t="shared" si="6"/>
        <v>199</v>
      </c>
    </row>
    <row r="189" spans="1:5" x14ac:dyDescent="0.2">
      <c r="A189" t="s">
        <v>36</v>
      </c>
      <c r="B189">
        <v>1842</v>
      </c>
      <c r="C189">
        <v>671</v>
      </c>
      <c r="D189">
        <v>564</v>
      </c>
      <c r="E189">
        <f t="shared" si="6"/>
        <v>617.5</v>
      </c>
    </row>
    <row r="190" spans="1:5" x14ac:dyDescent="0.2">
      <c r="A190" t="s">
        <v>28</v>
      </c>
      <c r="B190">
        <v>1842</v>
      </c>
      <c r="C190">
        <v>668</v>
      </c>
      <c r="D190">
        <v>590</v>
      </c>
      <c r="E190">
        <f t="shared" si="6"/>
        <v>629</v>
      </c>
    </row>
    <row r="191" spans="1:5" x14ac:dyDescent="0.2">
      <c r="A191" t="s">
        <v>56</v>
      </c>
      <c r="B191">
        <v>1843</v>
      </c>
      <c r="E191">
        <v>107</v>
      </c>
    </row>
    <row r="192" spans="1:5" x14ac:dyDescent="0.2">
      <c r="A192" t="s">
        <v>33</v>
      </c>
      <c r="B192">
        <v>1843</v>
      </c>
      <c r="E192">
        <v>481</v>
      </c>
    </row>
    <row r="193" spans="1:5" x14ac:dyDescent="0.2">
      <c r="A193" t="s">
        <v>57</v>
      </c>
      <c r="B193">
        <v>1843</v>
      </c>
      <c r="E193">
        <v>390</v>
      </c>
    </row>
    <row r="194" spans="1:5" x14ac:dyDescent="0.2">
      <c r="A194" t="s">
        <v>25</v>
      </c>
      <c r="B194">
        <v>1843</v>
      </c>
      <c r="E194">
        <v>531</v>
      </c>
    </row>
    <row r="195" spans="1:5" x14ac:dyDescent="0.2">
      <c r="A195" t="s">
        <v>35</v>
      </c>
      <c r="B195">
        <v>1843</v>
      </c>
      <c r="E195">
        <v>366</v>
      </c>
    </row>
    <row r="196" spans="1:5" x14ac:dyDescent="0.2">
      <c r="A196" t="s">
        <v>50</v>
      </c>
      <c r="B196">
        <v>1843</v>
      </c>
      <c r="E196">
        <v>115</v>
      </c>
    </row>
    <row r="197" spans="1:5" x14ac:dyDescent="0.2">
      <c r="A197" t="s">
        <v>36</v>
      </c>
      <c r="B197">
        <v>1843</v>
      </c>
      <c r="E197">
        <v>534</v>
      </c>
    </row>
    <row r="198" spans="1:5" x14ac:dyDescent="0.2">
      <c r="A198" t="s">
        <v>28</v>
      </c>
      <c r="B198">
        <v>1843</v>
      </c>
      <c r="E198">
        <v>499</v>
      </c>
    </row>
    <row r="199" spans="1:5" x14ac:dyDescent="0.2">
      <c r="A199" t="s">
        <v>33</v>
      </c>
      <c r="B199">
        <v>1844</v>
      </c>
      <c r="E199">
        <v>178</v>
      </c>
    </row>
    <row r="200" spans="1:5" x14ac:dyDescent="0.2">
      <c r="A200" t="s">
        <v>57</v>
      </c>
      <c r="B200">
        <v>1844</v>
      </c>
      <c r="E200">
        <v>388</v>
      </c>
    </row>
    <row r="201" spans="1:5" x14ac:dyDescent="0.2">
      <c r="A201" t="s">
        <v>59</v>
      </c>
      <c r="B201">
        <v>1844</v>
      </c>
      <c r="E201">
        <v>347</v>
      </c>
    </row>
    <row r="202" spans="1:5" x14ac:dyDescent="0.2">
      <c r="A202" t="s">
        <v>35</v>
      </c>
      <c r="B202">
        <v>1844</v>
      </c>
      <c r="E202">
        <v>278</v>
      </c>
    </row>
    <row r="203" spans="1:5" x14ac:dyDescent="0.2">
      <c r="A203" t="s">
        <v>36</v>
      </c>
      <c r="B203">
        <v>1844</v>
      </c>
      <c r="E203">
        <v>418</v>
      </c>
    </row>
    <row r="204" spans="1:5" x14ac:dyDescent="0.2">
      <c r="A204" t="s">
        <v>28</v>
      </c>
      <c r="B204">
        <v>1844</v>
      </c>
      <c r="E204">
        <v>422</v>
      </c>
    </row>
    <row r="205" spans="1:5" x14ac:dyDescent="0.2">
      <c r="A205" t="s">
        <v>57</v>
      </c>
      <c r="B205">
        <v>1845</v>
      </c>
      <c r="E205">
        <v>430</v>
      </c>
    </row>
    <row r="206" spans="1:5" x14ac:dyDescent="0.2">
      <c r="A206" t="s">
        <v>35</v>
      </c>
      <c r="B206">
        <v>1845</v>
      </c>
      <c r="E206">
        <v>375</v>
      </c>
    </row>
    <row r="207" spans="1:5" x14ac:dyDescent="0.2">
      <c r="A207" t="s">
        <v>36</v>
      </c>
      <c r="B207">
        <v>1845</v>
      </c>
      <c r="E207">
        <v>377</v>
      </c>
    </row>
    <row r="208" spans="1:5" x14ac:dyDescent="0.2">
      <c r="A208" t="s">
        <v>28</v>
      </c>
      <c r="B208">
        <v>1845</v>
      </c>
      <c r="E208">
        <v>402</v>
      </c>
    </row>
    <row r="209" spans="1:5" x14ac:dyDescent="0.2">
      <c r="A209" t="s">
        <v>57</v>
      </c>
      <c r="B209">
        <v>1846</v>
      </c>
      <c r="E209">
        <v>412</v>
      </c>
    </row>
    <row r="210" spans="1:5" x14ac:dyDescent="0.2">
      <c r="A210" t="s">
        <v>35</v>
      </c>
      <c r="B210">
        <v>1846</v>
      </c>
      <c r="E210">
        <v>350</v>
      </c>
    </row>
    <row r="211" spans="1:5" x14ac:dyDescent="0.2">
      <c r="A211" t="s">
        <v>36</v>
      </c>
      <c r="B211">
        <v>1846</v>
      </c>
      <c r="E211">
        <v>345</v>
      </c>
    </row>
    <row r="212" spans="1:5" x14ac:dyDescent="0.2">
      <c r="A212" t="s">
        <v>28</v>
      </c>
      <c r="B212">
        <v>1846</v>
      </c>
      <c r="E212">
        <v>225</v>
      </c>
    </row>
    <row r="213" spans="1:5" x14ac:dyDescent="0.2">
      <c r="A213" t="s">
        <v>57</v>
      </c>
      <c r="B213">
        <v>1847</v>
      </c>
      <c r="E213">
        <v>453</v>
      </c>
    </row>
    <row r="214" spans="1:5" x14ac:dyDescent="0.2">
      <c r="A214" t="s">
        <v>35</v>
      </c>
      <c r="B214">
        <v>1847</v>
      </c>
      <c r="E214">
        <v>289</v>
      </c>
    </row>
    <row r="215" spans="1:5" x14ac:dyDescent="0.2">
      <c r="A215" t="s">
        <v>36</v>
      </c>
      <c r="B215">
        <v>1847</v>
      </c>
      <c r="E215">
        <v>311</v>
      </c>
    </row>
    <row r="216" spans="1:5" x14ac:dyDescent="0.2">
      <c r="A216" t="s">
        <v>28</v>
      </c>
      <c r="B216">
        <v>1847</v>
      </c>
      <c r="E216">
        <v>262</v>
      </c>
    </row>
    <row r="217" spans="1:5" x14ac:dyDescent="0.2">
      <c r="A217" t="s">
        <v>57</v>
      </c>
      <c r="B217">
        <v>1848</v>
      </c>
      <c r="E217" s="2">
        <v>324</v>
      </c>
    </row>
    <row r="218" spans="1:5" x14ac:dyDescent="0.2">
      <c r="A218" t="s">
        <v>35</v>
      </c>
      <c r="B218">
        <v>1848</v>
      </c>
      <c r="E218" s="2">
        <v>335</v>
      </c>
    </row>
    <row r="219" spans="1:5" x14ac:dyDescent="0.2">
      <c r="A219" t="s">
        <v>36</v>
      </c>
      <c r="B219">
        <v>1848</v>
      </c>
      <c r="E219" s="2">
        <v>392</v>
      </c>
    </row>
    <row r="220" spans="1:5" x14ac:dyDescent="0.2">
      <c r="A220" t="s">
        <v>28</v>
      </c>
      <c r="B220">
        <v>1848</v>
      </c>
      <c r="E220" s="2">
        <v>328</v>
      </c>
    </row>
    <row r="221" spans="1:5" x14ac:dyDescent="0.2">
      <c r="A221" t="s">
        <v>60</v>
      </c>
      <c r="B221">
        <v>1851</v>
      </c>
      <c r="E221" s="2">
        <v>115.20833333333333</v>
      </c>
    </row>
    <row r="222" spans="1:5" x14ac:dyDescent="0.2">
      <c r="A222" t="s">
        <v>57</v>
      </c>
      <c r="B222">
        <v>1851</v>
      </c>
      <c r="E222" s="2">
        <v>443</v>
      </c>
    </row>
    <row r="223" spans="1:5" x14ac:dyDescent="0.2">
      <c r="A223" t="s">
        <v>35</v>
      </c>
      <c r="B223">
        <v>1851</v>
      </c>
      <c r="E223" s="2">
        <v>457</v>
      </c>
    </row>
    <row r="224" spans="1:5" x14ac:dyDescent="0.2">
      <c r="A224" t="s">
        <v>36</v>
      </c>
      <c r="B224">
        <v>1851</v>
      </c>
      <c r="E224" s="2">
        <v>448</v>
      </c>
    </row>
    <row r="225" spans="1:5" x14ac:dyDescent="0.2">
      <c r="A225" t="s">
        <v>28</v>
      </c>
      <c r="B225">
        <v>1851</v>
      </c>
      <c r="E225" s="2">
        <v>431</v>
      </c>
    </row>
    <row r="226" spans="1:5" x14ac:dyDescent="0.2">
      <c r="A226" t="s">
        <v>60</v>
      </c>
      <c r="B226">
        <v>1852</v>
      </c>
      <c r="E226" s="2">
        <v>501</v>
      </c>
    </row>
    <row r="227" spans="1:5" x14ac:dyDescent="0.2">
      <c r="A227" t="s">
        <v>35</v>
      </c>
      <c r="B227">
        <v>1852</v>
      </c>
      <c r="E227" s="2">
        <v>108.01917808219179</v>
      </c>
    </row>
    <row r="228" spans="1:5" x14ac:dyDescent="0.2">
      <c r="A228" t="s">
        <v>36</v>
      </c>
      <c r="B228">
        <v>1852</v>
      </c>
      <c r="E228" s="2">
        <v>439</v>
      </c>
    </row>
    <row r="229" spans="1:5" x14ac:dyDescent="0.2">
      <c r="A229" t="s">
        <v>28</v>
      </c>
      <c r="B229">
        <v>1852</v>
      </c>
      <c r="E229" s="2">
        <v>190.78630136986303</v>
      </c>
    </row>
    <row r="230" spans="1:5" x14ac:dyDescent="0.2">
      <c r="A230" t="s">
        <v>60</v>
      </c>
      <c r="B230">
        <v>1853</v>
      </c>
      <c r="E230" s="2">
        <v>511</v>
      </c>
    </row>
    <row r="231" spans="1:5" x14ac:dyDescent="0.2">
      <c r="A231" t="s">
        <v>35</v>
      </c>
      <c r="B231">
        <v>1853</v>
      </c>
      <c r="E231" s="2">
        <v>390</v>
      </c>
    </row>
    <row r="232" spans="1:5" x14ac:dyDescent="0.2">
      <c r="A232" t="s">
        <v>36</v>
      </c>
      <c r="B232">
        <v>1853</v>
      </c>
      <c r="E232" s="2">
        <v>440</v>
      </c>
    </row>
    <row r="233" spans="1:5" x14ac:dyDescent="0.2">
      <c r="A233" t="s">
        <v>60</v>
      </c>
      <c r="B233">
        <v>1854</v>
      </c>
      <c r="E233">
        <v>515</v>
      </c>
    </row>
    <row r="234" spans="1:5" x14ac:dyDescent="0.2">
      <c r="A234" t="s">
        <v>35</v>
      </c>
      <c r="B234">
        <v>1854</v>
      </c>
      <c r="E234">
        <v>374</v>
      </c>
    </row>
    <row r="235" spans="1:5" x14ac:dyDescent="0.2">
      <c r="A235" t="s">
        <v>36</v>
      </c>
      <c r="B235">
        <v>1854</v>
      </c>
      <c r="E235">
        <v>436</v>
      </c>
    </row>
    <row r="236" spans="1:5" x14ac:dyDescent="0.2">
      <c r="A236" t="s">
        <v>60</v>
      </c>
      <c r="B236">
        <v>1855</v>
      </c>
      <c r="E236" s="2">
        <v>509</v>
      </c>
    </row>
    <row r="237" spans="1:5" x14ac:dyDescent="0.2">
      <c r="A237" t="s">
        <v>35</v>
      </c>
      <c r="B237">
        <v>1855</v>
      </c>
      <c r="E237" s="2">
        <v>382</v>
      </c>
    </row>
    <row r="238" spans="1:5" x14ac:dyDescent="0.2">
      <c r="A238" t="s">
        <v>36</v>
      </c>
      <c r="B238">
        <v>1855</v>
      </c>
      <c r="E238" s="2">
        <v>438</v>
      </c>
    </row>
  </sheetData>
  <mergeCells count="1">
    <mergeCell ref="A1:E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12" sqref="G12:G14"/>
    </sheetView>
  </sheetViews>
  <sheetFormatPr defaultRowHeight="12.75" x14ac:dyDescent="0.2"/>
  <cols>
    <col min="1" max="1" width="23.7109375" customWidth="1"/>
    <col min="6" max="6" width="4.28515625" customWidth="1"/>
    <col min="7" max="7" width="35.42578125" customWidth="1"/>
  </cols>
  <sheetData>
    <row r="1" spans="1:7" x14ac:dyDescent="0.2">
      <c r="A1" s="12" t="s">
        <v>113</v>
      </c>
      <c r="B1" s="12"/>
      <c r="C1" s="12"/>
    </row>
    <row r="3" spans="1:7" x14ac:dyDescent="0.2">
      <c r="B3" t="s">
        <v>100</v>
      </c>
      <c r="C3" t="s">
        <v>104</v>
      </c>
      <c r="D3" t="s">
        <v>105</v>
      </c>
      <c r="E3" t="s">
        <v>109</v>
      </c>
      <c r="G3" t="s">
        <v>111</v>
      </c>
    </row>
    <row r="4" spans="1:7" x14ac:dyDescent="0.2">
      <c r="A4" t="s">
        <v>99</v>
      </c>
      <c r="B4" s="2">
        <v>71764.2</v>
      </c>
      <c r="C4" s="2">
        <v>18862.5</v>
      </c>
      <c r="D4" s="2"/>
      <c r="G4" t="s">
        <v>112</v>
      </c>
    </row>
    <row r="5" spans="1:7" x14ac:dyDescent="0.2">
      <c r="A5" t="s">
        <v>102</v>
      </c>
      <c r="B5" s="2">
        <v>74029.600000000006</v>
      </c>
      <c r="C5" s="2">
        <v>20339</v>
      </c>
      <c r="E5" s="2">
        <f>B5/D$11</f>
        <v>2092.5012668687064</v>
      </c>
    </row>
    <row r="6" spans="1:7" x14ac:dyDescent="0.2">
      <c r="A6" t="s">
        <v>103</v>
      </c>
      <c r="B6" s="2">
        <v>70512.7</v>
      </c>
      <c r="C6" s="2">
        <v>18653.5</v>
      </c>
      <c r="D6" s="2"/>
      <c r="E6" s="2">
        <f>B6/D$11</f>
        <v>1993.0934934179436</v>
      </c>
    </row>
    <row r="7" spans="1:7" x14ac:dyDescent="0.2">
      <c r="A7" t="s">
        <v>101</v>
      </c>
      <c r="B7" s="2"/>
      <c r="C7" s="2"/>
      <c r="D7" s="2">
        <v>2038</v>
      </c>
    </row>
    <row r="8" spans="1:7" x14ac:dyDescent="0.2">
      <c r="A8" t="s">
        <v>107</v>
      </c>
      <c r="B8" s="2">
        <f>34199.4+35908.3</f>
        <v>70107.700000000012</v>
      </c>
      <c r="C8" s="2">
        <f>13544.4+15651.4</f>
        <v>29195.8</v>
      </c>
      <c r="D8" s="3">
        <v>2106.5</v>
      </c>
    </row>
    <row r="9" spans="1:7" x14ac:dyDescent="0.2">
      <c r="A9" t="s">
        <v>106</v>
      </c>
      <c r="B9" s="2">
        <f>41830.6+42770.2</f>
        <v>84600.799999999988</v>
      </c>
      <c r="C9" s="2">
        <f>17219+18737.9</f>
        <v>35956.9</v>
      </c>
      <c r="D9" s="3">
        <v>2257.5</v>
      </c>
    </row>
    <row r="11" spans="1:7" x14ac:dyDescent="0.2">
      <c r="A11" t="s">
        <v>108</v>
      </c>
      <c r="D11" s="6">
        <f>(B8/D8+B9/D9)/2</f>
        <v>35.378520994054426</v>
      </c>
    </row>
    <row r="12" spans="1:7" x14ac:dyDescent="0.2">
      <c r="G12" t="s">
        <v>118</v>
      </c>
    </row>
    <row r="13" spans="1:7" x14ac:dyDescent="0.2">
      <c r="G13" t="s">
        <v>119</v>
      </c>
    </row>
    <row r="14" spans="1:7" x14ac:dyDescent="0.2">
      <c r="G14" t="s">
        <v>120</v>
      </c>
    </row>
  </sheetData>
  <mergeCells count="1">
    <mergeCell ref="A1:C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workbookViewId="0">
      <selection sqref="A1:D1"/>
    </sheetView>
  </sheetViews>
  <sheetFormatPr defaultRowHeight="12.75" x14ac:dyDescent="0.2"/>
  <cols>
    <col min="1" max="1" width="18.7109375" customWidth="1"/>
    <col min="13" max="13" width="2.42578125" customWidth="1"/>
    <col min="14" max="14" width="34.28515625" customWidth="1"/>
  </cols>
  <sheetData>
    <row r="1" spans="1:14" x14ac:dyDescent="0.2">
      <c r="A1" s="12" t="s">
        <v>95</v>
      </c>
      <c r="B1" s="12"/>
      <c r="C1" s="12"/>
      <c r="D1" s="12"/>
      <c r="N1" t="s">
        <v>118</v>
      </c>
    </row>
    <row r="2" spans="1:14" x14ac:dyDescent="0.2">
      <c r="N2" t="s">
        <v>119</v>
      </c>
    </row>
    <row r="3" spans="1:14" x14ac:dyDescent="0.2">
      <c r="N3" t="s">
        <v>120</v>
      </c>
    </row>
    <row r="4" spans="1:14" x14ac:dyDescent="0.2">
      <c r="B4" t="s">
        <v>94</v>
      </c>
    </row>
    <row r="5" spans="1:14" x14ac:dyDescent="0.2">
      <c r="B5" t="s">
        <v>0</v>
      </c>
      <c r="C5" t="s">
        <v>93</v>
      </c>
    </row>
    <row r="6" spans="1:14" x14ac:dyDescent="0.2">
      <c r="B6">
        <v>1847</v>
      </c>
      <c r="C6" s="2">
        <f>C32</f>
        <v>1414.98738170347</v>
      </c>
    </row>
    <row r="7" spans="1:14" x14ac:dyDescent="0.2">
      <c r="B7">
        <v>1848</v>
      </c>
      <c r="C7" s="2">
        <f>D32</f>
        <v>1736</v>
      </c>
    </row>
    <row r="8" spans="1:14" x14ac:dyDescent="0.2">
      <c r="B8">
        <v>1849</v>
      </c>
      <c r="C8" s="2">
        <f>E32</f>
        <v>1657</v>
      </c>
    </row>
    <row r="9" spans="1:14" x14ac:dyDescent="0.2">
      <c r="B9">
        <v>1850</v>
      </c>
      <c r="C9" s="2">
        <f>F32</f>
        <v>1747</v>
      </c>
    </row>
    <row r="10" spans="1:14" x14ac:dyDescent="0.2">
      <c r="B10">
        <v>1851</v>
      </c>
      <c r="C10" s="2">
        <f>G32</f>
        <v>2024.5</v>
      </c>
    </row>
    <row r="11" spans="1:14" x14ac:dyDescent="0.2">
      <c r="B11">
        <v>1852</v>
      </c>
      <c r="C11" s="2">
        <f>H32</f>
        <v>1560</v>
      </c>
    </row>
    <row r="12" spans="1:14" x14ac:dyDescent="0.2">
      <c r="B12">
        <v>1853</v>
      </c>
      <c r="C12" s="2">
        <f>I32</f>
        <v>1320.5</v>
      </c>
    </row>
    <row r="13" spans="1:14" x14ac:dyDescent="0.2">
      <c r="B13">
        <v>1854</v>
      </c>
      <c r="C13" s="2">
        <f>J32</f>
        <v>1323.5</v>
      </c>
    </row>
    <row r="14" spans="1:14" x14ac:dyDescent="0.2">
      <c r="B14">
        <v>1855</v>
      </c>
      <c r="C14" s="2">
        <f>K32</f>
        <v>1358.5</v>
      </c>
    </row>
    <row r="15" spans="1:14" x14ac:dyDescent="0.2">
      <c r="B15">
        <v>1856</v>
      </c>
      <c r="C15" s="2">
        <f>L32</f>
        <v>823</v>
      </c>
    </row>
    <row r="19" spans="1:12" x14ac:dyDescent="0.2">
      <c r="B19" t="s">
        <v>91</v>
      </c>
    </row>
    <row r="20" spans="1:12" x14ac:dyDescent="0.2">
      <c r="B20">
        <v>1846</v>
      </c>
      <c r="C20">
        <v>1847</v>
      </c>
      <c r="D20">
        <v>1848</v>
      </c>
      <c r="E20">
        <v>1849</v>
      </c>
      <c r="F20">
        <v>1850</v>
      </c>
      <c r="G20">
        <v>1851</v>
      </c>
      <c r="H20">
        <v>1852</v>
      </c>
      <c r="I20">
        <v>1853</v>
      </c>
      <c r="J20">
        <v>1854</v>
      </c>
      <c r="K20">
        <v>1855</v>
      </c>
      <c r="L20">
        <v>1856</v>
      </c>
    </row>
    <row r="21" spans="1:12" x14ac:dyDescent="0.2">
      <c r="A21" t="s">
        <v>36</v>
      </c>
      <c r="B21">
        <v>343</v>
      </c>
      <c r="C21">
        <v>311</v>
      </c>
      <c r="D21" s="2">
        <v>392</v>
      </c>
      <c r="E21" s="2"/>
      <c r="F21" s="2"/>
      <c r="G21" s="2">
        <v>448</v>
      </c>
      <c r="H21" s="2">
        <v>439</v>
      </c>
      <c r="I21" s="2">
        <v>440</v>
      </c>
      <c r="J21" s="2">
        <v>436</v>
      </c>
      <c r="K21" s="2">
        <v>438</v>
      </c>
      <c r="L21" s="2"/>
    </row>
    <row r="22" spans="1:12" x14ac:dyDescent="0.2">
      <c r="A22" t="s">
        <v>57</v>
      </c>
      <c r="B22">
        <v>414</v>
      </c>
      <c r="C22">
        <v>453</v>
      </c>
      <c r="D22" s="2">
        <v>324</v>
      </c>
      <c r="E22" s="2"/>
      <c r="F22" s="2"/>
      <c r="G22" s="2">
        <v>443</v>
      </c>
      <c r="H22" s="2"/>
      <c r="I22" s="2"/>
      <c r="J22" s="2"/>
      <c r="K22" s="2"/>
      <c r="L22" s="2"/>
    </row>
    <row r="23" spans="1:12" x14ac:dyDescent="0.2">
      <c r="A23" t="s">
        <v>35</v>
      </c>
      <c r="B23">
        <v>294</v>
      </c>
      <c r="C23">
        <v>289</v>
      </c>
      <c r="D23" s="2">
        <v>335</v>
      </c>
      <c r="E23" s="2"/>
      <c r="F23" s="2"/>
      <c r="G23" s="2">
        <v>457</v>
      </c>
      <c r="H23" s="2">
        <f>E37</f>
        <v>108.01917808219179</v>
      </c>
      <c r="I23" s="2">
        <v>390</v>
      </c>
      <c r="J23" s="2">
        <v>374</v>
      </c>
      <c r="K23" s="2">
        <v>382</v>
      </c>
      <c r="L23" s="2"/>
    </row>
    <row r="24" spans="1:12" x14ac:dyDescent="0.2">
      <c r="A24" t="s">
        <v>28</v>
      </c>
      <c r="B24">
        <v>217</v>
      </c>
      <c r="C24">
        <v>262</v>
      </c>
      <c r="D24" s="2">
        <v>328</v>
      </c>
      <c r="E24" s="2"/>
      <c r="F24" s="2"/>
      <c r="G24" s="2">
        <v>431</v>
      </c>
      <c r="H24" s="2">
        <f>F39</f>
        <v>190.78630136986303</v>
      </c>
      <c r="I24" s="2"/>
      <c r="J24" s="2"/>
      <c r="K24" s="2"/>
      <c r="L24" s="2"/>
    </row>
    <row r="25" spans="1:12" x14ac:dyDescent="0.2">
      <c r="A25" t="s">
        <v>60</v>
      </c>
      <c r="D25" s="2"/>
      <c r="E25" s="2"/>
      <c r="F25" s="2"/>
      <c r="G25" s="2">
        <f>7*395/24</f>
        <v>115.20833333333333</v>
      </c>
      <c r="H25" s="2">
        <v>501</v>
      </c>
      <c r="I25" s="2">
        <v>511</v>
      </c>
      <c r="J25" s="2">
        <v>515</v>
      </c>
      <c r="K25" s="2">
        <v>509</v>
      </c>
      <c r="L25" s="2">
        <v>306</v>
      </c>
    </row>
    <row r="26" spans="1:12" x14ac:dyDescent="0.2">
      <c r="A26" t="s">
        <v>62</v>
      </c>
      <c r="B26" s="2">
        <f>SUM(B21:B25)</f>
        <v>1268</v>
      </c>
      <c r="C26" s="2">
        <f>SUM(C21:C25)</f>
        <v>1315</v>
      </c>
      <c r="D26" s="2">
        <f>SUM(D21:D25)</f>
        <v>1379</v>
      </c>
      <c r="E26" s="2"/>
      <c r="F26" s="2"/>
      <c r="G26" s="2">
        <f t="shared" ref="G26:L26" si="0">SUM(G21:G25)</f>
        <v>1894.2083333333333</v>
      </c>
      <c r="H26" s="2">
        <f t="shared" si="0"/>
        <v>1238.8054794520549</v>
      </c>
      <c r="I26" s="2">
        <f t="shared" si="0"/>
        <v>1341</v>
      </c>
      <c r="J26" s="2">
        <f t="shared" si="0"/>
        <v>1325</v>
      </c>
      <c r="K26" s="2">
        <f t="shared" si="0"/>
        <v>1329</v>
      </c>
      <c r="L26" s="2">
        <f t="shared" si="0"/>
        <v>306</v>
      </c>
    </row>
    <row r="27" spans="1:12" x14ac:dyDescent="0.2"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">
      <c r="A28" t="s">
        <v>77</v>
      </c>
      <c r="C28">
        <v>1347</v>
      </c>
      <c r="D28" s="2"/>
      <c r="E28" s="2"/>
      <c r="F28" s="2">
        <v>1495</v>
      </c>
      <c r="G28" s="2">
        <v>2130</v>
      </c>
      <c r="H28" s="2">
        <v>1749</v>
      </c>
      <c r="I28" s="2">
        <v>1350</v>
      </c>
      <c r="J28" s="2">
        <v>1291</v>
      </c>
      <c r="K28" s="2">
        <v>1356</v>
      </c>
      <c r="L28" s="2">
        <f>K29</f>
        <v>1361</v>
      </c>
    </row>
    <row r="29" spans="1:12" x14ac:dyDescent="0.2">
      <c r="A29" t="s">
        <v>78</v>
      </c>
      <c r="D29" s="2"/>
      <c r="E29" s="2"/>
      <c r="F29" s="2">
        <v>1734</v>
      </c>
      <c r="G29" s="2">
        <v>1919</v>
      </c>
      <c r="H29" s="2">
        <v>1371</v>
      </c>
      <c r="I29" s="2">
        <v>1291</v>
      </c>
      <c r="J29" s="2">
        <v>1356</v>
      </c>
      <c r="K29" s="2">
        <v>1361</v>
      </c>
      <c r="L29" s="2">
        <v>285</v>
      </c>
    </row>
    <row r="30" spans="1:12" x14ac:dyDescent="0.2">
      <c r="A30" t="s">
        <v>89</v>
      </c>
      <c r="D30" s="2"/>
      <c r="E30" s="2"/>
      <c r="F30" s="2">
        <f t="shared" ref="F30:L30" si="1">AVERAGE(F28:F29)</f>
        <v>1614.5</v>
      </c>
      <c r="G30" s="2">
        <f t="shared" si="1"/>
        <v>2024.5</v>
      </c>
      <c r="H30" s="2">
        <f t="shared" si="1"/>
        <v>1560</v>
      </c>
      <c r="I30" s="2">
        <f t="shared" si="1"/>
        <v>1320.5</v>
      </c>
      <c r="J30" s="2">
        <f t="shared" si="1"/>
        <v>1323.5</v>
      </c>
      <c r="K30" s="2">
        <f t="shared" si="1"/>
        <v>1358.5</v>
      </c>
      <c r="L30" s="2">
        <f t="shared" si="1"/>
        <v>823</v>
      </c>
    </row>
    <row r="31" spans="1:12" x14ac:dyDescent="0.2">
      <c r="A31" t="s">
        <v>79</v>
      </c>
      <c r="B31">
        <v>1332</v>
      </c>
      <c r="D31" s="2">
        <v>1736</v>
      </c>
      <c r="E31" s="2">
        <v>1657</v>
      </c>
      <c r="F31" s="2">
        <v>1747</v>
      </c>
      <c r="G31" s="2"/>
      <c r="H31" s="2"/>
      <c r="I31" s="2"/>
      <c r="J31" s="2"/>
      <c r="K31" s="2"/>
      <c r="L31" s="2"/>
    </row>
    <row r="32" spans="1:12" x14ac:dyDescent="0.2">
      <c r="A32" t="s">
        <v>90</v>
      </c>
      <c r="C32">
        <f>C28*B31/B26</f>
        <v>1414.98738170347</v>
      </c>
      <c r="D32" s="2">
        <f>D31</f>
        <v>1736</v>
      </c>
      <c r="E32" s="2">
        <f>E31</f>
        <v>1657</v>
      </c>
      <c r="F32" s="2">
        <f>F31</f>
        <v>1747</v>
      </c>
      <c r="G32" s="2">
        <f t="shared" ref="G32:L32" si="2">G30</f>
        <v>2024.5</v>
      </c>
      <c r="H32" s="2">
        <f t="shared" si="2"/>
        <v>1560</v>
      </c>
      <c r="I32" s="2">
        <f t="shared" si="2"/>
        <v>1320.5</v>
      </c>
      <c r="J32" s="2">
        <f t="shared" si="2"/>
        <v>1323.5</v>
      </c>
      <c r="K32" s="2">
        <f t="shared" si="2"/>
        <v>1358.5</v>
      </c>
      <c r="L32" s="2">
        <f t="shared" si="2"/>
        <v>823</v>
      </c>
    </row>
    <row r="36" spans="1:6" x14ac:dyDescent="0.2">
      <c r="A36">
        <v>1852</v>
      </c>
    </row>
    <row r="37" spans="1:6" x14ac:dyDescent="0.2">
      <c r="A37" t="s">
        <v>35</v>
      </c>
      <c r="B37">
        <v>443</v>
      </c>
      <c r="C37" s="4">
        <v>38353</v>
      </c>
      <c r="D37" s="4">
        <v>38442</v>
      </c>
      <c r="E37" s="6">
        <f>B37*DATEDIF(C37,D37,"d")/365</f>
        <v>108.01917808219179</v>
      </c>
    </row>
    <row r="38" spans="1:6" x14ac:dyDescent="0.2">
      <c r="A38" t="s">
        <v>28</v>
      </c>
      <c r="B38">
        <v>392</v>
      </c>
      <c r="C38" s="4">
        <v>38353</v>
      </c>
      <c r="D38" s="4">
        <v>38442</v>
      </c>
      <c r="E38" s="6">
        <f>B38*DATEDIF(C38,D38,"d")/365</f>
        <v>95.583561643835623</v>
      </c>
    </row>
    <row r="39" spans="1:6" x14ac:dyDescent="0.2">
      <c r="A39" t="s">
        <v>28</v>
      </c>
      <c r="B39">
        <v>297</v>
      </c>
      <c r="C39" s="4">
        <v>38443</v>
      </c>
      <c r="D39" s="4">
        <v>38560</v>
      </c>
      <c r="E39" s="6">
        <f>B39*DATEDIF(C39,D39,"d")/365</f>
        <v>95.202739726027403</v>
      </c>
      <c r="F39" s="6">
        <f>SUM(E38:E39)</f>
        <v>190.78630136986303</v>
      </c>
    </row>
    <row r="41" spans="1:6" x14ac:dyDescent="0.2">
      <c r="B41" t="s">
        <v>92</v>
      </c>
    </row>
    <row r="42" spans="1:6" x14ac:dyDescent="0.2">
      <c r="B42">
        <v>1850</v>
      </c>
    </row>
    <row r="43" spans="1:6" x14ac:dyDescent="0.2">
      <c r="A43" t="s">
        <v>77</v>
      </c>
      <c r="B43" s="2">
        <v>1734</v>
      </c>
    </row>
    <row r="44" spans="1:6" x14ac:dyDescent="0.2">
      <c r="A44" t="s">
        <v>78</v>
      </c>
      <c r="B44" s="2">
        <v>1749</v>
      </c>
    </row>
    <row r="45" spans="1:6" x14ac:dyDescent="0.2">
      <c r="A45" t="s">
        <v>89</v>
      </c>
      <c r="B45" s="2">
        <f>AVERAGE(B43:B44)</f>
        <v>1741.5</v>
      </c>
    </row>
    <row r="49" spans="2:8" x14ac:dyDescent="0.2">
      <c r="D49" t="s">
        <v>61</v>
      </c>
    </row>
    <row r="50" spans="2:8" x14ac:dyDescent="0.2">
      <c r="B50" s="4">
        <v>38358</v>
      </c>
      <c r="C50" s="4">
        <v>38394</v>
      </c>
      <c r="D50" s="5">
        <f>DATEDIF(B50,C50,"d")</f>
        <v>36</v>
      </c>
      <c r="E50">
        <v>369</v>
      </c>
      <c r="F50">
        <v>349</v>
      </c>
      <c r="G50">
        <f>AVERAGE(E50:F50)</f>
        <v>359</v>
      </c>
      <c r="H50">
        <f>SUMPRODUCT(D50:D57,G50:G57)/D59</f>
        <v>447.55722070844689</v>
      </c>
    </row>
    <row r="51" spans="2:8" x14ac:dyDescent="0.2">
      <c r="B51" s="4">
        <v>38394</v>
      </c>
      <c r="C51" s="4">
        <v>38457</v>
      </c>
      <c r="D51" s="5">
        <f t="shared" ref="D51:D57" si="3">DATEDIF(B51,C51,"d")</f>
        <v>63</v>
      </c>
      <c r="E51">
        <v>382</v>
      </c>
      <c r="F51">
        <v>365</v>
      </c>
      <c r="G51">
        <f t="shared" ref="G51:G57" si="4">AVERAGE(E51:F51)</f>
        <v>373.5</v>
      </c>
    </row>
    <row r="52" spans="2:8" x14ac:dyDescent="0.2">
      <c r="B52" s="4">
        <v>38457</v>
      </c>
      <c r="C52" s="4">
        <v>38497</v>
      </c>
      <c r="D52" s="5">
        <f t="shared" si="3"/>
        <v>40</v>
      </c>
      <c r="E52">
        <v>412</v>
      </c>
      <c r="F52">
        <v>395</v>
      </c>
      <c r="G52">
        <f t="shared" si="4"/>
        <v>403.5</v>
      </c>
    </row>
    <row r="53" spans="2:8" x14ac:dyDescent="0.2">
      <c r="B53" s="4">
        <v>38497</v>
      </c>
      <c r="C53" s="4">
        <v>38539</v>
      </c>
      <c r="D53" s="5">
        <f t="shared" si="3"/>
        <v>42</v>
      </c>
      <c r="E53">
        <v>419</v>
      </c>
      <c r="F53">
        <v>383</v>
      </c>
      <c r="G53">
        <f t="shared" si="4"/>
        <v>401</v>
      </c>
    </row>
    <row r="54" spans="2:8" x14ac:dyDescent="0.2">
      <c r="B54" s="4">
        <v>38539</v>
      </c>
      <c r="C54" s="4">
        <v>38603</v>
      </c>
      <c r="D54" s="5">
        <f t="shared" si="3"/>
        <v>64</v>
      </c>
      <c r="E54">
        <v>515</v>
      </c>
      <c r="F54">
        <v>490</v>
      </c>
      <c r="G54">
        <f t="shared" si="4"/>
        <v>502.5</v>
      </c>
    </row>
    <row r="55" spans="2:8" x14ac:dyDescent="0.2">
      <c r="B55" s="4">
        <v>38603</v>
      </c>
      <c r="C55" s="4">
        <v>38639</v>
      </c>
      <c r="D55" s="5">
        <f t="shared" si="3"/>
        <v>36</v>
      </c>
      <c r="E55">
        <v>517</v>
      </c>
      <c r="F55">
        <v>503</v>
      </c>
      <c r="G55">
        <f t="shared" si="4"/>
        <v>510</v>
      </c>
    </row>
    <row r="56" spans="2:8" x14ac:dyDescent="0.2">
      <c r="B56" s="4">
        <v>38639</v>
      </c>
      <c r="C56" s="4">
        <v>38689</v>
      </c>
      <c r="D56" s="5">
        <f t="shared" si="3"/>
        <v>50</v>
      </c>
      <c r="E56">
        <v>543</v>
      </c>
      <c r="F56">
        <v>506</v>
      </c>
      <c r="G56">
        <f t="shared" si="4"/>
        <v>524.5</v>
      </c>
    </row>
    <row r="57" spans="2:8" x14ac:dyDescent="0.2">
      <c r="B57" s="4">
        <v>38689</v>
      </c>
      <c r="C57" s="4">
        <v>38725</v>
      </c>
      <c r="D57" s="5">
        <f t="shared" si="3"/>
        <v>36</v>
      </c>
      <c r="E57">
        <v>519</v>
      </c>
      <c r="F57">
        <v>485</v>
      </c>
      <c r="G57">
        <f t="shared" si="4"/>
        <v>502</v>
      </c>
    </row>
    <row r="59" spans="2:8" x14ac:dyDescent="0.2">
      <c r="D59">
        <f>SUM(D50:D57)</f>
        <v>367</v>
      </c>
    </row>
    <row r="62" spans="2:8" x14ac:dyDescent="0.2">
      <c r="B62" s="4">
        <v>38374</v>
      </c>
      <c r="C62" s="4">
        <v>38459</v>
      </c>
      <c r="D62" s="5">
        <f>DATEDIF(B62,C62,"d")</f>
        <v>85</v>
      </c>
      <c r="E62">
        <v>556</v>
      </c>
      <c r="F62">
        <v>512</v>
      </c>
      <c r="G62">
        <f>AVERAGE(E62:F62)</f>
        <v>534</v>
      </c>
      <c r="H62">
        <f>SUMPRODUCT(D62:D64,G62:G64)/D66</f>
        <v>540.9797507788162</v>
      </c>
    </row>
    <row r="63" spans="2:8" x14ac:dyDescent="0.2">
      <c r="B63" s="4">
        <v>38504</v>
      </c>
      <c r="C63" s="4">
        <v>38657</v>
      </c>
      <c r="D63" s="5">
        <f>DATEDIF(B63,C63,"d")</f>
        <v>153</v>
      </c>
      <c r="E63">
        <v>571</v>
      </c>
      <c r="F63">
        <v>529</v>
      </c>
      <c r="G63">
        <f>AVERAGE(E63:F63)</f>
        <v>550</v>
      </c>
    </row>
    <row r="64" spans="2:8" x14ac:dyDescent="0.2">
      <c r="B64" s="4">
        <v>38657</v>
      </c>
      <c r="C64" s="4">
        <v>38740</v>
      </c>
      <c r="D64" s="5">
        <f>DATEDIF(B64,C64,"d")</f>
        <v>83</v>
      </c>
      <c r="E64">
        <v>539</v>
      </c>
      <c r="F64">
        <v>524</v>
      </c>
      <c r="G64">
        <f>AVERAGE(E64:F64)</f>
        <v>531.5</v>
      </c>
    </row>
    <row r="66" spans="4:4" x14ac:dyDescent="0.2">
      <c r="D66">
        <f>SUM(D62:D64)</f>
        <v>321</v>
      </c>
    </row>
  </sheetData>
  <mergeCells count="1">
    <mergeCell ref="A1:D1"/>
  </mergeCells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summary series</vt:lpstr>
      <vt:lpstr>yearly ships' estimate</vt:lpstr>
      <vt:lpstr>hulk inspector reports</vt:lpstr>
      <vt:lpstr>hulks 1813-4</vt:lpstr>
      <vt:lpstr>hulks 1846-56</vt:lpstr>
      <vt:lpstr>'summary series'!Print_Area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2014-10-19T21:47:02Z</dcterms:created>
  <dcterms:modified xsi:type="dcterms:W3CDTF">2014-10-19T21:47:11Z</dcterms:modified>
</cp:coreProperties>
</file>