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75" windowWidth="7500" windowHeight="6795"/>
  </bookViews>
  <sheets>
    <sheet name="federal-state prisons" sheetId="2" r:id="rId1"/>
    <sheet name="local jails" sheetId="5" r:id="rId2"/>
  </sheets>
  <calcPr calcId="145621"/>
</workbook>
</file>

<file path=xl/calcChain.xml><?xml version="1.0" encoding="utf-8"?>
<calcChain xmlns="http://schemas.openxmlformats.org/spreadsheetml/2006/main">
  <c r="D10" i="5" l="1"/>
  <c r="E10" i="5"/>
  <c r="F10" i="5"/>
  <c r="G10" i="5"/>
  <c r="D11" i="5"/>
  <c r="E11" i="5"/>
  <c r="F11" i="5"/>
  <c r="G11" i="5"/>
  <c r="D12" i="5"/>
  <c r="E12" i="5"/>
  <c r="F12" i="5"/>
  <c r="G12" i="5"/>
  <c r="C12" i="5"/>
  <c r="C11" i="5"/>
  <c r="C10" i="5"/>
  <c r="B12" i="5"/>
  <c r="B11" i="5"/>
  <c r="B10" i="5"/>
  <c r="B9" i="5"/>
  <c r="D8" i="5"/>
  <c r="E8" i="5"/>
  <c r="F8" i="5"/>
  <c r="G8" i="5"/>
  <c r="D9" i="5"/>
  <c r="E9" i="5"/>
  <c r="F9" i="5"/>
  <c r="G9" i="5"/>
  <c r="C9" i="5"/>
  <c r="C8" i="5"/>
  <c r="B8" i="5"/>
  <c r="D6" i="5"/>
  <c r="E6" i="5"/>
  <c r="F6" i="5"/>
  <c r="G6" i="5"/>
  <c r="C6" i="5"/>
  <c r="D12" i="2"/>
  <c r="E12" i="2"/>
  <c r="F12" i="2"/>
  <c r="G12" i="2"/>
  <c r="C12" i="2"/>
  <c r="B12" i="2"/>
  <c r="G9" i="2"/>
  <c r="C9" i="2"/>
  <c r="D9" i="2"/>
  <c r="E9" i="2"/>
  <c r="F9" i="2"/>
  <c r="C10" i="2"/>
  <c r="D10" i="2"/>
  <c r="E10" i="2"/>
  <c r="F10" i="2"/>
  <c r="G10" i="2"/>
  <c r="C11" i="2"/>
  <c r="D11" i="2"/>
  <c r="E11" i="2"/>
  <c r="F11" i="2"/>
  <c r="G11" i="2"/>
  <c r="D8" i="2"/>
  <c r="E8" i="2"/>
  <c r="F8" i="2"/>
  <c r="G8" i="2"/>
  <c r="C8" i="2"/>
  <c r="B9" i="2"/>
  <c r="B10" i="2"/>
  <c r="B11" i="2"/>
  <c r="B8" i="2"/>
  <c r="B6" i="2"/>
  <c r="D6" i="2"/>
  <c r="E6" i="2"/>
  <c r="F6" i="2"/>
  <c r="G6" i="2"/>
  <c r="C6" i="2"/>
</calcChain>
</file>

<file path=xl/sharedStrings.xml><?xml version="1.0" encoding="utf-8"?>
<sst xmlns="http://schemas.openxmlformats.org/spreadsheetml/2006/main" count="130" uniqueCount="77">
  <si>
    <t>. svytab V1802 share</t>
  </si>
  <si>
    <t>pweight:  V2067                                 Number of obs      =     18126</t>
  </si>
  <si>
    <t>Strata:   &lt;one&gt;                                 Number of strata   =         1</t>
  </si>
  <si>
    <t>PSU:      R237                                  Number of PSUs     =       315</t>
  </si>
  <si>
    <t xml:space="preserve">                                                Population size    = 1136791.6</t>
  </si>
  <si>
    <t>----------------------------------------------------------------</t>
  </si>
  <si>
    <t>TYPE OF   |</t>
  </si>
  <si>
    <t>HOUSING   |</t>
  </si>
  <si>
    <t>WHERE     |</t>
  </si>
  <si>
    <t>SPENT     |</t>
  </si>
  <si>
    <t xml:space="preserve">LAST      |                      sharecell                      </t>
  </si>
  <si>
    <t>----------+-----------------------------------------------------</t>
  </si>
  <si>
    <t xml:space="preserve">  Key:  cell proportions</t>
  </si>
  <si>
    <t xml:space="preserve">  Pearson:</t>
  </si>
  <si>
    <t xml:space="preserve">    Uncorrected   chi2(20)        =  1.44e+04</t>
  </si>
  <si>
    <t xml:space="preserve">    Design-based  F(8.68, 2724.66)=  136.4745     P = 0.0000</t>
  </si>
  <si>
    <t>|</t>
  </si>
  <si>
    <t>Total</t>
  </si>
  <si>
    <t>NIGHT?</t>
  </si>
  <si>
    <t>=</t>
  </si>
  <si>
    <t>open dorm</t>
  </si>
  <si>
    <t>dorm with cubicles</t>
  </si>
  <si>
    <t>unit with cells</t>
  </si>
  <si>
    <t>unit with rooms</t>
  </si>
  <si>
    <t>.</t>
  </si>
  <si>
    <t>svytab</t>
  </si>
  <si>
    <t>cell</t>
  </si>
  <si>
    <t>pweight:</t>
  </si>
  <si>
    <t>fwm</t>
  </si>
  <si>
    <t>Number</t>
  </si>
  <si>
    <t>of</t>
  </si>
  <si>
    <t>obs</t>
  </si>
  <si>
    <t>Strata:</t>
  </si>
  <si>
    <t>&lt;one&gt;</t>
  </si>
  <si>
    <t>strata</t>
  </si>
  <si>
    <t>PSU:</t>
  </si>
  <si>
    <t>&lt;observations&gt;</t>
  </si>
  <si>
    <t>PSUs</t>
  </si>
  <si>
    <t>Population</t>
  </si>
  <si>
    <t>size</t>
  </si>
  <si>
    <t>sharecell</t>
  </si>
  <si>
    <t>celltype</t>
  </si>
  <si>
    <t>Key:</t>
  </si>
  <si>
    <t>proportions</t>
  </si>
  <si>
    <t>Pearson:</t>
  </si>
  <si>
    <t>Uncorrected</t>
  </si>
  <si>
    <t>chi2(28)</t>
  </si>
  <si>
    <t>Design-based</t>
  </si>
  <si>
    <t>F(24.90,</t>
  </si>
  <si>
    <t>1.5e+05)=</t>
  </si>
  <si>
    <t>P</t>
  </si>
  <si>
    <t>all prison architectures</t>
  </si>
  <si>
    <t>Prisoners per sleeping space</t>
  </si>
  <si>
    <t>5 or more</t>
  </si>
  <si>
    <t>architecture share</t>
  </si>
  <si>
    <t>other architectures</t>
  </si>
  <si>
    <t>Underlying raw tabulation</t>
  </si>
  <si>
    <t>Prisoners per sleeping space in U.S. federal and state prisons, 1997</t>
  </si>
  <si>
    <t>01 An open dorm</t>
  </si>
  <si>
    <t>02 A dorm with cubicles</t>
  </si>
  <si>
    <t>03 A one-story unit with cells</t>
  </si>
  <si>
    <t>04 A one-story unit with rooms</t>
  </si>
  <si>
    <t>05 A unit with cells in more than</t>
  </si>
  <si>
    <t>one story</t>
  </si>
  <si>
    <t>06 A unit with rooms in more than</t>
  </si>
  <si>
    <t>07 An area not originally intended</t>
  </si>
  <si>
    <t>as housing, such as a gym,</t>
  </si>
  <si>
    <t>classroom, or dayroom</t>
  </si>
  <si>
    <t>08 Other -specify-</t>
  </si>
  <si>
    <t>Prisoners per sleeping space in U.S. local jails, 1996</t>
  </si>
  <si>
    <t>Source: U.S. Dept. of Justice, Bureau of Justice Statistics. SURVEY OF INMATES OF LOCAL JAILS, 1996: [UNITED STATES] [Computer file]. Conducted by U.S. Dept. of Commerce, Bureau of the Census. ICPSR ed. Ann Arbor, MI: Interuniversity Consortium for Political and Social Research [producer and distributor], 1999.</t>
  </si>
  <si>
    <t>Source:</t>
  </si>
  <si>
    <t>U.S. Dept. of Justice, Bureau of Justice Statistics, and U.S. Dept. of Justice, Federal Bureau of Prisons.  SURVEY OF INMATES IN STATE
AND FEDERAL CORRECTIONAL FACILITIES, 1997 [Computer file]. Compiled by U.S. Dept. of Commerce, Bureau of the Census. ICPSR ed. Ann Arbor, MI: Inter-university Consortium for Political and Social Research [producer and distributor], 2000.</t>
  </si>
  <si>
    <t>(prisoner population weighted statistics)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</si>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</sst>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E1"/>
    </sheetView>
  </sheetViews>
  <sheetFormatPr defaultRowHeight="12.75" x14ac:dyDescent="0.2"/>
  <cols>
    <col min="1" max="1" width="20.28515625" customWidth="1"/>
    <col min="2" max="2" width="12.85546875" customWidth="1"/>
    <col min="10" max="10" width="2.42578125" customWidth="1"/>
    <col min="11" max="11" width="43.7109375" customWidth="1"/>
  </cols>
  <sheetData>
    <row r="1" spans="1:12" x14ac:dyDescent="0.2">
      <c r="A1" s="12" t="s">
        <v>57</v>
      </c>
      <c r="B1" s="12"/>
      <c r="C1" s="12"/>
      <c r="D1" s="12"/>
      <c r="E1" s="12"/>
      <c r="K1" t="s">
        <v>74</v>
      </c>
    </row>
    <row r="2" spans="1:12" x14ac:dyDescent="0.2">
      <c r="A2" t="s">
        <v>73</v>
      </c>
      <c r="K2" t="s">
        <v>75</v>
      </c>
    </row>
    <row r="3" spans="1:12" x14ac:dyDescent="0.2">
      <c r="K3" t="s">
        <v>76</v>
      </c>
    </row>
    <row r="4" spans="1:12" x14ac:dyDescent="0.2">
      <c r="C4" s="10" t="s">
        <v>52</v>
      </c>
      <c r="D4" s="10"/>
      <c r="E4" s="10"/>
      <c r="F4" s="10"/>
      <c r="G4" s="10"/>
    </row>
    <row r="5" spans="1:12" ht="25.5" x14ac:dyDescent="0.2">
      <c r="B5" s="5" t="s">
        <v>54</v>
      </c>
      <c r="C5" s="3">
        <v>1</v>
      </c>
      <c r="D5" s="3">
        <v>2</v>
      </c>
      <c r="E5" s="3">
        <v>3</v>
      </c>
      <c r="F5" s="3">
        <v>4</v>
      </c>
      <c r="G5" s="3" t="s">
        <v>53</v>
      </c>
    </row>
    <row r="6" spans="1:12" x14ac:dyDescent="0.2">
      <c r="A6" t="s">
        <v>51</v>
      </c>
      <c r="B6" s="6">
        <f>SUM(B8:B12)</f>
        <v>0.99990000000000001</v>
      </c>
      <c r="C6" s="4">
        <f>D44</f>
        <v>0.1719</v>
      </c>
      <c r="D6" s="4">
        <f>E44</f>
        <v>0.43659999999999999</v>
      </c>
      <c r="E6" s="4">
        <f>F44</f>
        <v>2.9899999999999999E-2</v>
      </c>
      <c r="F6" s="4">
        <f>G44</f>
        <v>2.3400000000000001E-2</v>
      </c>
      <c r="G6" s="4">
        <f>H44</f>
        <v>0.3382</v>
      </c>
      <c r="H6" s="2"/>
    </row>
    <row r="7" spans="1:12" x14ac:dyDescent="0.2">
      <c r="B7" s="6"/>
      <c r="C7" s="4"/>
      <c r="D7" s="4"/>
      <c r="E7" s="4"/>
      <c r="F7" s="4"/>
      <c r="G7" s="4"/>
      <c r="H7" s="2"/>
    </row>
    <row r="8" spans="1:12" x14ac:dyDescent="0.2">
      <c r="A8" t="s">
        <v>20</v>
      </c>
      <c r="B8" s="6">
        <f>I37</f>
        <v>0.26850000000000002</v>
      </c>
      <c r="C8" s="4">
        <f t="shared" ref="C8:G10" si="0">D37/$I37</f>
        <v>5.5865921787709499E-3</v>
      </c>
      <c r="D8" s="4">
        <f t="shared" si="0"/>
        <v>1.0428305400372439E-2</v>
      </c>
      <c r="E8" s="4">
        <f t="shared" si="0"/>
        <v>4.841713221601489E-3</v>
      </c>
      <c r="F8" s="4">
        <f t="shared" si="0"/>
        <v>4.4692737430167594E-3</v>
      </c>
      <c r="G8" s="4">
        <f t="shared" si="0"/>
        <v>0.97467411545623828</v>
      </c>
      <c r="H8" s="2"/>
    </row>
    <row r="9" spans="1:12" x14ac:dyDescent="0.2">
      <c r="A9" t="s">
        <v>21</v>
      </c>
      <c r="B9" s="6">
        <f>I38</f>
        <v>0.14810000000000001</v>
      </c>
      <c r="C9" s="4">
        <f t="shared" si="0"/>
        <v>0.27346387575962189</v>
      </c>
      <c r="D9" s="4">
        <f t="shared" si="0"/>
        <v>0.32005401755570556</v>
      </c>
      <c r="E9" s="4">
        <f t="shared" si="0"/>
        <v>3.9837947332883185E-2</v>
      </c>
      <c r="F9" s="4">
        <f t="shared" si="0"/>
        <v>7.0898041863605668E-2</v>
      </c>
      <c r="G9" s="4">
        <f t="shared" si="0"/>
        <v>0.29507089804186359</v>
      </c>
      <c r="H9" s="2"/>
    </row>
    <row r="10" spans="1:12" x14ac:dyDescent="0.2">
      <c r="A10" t="s">
        <v>22</v>
      </c>
      <c r="B10" s="6">
        <f>I39</f>
        <v>0.38279999999999997</v>
      </c>
      <c r="C10" s="4">
        <f t="shared" si="0"/>
        <v>0.26750261233019856</v>
      </c>
      <c r="D10" s="4">
        <f t="shared" si="0"/>
        <v>0.68808777429467094</v>
      </c>
      <c r="E10" s="4">
        <f t="shared" si="0"/>
        <v>2.8213166144200632E-2</v>
      </c>
      <c r="F10" s="4">
        <f t="shared" si="0"/>
        <v>6.0083594566353194E-3</v>
      </c>
      <c r="G10" s="4">
        <f t="shared" si="0"/>
        <v>1.018808777429467E-2</v>
      </c>
      <c r="H10" s="2"/>
    </row>
    <row r="11" spans="1:12" x14ac:dyDescent="0.2">
      <c r="A11" t="s">
        <v>23</v>
      </c>
      <c r="B11" s="6">
        <f>I40</f>
        <v>0.18340000000000001</v>
      </c>
      <c r="C11" s="4">
        <f>D40/$I40</f>
        <v>0.12595419847328243</v>
      </c>
      <c r="D11" s="4">
        <f>E40/$I40</f>
        <v>0.65485278080697928</v>
      </c>
      <c r="E11" s="4">
        <f>F40/$I40</f>
        <v>6.3249727371864767E-2</v>
      </c>
      <c r="F11" s="4">
        <f>G40/$I40</f>
        <v>4.9618320610687022E-2</v>
      </c>
      <c r="G11" s="4">
        <f>H40/$I40</f>
        <v>0.10577971646673937</v>
      </c>
      <c r="H11" s="2"/>
    </row>
    <row r="12" spans="1:12" x14ac:dyDescent="0.2">
      <c r="A12" t="s">
        <v>55</v>
      </c>
      <c r="B12" s="6">
        <f>I41+I42</f>
        <v>1.7100000000000001E-2</v>
      </c>
      <c r="C12" s="4">
        <f>(D41+D42)/($I41+$I42)</f>
        <v>0.249766081871345</v>
      </c>
      <c r="D12" s="4">
        <f>(E41+E42)/($I41+$I42)</f>
        <v>0.17368421052631577</v>
      </c>
      <c r="E12" s="4">
        <f>(F41+F42)/($I41+$I42)</f>
        <v>1.4619883040935672E-2</v>
      </c>
      <c r="F12" s="4">
        <f>(G41+G42)/($I41+$I42)</f>
        <v>1.2280701754385965E-2</v>
      </c>
      <c r="G12" s="4">
        <f>(H41+H42)/($I41+$I42)</f>
        <v>0.55555555555555547</v>
      </c>
      <c r="H12" s="2"/>
    </row>
    <row r="13" spans="1:12" x14ac:dyDescent="0.2">
      <c r="B13" s="6"/>
      <c r="C13" s="4"/>
      <c r="D13" s="4"/>
      <c r="E13" s="4"/>
      <c r="F13" s="4"/>
      <c r="G13" s="4"/>
      <c r="H13" s="2"/>
    </row>
    <row r="14" spans="1:12" x14ac:dyDescent="0.2">
      <c r="B14" s="2"/>
      <c r="C14" s="2"/>
      <c r="D14" s="2"/>
      <c r="E14" s="2"/>
      <c r="F14" s="2"/>
      <c r="G14" s="2"/>
    </row>
    <row r="15" spans="1:12" x14ac:dyDescent="0.2">
      <c r="A15" t="s">
        <v>71</v>
      </c>
      <c r="B15" s="2"/>
      <c r="C15" s="2"/>
      <c r="D15" s="2"/>
      <c r="E15" s="2"/>
      <c r="F15" s="2"/>
      <c r="G15" s="2"/>
    </row>
    <row r="16" spans="1:12" s="9" customFormat="1" ht="39" customHeight="1" x14ac:dyDescent="0.2">
      <c r="A16" s="11" t="s">
        <v>72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9" spans="1:1" x14ac:dyDescent="0.2">
      <c r="A19" t="s">
        <v>56</v>
      </c>
    </row>
    <row r="22" spans="1:1" x14ac:dyDescent="0.2">
      <c r="A22" t="s">
        <v>0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3</v>
      </c>
    </row>
    <row r="27" spans="1:1" x14ac:dyDescent="0.2">
      <c r="A27" t="s">
        <v>4</v>
      </c>
    </row>
    <row r="29" spans="1:1" x14ac:dyDescent="0.2">
      <c r="A29" t="s">
        <v>5</v>
      </c>
    </row>
    <row r="30" spans="1:1" x14ac:dyDescent="0.2">
      <c r="A30" t="s">
        <v>6</v>
      </c>
    </row>
    <row r="31" spans="1:1" x14ac:dyDescent="0.2">
      <c r="A31" t="s">
        <v>7</v>
      </c>
    </row>
    <row r="32" spans="1:1" x14ac:dyDescent="0.2">
      <c r="A32" t="s">
        <v>8</v>
      </c>
    </row>
    <row r="33" spans="1:9" x14ac:dyDescent="0.2">
      <c r="A33" t="s">
        <v>9</v>
      </c>
    </row>
    <row r="34" spans="1:9" x14ac:dyDescent="0.2">
      <c r="A34" t="s">
        <v>10</v>
      </c>
    </row>
    <row r="35" spans="1:9" x14ac:dyDescent="0.2">
      <c r="A35" t="s">
        <v>18</v>
      </c>
      <c r="B35" t="s">
        <v>16</v>
      </c>
    </row>
    <row r="36" spans="1:9" x14ac:dyDescent="0.2">
      <c r="A36" t="s">
        <v>11</v>
      </c>
      <c r="D36">
        <v>0</v>
      </c>
      <c r="E36">
        <v>1</v>
      </c>
      <c r="F36">
        <v>2</v>
      </c>
      <c r="G36">
        <v>3</v>
      </c>
      <c r="H36">
        <v>4</v>
      </c>
      <c r="I36" t="s">
        <v>17</v>
      </c>
    </row>
    <row r="37" spans="1:9" x14ac:dyDescent="0.2">
      <c r="B37">
        <v>1</v>
      </c>
      <c r="C37" t="s">
        <v>16</v>
      </c>
      <c r="D37">
        <v>1.5E-3</v>
      </c>
      <c r="E37">
        <v>2.8E-3</v>
      </c>
      <c r="F37">
        <v>1.2999999999999999E-3</v>
      </c>
      <c r="G37">
        <v>1.1999999999999999E-3</v>
      </c>
      <c r="H37">
        <v>0.26169999999999999</v>
      </c>
      <c r="I37">
        <v>0.26850000000000002</v>
      </c>
    </row>
    <row r="38" spans="1:9" x14ac:dyDescent="0.2">
      <c r="B38">
        <v>2</v>
      </c>
      <c r="C38" t="s">
        <v>16</v>
      </c>
      <c r="D38">
        <v>4.0500000000000001E-2</v>
      </c>
      <c r="E38">
        <v>4.7399999999999998E-2</v>
      </c>
      <c r="F38">
        <v>5.8999999999999999E-3</v>
      </c>
      <c r="G38">
        <v>1.0500000000000001E-2</v>
      </c>
      <c r="H38">
        <v>4.3700000000000003E-2</v>
      </c>
      <c r="I38">
        <v>0.14810000000000001</v>
      </c>
    </row>
    <row r="39" spans="1:9" x14ac:dyDescent="0.2">
      <c r="B39">
        <v>3</v>
      </c>
      <c r="C39" t="s">
        <v>16</v>
      </c>
      <c r="D39">
        <v>0.1024</v>
      </c>
      <c r="E39">
        <v>0.26340000000000002</v>
      </c>
      <c r="F39">
        <v>1.0800000000000001E-2</v>
      </c>
      <c r="G39">
        <v>2.3E-3</v>
      </c>
      <c r="H39">
        <v>3.8999999999999998E-3</v>
      </c>
      <c r="I39">
        <v>0.38279999999999997</v>
      </c>
    </row>
    <row r="40" spans="1:9" x14ac:dyDescent="0.2">
      <c r="B40">
        <v>4</v>
      </c>
      <c r="C40" t="s">
        <v>16</v>
      </c>
      <c r="D40">
        <v>2.3099999999999999E-2</v>
      </c>
      <c r="E40">
        <v>0.1201</v>
      </c>
      <c r="F40">
        <v>1.1599999999999999E-2</v>
      </c>
      <c r="G40">
        <v>9.1000000000000004E-3</v>
      </c>
      <c r="H40">
        <v>1.9400000000000001E-2</v>
      </c>
      <c r="I40">
        <v>0.18340000000000001</v>
      </c>
    </row>
    <row r="41" spans="1:9" x14ac:dyDescent="0.2">
      <c r="B41">
        <v>5</v>
      </c>
      <c r="C41" t="s">
        <v>16</v>
      </c>
      <c r="D41" s="1">
        <v>7.1000000000000005E-5</v>
      </c>
      <c r="E41" s="1">
        <v>6.7000000000000002E-4</v>
      </c>
      <c r="F41" s="1">
        <v>1.1E-4</v>
      </c>
      <c r="G41" s="1">
        <v>1.1E-4</v>
      </c>
      <c r="H41">
        <v>6.3E-3</v>
      </c>
      <c r="I41">
        <v>7.1999999999999998E-3</v>
      </c>
    </row>
    <row r="42" spans="1:9" x14ac:dyDescent="0.2">
      <c r="B42">
        <v>6</v>
      </c>
      <c r="C42" t="s">
        <v>16</v>
      </c>
      <c r="D42">
        <v>4.1999999999999997E-3</v>
      </c>
      <c r="E42">
        <v>2.3E-3</v>
      </c>
      <c r="F42" s="1">
        <v>1.3999999999999999E-4</v>
      </c>
      <c r="G42" s="1">
        <v>1E-4</v>
      </c>
      <c r="H42">
        <v>3.2000000000000002E-3</v>
      </c>
      <c r="I42">
        <v>9.9000000000000008E-3</v>
      </c>
    </row>
    <row r="43" spans="1:9" x14ac:dyDescent="0.2">
      <c r="B43" t="s">
        <v>16</v>
      </c>
    </row>
    <row r="44" spans="1:9" x14ac:dyDescent="0.2">
      <c r="B44" t="s">
        <v>17</v>
      </c>
      <c r="C44" t="s">
        <v>16</v>
      </c>
      <c r="D44">
        <v>0.1719</v>
      </c>
      <c r="E44">
        <v>0.43659999999999999</v>
      </c>
      <c r="F44">
        <v>2.9899999999999999E-2</v>
      </c>
      <c r="G44">
        <v>2.3400000000000001E-2</v>
      </c>
      <c r="H44">
        <v>0.3382</v>
      </c>
      <c r="I44">
        <v>1</v>
      </c>
    </row>
    <row r="45" spans="1:9" x14ac:dyDescent="0.2">
      <c r="A45" t="s">
        <v>5</v>
      </c>
    </row>
    <row r="46" spans="1:9" x14ac:dyDescent="0.2">
      <c r="A46" t="s">
        <v>12</v>
      </c>
    </row>
    <row r="48" spans="1:9" x14ac:dyDescent="0.2">
      <c r="A48" t="s">
        <v>13</v>
      </c>
    </row>
    <row r="49" spans="1:1" x14ac:dyDescent="0.2">
      <c r="A49" t="s">
        <v>14</v>
      </c>
    </row>
    <row r="50" spans="1:1" x14ac:dyDescent="0.2">
      <c r="A50" t="s">
        <v>15</v>
      </c>
    </row>
  </sheetData>
  <mergeCells count="3">
    <mergeCell ref="C4:G4"/>
    <mergeCell ref="A16:L16"/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D1"/>
    </sheetView>
  </sheetViews>
  <sheetFormatPr defaultRowHeight="12.75" x14ac:dyDescent="0.2"/>
  <cols>
    <col min="1" max="1" width="17" customWidth="1"/>
    <col min="2" max="2" width="12.7109375" customWidth="1"/>
    <col min="11" max="11" width="44" customWidth="1"/>
  </cols>
  <sheetData>
    <row r="1" spans="1:14" x14ac:dyDescent="0.2">
      <c r="A1" s="12" t="s">
        <v>69</v>
      </c>
      <c r="B1" s="12"/>
      <c r="C1" s="12"/>
      <c r="D1" s="12"/>
      <c r="K1" t="s">
        <v>74</v>
      </c>
    </row>
    <row r="2" spans="1:14" x14ac:dyDescent="0.2">
      <c r="A2" t="s">
        <v>73</v>
      </c>
      <c r="K2" t="s">
        <v>75</v>
      </c>
    </row>
    <row r="3" spans="1:14" x14ac:dyDescent="0.2">
      <c r="K3" t="s">
        <v>76</v>
      </c>
    </row>
    <row r="4" spans="1:14" x14ac:dyDescent="0.2">
      <c r="C4" s="10" t="s">
        <v>52</v>
      </c>
      <c r="D4" s="10"/>
      <c r="E4" s="10"/>
      <c r="F4" s="10"/>
      <c r="G4" s="10"/>
    </row>
    <row r="5" spans="1:14" ht="25.5" x14ac:dyDescent="0.2">
      <c r="B5" s="5" t="s">
        <v>54</v>
      </c>
      <c r="C5" s="3">
        <v>1</v>
      </c>
      <c r="D5" s="3">
        <v>2</v>
      </c>
      <c r="E5" s="3">
        <v>3</v>
      </c>
      <c r="F5" s="3">
        <v>4</v>
      </c>
      <c r="G5" s="3" t="s">
        <v>53</v>
      </c>
    </row>
    <row r="6" spans="1:14" x14ac:dyDescent="0.2">
      <c r="A6" t="s">
        <v>51</v>
      </c>
      <c r="B6" s="8">
        <v>1</v>
      </c>
      <c r="C6" s="4">
        <f>D40</f>
        <v>0.1113</v>
      </c>
      <c r="D6" s="4">
        <f>E40</f>
        <v>0.1721</v>
      </c>
      <c r="E6" s="4">
        <f>F40</f>
        <v>0.20349999999999999</v>
      </c>
      <c r="F6" s="4">
        <f>G40</f>
        <v>5.2499999999999998E-2</v>
      </c>
      <c r="G6" s="4">
        <f>H40</f>
        <v>0.46050000000000002</v>
      </c>
      <c r="H6" s="2"/>
    </row>
    <row r="7" spans="1:14" x14ac:dyDescent="0.2">
      <c r="B7" s="3"/>
      <c r="C7" s="3"/>
      <c r="D7" s="3"/>
      <c r="E7" s="3"/>
      <c r="F7" s="3"/>
      <c r="G7" s="3"/>
    </row>
    <row r="8" spans="1:14" x14ac:dyDescent="0.2">
      <c r="A8" t="s">
        <v>20</v>
      </c>
      <c r="B8" s="8">
        <f>I31</f>
        <v>0.33850000000000002</v>
      </c>
      <c r="C8" s="4">
        <f t="shared" ref="C8:G9" si="0">D31/$I31</f>
        <v>1.9202363367799111E-3</v>
      </c>
      <c r="D8" s="4">
        <f t="shared" si="0"/>
        <v>9.7488921713441649E-3</v>
      </c>
      <c r="E8" s="4">
        <f t="shared" si="0"/>
        <v>1.2703101920236336E-2</v>
      </c>
      <c r="F8" s="4">
        <f t="shared" si="0"/>
        <v>1.3589364844903987E-2</v>
      </c>
      <c r="G8" s="4">
        <f t="shared" si="0"/>
        <v>0.96218611521418007</v>
      </c>
      <c r="H8" s="2"/>
    </row>
    <row r="9" spans="1:14" x14ac:dyDescent="0.2">
      <c r="A9" t="s">
        <v>21</v>
      </c>
      <c r="B9" s="8">
        <f>I32</f>
        <v>9.69E-2</v>
      </c>
      <c r="C9" s="4">
        <f t="shared" si="0"/>
        <v>7.4303405572755415E-2</v>
      </c>
      <c r="D9" s="4">
        <f t="shared" si="0"/>
        <v>0.20330237358101133</v>
      </c>
      <c r="E9" s="4">
        <f t="shared" si="0"/>
        <v>0.29411764705882354</v>
      </c>
      <c r="F9" s="4">
        <f t="shared" si="0"/>
        <v>4.7471620227038186E-2</v>
      </c>
      <c r="G9" s="4">
        <f t="shared" si="0"/>
        <v>0.37977296181630549</v>
      </c>
      <c r="H9" s="2"/>
    </row>
    <row r="10" spans="1:14" x14ac:dyDescent="0.2">
      <c r="A10" t="s">
        <v>22</v>
      </c>
      <c r="B10" s="8">
        <f>I33+I35</f>
        <v>0.4093</v>
      </c>
      <c r="C10" s="8">
        <f t="shared" ref="C10:G11" si="1">(D33+D35)/($I33+$I35)</f>
        <v>0.17835328609821646</v>
      </c>
      <c r="D10" s="8">
        <f t="shared" si="1"/>
        <v>0.26362081602736376</v>
      </c>
      <c r="E10" s="8">
        <f t="shared" si="1"/>
        <v>0.31150745174688493</v>
      </c>
      <c r="F10" s="8">
        <f t="shared" si="1"/>
        <v>8.6733447349132659E-2</v>
      </c>
      <c r="G10" s="8">
        <f t="shared" si="1"/>
        <v>0.15954067920840459</v>
      </c>
      <c r="H10" s="2"/>
    </row>
    <row r="11" spans="1:14" x14ac:dyDescent="0.2">
      <c r="A11" t="s">
        <v>23</v>
      </c>
      <c r="B11" s="8">
        <f>I34+I36</f>
        <v>0.1321</v>
      </c>
      <c r="C11" s="8">
        <f t="shared" si="1"/>
        <v>0.20590461771385313</v>
      </c>
      <c r="D11" s="8">
        <f t="shared" si="1"/>
        <v>0.29144587433762303</v>
      </c>
      <c r="E11" s="8">
        <f t="shared" si="1"/>
        <v>0.3080999242997729</v>
      </c>
      <c r="F11" s="8">
        <f t="shared" si="1"/>
        <v>5.5261165783497358E-2</v>
      </c>
      <c r="G11" s="8">
        <f t="shared" si="1"/>
        <v>0.1400454201362604</v>
      </c>
      <c r="H11" s="2"/>
    </row>
    <row r="12" spans="1:14" x14ac:dyDescent="0.2">
      <c r="A12" t="s">
        <v>55</v>
      </c>
      <c r="B12" s="8">
        <f>I37+I38</f>
        <v>2.3300000000000001E-2</v>
      </c>
      <c r="C12" s="8">
        <f>(D37+D38)/($I37+$I38)</f>
        <v>0.13776824034334761</v>
      </c>
      <c r="D12" s="8">
        <f>(E37+E38)/($I37+$I38)</f>
        <v>0.11545064377682401</v>
      </c>
      <c r="E12" s="8">
        <f>(F37+F38)/($I37+$I38)</f>
        <v>0.10922746781115879</v>
      </c>
      <c r="F12" s="8">
        <f>(G37+G38)/($I37+$I38)</f>
        <v>2.9184549356223177E-2</v>
      </c>
      <c r="G12" s="8">
        <f>(H37+H38)/($I37+$I38)</f>
        <v>0.6094420600858369</v>
      </c>
      <c r="H12" s="2"/>
    </row>
    <row r="13" spans="1:14" x14ac:dyDescent="0.2">
      <c r="C13" s="2"/>
      <c r="D13" s="2"/>
      <c r="E13" s="2"/>
      <c r="F13" s="2"/>
      <c r="G13" s="2"/>
      <c r="H13" s="2"/>
    </row>
    <row r="14" spans="1:14" s="9" customFormat="1" ht="25.5" customHeight="1" x14ac:dyDescent="0.2">
      <c r="A14" s="11" t="s">
        <v>70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7"/>
    </row>
    <row r="15" spans="1:14" s="9" customForma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9" customForma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1" x14ac:dyDescent="0.2">
      <c r="C17" s="1"/>
      <c r="D17" s="1"/>
      <c r="E17" s="1"/>
      <c r="F17" s="1"/>
      <c r="G17" s="1"/>
    </row>
    <row r="18" spans="1:11" x14ac:dyDescent="0.2">
      <c r="A18" t="s">
        <v>56</v>
      </c>
      <c r="C18" s="1"/>
      <c r="D18" s="1"/>
      <c r="E18" s="1"/>
      <c r="F18" s="1"/>
    </row>
    <row r="20" spans="1:11" x14ac:dyDescent="0.2">
      <c r="A20" t="s">
        <v>24</v>
      </c>
      <c r="B20" t="s">
        <v>25</v>
      </c>
      <c r="C20" t="s">
        <v>41</v>
      </c>
      <c r="D20" t="s">
        <v>40</v>
      </c>
    </row>
    <row r="22" spans="1:11" x14ac:dyDescent="0.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19</v>
      </c>
      <c r="G22">
        <v>6060</v>
      </c>
    </row>
    <row r="23" spans="1:11" x14ac:dyDescent="0.2">
      <c r="A23" t="s">
        <v>32</v>
      </c>
      <c r="B23" t="s">
        <v>33</v>
      </c>
      <c r="C23" t="s">
        <v>29</v>
      </c>
      <c r="D23" t="s">
        <v>30</v>
      </c>
      <c r="E23" t="s">
        <v>34</v>
      </c>
      <c r="F23" t="s">
        <v>19</v>
      </c>
      <c r="G23">
        <v>1</v>
      </c>
    </row>
    <row r="24" spans="1:11" x14ac:dyDescent="0.2">
      <c r="A24" t="s">
        <v>35</v>
      </c>
      <c r="B24" t="s">
        <v>36</v>
      </c>
      <c r="C24" t="s">
        <v>29</v>
      </c>
      <c r="D24" t="s">
        <v>30</v>
      </c>
      <c r="E24" t="s">
        <v>37</v>
      </c>
      <c r="F24" t="s">
        <v>19</v>
      </c>
      <c r="G24">
        <v>6060</v>
      </c>
    </row>
    <row r="25" spans="1:11" x14ac:dyDescent="0.2">
      <c r="B25" t="s">
        <v>38</v>
      </c>
      <c r="C25" t="s">
        <v>39</v>
      </c>
      <c r="D25" t="s">
        <v>19</v>
      </c>
      <c r="E25">
        <v>50.210481999999999</v>
      </c>
    </row>
    <row r="27" spans="1:11" x14ac:dyDescent="0.2">
      <c r="A27" t="s">
        <v>5</v>
      </c>
    </row>
    <row r="28" spans="1:11" x14ac:dyDescent="0.2">
      <c r="B28" t="s">
        <v>16</v>
      </c>
      <c r="C28" t="s">
        <v>40</v>
      </c>
    </row>
    <row r="29" spans="1:11" x14ac:dyDescent="0.2">
      <c r="B29" t="s">
        <v>41</v>
      </c>
      <c r="C29" t="s">
        <v>16</v>
      </c>
      <c r="D29">
        <v>0</v>
      </c>
      <c r="E29">
        <v>1</v>
      </c>
      <c r="F29">
        <v>2</v>
      </c>
      <c r="G29">
        <v>3</v>
      </c>
      <c r="H29">
        <v>4</v>
      </c>
      <c r="I29" t="s">
        <v>17</v>
      </c>
    </row>
    <row r="30" spans="1:11" x14ac:dyDescent="0.2">
      <c r="A30" t="s">
        <v>11</v>
      </c>
    </row>
    <row r="31" spans="1:11" x14ac:dyDescent="0.2">
      <c r="B31">
        <v>1</v>
      </c>
      <c r="C31" t="s">
        <v>16</v>
      </c>
      <c r="D31" s="1">
        <v>6.4999999999999997E-4</v>
      </c>
      <c r="E31">
        <v>3.3E-3</v>
      </c>
      <c r="F31">
        <v>4.3E-3</v>
      </c>
      <c r="G31">
        <v>4.5999999999999999E-3</v>
      </c>
      <c r="H31">
        <v>0.32569999999999999</v>
      </c>
      <c r="I31">
        <v>0.33850000000000002</v>
      </c>
      <c r="K31" t="s">
        <v>58</v>
      </c>
    </row>
    <row r="32" spans="1:11" x14ac:dyDescent="0.2">
      <c r="B32">
        <v>2</v>
      </c>
      <c r="C32" t="s">
        <v>16</v>
      </c>
      <c r="D32">
        <v>7.1999999999999998E-3</v>
      </c>
      <c r="E32">
        <v>1.9699999999999999E-2</v>
      </c>
      <c r="F32">
        <v>2.8500000000000001E-2</v>
      </c>
      <c r="G32">
        <v>4.5999999999999999E-3</v>
      </c>
      <c r="H32">
        <v>3.6799999999999999E-2</v>
      </c>
      <c r="I32">
        <v>9.69E-2</v>
      </c>
      <c r="K32" t="s">
        <v>59</v>
      </c>
    </row>
    <row r="33" spans="1:11" x14ac:dyDescent="0.2">
      <c r="B33">
        <v>3</v>
      </c>
      <c r="C33" t="s">
        <v>16</v>
      </c>
      <c r="D33">
        <v>2.3699999999999999E-2</v>
      </c>
      <c r="E33">
        <v>3.27E-2</v>
      </c>
      <c r="F33">
        <v>3.3099999999999997E-2</v>
      </c>
      <c r="G33">
        <v>1.2999999999999999E-2</v>
      </c>
      <c r="H33">
        <v>3.2599999999999997E-2</v>
      </c>
      <c r="I33">
        <v>0.13519999999999999</v>
      </c>
      <c r="K33" t="s">
        <v>60</v>
      </c>
    </row>
    <row r="34" spans="1:11" x14ac:dyDescent="0.2">
      <c r="B34">
        <v>4</v>
      </c>
      <c r="C34" t="s">
        <v>16</v>
      </c>
      <c r="D34">
        <v>5.7999999999999996E-3</v>
      </c>
      <c r="E34">
        <v>1.0200000000000001E-2</v>
      </c>
      <c r="F34">
        <v>9.2999999999999992E-3</v>
      </c>
      <c r="G34">
        <v>4.1000000000000003E-3</v>
      </c>
      <c r="H34">
        <v>9.4999999999999998E-3</v>
      </c>
      <c r="I34">
        <v>3.8800000000000001E-2</v>
      </c>
      <c r="K34" t="s">
        <v>61</v>
      </c>
    </row>
    <row r="35" spans="1:11" x14ac:dyDescent="0.2">
      <c r="B35">
        <v>5</v>
      </c>
      <c r="C35" t="s">
        <v>16</v>
      </c>
      <c r="D35">
        <v>4.9299999999999997E-2</v>
      </c>
      <c r="E35">
        <v>7.5200000000000003E-2</v>
      </c>
      <c r="F35">
        <v>9.4399999999999998E-2</v>
      </c>
      <c r="G35">
        <v>2.2499999999999999E-2</v>
      </c>
      <c r="H35">
        <v>3.27E-2</v>
      </c>
      <c r="I35">
        <v>0.27410000000000001</v>
      </c>
      <c r="K35" t="s">
        <v>62</v>
      </c>
    </row>
    <row r="36" spans="1:11" x14ac:dyDescent="0.2">
      <c r="B36">
        <v>6</v>
      </c>
      <c r="C36" t="s">
        <v>16</v>
      </c>
      <c r="D36">
        <v>2.1399999999999999E-2</v>
      </c>
      <c r="E36">
        <v>2.8299999999999999E-2</v>
      </c>
      <c r="F36">
        <v>3.1399999999999997E-2</v>
      </c>
      <c r="G36">
        <v>3.2000000000000002E-3</v>
      </c>
      <c r="H36">
        <v>8.9999999999999993E-3</v>
      </c>
      <c r="I36">
        <v>9.3299999999999994E-2</v>
      </c>
      <c r="K36" t="s">
        <v>63</v>
      </c>
    </row>
    <row r="37" spans="1:11" x14ac:dyDescent="0.2">
      <c r="B37">
        <v>7</v>
      </c>
      <c r="C37" t="s">
        <v>16</v>
      </c>
      <c r="D37" s="1">
        <v>1.1E-4</v>
      </c>
      <c r="E37" s="1">
        <v>2.9E-4</v>
      </c>
      <c r="F37" s="1">
        <v>4.5000000000000003E-5</v>
      </c>
      <c r="G37" s="1">
        <v>5.0000000000000002E-5</v>
      </c>
      <c r="H37">
        <v>8.5000000000000006E-3</v>
      </c>
      <c r="I37">
        <v>8.9999999999999993E-3</v>
      </c>
      <c r="K37" t="s">
        <v>64</v>
      </c>
    </row>
    <row r="38" spans="1:11" x14ac:dyDescent="0.2">
      <c r="B38">
        <v>8</v>
      </c>
      <c r="C38" t="s">
        <v>16</v>
      </c>
      <c r="D38">
        <v>3.0999999999999999E-3</v>
      </c>
      <c r="E38">
        <v>2.3999999999999998E-3</v>
      </c>
      <c r="F38">
        <v>2.5000000000000001E-3</v>
      </c>
      <c r="G38" s="1">
        <v>6.3000000000000003E-4</v>
      </c>
      <c r="H38">
        <v>5.7000000000000002E-3</v>
      </c>
      <c r="I38">
        <v>1.43E-2</v>
      </c>
      <c r="K38" t="s">
        <v>63</v>
      </c>
    </row>
    <row r="39" spans="1:11" x14ac:dyDescent="0.2">
      <c r="B39" t="s">
        <v>16</v>
      </c>
      <c r="K39" t="s">
        <v>65</v>
      </c>
    </row>
    <row r="40" spans="1:11" x14ac:dyDescent="0.2">
      <c r="B40" t="s">
        <v>17</v>
      </c>
      <c r="C40" t="s">
        <v>16</v>
      </c>
      <c r="D40">
        <v>0.1113</v>
      </c>
      <c r="E40">
        <v>0.1721</v>
      </c>
      <c r="F40">
        <v>0.20349999999999999</v>
      </c>
      <c r="G40">
        <v>5.2499999999999998E-2</v>
      </c>
      <c r="H40">
        <v>0.46050000000000002</v>
      </c>
      <c r="I40">
        <v>1</v>
      </c>
      <c r="K40" t="s">
        <v>66</v>
      </c>
    </row>
    <row r="41" spans="1:11" x14ac:dyDescent="0.2">
      <c r="A41" t="s">
        <v>5</v>
      </c>
      <c r="K41" t="s">
        <v>67</v>
      </c>
    </row>
    <row r="42" spans="1:11" x14ac:dyDescent="0.2">
      <c r="B42" t="s">
        <v>42</v>
      </c>
      <c r="C42" t="s">
        <v>26</v>
      </c>
      <c r="D42" t="s">
        <v>43</v>
      </c>
      <c r="K42" t="s">
        <v>68</v>
      </c>
    </row>
    <row r="44" spans="1:11" x14ac:dyDescent="0.2">
      <c r="B44" t="s">
        <v>44</v>
      </c>
    </row>
    <row r="45" spans="1:11" x14ac:dyDescent="0.2">
      <c r="B45" t="s">
        <v>45</v>
      </c>
      <c r="C45" t="s">
        <v>46</v>
      </c>
      <c r="D45" t="s">
        <v>19</v>
      </c>
      <c r="E45">
        <v>3538.2390999999998</v>
      </c>
    </row>
    <row r="46" spans="1:11" x14ac:dyDescent="0.2">
      <c r="B46" t="s">
        <v>47</v>
      </c>
      <c r="C46" t="s">
        <v>48</v>
      </c>
      <c r="D46" t="s">
        <v>49</v>
      </c>
      <c r="E46">
        <v>103.60209999999999</v>
      </c>
      <c r="F46" t="s">
        <v>50</v>
      </c>
      <c r="G46" t="s">
        <v>19</v>
      </c>
      <c r="H46">
        <v>0</v>
      </c>
    </row>
  </sheetData>
  <mergeCells count="3">
    <mergeCell ref="C4:G4"/>
    <mergeCell ref="A14:M14"/>
    <mergeCell ref="A1:D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federal-state prisons</vt:lpstr>
      <vt:lpstr>local jails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2014-10-19T21:48:39Z</dcterms:created>
  <dcterms:modified xsi:type="dcterms:W3CDTF">2014-10-19T21:48:47Z</dcterms:modified>
</cp:coreProperties>
</file>