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135" windowWidth="11340" windowHeight="6285"/>
  </bookViews>
  <sheets>
    <sheet name="prison press dataset" sheetId="1" r:id="rId1"/>
    <sheet name="additional data" sheetId="3" r:id="rId2"/>
    <sheet name="best prison publications, 1963" sheetId="5" r:id="rId3"/>
  </sheets>
  <calcPr calcId="145621"/>
</workbook>
</file>

<file path=xl/calcChain.xml><?xml version="1.0" encoding="utf-8"?>
<calcChain xmlns="http://schemas.openxmlformats.org/spreadsheetml/2006/main">
  <c r="F108" i="3" l="1"/>
  <c r="B90" i="3"/>
  <c r="B84" i="3"/>
  <c r="C21" i="3" l="1"/>
  <c r="D39" i="3"/>
  <c r="C39" i="3"/>
  <c r="B73" i="3"/>
  <c r="E39" i="3" s="1"/>
  <c r="B72" i="3"/>
  <c r="B59" i="3"/>
  <c r="C38" i="3" s="1"/>
  <c r="E37" i="3"/>
  <c r="E124" i="3" l="1"/>
  <c r="E123" i="3"/>
  <c r="E122" i="3"/>
  <c r="E115" i="3"/>
  <c r="E114" i="3"/>
  <c r="E109" i="3"/>
  <c r="E108" i="3"/>
  <c r="B6" i="3"/>
  <c r="C31" i="3"/>
  <c r="B31" i="3"/>
  <c r="D30" i="3"/>
  <c r="C29" i="3"/>
  <c r="D29" i="3" s="1"/>
  <c r="D28" i="3"/>
  <c r="E105" i="3"/>
  <c r="E98" i="3"/>
  <c r="E99" i="3"/>
  <c r="E100" i="3"/>
  <c r="E101" i="3"/>
  <c r="E97" i="3"/>
  <c r="B58" i="3"/>
  <c r="B7" i="3" l="1"/>
  <c r="B8" i="3" s="1"/>
  <c r="D31" i="3"/>
  <c r="E117" i="3"/>
  <c r="B60" i="3"/>
  <c r="B62" i="3" s="1"/>
  <c r="E38" i="3" s="1"/>
  <c r="D38" i="3"/>
</calcChain>
</file>

<file path=xl/sharedStrings.xml><?xml version="1.0" encoding="utf-8"?>
<sst xmlns="http://schemas.openxmlformats.org/spreadsheetml/2006/main" count="1370" uniqueCount="682">
  <si>
    <t>Alabama</t>
  </si>
  <si>
    <t>Draper Prison</t>
  </si>
  <si>
    <t>Speigner</t>
  </si>
  <si>
    <t>state</t>
  </si>
  <si>
    <t>prison name</t>
  </si>
  <si>
    <t>city</t>
  </si>
  <si>
    <t>publication</t>
  </si>
  <si>
    <t>s</t>
  </si>
  <si>
    <t>x</t>
  </si>
  <si>
    <t>e</t>
  </si>
  <si>
    <t>Alaska</t>
  </si>
  <si>
    <t>Kilby Prison and Receiving and Classification Center</t>
  </si>
  <si>
    <t>Montgomery</t>
  </si>
  <si>
    <t>Kilby Sun</t>
  </si>
  <si>
    <t>Reporter</t>
  </si>
  <si>
    <t>Draper Correctional Center</t>
  </si>
  <si>
    <t>Elmore</t>
  </si>
  <si>
    <t>Wings Over</t>
  </si>
  <si>
    <t>Kilby Prison</t>
  </si>
  <si>
    <t>Kilby</t>
  </si>
  <si>
    <t>s - starting year</t>
  </si>
  <si>
    <t>Eagle Cry</t>
  </si>
  <si>
    <t>Reflections</t>
  </si>
  <si>
    <t>Williwaw Journal</t>
  </si>
  <si>
    <t>Hiland Mountain and Meadow Creek Correctional Centers</t>
  </si>
  <si>
    <t>Eagle River</t>
  </si>
  <si>
    <t>State Correctional Center</t>
  </si>
  <si>
    <t>Fairbanks</t>
  </si>
  <si>
    <t>Adult Conservation Camp</t>
  </si>
  <si>
    <t>Palmer</t>
  </si>
  <si>
    <t>c</t>
  </si>
  <si>
    <t>Arizona</t>
  </si>
  <si>
    <t>Vanguard</t>
  </si>
  <si>
    <t>Perryville Times</t>
  </si>
  <si>
    <t>State Prison</t>
  </si>
  <si>
    <t>Florence</t>
  </si>
  <si>
    <t>Goodyear</t>
  </si>
  <si>
    <t>Arkansas</t>
  </si>
  <si>
    <t>Long Line Writer</t>
  </si>
  <si>
    <t>Cummins Unit</t>
  </si>
  <si>
    <t>Grady</t>
  </si>
  <si>
    <t>California</t>
  </si>
  <si>
    <t>Clarion</t>
  </si>
  <si>
    <t>Crossroads</t>
  </si>
  <si>
    <t>Hilltopper</t>
  </si>
  <si>
    <t>Observer</t>
  </si>
  <si>
    <t>Pioneer News</t>
  </si>
  <si>
    <t>San Quentin News</t>
  </si>
  <si>
    <t>Soledad Star-News</t>
  </si>
  <si>
    <t>Vacavalley Star</t>
  </si>
  <si>
    <t>State Institution for Women</t>
  </si>
  <si>
    <t>Frontera</t>
  </si>
  <si>
    <t>Vocational Institute for Men</t>
  </si>
  <si>
    <t>Lancaster</t>
  </si>
  <si>
    <t>State Correctional Institution</t>
  </si>
  <si>
    <t>Tehachapi</t>
  </si>
  <si>
    <t>Folsom Prison</t>
  </si>
  <si>
    <t>Represa</t>
  </si>
  <si>
    <t>Institute for Men</t>
  </si>
  <si>
    <t>Chino</t>
  </si>
  <si>
    <t>San Quentin Prison</t>
  </si>
  <si>
    <t>San Quentin</t>
  </si>
  <si>
    <t>California Training Facility</t>
  </si>
  <si>
    <t>Soledad</t>
  </si>
  <si>
    <t>Medical Facility</t>
  </si>
  <si>
    <t>Vacaville</t>
  </si>
  <si>
    <t>Communicator</t>
  </si>
  <si>
    <t>California Men's Colony</t>
  </si>
  <si>
    <t>Los Padres</t>
  </si>
  <si>
    <t>Colorado</t>
  </si>
  <si>
    <t>Interpreter</t>
  </si>
  <si>
    <t>Buena Vista</t>
  </si>
  <si>
    <t>Buena Vista / Spotlight News</t>
  </si>
  <si>
    <t>Rocky Mountain Breezes</t>
  </si>
  <si>
    <t>Writing on the Walls</t>
  </si>
  <si>
    <t>State Reformatory</t>
  </si>
  <si>
    <t>State Penitentiary</t>
  </si>
  <si>
    <t>Canon City</t>
  </si>
  <si>
    <t>Federal Correctional Institution</t>
  </si>
  <si>
    <t>Denver</t>
  </si>
  <si>
    <t>Correctional Facility</t>
  </si>
  <si>
    <t>Connecticut</t>
  </si>
  <si>
    <t>Hour Glass</t>
  </si>
  <si>
    <t>Somers</t>
  </si>
  <si>
    <t>State Prison and Farm for Women</t>
  </si>
  <si>
    <t>Niantic</t>
  </si>
  <si>
    <t>New View</t>
  </si>
  <si>
    <t>Hazardville</t>
  </si>
  <si>
    <t>Delaware</t>
  </si>
  <si>
    <t>Monthly Record</t>
  </si>
  <si>
    <t>Wetherfield</t>
  </si>
  <si>
    <t>Federal Reformatory</t>
  </si>
  <si>
    <t>Danbury</t>
  </si>
  <si>
    <t>Big House Gazette</t>
  </si>
  <si>
    <t>Isthmus</t>
  </si>
  <si>
    <t>Workhouse</t>
  </si>
  <si>
    <t>Wilmington</t>
  </si>
  <si>
    <t>Sussex Correctional Institution</t>
  </si>
  <si>
    <t>Georgetown</t>
  </si>
  <si>
    <t>New Light</t>
  </si>
  <si>
    <t>Smyrna</t>
  </si>
  <si>
    <t>x - terminated prior to 1997</t>
  </si>
  <si>
    <t>District of Columbia</t>
  </si>
  <si>
    <t>Her Echo</t>
  </si>
  <si>
    <t>Insider</t>
  </si>
  <si>
    <t>Women's Reformatory</t>
  </si>
  <si>
    <t>Occoquan, VA</t>
  </si>
  <si>
    <t>DC Jail</t>
  </si>
  <si>
    <t>DC</t>
  </si>
  <si>
    <t>Lorton, VA</t>
  </si>
  <si>
    <t>Florida</t>
  </si>
  <si>
    <t>Apalachee Diary</t>
  </si>
  <si>
    <t>Do You Know?</t>
  </si>
  <si>
    <t>Dopester</t>
  </si>
  <si>
    <t>Fla-Co-Lo</t>
  </si>
  <si>
    <t>Raiford Record</t>
  </si>
  <si>
    <t>Road Prison</t>
  </si>
  <si>
    <t>UCI Broadcast</t>
  </si>
  <si>
    <t>Voice</t>
  </si>
  <si>
    <t>Chattahoochee</t>
  </si>
  <si>
    <t>Belle Glade</t>
  </si>
  <si>
    <t>Avon Park</t>
  </si>
  <si>
    <t>Lowell</t>
  </si>
  <si>
    <t>Raiford Prison</t>
  </si>
  <si>
    <t>Raiford</t>
  </si>
  <si>
    <t>Division of Correctional Road Prisons</t>
  </si>
  <si>
    <t>Tallahassee</t>
  </si>
  <si>
    <t>Union Correctional Institution</t>
  </si>
  <si>
    <t>Georgia</t>
  </si>
  <si>
    <t>Beacon</t>
  </si>
  <si>
    <t>Good Words / Atlantian</t>
  </si>
  <si>
    <t>Spokesman / GSP News</t>
  </si>
  <si>
    <t>State Industrial Institute</t>
  </si>
  <si>
    <t>Alto</t>
  </si>
  <si>
    <t>Federal Penitentiary</t>
  </si>
  <si>
    <t>Atlanta</t>
  </si>
  <si>
    <t>Reidsville</t>
  </si>
  <si>
    <t>Hawaii</t>
  </si>
  <si>
    <t>Halawa Bulletin</t>
  </si>
  <si>
    <t>Pahao</t>
  </si>
  <si>
    <t>Pahao Nuhou</t>
  </si>
  <si>
    <t>Honolulu Jail</t>
  </si>
  <si>
    <t>Oahu</t>
  </si>
  <si>
    <t>Oahy Prison</t>
  </si>
  <si>
    <t>Honolulu</t>
  </si>
  <si>
    <t>Idaho</t>
  </si>
  <si>
    <t>Lochsa Pioneer</t>
  </si>
  <si>
    <t>Boise</t>
  </si>
  <si>
    <t>Kooskia</t>
  </si>
  <si>
    <t>t</t>
  </si>
  <si>
    <t>Illinois</t>
  </si>
  <si>
    <t>Can Opener</t>
  </si>
  <si>
    <t>Cook County Jail</t>
  </si>
  <si>
    <t>Chicago</t>
  </si>
  <si>
    <t>Forum</t>
  </si>
  <si>
    <t>Illinoisian / Stateville Roundhouse / Stateville Time</t>
  </si>
  <si>
    <t>Menard Time</t>
  </si>
  <si>
    <t>Pathfinder</t>
  </si>
  <si>
    <t>Telegraham</t>
  </si>
  <si>
    <t>Vienna in Progress</t>
  </si>
  <si>
    <t>Centralia Correctional Center</t>
  </si>
  <si>
    <t>Centralia</t>
  </si>
  <si>
    <t>Stateville</t>
  </si>
  <si>
    <t>Joliet</t>
  </si>
  <si>
    <t>Menard</t>
  </si>
  <si>
    <t>State Reformatory for Women</t>
  </si>
  <si>
    <t>Dwight</t>
  </si>
  <si>
    <t>Pontiac</t>
  </si>
  <si>
    <t>Graham Correctional Center</t>
  </si>
  <si>
    <t>Hilsboro</t>
  </si>
  <si>
    <t>Danville</t>
  </si>
  <si>
    <t>Vienna</t>
  </si>
  <si>
    <t>Jacksonville</t>
  </si>
  <si>
    <t>Prison Post / Joliet-Slateville Time</t>
  </si>
  <si>
    <t>Indiana</t>
  </si>
  <si>
    <t>Bourne / Lake Shore Outlook / Bar-Less / Encourager</t>
  </si>
  <si>
    <t>Hill Top Crier</t>
  </si>
  <si>
    <t>Hot Drops</t>
  </si>
  <si>
    <t>Reflector</t>
  </si>
  <si>
    <t>Terrescope</t>
  </si>
  <si>
    <t>Michigan City</t>
  </si>
  <si>
    <t>State Prison for Women</t>
  </si>
  <si>
    <t>Indianapolis</t>
  </si>
  <si>
    <t>State Farm</t>
  </si>
  <si>
    <t>Greencastle</t>
  </si>
  <si>
    <t>Jeffersonville</t>
  </si>
  <si>
    <t>Pendleton</t>
  </si>
  <si>
    <t>Terre Haute</t>
  </si>
  <si>
    <t>Iowa</t>
  </si>
  <si>
    <t>Anamosa Prison Press / Hawkeye</t>
  </si>
  <si>
    <t>Presidio</t>
  </si>
  <si>
    <t>Anamosa</t>
  </si>
  <si>
    <t>Fort Madison</t>
  </si>
  <si>
    <t>Kansas</t>
  </si>
  <si>
    <t>Harbinger / Reformatory Herald</t>
  </si>
  <si>
    <t>Lancer</t>
  </si>
  <si>
    <t>Square Deal / Stretch / Concept</t>
  </si>
  <si>
    <t>Hutchinson</t>
  </si>
  <si>
    <t>State Industrial Farm for Women</t>
  </si>
  <si>
    <t>Lansing</t>
  </si>
  <si>
    <t>Federal Prison</t>
  </si>
  <si>
    <t>Leavenworth</t>
  </si>
  <si>
    <t>Kentucky</t>
  </si>
  <si>
    <t>Barometer</t>
  </si>
  <si>
    <t>Flak / F.C. Eye</t>
  </si>
  <si>
    <t>Rehabilitator</t>
  </si>
  <si>
    <t>Ashland</t>
  </si>
  <si>
    <t>Eddyville</t>
  </si>
  <si>
    <t>Lexington</t>
  </si>
  <si>
    <t>La Grange</t>
  </si>
  <si>
    <t>Louisiana</t>
  </si>
  <si>
    <t>Angola Argus / Angolite</t>
  </si>
  <si>
    <t>Chainlink Chronicle</t>
  </si>
  <si>
    <t>Hunt Walk Talk</t>
  </si>
  <si>
    <t>Straight Low</t>
  </si>
  <si>
    <t>Angola</t>
  </si>
  <si>
    <t>Washington Correctional Institute</t>
  </si>
  <si>
    <t>Angie</t>
  </si>
  <si>
    <t>Hunt Correctional Center</t>
  </si>
  <si>
    <t>St. Gabriel</t>
  </si>
  <si>
    <t>Phelps Correctional Center</t>
  </si>
  <si>
    <t>DeQuincy</t>
  </si>
  <si>
    <t>Dixon Correctional Institute</t>
  </si>
  <si>
    <t>Jackson</t>
  </si>
  <si>
    <t>Maine</t>
  </si>
  <si>
    <t>Vox / Tommy-Town News / Coastline</t>
  </si>
  <si>
    <t>Thomaston</t>
  </si>
  <si>
    <t>Maryland</t>
  </si>
  <si>
    <t>Courier</t>
  </si>
  <si>
    <t>Conqueror</t>
  </si>
  <si>
    <t>Soundings</t>
  </si>
  <si>
    <t>Baltimore</t>
  </si>
  <si>
    <t>State House of Correction</t>
  </si>
  <si>
    <t>Jessup</t>
  </si>
  <si>
    <t>Hagerstown</t>
  </si>
  <si>
    <t>State Correctional Institution for Women</t>
  </si>
  <si>
    <t>Massachusetts</t>
  </si>
  <si>
    <t>Colony</t>
  </si>
  <si>
    <t>Harmony News</t>
  </si>
  <si>
    <t>Mentor</t>
  </si>
  <si>
    <t>Odyssey</t>
  </si>
  <si>
    <t>Our Paper</t>
  </si>
  <si>
    <t>Bridgwater</t>
  </si>
  <si>
    <t>Prison Colony</t>
  </si>
  <si>
    <t>Norfolk</t>
  </si>
  <si>
    <t>Framingham</t>
  </si>
  <si>
    <t>Charleston</t>
  </si>
  <si>
    <t>Correctional Institute</t>
  </si>
  <si>
    <t>Concord</t>
  </si>
  <si>
    <t>Bars &amp; Stripes</t>
  </si>
  <si>
    <t>Berkshire County Jail &amp; House of Correction</t>
  </si>
  <si>
    <t>Pittsfield</t>
  </si>
  <si>
    <t>Bristol Crier</t>
  </si>
  <si>
    <t>Bristol County Jail &amp; House of Correction</t>
  </si>
  <si>
    <t>Hampden County Dentention Center</t>
  </si>
  <si>
    <t>Bi-weekly Announcer</t>
  </si>
  <si>
    <t>Westfield</t>
  </si>
  <si>
    <t>The New Yorker</t>
  </si>
  <si>
    <t>Hampden County Jail &amp; House of Correction</t>
  </si>
  <si>
    <t>Springfield</t>
  </si>
  <si>
    <t>Hampshire County House of Correction</t>
  </si>
  <si>
    <t>Union House</t>
  </si>
  <si>
    <t>The Camper</t>
  </si>
  <si>
    <t>Massachusetts Prison Camps</t>
  </si>
  <si>
    <t>South Carver</t>
  </si>
  <si>
    <t>Michigan</t>
  </si>
  <si>
    <t>Hilltop News</t>
  </si>
  <si>
    <t>Monitor</t>
  </si>
  <si>
    <t>Spectator</t>
  </si>
  <si>
    <t>Weekly Progress / Northlander</t>
  </si>
  <si>
    <t>Ionia</t>
  </si>
  <si>
    <t>Huron Valley Men's Facility</t>
  </si>
  <si>
    <t>Ypsilanti</t>
  </si>
  <si>
    <t>Detroit House of Correction</t>
  </si>
  <si>
    <t>Plymouth</t>
  </si>
  <si>
    <t>Marquette</t>
  </si>
  <si>
    <t>State House of Correction &amp; Branch Prison</t>
  </si>
  <si>
    <t>Minnesota</t>
  </si>
  <si>
    <t>Perspective</t>
  </si>
  <si>
    <t>Sandstone</t>
  </si>
  <si>
    <t>Oak Park Heights</t>
  </si>
  <si>
    <t>Reformatory Pillar</t>
  </si>
  <si>
    <t>Prison Mirror</t>
  </si>
  <si>
    <t>Stillwater</t>
  </si>
  <si>
    <t>Shakopee</t>
  </si>
  <si>
    <t>St. Cloud</t>
  </si>
  <si>
    <t>Lino Syndicate</t>
  </si>
  <si>
    <t>Minnesota Reception &amp; Diagnostic Center</t>
  </si>
  <si>
    <t>Circle Pines</t>
  </si>
  <si>
    <t>Thistledew Lake Forestry Camp</t>
  </si>
  <si>
    <t>Boondocker Times</t>
  </si>
  <si>
    <t>Togo</t>
  </si>
  <si>
    <t>Willow River Forestry Camp</t>
  </si>
  <si>
    <t>Informer</t>
  </si>
  <si>
    <t>Willow River</t>
  </si>
  <si>
    <t>Mississippi</t>
  </si>
  <si>
    <t>Inside World</t>
  </si>
  <si>
    <t>Parchman</t>
  </si>
  <si>
    <t>Missouri</t>
  </si>
  <si>
    <t>Student / Jefftown Journal</t>
  </si>
  <si>
    <t>Jefferson City</t>
  </si>
  <si>
    <t>Flood Light</t>
  </si>
  <si>
    <t xml:space="preserve">State Reformatory </t>
  </si>
  <si>
    <t>Rocketeer</t>
  </si>
  <si>
    <t>State Medium-Security Prison</t>
  </si>
  <si>
    <t>Moberly</t>
  </si>
  <si>
    <t>Montana</t>
  </si>
  <si>
    <t>MP News</t>
  </si>
  <si>
    <t>Deer Lodge</t>
  </si>
  <si>
    <t>Nebraska</t>
  </si>
  <si>
    <t>Lincoln</t>
  </si>
  <si>
    <t>Nevada</t>
  </si>
  <si>
    <t>Sagebrush</t>
  </si>
  <si>
    <t>Carson City</t>
  </si>
  <si>
    <t>New Jersey</t>
  </si>
  <si>
    <t>Ad Lib</t>
  </si>
  <si>
    <t>Clinton</t>
  </si>
  <si>
    <t>Better Citizen / Dome</t>
  </si>
  <si>
    <t>Rahway</t>
  </si>
  <si>
    <t>Bordentown</t>
  </si>
  <si>
    <t>Inside Bordentown / Bulletin</t>
  </si>
  <si>
    <t>Stars &amp; Bars</t>
  </si>
  <si>
    <t>Annandale</t>
  </si>
  <si>
    <t>Viewpoint</t>
  </si>
  <si>
    <t>Trenton</t>
  </si>
  <si>
    <t>New Mexico</t>
  </si>
  <si>
    <t>El Boleton / Enchanted News / Santa Fe Prison News</t>
  </si>
  <si>
    <t>Santa Fe</t>
  </si>
  <si>
    <t>New York</t>
  </si>
  <si>
    <t>Arthur Kill Alliance</t>
  </si>
  <si>
    <t>Arthur Kill Correctional Facility</t>
  </si>
  <si>
    <t>Staten Island</t>
  </si>
  <si>
    <t>Attican</t>
  </si>
  <si>
    <t>Attica</t>
  </si>
  <si>
    <t>Auburn Collective</t>
  </si>
  <si>
    <t>State Correctional Facility</t>
  </si>
  <si>
    <t>Auburn</t>
  </si>
  <si>
    <t>Forlorn Hope</t>
  </si>
  <si>
    <t>Debtors Prison</t>
  </si>
  <si>
    <t>Greenhaven Monthly</t>
  </si>
  <si>
    <t>Green Haven Correctional Facility</t>
  </si>
  <si>
    <t>Stormville</t>
  </si>
  <si>
    <t>Blackwell's Island</t>
  </si>
  <si>
    <t>Rikers Review</t>
  </si>
  <si>
    <t>State Correctional Institution for Men</t>
  </si>
  <si>
    <t>Rikers Island</t>
  </si>
  <si>
    <t>Solitaire / Star of Hope / Bulletin</t>
  </si>
  <si>
    <t>Sing Sing Prison</t>
  </si>
  <si>
    <t>Ossining</t>
  </si>
  <si>
    <t>Summary</t>
  </si>
  <si>
    <t>Elmira</t>
  </si>
  <si>
    <t>Tab-O-Graph</t>
  </si>
  <si>
    <t>Odom Hi-Rider</t>
  </si>
  <si>
    <t>Odom Prison</t>
  </si>
  <si>
    <t>North Carolina</t>
  </si>
  <si>
    <t>Ohio</t>
  </si>
  <si>
    <t>Buccaneer / Advocate</t>
  </si>
  <si>
    <t>Lebanon</t>
  </si>
  <si>
    <t>Flashlight / Chiliarch</t>
  </si>
  <si>
    <t>Chillicothe</t>
  </si>
  <si>
    <t>M C Eye</t>
  </si>
  <si>
    <t>Marion</t>
  </si>
  <si>
    <t>Reformatory Outlook / New Day / Criterion</t>
  </si>
  <si>
    <t>Mansfield</t>
  </si>
  <si>
    <t>O.P. News</t>
  </si>
  <si>
    <t>Columbus</t>
  </si>
  <si>
    <t>Prison Farmer</t>
  </si>
  <si>
    <t>State Prison Farm</t>
  </si>
  <si>
    <t>London</t>
  </si>
  <si>
    <t>Oklahoma</t>
  </si>
  <si>
    <t>Concepts</t>
  </si>
  <si>
    <t>Joseph Harp Correctional Center</t>
  </si>
  <si>
    <t>Eye Opener / Soonerland</t>
  </si>
  <si>
    <t>McAlester</t>
  </si>
  <si>
    <t>Outlook</t>
  </si>
  <si>
    <t>El Reno</t>
  </si>
  <si>
    <t>News-Views</t>
  </si>
  <si>
    <t>Granite</t>
  </si>
  <si>
    <t>Oregon</t>
  </si>
  <si>
    <t>Salem</t>
  </si>
  <si>
    <t>Lend-a-hand / Shadows / Viewpoint</t>
  </si>
  <si>
    <t>Pennsylvania</t>
  </si>
  <si>
    <t>Umpire / Eastern Echo</t>
  </si>
  <si>
    <t>Philadelphia</t>
  </si>
  <si>
    <t>Headliner</t>
  </si>
  <si>
    <t>Camp Hill</t>
  </si>
  <si>
    <t>Keystone</t>
  </si>
  <si>
    <t>Western Penitentiary</t>
  </si>
  <si>
    <t>Pittsburg</t>
  </si>
  <si>
    <t>Periscope / Lens / Friday Flyer / First Step</t>
  </si>
  <si>
    <t>Lewisburg</t>
  </si>
  <si>
    <t>Muncy Times</t>
  </si>
  <si>
    <t>State Industrial Home for Women</t>
  </si>
  <si>
    <t>Muncy</t>
  </si>
  <si>
    <t>Prism</t>
  </si>
  <si>
    <t>Reformatory Record</t>
  </si>
  <si>
    <t>Rockview</t>
  </si>
  <si>
    <t>Bellefonte</t>
  </si>
  <si>
    <t>Supporter</t>
  </si>
  <si>
    <t>Vibrations</t>
  </si>
  <si>
    <t>State Correctional Institute</t>
  </si>
  <si>
    <t>Inside News</t>
  </si>
  <si>
    <t>Northhampton County Prison</t>
  </si>
  <si>
    <t>Easton</t>
  </si>
  <si>
    <t>Rhode Island</t>
  </si>
  <si>
    <t>Times / Hope Press</t>
  </si>
  <si>
    <t>Howard</t>
  </si>
  <si>
    <t>South Carolina</t>
  </si>
  <si>
    <t>About Face</t>
  </si>
  <si>
    <t>Columbia</t>
  </si>
  <si>
    <t>South Dakota</t>
  </si>
  <si>
    <t>Messenger</t>
  </si>
  <si>
    <t>Sioux Falls</t>
  </si>
  <si>
    <t>Tennessee</t>
  </si>
  <si>
    <t>This Is It / Interim</t>
  </si>
  <si>
    <t>Nashville</t>
  </si>
  <si>
    <t>Inside Story</t>
  </si>
  <si>
    <t>Middle Tennessee Reception Center</t>
  </si>
  <si>
    <t>Maximum Times</t>
  </si>
  <si>
    <t>Riverbend Maximum Security Institution</t>
  </si>
  <si>
    <t>Only Voice</t>
  </si>
  <si>
    <t>Turney Center Industrial Prison</t>
  </si>
  <si>
    <t>Only</t>
  </si>
  <si>
    <t>Paragon</t>
  </si>
  <si>
    <t>Verdict</t>
  </si>
  <si>
    <t>Lake County Regional Correctional Facility</t>
  </si>
  <si>
    <t>Tiptonville</t>
  </si>
  <si>
    <t>Southeastern State Regional Correctional Facility</t>
  </si>
  <si>
    <t>Pikeville</t>
  </si>
  <si>
    <t>Texas</t>
  </si>
  <si>
    <t>B. Sentinel / El Centinela / Fronterizo</t>
  </si>
  <si>
    <t>La Tuna</t>
  </si>
  <si>
    <t xml:space="preserve">State Prison System </t>
  </si>
  <si>
    <t>Huntsville</t>
  </si>
  <si>
    <t>Seagazette / This 'N That</t>
  </si>
  <si>
    <t>Texarkana</t>
  </si>
  <si>
    <t>Seagoville</t>
  </si>
  <si>
    <t>Utah</t>
  </si>
  <si>
    <t>The Point / Pointer News</t>
  </si>
  <si>
    <t>Draper</t>
  </si>
  <si>
    <t>Utah Penwiper</t>
  </si>
  <si>
    <t>Salt Lake City</t>
  </si>
  <si>
    <t>Vermont</t>
  </si>
  <si>
    <t>Green Mountain Graphic</t>
  </si>
  <si>
    <t>Windsor</t>
  </si>
  <si>
    <t>ETC</t>
  </si>
  <si>
    <t>State Women's Reformatory</t>
  </si>
  <si>
    <t>Rutland</t>
  </si>
  <si>
    <t>Virginia</t>
  </si>
  <si>
    <t>Citizen</t>
  </si>
  <si>
    <t>Goochland</t>
  </si>
  <si>
    <t>Beacon / FYSK Magazine / Virginian</t>
  </si>
  <si>
    <t>Richmond</t>
  </si>
  <si>
    <t>Bland Correctional Farm</t>
  </si>
  <si>
    <t>The Roller</t>
  </si>
  <si>
    <t>Bland</t>
  </si>
  <si>
    <t>Washington</t>
  </si>
  <si>
    <t>Monroe</t>
  </si>
  <si>
    <t>Our Dope Book / Our View Point / Outlook</t>
  </si>
  <si>
    <t>Walla Walla</t>
  </si>
  <si>
    <t>Lantern</t>
  </si>
  <si>
    <t>McNeil Island</t>
  </si>
  <si>
    <t>West Virgina</t>
  </si>
  <si>
    <t>Eagle</t>
  </si>
  <si>
    <t>Federal Reformatory for Women</t>
  </si>
  <si>
    <t>Alderson</t>
  </si>
  <si>
    <t>Penscope / New Penscope</t>
  </si>
  <si>
    <t>Moundsville</t>
  </si>
  <si>
    <t>Wisconsin</t>
  </si>
  <si>
    <t>Candle / Wampum World</t>
  </si>
  <si>
    <t>Wampun</t>
  </si>
  <si>
    <t>Bay Banner / Panorama Press</t>
  </si>
  <si>
    <t>Green Bay</t>
  </si>
  <si>
    <t>WCI Solar Screen</t>
  </si>
  <si>
    <t>Fox Lake</t>
  </si>
  <si>
    <t>Wyoming</t>
  </si>
  <si>
    <t>Best Scene</t>
  </si>
  <si>
    <t>Rawlins</t>
  </si>
  <si>
    <t>lid</t>
  </si>
  <si>
    <t>Draper Inmate / Pens &amp; Bars / Newsletter</t>
  </si>
  <si>
    <t>Desert Press / Cactus Blossom / Vanguard / El Saguaro / La Roca</t>
  </si>
  <si>
    <t>Little Nutmeg / Nutmeg Guidon / Emancipator</t>
  </si>
  <si>
    <t>Time &amp; Tied / Poop Sheet</t>
  </si>
  <si>
    <t>Walled City Bulletin / Acme / Clock</t>
  </si>
  <si>
    <t>Bridge / Weekly Scene</t>
  </si>
  <si>
    <t>Bullet (Voice)</t>
  </si>
  <si>
    <t>Communique / S.E.E.D.</t>
  </si>
  <si>
    <t>Pioneer / Pontiac Flag News</t>
  </si>
  <si>
    <t>Chit Chat / 15 Acres</t>
  </si>
  <si>
    <t>Castle on the Cumberland / Root / Inter-Prison Press</t>
  </si>
  <si>
    <t>Trumpet / Roxbury Review</t>
  </si>
  <si>
    <t>Weekly Progress / Northwoods Bulletin</t>
  </si>
  <si>
    <t>Monitor / Echo / Joint Endeavor / Wynot</t>
  </si>
  <si>
    <t>Hornet / Totem / Prison Legal News</t>
  </si>
  <si>
    <t>Lantern Daily</t>
  </si>
  <si>
    <t>Shelby County Penal Farm</t>
  </si>
  <si>
    <t>Mephis</t>
  </si>
  <si>
    <t>Mountainer</t>
  </si>
  <si>
    <t>California Conservation Center</t>
  </si>
  <si>
    <t>Susanville</t>
  </si>
  <si>
    <t>T.I. News</t>
  </si>
  <si>
    <t>Federal Correctional Facility at Terminal Island</t>
  </si>
  <si>
    <t>San Pedro</t>
  </si>
  <si>
    <t>Reaching Out</t>
  </si>
  <si>
    <t>Southside State Farm</t>
  </si>
  <si>
    <t>The Classic</t>
  </si>
  <si>
    <t>Georgia Diagnostic and Classification Center</t>
  </si>
  <si>
    <t>Federal Prison Camp</t>
  </si>
  <si>
    <t>Eglin AFB, Eglin</t>
  </si>
  <si>
    <t>Hours / Skytower News / Skytower Magazine</t>
  </si>
  <si>
    <t>Eglin Chronicle / Gazette / The Doin' Time</t>
  </si>
  <si>
    <t>The Insider</t>
  </si>
  <si>
    <t>Milan</t>
  </si>
  <si>
    <t>Dan Muse</t>
  </si>
  <si>
    <t>Gist / Parrot / Northernaire</t>
  </si>
  <si>
    <t>Spot Light / The Crossroads</t>
  </si>
  <si>
    <t>Federal Medical Facility for Prisoners</t>
  </si>
  <si>
    <t>Ozark Echo / The Epitome</t>
  </si>
  <si>
    <t>New Era (Stray Shots)</t>
  </si>
  <si>
    <t>New Directions</t>
  </si>
  <si>
    <t>Marshall County Correction Facility</t>
  </si>
  <si>
    <t>Holly Springs</t>
  </si>
  <si>
    <t>t- terminating year</t>
  </si>
  <si>
    <t>e - first/last year existence known</t>
  </si>
  <si>
    <t>low</t>
  </si>
  <si>
    <t>high</t>
  </si>
  <si>
    <t>circ (millions)</t>
  </si>
  <si>
    <t>papers</t>
  </si>
  <si>
    <t>circ/paper</t>
  </si>
  <si>
    <t>daily</t>
  </si>
  <si>
    <t>weekly</t>
  </si>
  <si>
    <t>top-10 city dailies</t>
  </si>
  <si>
    <t>others</t>
  </si>
  <si>
    <t>year</t>
  </si>
  <si>
    <t>Dannemora</t>
  </si>
  <si>
    <t>Clinton Prison</t>
  </si>
  <si>
    <t>Reformatory (adults)</t>
  </si>
  <si>
    <t>Sing Sing State Prison</t>
  </si>
  <si>
    <t>Napanoch</t>
  </si>
  <si>
    <t>Eastern New York Reformatory</t>
  </si>
  <si>
    <t>Bedford Hills</t>
  </si>
  <si>
    <t>Reformatory for Women</t>
  </si>
  <si>
    <t>Rochester</t>
  </si>
  <si>
    <t>Western House of Refuge for Women, Albion (reformatory)</t>
  </si>
  <si>
    <t>years</t>
  </si>
  <si>
    <t>common laborer</t>
  </si>
  <si>
    <t>artisan</t>
  </si>
  <si>
    <t>white collar</t>
  </si>
  <si>
    <t>monthly</t>
  </si>
  <si>
    <t>publications</t>
  </si>
  <si>
    <t>prison newspapers and magazines page total estimate, US 1885-1985</t>
  </si>
  <si>
    <t>publication frequency / year</t>
  </si>
  <si>
    <t>pages / publication</t>
  </si>
  <si>
    <t>total pages</t>
  </si>
  <si>
    <t>c - existed as of 1996</t>
  </si>
  <si>
    <t>first-year</t>
  </si>
  <si>
    <t>fyc</t>
  </si>
  <si>
    <t>last-year</t>
  </si>
  <si>
    <t>lyc</t>
  </si>
  <si>
    <t>in the publication field, names of different publications at the institution are separated by /</t>
  </si>
  <si>
    <t>first-year: first year a publication at the given prison has been known to exist</t>
  </si>
  <si>
    <t xml:space="preserve">last-year: last year a publication at the given prison is known to have existed, </t>
  </si>
  <si>
    <t xml:space="preserve">or the first year a publication at that institution is known NOT to have existed (lyc=x) </t>
  </si>
  <si>
    <t>state and city, along with type=sp and fic=1, can be used to match into the Prison Library Dataset</t>
  </si>
  <si>
    <t xml:space="preserve">In many prisons, a prison publication has folded and then later, another one has started. </t>
  </si>
  <si>
    <t>U.S. historical prison newspaper and periodical publication span dataset</t>
  </si>
  <si>
    <t>Note that first-year and last-year may refer to different publications at the same prison.</t>
  </si>
  <si>
    <t>Primary sources:</t>
  </si>
  <si>
    <t>Coulter, Isabella Kellock (1936). "A Study of Publications in National and State Penal and Correctional Institutions of the United States." Social Forces vol. 15(2): 255-61.</t>
  </si>
  <si>
    <t>Baird, Russell N. (1967). The Penal Press. Evanston, IL, Northwestern University Press.</t>
  </si>
  <si>
    <t>Morris, James McGrath (2002). Jailhouse Journalism, 1998 ed., with new intro. ed. News Brunswick, NJ, Transaction Publishers.</t>
  </si>
  <si>
    <t>first-year and last-year codes (fyc and lyc):</t>
  </si>
  <si>
    <t>Barrows, Isabel C. (1910). Periodicals in Reformatories and Prisons. Penal and Reformatory Institutions. v. 2 of Correction and Prevention. Charles Richmond Henderson, ed. New York, Charities Publication Committee: 236-60 (Ch. XI, Sec. 3)</t>
  </si>
  <si>
    <t>circ/publication</t>
  </si>
  <si>
    <t>average outside circulation</t>
  </si>
  <si>
    <t>Outside circulation of prison publications in 1934</t>
  </si>
  <si>
    <t>total publications</t>
  </si>
  <si>
    <t>prison publications</t>
  </si>
  <si>
    <t>prison size range</t>
  </si>
  <si>
    <t>total outside circulation</t>
  </si>
  <si>
    <t>outside circ/publication</t>
  </si>
  <si>
    <t>est outside circ/total circ</t>
  </si>
  <si>
    <t>total circ/publication</t>
  </si>
  <si>
    <t>circulation</t>
  </si>
  <si>
    <t>p. 256 in Coulter, Isabella Kellock (1936). "A Study of Publications in National and State Penal and Correctional Institutions of the United States." Social Forces vol. 15(2): 255-61.</t>
  </si>
  <si>
    <t>Id. states:</t>
  </si>
  <si>
    <t>The answers to the question as to the extent of outside circulation of the publications must have included, in many cases, the total circulation within and without the institution.</t>
  </si>
  <si>
    <t xml:space="preserve">U.S. prison publications circulation c. 1965 </t>
  </si>
  <si>
    <t>number of publications</t>
  </si>
  <si>
    <t>circulation/publication</t>
  </si>
  <si>
    <t>total circulation</t>
  </si>
  <si>
    <t>outside circulation</t>
  </si>
  <si>
    <t>outside circulation share</t>
  </si>
  <si>
    <t>Baird (1967) p. 12</t>
  </si>
  <si>
    <t>total circulatin, adj. for non-reporting</t>
  </si>
  <si>
    <t>New York state prison population, 1904</t>
  </si>
  <si>
    <t>prisoners</t>
  </si>
  <si>
    <t>total prisoners, ex. Elmira</t>
  </si>
  <si>
    <t>Star of Hope copies printed</t>
  </si>
  <si>
    <t>share of prisoners getting Star of Hope</t>
  </si>
  <si>
    <t>copies to prisoners</t>
  </si>
  <si>
    <t>copies to outside</t>
  </si>
  <si>
    <t>Newspapers outside prisons in 1904</t>
  </si>
  <si>
    <t>newspapers</t>
  </si>
  <si>
    <t>aggregate circ per issue (1000s)</t>
  </si>
  <si>
    <t>circ per newspaper</t>
  </si>
  <si>
    <t>Prison newspapers circulation trend</t>
  </si>
  <si>
    <t>Additional data on the U.S. prison press</t>
  </si>
  <si>
    <t>Star of Hope, New York state prison publication, 1903</t>
  </si>
  <si>
    <t>Pp. 281-2, 289 in</t>
  </si>
  <si>
    <t>Number 1500 (1903). "Prison Journalism." The Bookman vol. (Nov.): 281-90.</t>
  </si>
  <si>
    <t>U.S. Census Bureau; see</t>
  </si>
  <si>
    <t>"prison library dataset" in workbook libraries-prisons-before-1940</t>
  </si>
  <si>
    <t xml:space="preserve">Calculated from Tables 44 and 47 in </t>
  </si>
  <si>
    <t>Census of 1910, Reports, Manufactures, v. 10, pp. 789, 791.</t>
  </si>
  <si>
    <t>1909 figure: Barrows (1910) p. 259</t>
  </si>
  <si>
    <t>Barrows, Isabel C. (1910). Periodicals in Reformatories and Prisons. Penal and Reformatory Institutions. v. 2 of Correction and Prevention. Charles Richmond Henderson, ed. New York, Charities Publication Committee: 236-60 (Ch. XI, Sec. 3</t>
  </si>
  <si>
    <t>Daily newspapers outside prisons</t>
  </si>
  <si>
    <t>newpapers</t>
  </si>
  <si>
    <t>circulation / newspaper</t>
  </si>
  <si>
    <t>circ growth</t>
  </si>
  <si>
    <t>U.S. Bureau of the Census (1975). Historical Statistics of the United States, Colonial Times to 1970. Washington, DC, U.S. Government Printing Office.</t>
  </si>
  <si>
    <t>Carter, Susan B. et al. (2006). Historical statistics of the United States: Millennial Edition Cambridge, Cambridge University Press.</t>
  </si>
  <si>
    <t>Margo, Robert A. (2000). Wages and labor markets in the United States, 1820-1860. Chicago, University of Chicago Press.</t>
  </si>
  <si>
    <t xml:space="preserve">U.S. wages in the 1820s </t>
  </si>
  <si>
    <t>estimates based on the prison press dataset</t>
  </si>
  <si>
    <t>Prison-authors books</t>
  </si>
  <si>
    <t>books published, 1789-1988</t>
  </si>
  <si>
    <t>estimated pages per book</t>
  </si>
  <si>
    <t xml:space="preserve">Pp. 293-341 in </t>
  </si>
  <si>
    <t>Franklin, H. Bruce (1989). Prison literature in America: the victim as criminal and artist. New York, Oxford University Press.</t>
  </si>
  <si>
    <t>Series R246-7 in</t>
  </si>
  <si>
    <t>Also</t>
  </si>
  <si>
    <t>rank</t>
  </si>
  <si>
    <t>prison publication name</t>
  </si>
  <si>
    <t>prison</t>
  </si>
  <si>
    <t>The Atlantian</t>
  </si>
  <si>
    <t>The Presidio</t>
  </si>
  <si>
    <t>The New Era</t>
  </si>
  <si>
    <t>The Mentor</t>
  </si>
  <si>
    <t>Lake Shore Outlook</t>
  </si>
  <si>
    <t>The Raiford Record</t>
  </si>
  <si>
    <t>The Spectator</t>
  </si>
  <si>
    <t>The Pendleton Reflector</t>
  </si>
  <si>
    <t>The Enchanted News</t>
  </si>
  <si>
    <t>Honorable Mention</t>
  </si>
  <si>
    <t>The Courier</t>
  </si>
  <si>
    <t>The Folsom Observer</t>
  </si>
  <si>
    <t>The Habinger</t>
  </si>
  <si>
    <t>U.S. Penitentiary</t>
  </si>
  <si>
    <t>Iowa State Penitentiary</t>
  </si>
  <si>
    <t>Mass. Correctional Institution</t>
  </si>
  <si>
    <t>Indiana State Prison</t>
  </si>
  <si>
    <t>Illinois State Prison</t>
  </si>
  <si>
    <t>The Menard time</t>
  </si>
  <si>
    <t>Florida State Prison</t>
  </si>
  <si>
    <t>South Michigan Prison</t>
  </si>
  <si>
    <t>Indiana Reformatory</t>
  </si>
  <si>
    <t>Penitentiary of New Mexico</t>
  </si>
  <si>
    <t>Maryland Penitentiary</t>
  </si>
  <si>
    <t>Folsom State Prison</t>
  </si>
  <si>
    <t>Kansas State Industrial Reformatory</t>
  </si>
  <si>
    <t>Levenworth</t>
  </si>
  <si>
    <t>South Walpole</t>
  </si>
  <si>
    <t>GA</t>
  </si>
  <si>
    <t>IO</t>
  </si>
  <si>
    <t>KA</t>
  </si>
  <si>
    <t>MA</t>
  </si>
  <si>
    <t>IN</t>
  </si>
  <si>
    <t>FL</t>
  </si>
  <si>
    <t>IL</t>
  </si>
  <si>
    <t>MI</t>
  </si>
  <si>
    <t>NM</t>
  </si>
  <si>
    <t>MD</t>
  </si>
  <si>
    <t>CA</t>
  </si>
  <si>
    <t>Based on poll of prison press editors</t>
  </si>
  <si>
    <t>Reported on p. 55 of</t>
  </si>
  <si>
    <t>Fixx, James F. (1963). Journalists behind bars. Saturday Review.</t>
  </si>
  <si>
    <t>Most highly regarded prison publications in 1963</t>
  </si>
  <si>
    <t>Repository:</t>
  </si>
  <si>
    <t>http://acrosswalls.org/datasets/</t>
  </si>
  <si>
    <t>Version: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</si>
</sst>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165" fontId="0" fillId="0" borderId="0" xfId="0" applyNumberFormat="1"/>
    <xf numFmtId="0" fontId="0" fillId="0" borderId="0" xfId="0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tabSelected="1" workbookViewId="0">
      <selection sqref="A1:D1"/>
    </sheetView>
  </sheetViews>
  <sheetFormatPr defaultRowHeight="12.75" x14ac:dyDescent="0.2"/>
  <cols>
    <col min="1" max="1" width="5.140625" customWidth="1"/>
    <col min="2" max="2" width="15.7109375" customWidth="1"/>
    <col min="3" max="3" width="17.7109375" customWidth="1"/>
    <col min="4" max="4" width="42.28515625" customWidth="1"/>
    <col min="5" max="5" width="58" customWidth="1"/>
    <col min="6" max="6" width="6" customWidth="1"/>
    <col min="7" max="7" width="4.5703125" customWidth="1"/>
    <col min="8" max="8" width="6" customWidth="1"/>
    <col min="9" max="9" width="4.140625" customWidth="1"/>
    <col min="10" max="10" width="2.85546875" customWidth="1"/>
    <col min="11" max="11" width="84.140625" customWidth="1"/>
  </cols>
  <sheetData>
    <row r="1" spans="1:11" x14ac:dyDescent="0.2">
      <c r="A1" s="7" t="s">
        <v>565</v>
      </c>
      <c r="B1" s="7"/>
      <c r="C1" s="7"/>
      <c r="D1" s="7"/>
      <c r="K1" t="s">
        <v>679</v>
      </c>
    </row>
    <row r="2" spans="1:11" x14ac:dyDescent="0.2">
      <c r="K2" t="s">
        <v>680</v>
      </c>
    </row>
    <row r="3" spans="1:11" x14ac:dyDescent="0.2">
      <c r="K3" t="s">
        <v>681</v>
      </c>
    </row>
    <row r="4" spans="1:11" x14ac:dyDescent="0.2">
      <c r="A4" t="s">
        <v>478</v>
      </c>
      <c r="B4" t="s">
        <v>3</v>
      </c>
      <c r="C4" t="s">
        <v>5</v>
      </c>
      <c r="D4" t="s">
        <v>4</v>
      </c>
      <c r="E4" t="s">
        <v>6</v>
      </c>
      <c r="F4" t="s">
        <v>555</v>
      </c>
      <c r="G4" t="s">
        <v>556</v>
      </c>
      <c r="H4" t="s">
        <v>557</v>
      </c>
      <c r="I4" t="s">
        <v>558</v>
      </c>
    </row>
    <row r="5" spans="1:11" x14ac:dyDescent="0.2">
      <c r="A5">
        <v>1</v>
      </c>
      <c r="B5" t="s">
        <v>0</v>
      </c>
      <c r="C5" t="s">
        <v>2</v>
      </c>
      <c r="D5" t="s">
        <v>1</v>
      </c>
      <c r="E5" t="s">
        <v>479</v>
      </c>
      <c r="F5">
        <v>1939</v>
      </c>
      <c r="G5" t="s">
        <v>7</v>
      </c>
      <c r="H5">
        <v>1980</v>
      </c>
      <c r="I5" t="s">
        <v>8</v>
      </c>
      <c r="K5" t="s">
        <v>563</v>
      </c>
    </row>
    <row r="6" spans="1:11" x14ac:dyDescent="0.2">
      <c r="A6">
        <v>4</v>
      </c>
      <c r="B6" t="s">
        <v>0</v>
      </c>
      <c r="C6" t="s">
        <v>12</v>
      </c>
      <c r="D6" t="s">
        <v>11</v>
      </c>
      <c r="E6" t="s">
        <v>13</v>
      </c>
      <c r="F6">
        <v>1961</v>
      </c>
      <c r="G6" t="s">
        <v>7</v>
      </c>
      <c r="H6">
        <v>1966</v>
      </c>
      <c r="I6" t="s">
        <v>8</v>
      </c>
    </row>
    <row r="7" spans="1:11" x14ac:dyDescent="0.2">
      <c r="A7">
        <v>5</v>
      </c>
      <c r="B7" t="s">
        <v>0</v>
      </c>
      <c r="C7" t="s">
        <v>16</v>
      </c>
      <c r="D7" t="s">
        <v>15</v>
      </c>
      <c r="E7" t="s">
        <v>14</v>
      </c>
      <c r="F7">
        <v>1961</v>
      </c>
      <c r="G7" t="s">
        <v>7</v>
      </c>
      <c r="H7">
        <v>1966</v>
      </c>
      <c r="I7" t="s">
        <v>8</v>
      </c>
    </row>
    <row r="8" spans="1:11" x14ac:dyDescent="0.2">
      <c r="A8">
        <v>6</v>
      </c>
      <c r="B8" t="s">
        <v>0</v>
      </c>
      <c r="C8" t="s">
        <v>19</v>
      </c>
      <c r="D8" t="s">
        <v>18</v>
      </c>
      <c r="E8" t="s">
        <v>17</v>
      </c>
      <c r="F8">
        <v>1951</v>
      </c>
      <c r="G8" t="s">
        <v>7</v>
      </c>
      <c r="H8">
        <v>1951</v>
      </c>
      <c r="I8" t="s">
        <v>8</v>
      </c>
    </row>
    <row r="9" spans="1:11" x14ac:dyDescent="0.2">
      <c r="A9">
        <v>7</v>
      </c>
      <c r="B9" t="s">
        <v>10</v>
      </c>
      <c r="C9" t="s">
        <v>25</v>
      </c>
      <c r="D9" t="s">
        <v>24</v>
      </c>
      <c r="E9" t="s">
        <v>21</v>
      </c>
      <c r="F9">
        <v>1993</v>
      </c>
      <c r="G9" t="s">
        <v>7</v>
      </c>
      <c r="H9">
        <v>1997</v>
      </c>
      <c r="I9" t="s">
        <v>30</v>
      </c>
    </row>
    <row r="10" spans="1:11" x14ac:dyDescent="0.2">
      <c r="A10">
        <v>8</v>
      </c>
      <c r="B10" t="s">
        <v>10</v>
      </c>
      <c r="C10" t="s">
        <v>27</v>
      </c>
      <c r="D10" t="s">
        <v>26</v>
      </c>
      <c r="E10" t="s">
        <v>22</v>
      </c>
      <c r="F10">
        <v>1988</v>
      </c>
      <c r="G10" t="s">
        <v>7</v>
      </c>
      <c r="H10">
        <v>1997</v>
      </c>
      <c r="I10" t="s">
        <v>30</v>
      </c>
      <c r="K10" t="s">
        <v>564</v>
      </c>
    </row>
    <row r="11" spans="1:11" x14ac:dyDescent="0.2">
      <c r="A11">
        <v>9</v>
      </c>
      <c r="B11" t="s">
        <v>10</v>
      </c>
      <c r="C11" t="s">
        <v>29</v>
      </c>
      <c r="D11" t="s">
        <v>28</v>
      </c>
      <c r="E11" t="s">
        <v>23</v>
      </c>
      <c r="F11">
        <v>1962</v>
      </c>
      <c r="G11" t="s">
        <v>7</v>
      </c>
      <c r="H11">
        <v>1966</v>
      </c>
      <c r="I11" t="s">
        <v>8</v>
      </c>
      <c r="K11" t="s">
        <v>559</v>
      </c>
    </row>
    <row r="12" spans="1:11" x14ac:dyDescent="0.2">
      <c r="A12">
        <v>10</v>
      </c>
      <c r="B12" t="s">
        <v>31</v>
      </c>
      <c r="C12" t="s">
        <v>35</v>
      </c>
      <c r="D12" t="s">
        <v>34</v>
      </c>
      <c r="E12" t="s">
        <v>480</v>
      </c>
      <c r="F12">
        <v>1933</v>
      </c>
      <c r="G12" t="s">
        <v>7</v>
      </c>
      <c r="H12">
        <v>1984</v>
      </c>
      <c r="I12" t="s">
        <v>8</v>
      </c>
    </row>
    <row r="13" spans="1:11" x14ac:dyDescent="0.2">
      <c r="A13">
        <v>15</v>
      </c>
      <c r="B13" t="s">
        <v>31</v>
      </c>
      <c r="C13" t="s">
        <v>36</v>
      </c>
      <c r="D13" t="s">
        <v>34</v>
      </c>
      <c r="E13" t="s">
        <v>33</v>
      </c>
      <c r="F13">
        <v>1982</v>
      </c>
      <c r="G13" t="s">
        <v>8</v>
      </c>
      <c r="H13">
        <v>1986</v>
      </c>
      <c r="I13" t="s">
        <v>8</v>
      </c>
      <c r="K13" t="s">
        <v>560</v>
      </c>
    </row>
    <row r="14" spans="1:11" x14ac:dyDescent="0.2">
      <c r="A14">
        <v>17</v>
      </c>
      <c r="B14" t="s">
        <v>37</v>
      </c>
      <c r="C14" t="s">
        <v>40</v>
      </c>
      <c r="D14" t="s">
        <v>39</v>
      </c>
      <c r="E14" t="s">
        <v>38</v>
      </c>
      <c r="F14">
        <v>1983</v>
      </c>
      <c r="G14" t="s">
        <v>8</v>
      </c>
      <c r="H14">
        <v>1990</v>
      </c>
      <c r="I14" t="s">
        <v>8</v>
      </c>
    </row>
    <row r="15" spans="1:11" x14ac:dyDescent="0.2">
      <c r="A15">
        <v>18</v>
      </c>
      <c r="B15" t="s">
        <v>41</v>
      </c>
      <c r="C15" t="s">
        <v>51</v>
      </c>
      <c r="D15" t="s">
        <v>50</v>
      </c>
      <c r="E15" t="s">
        <v>42</v>
      </c>
      <c r="F15">
        <v>1966</v>
      </c>
      <c r="G15" t="s">
        <v>9</v>
      </c>
      <c r="H15">
        <v>1975</v>
      </c>
      <c r="I15" t="s">
        <v>9</v>
      </c>
      <c r="K15" t="s">
        <v>561</v>
      </c>
    </row>
    <row r="16" spans="1:11" x14ac:dyDescent="0.2">
      <c r="A16">
        <v>19</v>
      </c>
      <c r="B16" t="s">
        <v>41</v>
      </c>
      <c r="C16" t="s">
        <v>53</v>
      </c>
      <c r="D16" t="s">
        <v>52</v>
      </c>
      <c r="E16" t="s">
        <v>43</v>
      </c>
      <c r="F16">
        <v>1948</v>
      </c>
      <c r="G16" t="s">
        <v>7</v>
      </c>
      <c r="H16">
        <v>1966</v>
      </c>
      <c r="I16" t="s">
        <v>8</v>
      </c>
      <c r="K16" t="s">
        <v>562</v>
      </c>
    </row>
    <row r="17" spans="1:11" x14ac:dyDescent="0.2">
      <c r="A17">
        <v>20</v>
      </c>
      <c r="B17" t="s">
        <v>41</v>
      </c>
      <c r="C17" t="s">
        <v>55</v>
      </c>
      <c r="D17" t="s">
        <v>54</v>
      </c>
      <c r="E17" t="s">
        <v>44</v>
      </c>
      <c r="F17">
        <v>1955</v>
      </c>
      <c r="G17" t="s">
        <v>7</v>
      </c>
      <c r="H17">
        <v>1969</v>
      </c>
      <c r="I17" t="s">
        <v>8</v>
      </c>
    </row>
    <row r="18" spans="1:11" x14ac:dyDescent="0.2">
      <c r="A18">
        <v>21</v>
      </c>
      <c r="B18" t="s">
        <v>41</v>
      </c>
      <c r="C18" t="s">
        <v>57</v>
      </c>
      <c r="D18" t="s">
        <v>56</v>
      </c>
      <c r="E18" t="s">
        <v>45</v>
      </c>
      <c r="F18">
        <v>1936</v>
      </c>
      <c r="G18" t="s">
        <v>7</v>
      </c>
      <c r="H18">
        <v>1966</v>
      </c>
      <c r="I18" t="s">
        <v>8</v>
      </c>
      <c r="K18" t="s">
        <v>571</v>
      </c>
    </row>
    <row r="19" spans="1:11" x14ac:dyDescent="0.2">
      <c r="A19">
        <v>22</v>
      </c>
      <c r="B19" t="s">
        <v>41</v>
      </c>
      <c r="C19" t="s">
        <v>59</v>
      </c>
      <c r="D19" t="s">
        <v>58</v>
      </c>
      <c r="E19" t="s">
        <v>46</v>
      </c>
      <c r="F19">
        <v>1941</v>
      </c>
      <c r="G19" t="s">
        <v>7</v>
      </c>
      <c r="H19">
        <v>1966</v>
      </c>
      <c r="I19" t="s">
        <v>8</v>
      </c>
      <c r="K19" t="s">
        <v>20</v>
      </c>
    </row>
    <row r="20" spans="1:11" x14ac:dyDescent="0.2">
      <c r="A20">
        <v>23</v>
      </c>
      <c r="B20" t="s">
        <v>41</v>
      </c>
      <c r="C20" t="s">
        <v>61</v>
      </c>
      <c r="D20" t="s">
        <v>60</v>
      </c>
      <c r="E20" t="s">
        <v>47</v>
      </c>
      <c r="F20">
        <v>1940</v>
      </c>
      <c r="G20" t="s">
        <v>7</v>
      </c>
      <c r="H20">
        <v>1981</v>
      </c>
      <c r="I20" t="s">
        <v>8</v>
      </c>
      <c r="K20" t="s">
        <v>523</v>
      </c>
    </row>
    <row r="21" spans="1:11" x14ac:dyDescent="0.2">
      <c r="A21">
        <v>24</v>
      </c>
      <c r="B21" t="s">
        <v>41</v>
      </c>
      <c r="C21" t="s">
        <v>63</v>
      </c>
      <c r="D21" t="s">
        <v>62</v>
      </c>
      <c r="E21" t="s">
        <v>48</v>
      </c>
      <c r="F21">
        <v>1947</v>
      </c>
      <c r="G21" t="s">
        <v>7</v>
      </c>
      <c r="H21">
        <v>1966</v>
      </c>
      <c r="I21" t="s">
        <v>8</v>
      </c>
      <c r="K21" t="s">
        <v>101</v>
      </c>
    </row>
    <row r="22" spans="1:11" x14ac:dyDescent="0.2">
      <c r="A22">
        <v>25</v>
      </c>
      <c r="B22" t="s">
        <v>41</v>
      </c>
      <c r="C22" t="s">
        <v>65</v>
      </c>
      <c r="D22" t="s">
        <v>64</v>
      </c>
      <c r="E22" t="s">
        <v>49</v>
      </c>
      <c r="F22">
        <v>1955</v>
      </c>
      <c r="G22" t="s">
        <v>7</v>
      </c>
      <c r="H22">
        <v>1984</v>
      </c>
      <c r="I22" t="s">
        <v>8</v>
      </c>
      <c r="K22" t="s">
        <v>554</v>
      </c>
    </row>
    <row r="23" spans="1:11" x14ac:dyDescent="0.2">
      <c r="A23">
        <v>26</v>
      </c>
      <c r="B23" t="s">
        <v>41</v>
      </c>
      <c r="C23" t="s">
        <v>68</v>
      </c>
      <c r="D23" t="s">
        <v>67</v>
      </c>
      <c r="E23" t="s">
        <v>66</v>
      </c>
      <c r="F23">
        <v>1966</v>
      </c>
      <c r="G23" t="s">
        <v>8</v>
      </c>
      <c r="H23">
        <v>1966</v>
      </c>
      <c r="K23" t="s">
        <v>522</v>
      </c>
    </row>
    <row r="24" spans="1:11" x14ac:dyDescent="0.2">
      <c r="A24">
        <v>26.1</v>
      </c>
      <c r="B24" t="s">
        <v>41</v>
      </c>
      <c r="C24" t="s">
        <v>499</v>
      </c>
      <c r="D24" t="s">
        <v>498</v>
      </c>
      <c r="E24" t="s">
        <v>497</v>
      </c>
      <c r="F24">
        <v>1967</v>
      </c>
      <c r="G24" t="s">
        <v>9</v>
      </c>
      <c r="H24">
        <v>1967</v>
      </c>
    </row>
    <row r="25" spans="1:11" x14ac:dyDescent="0.2">
      <c r="A25">
        <v>26.2</v>
      </c>
      <c r="B25" t="s">
        <v>41</v>
      </c>
      <c r="C25" t="s">
        <v>502</v>
      </c>
      <c r="D25" t="s">
        <v>501</v>
      </c>
      <c r="E25" t="s">
        <v>500</v>
      </c>
      <c r="F25">
        <v>1955</v>
      </c>
      <c r="G25" t="s">
        <v>9</v>
      </c>
      <c r="H25">
        <v>1981</v>
      </c>
      <c r="I25" t="s">
        <v>9</v>
      </c>
      <c r="K25" t="s">
        <v>566</v>
      </c>
    </row>
    <row r="26" spans="1:11" x14ac:dyDescent="0.2">
      <c r="A26">
        <v>27</v>
      </c>
      <c r="B26" t="s">
        <v>69</v>
      </c>
      <c r="C26" t="s">
        <v>71</v>
      </c>
      <c r="D26" t="s">
        <v>75</v>
      </c>
      <c r="E26" t="s">
        <v>72</v>
      </c>
      <c r="F26">
        <v>1958</v>
      </c>
      <c r="G26" t="s">
        <v>7</v>
      </c>
      <c r="H26">
        <v>1986</v>
      </c>
      <c r="I26" t="s">
        <v>8</v>
      </c>
    </row>
    <row r="27" spans="1:11" x14ac:dyDescent="0.2">
      <c r="A27">
        <v>28</v>
      </c>
      <c r="B27" t="s">
        <v>69</v>
      </c>
      <c r="C27" t="s">
        <v>77</v>
      </c>
      <c r="D27" t="s">
        <v>76</v>
      </c>
      <c r="E27" t="s">
        <v>70</v>
      </c>
      <c r="F27">
        <v>1966</v>
      </c>
      <c r="G27" t="s">
        <v>7</v>
      </c>
      <c r="H27">
        <v>1974</v>
      </c>
      <c r="I27" t="s">
        <v>8</v>
      </c>
    </row>
    <row r="28" spans="1:11" x14ac:dyDescent="0.2">
      <c r="A28">
        <v>29</v>
      </c>
      <c r="B28" t="s">
        <v>69</v>
      </c>
      <c r="C28" t="s">
        <v>79</v>
      </c>
      <c r="D28" t="s">
        <v>78</v>
      </c>
      <c r="E28" t="s">
        <v>73</v>
      </c>
      <c r="F28">
        <v>1942</v>
      </c>
      <c r="G28" t="s">
        <v>9</v>
      </c>
      <c r="H28">
        <v>1942</v>
      </c>
      <c r="K28" t="s">
        <v>567</v>
      </c>
    </row>
    <row r="29" spans="1:11" x14ac:dyDescent="0.2">
      <c r="A29">
        <v>30</v>
      </c>
      <c r="B29" t="s">
        <v>69</v>
      </c>
      <c r="C29" t="s">
        <v>77</v>
      </c>
      <c r="D29" t="s">
        <v>80</v>
      </c>
      <c r="E29" t="s">
        <v>74</v>
      </c>
      <c r="F29">
        <v>1990</v>
      </c>
      <c r="G29" t="s">
        <v>9</v>
      </c>
      <c r="H29">
        <v>1990</v>
      </c>
      <c r="K29" t="s">
        <v>572</v>
      </c>
    </row>
    <row r="30" spans="1:11" x14ac:dyDescent="0.2">
      <c r="A30">
        <v>31</v>
      </c>
      <c r="B30" t="s">
        <v>81</v>
      </c>
      <c r="C30" t="s">
        <v>83</v>
      </c>
      <c r="D30" t="s">
        <v>34</v>
      </c>
      <c r="E30" t="s">
        <v>484</v>
      </c>
      <c r="F30">
        <v>1915</v>
      </c>
      <c r="G30" t="s">
        <v>7</v>
      </c>
      <c r="H30">
        <v>1971</v>
      </c>
      <c r="I30" t="s">
        <v>8</v>
      </c>
      <c r="K30" t="s">
        <v>568</v>
      </c>
    </row>
    <row r="31" spans="1:11" x14ac:dyDescent="0.2">
      <c r="A31">
        <v>32</v>
      </c>
      <c r="B31" t="s">
        <v>81</v>
      </c>
      <c r="C31" t="s">
        <v>85</v>
      </c>
      <c r="D31" t="s">
        <v>84</v>
      </c>
      <c r="E31" t="s">
        <v>82</v>
      </c>
      <c r="F31">
        <v>1942</v>
      </c>
      <c r="G31" t="s">
        <v>8</v>
      </c>
      <c r="H31">
        <v>1942</v>
      </c>
      <c r="K31" t="s">
        <v>569</v>
      </c>
    </row>
    <row r="32" spans="1:11" x14ac:dyDescent="0.2">
      <c r="A32">
        <v>34</v>
      </c>
      <c r="B32" t="s">
        <v>81</v>
      </c>
      <c r="C32" t="s">
        <v>87</v>
      </c>
      <c r="D32" t="s">
        <v>34</v>
      </c>
      <c r="E32" t="s">
        <v>86</v>
      </c>
      <c r="F32">
        <v>1959</v>
      </c>
      <c r="G32" t="s">
        <v>7</v>
      </c>
      <c r="H32">
        <v>1966</v>
      </c>
      <c r="I32" t="s">
        <v>8</v>
      </c>
      <c r="K32" t="s">
        <v>570</v>
      </c>
    </row>
    <row r="33" spans="1:9" x14ac:dyDescent="0.2">
      <c r="A33">
        <v>35</v>
      </c>
      <c r="B33" t="s">
        <v>81</v>
      </c>
      <c r="C33" t="s">
        <v>90</v>
      </c>
      <c r="D33" t="s">
        <v>34</v>
      </c>
      <c r="E33" t="s">
        <v>89</v>
      </c>
      <c r="F33">
        <v>1896</v>
      </c>
      <c r="G33" t="s">
        <v>7</v>
      </c>
      <c r="H33">
        <v>1896</v>
      </c>
      <c r="I33" t="s">
        <v>8</v>
      </c>
    </row>
    <row r="34" spans="1:9" x14ac:dyDescent="0.2">
      <c r="A34">
        <v>36</v>
      </c>
      <c r="B34" t="s">
        <v>81</v>
      </c>
      <c r="C34" t="s">
        <v>92</v>
      </c>
      <c r="D34" t="s">
        <v>91</v>
      </c>
      <c r="E34" t="s">
        <v>481</v>
      </c>
      <c r="F34">
        <v>1941</v>
      </c>
      <c r="G34" t="s">
        <v>7</v>
      </c>
      <c r="H34">
        <v>1942</v>
      </c>
      <c r="I34" t="s">
        <v>8</v>
      </c>
    </row>
    <row r="35" spans="1:9" x14ac:dyDescent="0.2">
      <c r="B35" t="s">
        <v>81</v>
      </c>
      <c r="C35" t="s">
        <v>92</v>
      </c>
      <c r="D35" t="s">
        <v>78</v>
      </c>
      <c r="E35" t="s">
        <v>513</v>
      </c>
      <c r="F35">
        <v>1950</v>
      </c>
      <c r="G35" t="s">
        <v>7</v>
      </c>
      <c r="H35">
        <v>1966</v>
      </c>
      <c r="I35" t="s">
        <v>9</v>
      </c>
    </row>
    <row r="36" spans="1:9" x14ac:dyDescent="0.2">
      <c r="A36">
        <v>39</v>
      </c>
      <c r="B36" t="s">
        <v>88</v>
      </c>
      <c r="C36" t="s">
        <v>96</v>
      </c>
      <c r="D36" t="s">
        <v>95</v>
      </c>
      <c r="E36" t="s">
        <v>93</v>
      </c>
      <c r="F36">
        <v>1950</v>
      </c>
      <c r="G36" t="s">
        <v>7</v>
      </c>
      <c r="H36">
        <v>1950</v>
      </c>
      <c r="I36" t="s">
        <v>8</v>
      </c>
    </row>
    <row r="37" spans="1:9" x14ac:dyDescent="0.2">
      <c r="A37">
        <v>40</v>
      </c>
      <c r="B37" t="s">
        <v>88</v>
      </c>
      <c r="C37" t="s">
        <v>98</v>
      </c>
      <c r="D37" t="s">
        <v>97</v>
      </c>
      <c r="E37" t="s">
        <v>94</v>
      </c>
      <c r="F37">
        <v>1996</v>
      </c>
      <c r="G37" t="s">
        <v>9</v>
      </c>
      <c r="H37">
        <v>1996</v>
      </c>
    </row>
    <row r="38" spans="1:9" x14ac:dyDescent="0.2">
      <c r="A38">
        <v>41</v>
      </c>
      <c r="B38" t="s">
        <v>88</v>
      </c>
      <c r="C38" t="s">
        <v>100</v>
      </c>
      <c r="D38" t="s">
        <v>26</v>
      </c>
      <c r="E38" t="s">
        <v>99</v>
      </c>
      <c r="F38">
        <v>1996</v>
      </c>
      <c r="G38" t="s">
        <v>9</v>
      </c>
      <c r="H38">
        <v>1996</v>
      </c>
    </row>
    <row r="39" spans="1:9" x14ac:dyDescent="0.2">
      <c r="A39">
        <v>42</v>
      </c>
      <c r="B39" t="s">
        <v>102</v>
      </c>
      <c r="C39" t="s">
        <v>106</v>
      </c>
      <c r="D39" t="s">
        <v>105</v>
      </c>
      <c r="E39" t="s">
        <v>103</v>
      </c>
      <c r="F39">
        <v>1961</v>
      </c>
      <c r="G39" t="s">
        <v>7</v>
      </c>
      <c r="H39">
        <v>1966</v>
      </c>
      <c r="I39" t="s">
        <v>8</v>
      </c>
    </row>
    <row r="40" spans="1:9" x14ac:dyDescent="0.2">
      <c r="A40">
        <v>43</v>
      </c>
      <c r="B40" t="s">
        <v>102</v>
      </c>
      <c r="C40" t="s">
        <v>108</v>
      </c>
      <c r="D40" t="s">
        <v>107</v>
      </c>
      <c r="E40" t="s">
        <v>104</v>
      </c>
      <c r="F40">
        <v>1947</v>
      </c>
      <c r="G40" t="s">
        <v>7</v>
      </c>
      <c r="H40">
        <v>1966</v>
      </c>
      <c r="I40" t="s">
        <v>8</v>
      </c>
    </row>
    <row r="41" spans="1:9" x14ac:dyDescent="0.2">
      <c r="A41">
        <v>44</v>
      </c>
      <c r="B41" t="s">
        <v>102</v>
      </c>
      <c r="C41" t="s">
        <v>109</v>
      </c>
      <c r="E41" t="s">
        <v>482</v>
      </c>
      <c r="F41">
        <v>1946</v>
      </c>
      <c r="G41" t="s">
        <v>7</v>
      </c>
      <c r="H41">
        <v>1966</v>
      </c>
      <c r="I41" t="s">
        <v>8</v>
      </c>
    </row>
    <row r="42" spans="1:9" x14ac:dyDescent="0.2">
      <c r="A42">
        <v>46</v>
      </c>
      <c r="B42" t="s">
        <v>110</v>
      </c>
      <c r="C42" t="s">
        <v>119</v>
      </c>
      <c r="D42" t="s">
        <v>54</v>
      </c>
      <c r="E42" t="s">
        <v>111</v>
      </c>
      <c r="F42">
        <v>1950</v>
      </c>
      <c r="G42" t="s">
        <v>7</v>
      </c>
      <c r="H42">
        <v>1966</v>
      </c>
      <c r="I42" t="s">
        <v>8</v>
      </c>
    </row>
    <row r="43" spans="1:9" x14ac:dyDescent="0.2">
      <c r="A43">
        <v>47</v>
      </c>
      <c r="B43" t="s">
        <v>110</v>
      </c>
      <c r="C43" t="s">
        <v>120</v>
      </c>
      <c r="D43" t="s">
        <v>54</v>
      </c>
      <c r="E43" t="s">
        <v>112</v>
      </c>
      <c r="F43">
        <v>1977</v>
      </c>
      <c r="G43" t="s">
        <v>9</v>
      </c>
      <c r="H43">
        <v>1986</v>
      </c>
      <c r="I43" t="s">
        <v>9</v>
      </c>
    </row>
    <row r="44" spans="1:9" x14ac:dyDescent="0.2">
      <c r="A44">
        <v>48</v>
      </c>
      <c r="B44" t="s">
        <v>110</v>
      </c>
      <c r="C44" t="s">
        <v>121</v>
      </c>
      <c r="D44" t="s">
        <v>54</v>
      </c>
      <c r="E44" t="s">
        <v>113</v>
      </c>
      <c r="F44">
        <v>1958</v>
      </c>
      <c r="G44" t="s">
        <v>7</v>
      </c>
      <c r="H44">
        <v>1966</v>
      </c>
      <c r="I44" t="s">
        <v>8</v>
      </c>
    </row>
    <row r="45" spans="1:9" x14ac:dyDescent="0.2">
      <c r="A45">
        <v>49</v>
      </c>
      <c r="B45" t="s">
        <v>110</v>
      </c>
      <c r="C45" t="s">
        <v>122</v>
      </c>
      <c r="D45" t="s">
        <v>54</v>
      </c>
      <c r="E45" t="s">
        <v>114</v>
      </c>
      <c r="F45">
        <v>1957</v>
      </c>
      <c r="G45" t="s">
        <v>7</v>
      </c>
      <c r="H45">
        <v>1966</v>
      </c>
      <c r="I45" t="s">
        <v>8</v>
      </c>
    </row>
    <row r="46" spans="1:9" x14ac:dyDescent="0.2">
      <c r="A46">
        <v>50</v>
      </c>
      <c r="B46" t="s">
        <v>110</v>
      </c>
      <c r="C46" t="s">
        <v>124</v>
      </c>
      <c r="D46" t="s">
        <v>123</v>
      </c>
      <c r="E46" t="s">
        <v>115</v>
      </c>
      <c r="F46">
        <v>1935</v>
      </c>
      <c r="G46" t="s">
        <v>7</v>
      </c>
      <c r="H46">
        <v>1967</v>
      </c>
      <c r="I46" t="s">
        <v>8</v>
      </c>
    </row>
    <row r="47" spans="1:9" x14ac:dyDescent="0.2">
      <c r="A47">
        <v>51</v>
      </c>
      <c r="B47" t="s">
        <v>110</v>
      </c>
      <c r="C47" t="s">
        <v>126</v>
      </c>
      <c r="D47" t="s">
        <v>125</v>
      </c>
      <c r="E47" t="s">
        <v>116</v>
      </c>
      <c r="F47">
        <v>1958</v>
      </c>
      <c r="G47" t="s">
        <v>7</v>
      </c>
      <c r="H47">
        <v>1966</v>
      </c>
      <c r="I47" t="s">
        <v>8</v>
      </c>
    </row>
    <row r="48" spans="1:9" x14ac:dyDescent="0.2">
      <c r="A48">
        <v>52</v>
      </c>
      <c r="B48" t="s">
        <v>110</v>
      </c>
      <c r="C48" t="s">
        <v>124</v>
      </c>
      <c r="D48" t="s">
        <v>127</v>
      </c>
      <c r="E48" t="s">
        <v>117</v>
      </c>
      <c r="F48">
        <v>1978</v>
      </c>
      <c r="G48" t="s">
        <v>9</v>
      </c>
      <c r="H48">
        <v>1979</v>
      </c>
      <c r="I48" t="s">
        <v>8</v>
      </c>
    </row>
    <row r="49" spans="1:9" x14ac:dyDescent="0.2">
      <c r="A49">
        <v>53</v>
      </c>
      <c r="B49" t="s">
        <v>110</v>
      </c>
      <c r="C49" t="s">
        <v>126</v>
      </c>
      <c r="D49" t="s">
        <v>91</v>
      </c>
      <c r="E49" t="s">
        <v>118</v>
      </c>
      <c r="F49">
        <v>1931</v>
      </c>
      <c r="G49" t="s">
        <v>7</v>
      </c>
      <c r="H49">
        <v>1931</v>
      </c>
      <c r="I49" t="s">
        <v>8</v>
      </c>
    </row>
    <row r="50" spans="1:9" x14ac:dyDescent="0.2">
      <c r="A50">
        <v>53.1</v>
      </c>
      <c r="B50" t="s">
        <v>110</v>
      </c>
      <c r="C50" t="s">
        <v>508</v>
      </c>
      <c r="D50" t="s">
        <v>507</v>
      </c>
      <c r="E50" t="s">
        <v>510</v>
      </c>
      <c r="F50">
        <v>1963</v>
      </c>
      <c r="G50" t="s">
        <v>9</v>
      </c>
      <c r="H50">
        <v>1980</v>
      </c>
      <c r="I50" t="s">
        <v>9</v>
      </c>
    </row>
    <row r="51" spans="1:9" x14ac:dyDescent="0.2">
      <c r="A51">
        <v>54</v>
      </c>
      <c r="B51" t="s">
        <v>128</v>
      </c>
      <c r="C51" t="s">
        <v>133</v>
      </c>
      <c r="D51" t="s">
        <v>132</v>
      </c>
      <c r="E51" t="s">
        <v>129</v>
      </c>
      <c r="F51">
        <v>1949</v>
      </c>
      <c r="G51" t="s">
        <v>7</v>
      </c>
      <c r="H51">
        <v>1966</v>
      </c>
      <c r="I51" t="s">
        <v>8</v>
      </c>
    </row>
    <row r="52" spans="1:9" x14ac:dyDescent="0.2">
      <c r="A52">
        <v>55</v>
      </c>
      <c r="B52" t="s">
        <v>128</v>
      </c>
      <c r="C52" t="s">
        <v>135</v>
      </c>
      <c r="D52" t="s">
        <v>134</v>
      </c>
      <c r="E52" t="s">
        <v>130</v>
      </c>
      <c r="F52">
        <v>1912</v>
      </c>
      <c r="G52" t="s">
        <v>7</v>
      </c>
      <c r="H52">
        <v>1963</v>
      </c>
      <c r="I52" t="s">
        <v>8</v>
      </c>
    </row>
    <row r="53" spans="1:9" x14ac:dyDescent="0.2">
      <c r="A53">
        <v>56</v>
      </c>
      <c r="B53" t="s">
        <v>128</v>
      </c>
      <c r="C53" t="s">
        <v>136</v>
      </c>
      <c r="D53" t="s">
        <v>34</v>
      </c>
      <c r="E53" t="s">
        <v>131</v>
      </c>
      <c r="F53">
        <v>1939</v>
      </c>
      <c r="G53" t="s">
        <v>7</v>
      </c>
      <c r="H53">
        <v>1985</v>
      </c>
      <c r="I53" t="s">
        <v>8</v>
      </c>
    </row>
    <row r="54" spans="1:9" x14ac:dyDescent="0.2">
      <c r="A54">
        <v>56.1</v>
      </c>
      <c r="B54" t="s">
        <v>128</v>
      </c>
      <c r="C54" t="s">
        <v>223</v>
      </c>
      <c r="D54" t="s">
        <v>506</v>
      </c>
      <c r="E54" t="s">
        <v>505</v>
      </c>
      <c r="F54">
        <v>1974</v>
      </c>
      <c r="G54" t="s">
        <v>9</v>
      </c>
      <c r="H54">
        <v>1974</v>
      </c>
    </row>
    <row r="55" spans="1:9" x14ac:dyDescent="0.2">
      <c r="A55">
        <v>57</v>
      </c>
      <c r="B55" t="s">
        <v>137</v>
      </c>
      <c r="C55" t="s">
        <v>142</v>
      </c>
      <c r="D55" t="s">
        <v>141</v>
      </c>
      <c r="E55" t="s">
        <v>138</v>
      </c>
      <c r="F55">
        <v>1962</v>
      </c>
      <c r="G55" t="s">
        <v>7</v>
      </c>
      <c r="H55">
        <v>1966</v>
      </c>
      <c r="I55" t="s">
        <v>8</v>
      </c>
    </row>
    <row r="56" spans="1:9" x14ac:dyDescent="0.2">
      <c r="A56">
        <v>58</v>
      </c>
      <c r="B56" t="s">
        <v>137</v>
      </c>
      <c r="C56" t="s">
        <v>144</v>
      </c>
      <c r="D56" t="s">
        <v>143</v>
      </c>
      <c r="E56" t="s">
        <v>139</v>
      </c>
      <c r="F56">
        <v>1935</v>
      </c>
      <c r="G56" t="s">
        <v>7</v>
      </c>
      <c r="H56">
        <v>1966</v>
      </c>
      <c r="I56" t="s">
        <v>8</v>
      </c>
    </row>
    <row r="57" spans="1:9" x14ac:dyDescent="0.2">
      <c r="A57">
        <v>59</v>
      </c>
      <c r="B57" t="s">
        <v>137</v>
      </c>
      <c r="C57" t="s">
        <v>144</v>
      </c>
      <c r="D57" t="s">
        <v>34</v>
      </c>
      <c r="E57" t="s">
        <v>140</v>
      </c>
      <c r="F57">
        <v>1955</v>
      </c>
      <c r="G57" t="s">
        <v>7</v>
      </c>
      <c r="H57">
        <v>1966</v>
      </c>
      <c r="I57" t="s">
        <v>8</v>
      </c>
    </row>
    <row r="58" spans="1:9" x14ac:dyDescent="0.2">
      <c r="A58">
        <v>60</v>
      </c>
      <c r="B58" t="s">
        <v>145</v>
      </c>
      <c r="C58" t="s">
        <v>147</v>
      </c>
      <c r="D58" t="s">
        <v>76</v>
      </c>
      <c r="E58" t="s">
        <v>483</v>
      </c>
      <c r="F58">
        <v>1939</v>
      </c>
      <c r="G58" t="s">
        <v>7</v>
      </c>
      <c r="H58">
        <v>1976</v>
      </c>
      <c r="I58" t="s">
        <v>149</v>
      </c>
    </row>
    <row r="59" spans="1:9" x14ac:dyDescent="0.2">
      <c r="A59">
        <v>63</v>
      </c>
      <c r="B59" t="s">
        <v>145</v>
      </c>
      <c r="C59" t="s">
        <v>148</v>
      </c>
      <c r="D59" t="s">
        <v>78</v>
      </c>
      <c r="E59" t="s">
        <v>146</v>
      </c>
      <c r="F59">
        <v>1942</v>
      </c>
      <c r="G59" t="s">
        <v>9</v>
      </c>
      <c r="H59">
        <v>1942</v>
      </c>
    </row>
    <row r="60" spans="1:9" x14ac:dyDescent="0.2">
      <c r="A60">
        <v>64</v>
      </c>
      <c r="B60" t="s">
        <v>150</v>
      </c>
      <c r="C60" t="s">
        <v>153</v>
      </c>
      <c r="D60" t="s">
        <v>152</v>
      </c>
      <c r="E60" t="s">
        <v>151</v>
      </c>
      <c r="F60">
        <v>1917</v>
      </c>
      <c r="G60" t="s">
        <v>7</v>
      </c>
      <c r="H60">
        <v>1917</v>
      </c>
      <c r="I60" t="s">
        <v>149</v>
      </c>
    </row>
    <row r="61" spans="1:9" x14ac:dyDescent="0.2">
      <c r="A61">
        <v>65</v>
      </c>
      <c r="B61" t="s">
        <v>150</v>
      </c>
      <c r="C61" t="s">
        <v>161</v>
      </c>
      <c r="D61" t="s">
        <v>160</v>
      </c>
      <c r="E61" t="s">
        <v>154</v>
      </c>
      <c r="F61">
        <v>1980</v>
      </c>
      <c r="G61" t="s">
        <v>7</v>
      </c>
      <c r="H61">
        <v>1983</v>
      </c>
      <c r="I61" t="s">
        <v>8</v>
      </c>
    </row>
    <row r="62" spans="1:9" x14ac:dyDescent="0.2">
      <c r="A62">
        <v>66</v>
      </c>
      <c r="B62" t="s">
        <v>150</v>
      </c>
      <c r="C62" t="s">
        <v>162</v>
      </c>
      <c r="D62" t="s">
        <v>76</v>
      </c>
      <c r="E62" t="s">
        <v>155</v>
      </c>
      <c r="F62">
        <v>1940</v>
      </c>
      <c r="G62" t="s">
        <v>7</v>
      </c>
      <c r="H62">
        <v>1986</v>
      </c>
      <c r="I62" t="s">
        <v>8</v>
      </c>
    </row>
    <row r="63" spans="1:9" x14ac:dyDescent="0.2">
      <c r="A63">
        <v>67</v>
      </c>
      <c r="B63" t="s">
        <v>150</v>
      </c>
      <c r="C63" t="s">
        <v>163</v>
      </c>
      <c r="D63" t="s">
        <v>76</v>
      </c>
      <c r="E63" t="s">
        <v>173</v>
      </c>
      <c r="F63">
        <v>1914</v>
      </c>
      <c r="G63" t="s">
        <v>7</v>
      </c>
      <c r="H63">
        <v>1968</v>
      </c>
      <c r="I63" t="s">
        <v>8</v>
      </c>
    </row>
    <row r="64" spans="1:9" x14ac:dyDescent="0.2">
      <c r="A64">
        <v>68</v>
      </c>
      <c r="B64" t="s">
        <v>150</v>
      </c>
      <c r="C64" t="s">
        <v>164</v>
      </c>
      <c r="D64" t="s">
        <v>76</v>
      </c>
      <c r="E64" t="s">
        <v>156</v>
      </c>
      <c r="F64">
        <v>1934</v>
      </c>
      <c r="G64" t="s">
        <v>7</v>
      </c>
      <c r="H64">
        <v>1990</v>
      </c>
      <c r="I64" t="s">
        <v>8</v>
      </c>
    </row>
    <row r="65" spans="1:9" x14ac:dyDescent="0.2">
      <c r="A65">
        <v>69</v>
      </c>
      <c r="B65" t="s">
        <v>150</v>
      </c>
      <c r="C65" t="s">
        <v>166</v>
      </c>
      <c r="D65" t="s">
        <v>165</v>
      </c>
      <c r="E65" t="s">
        <v>157</v>
      </c>
      <c r="F65">
        <v>1949</v>
      </c>
      <c r="G65" t="s">
        <v>7</v>
      </c>
      <c r="H65">
        <v>1966</v>
      </c>
      <c r="I65" t="s">
        <v>8</v>
      </c>
    </row>
    <row r="66" spans="1:9" x14ac:dyDescent="0.2">
      <c r="A66">
        <v>71</v>
      </c>
      <c r="B66" t="s">
        <v>150</v>
      </c>
      <c r="C66" t="s">
        <v>167</v>
      </c>
      <c r="D66" t="s">
        <v>76</v>
      </c>
      <c r="E66" t="s">
        <v>487</v>
      </c>
      <c r="F66">
        <v>1964</v>
      </c>
      <c r="G66" t="s">
        <v>7</v>
      </c>
      <c r="H66">
        <v>1966</v>
      </c>
      <c r="I66" t="s">
        <v>8</v>
      </c>
    </row>
    <row r="67" spans="1:9" x14ac:dyDescent="0.2">
      <c r="A67">
        <v>72</v>
      </c>
      <c r="B67" t="s">
        <v>150</v>
      </c>
      <c r="C67" t="s">
        <v>166</v>
      </c>
      <c r="D67" t="s">
        <v>26</v>
      </c>
      <c r="E67" t="s">
        <v>486</v>
      </c>
      <c r="F67">
        <v>1982</v>
      </c>
      <c r="G67" t="s">
        <v>9</v>
      </c>
      <c r="H67">
        <v>1986</v>
      </c>
      <c r="I67" t="s">
        <v>8</v>
      </c>
    </row>
    <row r="68" spans="1:9" x14ac:dyDescent="0.2">
      <c r="A68">
        <v>74</v>
      </c>
      <c r="B68" t="s">
        <v>150</v>
      </c>
      <c r="C68" t="s">
        <v>169</v>
      </c>
      <c r="D68" t="s">
        <v>168</v>
      </c>
      <c r="E68" t="s">
        <v>158</v>
      </c>
      <c r="F68">
        <v>1980</v>
      </c>
      <c r="G68" t="s">
        <v>7</v>
      </c>
      <c r="H68">
        <v>1997</v>
      </c>
      <c r="I68" t="s">
        <v>30</v>
      </c>
    </row>
    <row r="69" spans="1:9" x14ac:dyDescent="0.2">
      <c r="A69">
        <v>75</v>
      </c>
      <c r="B69" t="s">
        <v>150</v>
      </c>
      <c r="C69" t="s">
        <v>170</v>
      </c>
      <c r="D69" t="s">
        <v>26</v>
      </c>
      <c r="E69" t="s">
        <v>32</v>
      </c>
      <c r="F69">
        <v>1986</v>
      </c>
      <c r="G69" t="s">
        <v>7</v>
      </c>
      <c r="H69">
        <v>1990</v>
      </c>
      <c r="I69" t="s">
        <v>8</v>
      </c>
    </row>
    <row r="70" spans="1:9" x14ac:dyDescent="0.2">
      <c r="A70">
        <v>76</v>
      </c>
      <c r="B70" t="s">
        <v>150</v>
      </c>
      <c r="C70" t="s">
        <v>171</v>
      </c>
      <c r="D70" t="s">
        <v>26</v>
      </c>
      <c r="E70" t="s">
        <v>159</v>
      </c>
      <c r="F70">
        <v>1986</v>
      </c>
      <c r="G70" t="s">
        <v>9</v>
      </c>
      <c r="H70">
        <v>1990</v>
      </c>
      <c r="I70" t="s">
        <v>9</v>
      </c>
    </row>
    <row r="71" spans="1:9" x14ac:dyDescent="0.2">
      <c r="A71">
        <v>77</v>
      </c>
      <c r="B71" t="s">
        <v>150</v>
      </c>
      <c r="C71" t="s">
        <v>172</v>
      </c>
      <c r="D71" t="s">
        <v>26</v>
      </c>
      <c r="E71" t="s">
        <v>485</v>
      </c>
      <c r="F71">
        <v>1980</v>
      </c>
      <c r="G71" t="s">
        <v>7</v>
      </c>
      <c r="H71">
        <v>1997</v>
      </c>
      <c r="I71" t="s">
        <v>30</v>
      </c>
    </row>
    <row r="72" spans="1:9" x14ac:dyDescent="0.2">
      <c r="A72">
        <v>79</v>
      </c>
      <c r="B72" t="s">
        <v>174</v>
      </c>
      <c r="C72" t="s">
        <v>180</v>
      </c>
      <c r="D72" t="s">
        <v>34</v>
      </c>
      <c r="E72" t="s">
        <v>175</v>
      </c>
      <c r="F72">
        <v>1939</v>
      </c>
      <c r="G72" t="s">
        <v>7</v>
      </c>
      <c r="H72">
        <v>1973</v>
      </c>
      <c r="I72" t="s">
        <v>8</v>
      </c>
    </row>
    <row r="73" spans="1:9" x14ac:dyDescent="0.2">
      <c r="A73">
        <v>81</v>
      </c>
      <c r="B73" t="s">
        <v>174</v>
      </c>
      <c r="C73" t="s">
        <v>184</v>
      </c>
      <c r="D73" t="s">
        <v>183</v>
      </c>
      <c r="E73" t="s">
        <v>176</v>
      </c>
      <c r="F73">
        <v>1934</v>
      </c>
      <c r="G73" t="s">
        <v>7</v>
      </c>
      <c r="H73">
        <v>1934</v>
      </c>
      <c r="I73" t="s">
        <v>8</v>
      </c>
    </row>
    <row r="74" spans="1:9" x14ac:dyDescent="0.2">
      <c r="A74">
        <v>82</v>
      </c>
      <c r="B74" t="s">
        <v>174</v>
      </c>
      <c r="C74" t="s">
        <v>185</v>
      </c>
      <c r="D74" t="s">
        <v>75</v>
      </c>
      <c r="E74" t="s">
        <v>177</v>
      </c>
      <c r="F74">
        <v>1896</v>
      </c>
      <c r="G74" t="s">
        <v>9</v>
      </c>
      <c r="H74">
        <v>1896</v>
      </c>
    </row>
    <row r="75" spans="1:9" x14ac:dyDescent="0.2">
      <c r="A75">
        <v>83</v>
      </c>
      <c r="B75" t="s">
        <v>174</v>
      </c>
      <c r="C75" t="s">
        <v>186</v>
      </c>
      <c r="D75" t="s">
        <v>75</v>
      </c>
      <c r="E75" t="s">
        <v>178</v>
      </c>
      <c r="F75">
        <v>1897</v>
      </c>
      <c r="G75" t="s">
        <v>7</v>
      </c>
      <c r="H75">
        <v>1922</v>
      </c>
      <c r="I75" t="s">
        <v>8</v>
      </c>
    </row>
    <row r="76" spans="1:9" x14ac:dyDescent="0.2">
      <c r="A76">
        <v>84</v>
      </c>
      <c r="B76" t="s">
        <v>174</v>
      </c>
      <c r="C76" t="s">
        <v>187</v>
      </c>
      <c r="D76" t="s">
        <v>134</v>
      </c>
      <c r="E76" t="s">
        <v>179</v>
      </c>
      <c r="F76">
        <v>1942</v>
      </c>
      <c r="G76" t="s">
        <v>9</v>
      </c>
      <c r="H76">
        <v>1972</v>
      </c>
      <c r="I76" t="s">
        <v>9</v>
      </c>
    </row>
    <row r="77" spans="1:9" x14ac:dyDescent="0.2">
      <c r="A77">
        <v>85</v>
      </c>
      <c r="B77" t="s">
        <v>174</v>
      </c>
      <c r="C77" t="s">
        <v>182</v>
      </c>
      <c r="D77" t="s">
        <v>181</v>
      </c>
      <c r="E77" t="s">
        <v>488</v>
      </c>
      <c r="F77">
        <v>1957</v>
      </c>
      <c r="G77" t="s">
        <v>7</v>
      </c>
      <c r="H77">
        <v>1966</v>
      </c>
      <c r="I77" t="s">
        <v>9</v>
      </c>
    </row>
    <row r="78" spans="1:9" x14ac:dyDescent="0.2">
      <c r="A78">
        <v>86</v>
      </c>
      <c r="B78" t="s">
        <v>188</v>
      </c>
      <c r="C78" t="s">
        <v>191</v>
      </c>
      <c r="D78" t="s">
        <v>75</v>
      </c>
      <c r="E78" t="s">
        <v>189</v>
      </c>
      <c r="F78">
        <v>1898</v>
      </c>
      <c r="G78" t="s">
        <v>9</v>
      </c>
      <c r="H78">
        <v>1966</v>
      </c>
      <c r="I78" t="s">
        <v>8</v>
      </c>
    </row>
    <row r="79" spans="1:9" x14ac:dyDescent="0.2">
      <c r="A79">
        <v>87</v>
      </c>
      <c r="B79" t="s">
        <v>188</v>
      </c>
      <c r="C79" t="s">
        <v>192</v>
      </c>
      <c r="D79" t="s">
        <v>34</v>
      </c>
      <c r="E79" t="s">
        <v>190</v>
      </c>
      <c r="F79">
        <v>1934</v>
      </c>
      <c r="G79" t="s">
        <v>7</v>
      </c>
      <c r="H79">
        <v>1971</v>
      </c>
      <c r="I79" t="s">
        <v>8</v>
      </c>
    </row>
    <row r="80" spans="1:9" x14ac:dyDescent="0.2">
      <c r="A80">
        <v>88</v>
      </c>
      <c r="B80" t="s">
        <v>193</v>
      </c>
      <c r="C80" t="s">
        <v>197</v>
      </c>
      <c r="D80" t="s">
        <v>75</v>
      </c>
      <c r="E80" t="s">
        <v>194</v>
      </c>
      <c r="F80">
        <v>1939</v>
      </c>
      <c r="G80" t="s">
        <v>7</v>
      </c>
      <c r="H80">
        <v>1966</v>
      </c>
      <c r="I80" t="s">
        <v>8</v>
      </c>
    </row>
    <row r="81" spans="1:9" x14ac:dyDescent="0.2">
      <c r="A81">
        <v>89</v>
      </c>
      <c r="B81" t="s">
        <v>193</v>
      </c>
      <c r="C81" t="s">
        <v>199</v>
      </c>
      <c r="D81" t="s">
        <v>198</v>
      </c>
      <c r="E81" t="s">
        <v>195</v>
      </c>
      <c r="F81">
        <v>1965</v>
      </c>
      <c r="G81" t="s">
        <v>7</v>
      </c>
      <c r="H81">
        <v>1966</v>
      </c>
      <c r="I81" t="s">
        <v>8</v>
      </c>
    </row>
    <row r="82" spans="1:9" x14ac:dyDescent="0.2">
      <c r="A82">
        <v>90</v>
      </c>
      <c r="B82" t="s">
        <v>193</v>
      </c>
      <c r="C82" t="s">
        <v>201</v>
      </c>
      <c r="D82" t="s">
        <v>200</v>
      </c>
      <c r="E82" t="s">
        <v>518</v>
      </c>
      <c r="F82">
        <v>1914</v>
      </c>
      <c r="G82" t="s">
        <v>7</v>
      </c>
      <c r="H82">
        <v>1967</v>
      </c>
      <c r="I82" t="s">
        <v>149</v>
      </c>
    </row>
    <row r="83" spans="1:9" x14ac:dyDescent="0.2">
      <c r="A83">
        <v>91</v>
      </c>
      <c r="B83" t="s">
        <v>193</v>
      </c>
      <c r="C83" t="s">
        <v>199</v>
      </c>
      <c r="D83" t="s">
        <v>76</v>
      </c>
      <c r="E83" t="s">
        <v>196</v>
      </c>
      <c r="F83">
        <v>1916</v>
      </c>
      <c r="G83" t="s">
        <v>7</v>
      </c>
      <c r="H83">
        <v>1975</v>
      </c>
      <c r="I83" t="s">
        <v>8</v>
      </c>
    </row>
    <row r="84" spans="1:9" x14ac:dyDescent="0.2">
      <c r="A84">
        <v>92</v>
      </c>
      <c r="B84" t="s">
        <v>202</v>
      </c>
      <c r="C84" t="s">
        <v>206</v>
      </c>
      <c r="D84" t="s">
        <v>91</v>
      </c>
      <c r="E84" t="s">
        <v>203</v>
      </c>
      <c r="F84">
        <v>1942</v>
      </c>
      <c r="G84" t="s">
        <v>7</v>
      </c>
      <c r="H84">
        <v>1942</v>
      </c>
      <c r="I84" t="s">
        <v>8</v>
      </c>
    </row>
    <row r="85" spans="1:9" x14ac:dyDescent="0.2">
      <c r="A85">
        <v>93</v>
      </c>
      <c r="B85" t="s">
        <v>202</v>
      </c>
      <c r="C85" t="s">
        <v>207</v>
      </c>
      <c r="D85" t="s">
        <v>76</v>
      </c>
      <c r="E85" t="s">
        <v>489</v>
      </c>
      <c r="F85">
        <v>1961</v>
      </c>
      <c r="G85" t="s">
        <v>7</v>
      </c>
      <c r="H85">
        <v>1980</v>
      </c>
      <c r="I85" t="s">
        <v>9</v>
      </c>
    </row>
    <row r="86" spans="1:9" x14ac:dyDescent="0.2">
      <c r="A86">
        <v>95</v>
      </c>
      <c r="B86" t="s">
        <v>202</v>
      </c>
      <c r="C86" t="s">
        <v>208</v>
      </c>
      <c r="D86" t="s">
        <v>78</v>
      </c>
      <c r="E86" t="s">
        <v>204</v>
      </c>
      <c r="F86">
        <v>1975</v>
      </c>
      <c r="G86" t="s">
        <v>9</v>
      </c>
      <c r="H86">
        <v>1979</v>
      </c>
      <c r="I86" t="s">
        <v>9</v>
      </c>
    </row>
    <row r="87" spans="1:9" x14ac:dyDescent="0.2">
      <c r="A87">
        <v>96</v>
      </c>
      <c r="B87" t="s">
        <v>202</v>
      </c>
      <c r="C87" t="s">
        <v>209</v>
      </c>
      <c r="D87" t="s">
        <v>75</v>
      </c>
      <c r="E87" t="s">
        <v>509</v>
      </c>
      <c r="F87">
        <v>1936</v>
      </c>
      <c r="G87" t="s">
        <v>7</v>
      </c>
      <c r="H87">
        <v>1990</v>
      </c>
      <c r="I87" t="s">
        <v>8</v>
      </c>
    </row>
    <row r="88" spans="1:9" x14ac:dyDescent="0.2">
      <c r="A88">
        <v>97</v>
      </c>
      <c r="B88" t="s">
        <v>202</v>
      </c>
      <c r="C88" t="s">
        <v>207</v>
      </c>
      <c r="D88" t="s">
        <v>34</v>
      </c>
      <c r="E88" t="s">
        <v>205</v>
      </c>
      <c r="F88">
        <v>1940</v>
      </c>
      <c r="G88" t="s">
        <v>7</v>
      </c>
      <c r="H88">
        <v>1940</v>
      </c>
      <c r="I88" t="s">
        <v>8</v>
      </c>
    </row>
    <row r="89" spans="1:9" x14ac:dyDescent="0.2">
      <c r="A89">
        <v>98</v>
      </c>
      <c r="B89" t="s">
        <v>210</v>
      </c>
      <c r="C89" t="s">
        <v>215</v>
      </c>
      <c r="D89" t="s">
        <v>76</v>
      </c>
      <c r="E89" t="s">
        <v>211</v>
      </c>
      <c r="F89">
        <v>1940</v>
      </c>
      <c r="G89" t="s">
        <v>7</v>
      </c>
      <c r="H89">
        <v>2006</v>
      </c>
      <c r="I89" t="s">
        <v>30</v>
      </c>
    </row>
    <row r="90" spans="1:9" x14ac:dyDescent="0.2">
      <c r="A90">
        <v>99</v>
      </c>
      <c r="B90" t="s">
        <v>210</v>
      </c>
      <c r="C90" t="s">
        <v>217</v>
      </c>
      <c r="D90" t="s">
        <v>216</v>
      </c>
      <c r="E90" t="s">
        <v>212</v>
      </c>
      <c r="F90">
        <v>1986</v>
      </c>
      <c r="G90" t="s">
        <v>9</v>
      </c>
      <c r="H90">
        <v>1996</v>
      </c>
      <c r="I90" t="s">
        <v>9</v>
      </c>
    </row>
    <row r="91" spans="1:9" x14ac:dyDescent="0.2">
      <c r="A91">
        <v>100</v>
      </c>
      <c r="B91" t="s">
        <v>210</v>
      </c>
      <c r="C91" t="s">
        <v>219</v>
      </c>
      <c r="D91" t="s">
        <v>218</v>
      </c>
      <c r="E91" t="s">
        <v>213</v>
      </c>
      <c r="F91">
        <v>1981</v>
      </c>
      <c r="G91" t="s">
        <v>9</v>
      </c>
      <c r="H91">
        <v>1984</v>
      </c>
      <c r="I91" t="s">
        <v>9</v>
      </c>
    </row>
    <row r="92" spans="1:9" x14ac:dyDescent="0.2">
      <c r="A92">
        <v>101</v>
      </c>
      <c r="B92" t="s">
        <v>210</v>
      </c>
      <c r="C92" t="s">
        <v>221</v>
      </c>
      <c r="D92" t="s">
        <v>220</v>
      </c>
      <c r="E92" t="s">
        <v>104</v>
      </c>
      <c r="F92">
        <v>1996</v>
      </c>
      <c r="G92" t="s">
        <v>9</v>
      </c>
      <c r="H92">
        <v>1996</v>
      </c>
    </row>
    <row r="93" spans="1:9" x14ac:dyDescent="0.2">
      <c r="A93">
        <v>102</v>
      </c>
      <c r="B93" t="s">
        <v>210</v>
      </c>
      <c r="C93" t="s">
        <v>223</v>
      </c>
      <c r="D93" t="s">
        <v>222</v>
      </c>
      <c r="E93" t="s">
        <v>214</v>
      </c>
      <c r="F93">
        <v>1995</v>
      </c>
      <c r="G93" t="s">
        <v>9</v>
      </c>
      <c r="H93">
        <v>1996</v>
      </c>
      <c r="I93" t="s">
        <v>9</v>
      </c>
    </row>
    <row r="94" spans="1:9" x14ac:dyDescent="0.2">
      <c r="A94">
        <v>103</v>
      </c>
      <c r="B94" t="s">
        <v>224</v>
      </c>
      <c r="C94" t="s">
        <v>226</v>
      </c>
      <c r="D94" t="s">
        <v>34</v>
      </c>
      <c r="E94" t="s">
        <v>225</v>
      </c>
      <c r="F94">
        <v>1942</v>
      </c>
      <c r="G94" t="s">
        <v>7</v>
      </c>
      <c r="H94">
        <v>1975</v>
      </c>
      <c r="I94" t="s">
        <v>9</v>
      </c>
    </row>
    <row r="95" spans="1:9" x14ac:dyDescent="0.2">
      <c r="A95">
        <v>104</v>
      </c>
      <c r="B95" t="s">
        <v>227</v>
      </c>
      <c r="C95" t="s">
        <v>231</v>
      </c>
      <c r="D95" t="s">
        <v>76</v>
      </c>
      <c r="E95" t="s">
        <v>228</v>
      </c>
      <c r="F95">
        <v>1952</v>
      </c>
      <c r="G95" t="s">
        <v>7</v>
      </c>
      <c r="H95">
        <v>1966</v>
      </c>
      <c r="I95" t="s">
        <v>8</v>
      </c>
    </row>
    <row r="96" spans="1:9" x14ac:dyDescent="0.2">
      <c r="A96">
        <v>105</v>
      </c>
      <c r="B96" t="s">
        <v>227</v>
      </c>
      <c r="C96" t="s">
        <v>233</v>
      </c>
      <c r="D96" t="s">
        <v>232</v>
      </c>
      <c r="E96" t="s">
        <v>229</v>
      </c>
      <c r="F96">
        <v>1962</v>
      </c>
      <c r="G96" t="s">
        <v>7</v>
      </c>
      <c r="H96">
        <v>1966</v>
      </c>
      <c r="I96" t="s">
        <v>8</v>
      </c>
    </row>
    <row r="97" spans="1:9" x14ac:dyDescent="0.2">
      <c r="A97">
        <v>106</v>
      </c>
      <c r="B97" t="s">
        <v>227</v>
      </c>
      <c r="C97" t="s">
        <v>234</v>
      </c>
      <c r="D97" t="s">
        <v>54</v>
      </c>
      <c r="E97" t="s">
        <v>490</v>
      </c>
      <c r="F97">
        <v>1954</v>
      </c>
      <c r="G97" t="s">
        <v>9</v>
      </c>
      <c r="H97">
        <v>1986</v>
      </c>
      <c r="I97" t="s">
        <v>9</v>
      </c>
    </row>
    <row r="98" spans="1:9" x14ac:dyDescent="0.2">
      <c r="A98">
        <v>107</v>
      </c>
      <c r="B98" t="s">
        <v>227</v>
      </c>
      <c r="C98" t="s">
        <v>233</v>
      </c>
      <c r="D98" t="s">
        <v>235</v>
      </c>
      <c r="E98" t="s">
        <v>230</v>
      </c>
      <c r="F98">
        <v>1950</v>
      </c>
      <c r="G98" t="s">
        <v>7</v>
      </c>
      <c r="H98">
        <v>1966</v>
      </c>
      <c r="I98" t="s">
        <v>8</v>
      </c>
    </row>
    <row r="99" spans="1:9" x14ac:dyDescent="0.2">
      <c r="A99">
        <v>109</v>
      </c>
      <c r="B99" t="s">
        <v>236</v>
      </c>
      <c r="C99" t="s">
        <v>242</v>
      </c>
      <c r="D99" t="s">
        <v>54</v>
      </c>
      <c r="E99" t="s">
        <v>129</v>
      </c>
      <c r="F99">
        <v>1960</v>
      </c>
      <c r="G99" t="s">
        <v>7</v>
      </c>
      <c r="H99">
        <v>1966</v>
      </c>
      <c r="I99" t="s">
        <v>8</v>
      </c>
    </row>
    <row r="100" spans="1:9" x14ac:dyDescent="0.2">
      <c r="A100">
        <v>110</v>
      </c>
      <c r="B100" t="s">
        <v>236</v>
      </c>
      <c r="C100" t="s">
        <v>244</v>
      </c>
      <c r="D100" t="s">
        <v>243</v>
      </c>
      <c r="E100" t="s">
        <v>237</v>
      </c>
      <c r="F100">
        <v>1935</v>
      </c>
      <c r="G100" t="s">
        <v>7</v>
      </c>
      <c r="H100">
        <v>1966</v>
      </c>
      <c r="I100" t="s">
        <v>8</v>
      </c>
    </row>
    <row r="101" spans="1:9" x14ac:dyDescent="0.2">
      <c r="A101">
        <v>111</v>
      </c>
      <c r="B101" t="s">
        <v>236</v>
      </c>
      <c r="C101" t="s">
        <v>245</v>
      </c>
      <c r="D101" t="s">
        <v>54</v>
      </c>
      <c r="E101" t="s">
        <v>238</v>
      </c>
      <c r="F101">
        <v>1945</v>
      </c>
      <c r="G101" t="s">
        <v>7</v>
      </c>
      <c r="H101">
        <v>1966</v>
      </c>
      <c r="I101" t="s">
        <v>8</v>
      </c>
    </row>
    <row r="102" spans="1:9" x14ac:dyDescent="0.2">
      <c r="A102">
        <v>112</v>
      </c>
      <c r="B102" t="s">
        <v>236</v>
      </c>
      <c r="C102" t="s">
        <v>246</v>
      </c>
      <c r="D102" t="s">
        <v>34</v>
      </c>
      <c r="E102" t="s">
        <v>239</v>
      </c>
      <c r="F102">
        <v>1898</v>
      </c>
      <c r="G102" t="s">
        <v>7</v>
      </c>
      <c r="H102">
        <v>1966</v>
      </c>
      <c r="I102" t="s">
        <v>8</v>
      </c>
    </row>
    <row r="103" spans="1:9" x14ac:dyDescent="0.2">
      <c r="A103">
        <v>113</v>
      </c>
      <c r="B103" t="s">
        <v>236</v>
      </c>
      <c r="C103" t="s">
        <v>244</v>
      </c>
      <c r="D103" t="s">
        <v>247</v>
      </c>
      <c r="E103" t="s">
        <v>240</v>
      </c>
      <c r="F103">
        <v>1990</v>
      </c>
      <c r="G103" t="s">
        <v>7</v>
      </c>
      <c r="H103">
        <v>1990</v>
      </c>
      <c r="I103" t="s">
        <v>8</v>
      </c>
    </row>
    <row r="104" spans="1:9" x14ac:dyDescent="0.2">
      <c r="A104">
        <v>114</v>
      </c>
      <c r="B104" t="s">
        <v>236</v>
      </c>
      <c r="C104" t="s">
        <v>248</v>
      </c>
      <c r="D104" t="s">
        <v>54</v>
      </c>
      <c r="E104" t="s">
        <v>241</v>
      </c>
      <c r="F104">
        <v>1885</v>
      </c>
      <c r="G104" t="s">
        <v>7</v>
      </c>
      <c r="H104">
        <v>1966</v>
      </c>
      <c r="I104" t="s">
        <v>8</v>
      </c>
    </row>
    <row r="105" spans="1:9" x14ac:dyDescent="0.2">
      <c r="A105">
        <v>115</v>
      </c>
      <c r="B105" t="s">
        <v>236</v>
      </c>
      <c r="C105" t="s">
        <v>251</v>
      </c>
      <c r="D105" t="s">
        <v>250</v>
      </c>
      <c r="E105" t="s">
        <v>249</v>
      </c>
      <c r="F105">
        <v>1965</v>
      </c>
      <c r="G105" t="s">
        <v>7</v>
      </c>
      <c r="H105">
        <v>1966</v>
      </c>
      <c r="I105" t="s">
        <v>9</v>
      </c>
    </row>
    <row r="106" spans="1:9" x14ac:dyDescent="0.2">
      <c r="A106">
        <v>116</v>
      </c>
      <c r="B106" t="s">
        <v>236</v>
      </c>
      <c r="D106" t="s">
        <v>253</v>
      </c>
      <c r="E106" t="s">
        <v>252</v>
      </c>
      <c r="F106">
        <v>1963</v>
      </c>
      <c r="G106" t="s">
        <v>7</v>
      </c>
      <c r="H106">
        <v>1966</v>
      </c>
      <c r="I106" t="s">
        <v>9</v>
      </c>
    </row>
    <row r="107" spans="1:9" x14ac:dyDescent="0.2">
      <c r="A107">
        <v>117</v>
      </c>
      <c r="B107" t="s">
        <v>236</v>
      </c>
      <c r="C107" t="s">
        <v>256</v>
      </c>
      <c r="D107" t="s">
        <v>254</v>
      </c>
      <c r="E107" t="s">
        <v>255</v>
      </c>
      <c r="F107">
        <v>1965</v>
      </c>
      <c r="G107" t="s">
        <v>7</v>
      </c>
      <c r="H107">
        <v>1966</v>
      </c>
      <c r="I107" t="s">
        <v>9</v>
      </c>
    </row>
    <row r="108" spans="1:9" x14ac:dyDescent="0.2">
      <c r="A108">
        <v>118</v>
      </c>
      <c r="B108" t="s">
        <v>236</v>
      </c>
      <c r="C108" t="s">
        <v>259</v>
      </c>
      <c r="D108" t="s">
        <v>258</v>
      </c>
      <c r="E108" t="s">
        <v>257</v>
      </c>
      <c r="F108">
        <v>1963</v>
      </c>
      <c r="G108" t="s">
        <v>7</v>
      </c>
      <c r="H108">
        <v>1966</v>
      </c>
      <c r="I108" t="s">
        <v>9</v>
      </c>
    </row>
    <row r="109" spans="1:9" x14ac:dyDescent="0.2">
      <c r="A109">
        <v>119</v>
      </c>
      <c r="B109" t="s">
        <v>236</v>
      </c>
      <c r="D109" t="s">
        <v>260</v>
      </c>
      <c r="E109" t="s">
        <v>261</v>
      </c>
      <c r="F109">
        <v>1966</v>
      </c>
      <c r="G109" t="s">
        <v>7</v>
      </c>
      <c r="H109">
        <v>1966</v>
      </c>
      <c r="I109" t="s">
        <v>9</v>
      </c>
    </row>
    <row r="110" spans="1:9" x14ac:dyDescent="0.2">
      <c r="A110">
        <v>120</v>
      </c>
      <c r="B110" t="s">
        <v>236</v>
      </c>
      <c r="C110" t="s">
        <v>264</v>
      </c>
      <c r="D110" t="s">
        <v>263</v>
      </c>
      <c r="E110" t="s">
        <v>262</v>
      </c>
      <c r="F110">
        <v>1966</v>
      </c>
      <c r="G110" t="s">
        <v>7</v>
      </c>
      <c r="H110">
        <v>1966</v>
      </c>
      <c r="I110" t="s">
        <v>9</v>
      </c>
    </row>
    <row r="111" spans="1:9" x14ac:dyDescent="0.2">
      <c r="A111">
        <v>121</v>
      </c>
      <c r="B111" t="s">
        <v>265</v>
      </c>
      <c r="C111" t="s">
        <v>270</v>
      </c>
      <c r="D111" t="s">
        <v>75</v>
      </c>
      <c r="E111" t="s">
        <v>266</v>
      </c>
      <c r="F111">
        <v>1928</v>
      </c>
      <c r="G111" t="s">
        <v>7</v>
      </c>
      <c r="H111">
        <v>1966</v>
      </c>
      <c r="I111" t="s">
        <v>8</v>
      </c>
    </row>
    <row r="112" spans="1:9" x14ac:dyDescent="0.2">
      <c r="A112">
        <v>122</v>
      </c>
      <c r="B112" t="s">
        <v>265</v>
      </c>
      <c r="C112" t="s">
        <v>272</v>
      </c>
      <c r="D112" t="s">
        <v>271</v>
      </c>
      <c r="E112" t="s">
        <v>267</v>
      </c>
      <c r="F112">
        <v>1982</v>
      </c>
      <c r="G112" t="s">
        <v>7</v>
      </c>
      <c r="H112">
        <v>1995</v>
      </c>
      <c r="I112" t="s">
        <v>8</v>
      </c>
    </row>
    <row r="113" spans="1:9" x14ac:dyDescent="0.2">
      <c r="A113">
        <v>123</v>
      </c>
      <c r="B113" t="s">
        <v>265</v>
      </c>
      <c r="C113" t="s">
        <v>223</v>
      </c>
      <c r="D113" t="s">
        <v>34</v>
      </c>
      <c r="E113" t="s">
        <v>268</v>
      </c>
      <c r="F113">
        <v>1930</v>
      </c>
      <c r="G113" t="s">
        <v>7</v>
      </c>
      <c r="H113">
        <v>1974</v>
      </c>
      <c r="I113" t="s">
        <v>8</v>
      </c>
    </row>
    <row r="114" spans="1:9" x14ac:dyDescent="0.2">
      <c r="A114">
        <v>124</v>
      </c>
      <c r="B114" t="s">
        <v>265</v>
      </c>
      <c r="C114" t="s">
        <v>274</v>
      </c>
      <c r="D114" t="s">
        <v>273</v>
      </c>
      <c r="E114" t="s">
        <v>118</v>
      </c>
      <c r="F114">
        <v>1935</v>
      </c>
      <c r="G114" t="s">
        <v>7</v>
      </c>
      <c r="H114">
        <v>1966</v>
      </c>
      <c r="I114" t="s">
        <v>8</v>
      </c>
    </row>
    <row r="115" spans="1:9" x14ac:dyDescent="0.2">
      <c r="A115">
        <v>125</v>
      </c>
      <c r="B115" t="s">
        <v>265</v>
      </c>
      <c r="C115" t="s">
        <v>275</v>
      </c>
      <c r="D115" t="s">
        <v>34</v>
      </c>
      <c r="E115" t="s">
        <v>269</v>
      </c>
      <c r="F115">
        <v>1938</v>
      </c>
      <c r="G115" t="s">
        <v>7</v>
      </c>
      <c r="H115">
        <v>1944</v>
      </c>
      <c r="I115" t="s">
        <v>8</v>
      </c>
    </row>
    <row r="116" spans="1:9" x14ac:dyDescent="0.2">
      <c r="A116">
        <v>126</v>
      </c>
      <c r="B116" t="s">
        <v>265</v>
      </c>
      <c r="C116" t="s">
        <v>275</v>
      </c>
      <c r="D116" t="s">
        <v>276</v>
      </c>
      <c r="E116" t="s">
        <v>491</v>
      </c>
      <c r="F116">
        <v>1938</v>
      </c>
      <c r="G116" t="s">
        <v>7</v>
      </c>
      <c r="H116">
        <v>1966</v>
      </c>
      <c r="I116" t="s">
        <v>9</v>
      </c>
    </row>
    <row r="117" spans="1:9" x14ac:dyDescent="0.2">
      <c r="B117" t="s">
        <v>265</v>
      </c>
      <c r="C117" t="s">
        <v>512</v>
      </c>
      <c r="D117" t="s">
        <v>78</v>
      </c>
      <c r="E117" t="s">
        <v>511</v>
      </c>
      <c r="F117">
        <v>1965</v>
      </c>
      <c r="G117" t="s">
        <v>7</v>
      </c>
      <c r="H117">
        <v>1966</v>
      </c>
      <c r="I117" t="s">
        <v>9</v>
      </c>
    </row>
    <row r="118" spans="1:9" x14ac:dyDescent="0.2">
      <c r="A118">
        <v>128</v>
      </c>
      <c r="B118" t="s">
        <v>277</v>
      </c>
      <c r="C118" t="s">
        <v>279</v>
      </c>
      <c r="D118" t="s">
        <v>78</v>
      </c>
      <c r="E118" t="s">
        <v>514</v>
      </c>
      <c r="F118">
        <v>1942</v>
      </c>
      <c r="G118" t="s">
        <v>9</v>
      </c>
      <c r="H118">
        <v>1975</v>
      </c>
      <c r="I118" t="s">
        <v>9</v>
      </c>
    </row>
    <row r="119" spans="1:9" x14ac:dyDescent="0.2">
      <c r="A119">
        <v>129</v>
      </c>
      <c r="B119" t="s">
        <v>277</v>
      </c>
      <c r="C119" t="s">
        <v>280</v>
      </c>
      <c r="D119" t="s">
        <v>54</v>
      </c>
      <c r="E119" t="s">
        <v>278</v>
      </c>
      <c r="F119">
        <v>1986</v>
      </c>
      <c r="G119" t="s">
        <v>9</v>
      </c>
      <c r="H119">
        <v>1986</v>
      </c>
    </row>
    <row r="120" spans="1:9" x14ac:dyDescent="0.2">
      <c r="A120">
        <v>130</v>
      </c>
      <c r="B120" t="s">
        <v>277</v>
      </c>
      <c r="C120" t="s">
        <v>283</v>
      </c>
      <c r="D120" t="s">
        <v>34</v>
      </c>
      <c r="E120" t="s">
        <v>282</v>
      </c>
      <c r="F120">
        <v>1887</v>
      </c>
      <c r="G120" t="s">
        <v>7</v>
      </c>
      <c r="H120">
        <v>1988</v>
      </c>
      <c r="I120" t="s">
        <v>8</v>
      </c>
    </row>
    <row r="121" spans="1:9" x14ac:dyDescent="0.2">
      <c r="A121">
        <v>131</v>
      </c>
      <c r="B121" t="s">
        <v>277</v>
      </c>
      <c r="C121" t="s">
        <v>284</v>
      </c>
      <c r="D121" t="s">
        <v>165</v>
      </c>
      <c r="E121" t="s">
        <v>178</v>
      </c>
      <c r="F121">
        <v>1935</v>
      </c>
      <c r="G121" t="s">
        <v>7</v>
      </c>
      <c r="H121">
        <v>1966</v>
      </c>
      <c r="I121" t="s">
        <v>8</v>
      </c>
    </row>
    <row r="122" spans="1:9" x14ac:dyDescent="0.2">
      <c r="A122">
        <v>132</v>
      </c>
      <c r="B122" t="s">
        <v>277</v>
      </c>
      <c r="C122" t="s">
        <v>285</v>
      </c>
      <c r="D122" t="s">
        <v>75</v>
      </c>
      <c r="E122" t="s">
        <v>281</v>
      </c>
      <c r="F122">
        <v>1966</v>
      </c>
      <c r="G122" t="s">
        <v>9</v>
      </c>
      <c r="H122">
        <v>1977</v>
      </c>
      <c r="I122" t="s">
        <v>9</v>
      </c>
    </row>
    <row r="123" spans="1:9" x14ac:dyDescent="0.2">
      <c r="A123">
        <v>133</v>
      </c>
      <c r="B123" t="s">
        <v>277</v>
      </c>
      <c r="C123" t="s">
        <v>288</v>
      </c>
      <c r="D123" t="s">
        <v>287</v>
      </c>
      <c r="E123" t="s">
        <v>286</v>
      </c>
      <c r="F123">
        <v>1963</v>
      </c>
      <c r="G123" t="s">
        <v>7</v>
      </c>
      <c r="H123">
        <v>1966</v>
      </c>
      <c r="I123" t="s">
        <v>9</v>
      </c>
    </row>
    <row r="124" spans="1:9" x14ac:dyDescent="0.2">
      <c r="A124">
        <v>134</v>
      </c>
      <c r="B124" t="s">
        <v>277</v>
      </c>
      <c r="C124" t="s">
        <v>291</v>
      </c>
      <c r="D124" t="s">
        <v>289</v>
      </c>
      <c r="E124" t="s">
        <v>290</v>
      </c>
      <c r="F124">
        <v>1961</v>
      </c>
      <c r="G124" t="s">
        <v>7</v>
      </c>
      <c r="H124">
        <v>1966</v>
      </c>
      <c r="I124" t="s">
        <v>9</v>
      </c>
    </row>
    <row r="125" spans="1:9" x14ac:dyDescent="0.2">
      <c r="A125">
        <v>135</v>
      </c>
      <c r="B125" t="s">
        <v>277</v>
      </c>
      <c r="C125" t="s">
        <v>294</v>
      </c>
      <c r="D125" t="s">
        <v>292</v>
      </c>
      <c r="E125" t="s">
        <v>293</v>
      </c>
      <c r="F125">
        <v>1952</v>
      </c>
      <c r="G125" t="s">
        <v>7</v>
      </c>
      <c r="H125">
        <v>1966</v>
      </c>
      <c r="I125" t="s">
        <v>9</v>
      </c>
    </row>
    <row r="126" spans="1:9" x14ac:dyDescent="0.2">
      <c r="A126">
        <v>136</v>
      </c>
      <c r="B126" t="s">
        <v>295</v>
      </c>
      <c r="C126" t="s">
        <v>297</v>
      </c>
      <c r="D126" t="s">
        <v>34</v>
      </c>
      <c r="E126" t="s">
        <v>296</v>
      </c>
      <c r="F126">
        <v>1949</v>
      </c>
      <c r="G126" t="s">
        <v>7</v>
      </c>
      <c r="H126">
        <v>1966</v>
      </c>
      <c r="I126" t="s">
        <v>8</v>
      </c>
    </row>
    <row r="127" spans="1:9" x14ac:dyDescent="0.2">
      <c r="B127" t="s">
        <v>295</v>
      </c>
      <c r="C127" t="s">
        <v>521</v>
      </c>
      <c r="D127" t="s">
        <v>520</v>
      </c>
      <c r="E127" t="s">
        <v>519</v>
      </c>
      <c r="F127">
        <v>1997</v>
      </c>
    </row>
    <row r="128" spans="1:9" x14ac:dyDescent="0.2">
      <c r="A128">
        <v>137</v>
      </c>
      <c r="B128" t="s">
        <v>298</v>
      </c>
      <c r="C128" t="s">
        <v>300</v>
      </c>
      <c r="D128" t="s">
        <v>76</v>
      </c>
      <c r="E128" t="s">
        <v>299</v>
      </c>
      <c r="F128">
        <v>1949</v>
      </c>
      <c r="G128" t="s">
        <v>9</v>
      </c>
      <c r="H128">
        <v>1980</v>
      </c>
      <c r="I128" t="s">
        <v>8</v>
      </c>
    </row>
    <row r="129" spans="1:9" x14ac:dyDescent="0.2">
      <c r="A129">
        <v>138</v>
      </c>
      <c r="B129" t="s">
        <v>298</v>
      </c>
      <c r="C129" t="s">
        <v>300</v>
      </c>
      <c r="D129" t="s">
        <v>302</v>
      </c>
      <c r="E129" t="s">
        <v>301</v>
      </c>
      <c r="F129">
        <v>1945</v>
      </c>
      <c r="G129" t="s">
        <v>7</v>
      </c>
      <c r="H129">
        <v>1945</v>
      </c>
      <c r="I129" t="s">
        <v>8</v>
      </c>
    </row>
    <row r="130" spans="1:9" x14ac:dyDescent="0.2">
      <c r="A130">
        <v>139</v>
      </c>
      <c r="B130" t="s">
        <v>298</v>
      </c>
      <c r="C130" t="s">
        <v>259</v>
      </c>
      <c r="D130" t="s">
        <v>516</v>
      </c>
      <c r="E130" t="s">
        <v>517</v>
      </c>
      <c r="F130">
        <v>1942</v>
      </c>
      <c r="G130" t="s">
        <v>9</v>
      </c>
      <c r="H130">
        <v>1966</v>
      </c>
      <c r="I130" t="s">
        <v>9</v>
      </c>
    </row>
    <row r="131" spans="1:9" x14ac:dyDescent="0.2">
      <c r="A131">
        <v>140</v>
      </c>
      <c r="B131" t="s">
        <v>298</v>
      </c>
      <c r="C131" t="s">
        <v>305</v>
      </c>
      <c r="D131" t="s">
        <v>304</v>
      </c>
      <c r="E131" t="s">
        <v>303</v>
      </c>
      <c r="F131">
        <v>1963</v>
      </c>
      <c r="G131" t="s">
        <v>7</v>
      </c>
      <c r="H131">
        <v>1966</v>
      </c>
      <c r="I131" t="s">
        <v>8</v>
      </c>
    </row>
    <row r="132" spans="1:9" x14ac:dyDescent="0.2">
      <c r="A132">
        <v>141</v>
      </c>
      <c r="B132" t="s">
        <v>306</v>
      </c>
      <c r="C132" t="s">
        <v>308</v>
      </c>
      <c r="D132" t="s">
        <v>34</v>
      </c>
      <c r="E132" t="s">
        <v>307</v>
      </c>
      <c r="F132">
        <v>1962</v>
      </c>
      <c r="G132" t="s">
        <v>7</v>
      </c>
      <c r="H132">
        <v>1966</v>
      </c>
      <c r="I132" t="s">
        <v>8</v>
      </c>
    </row>
    <row r="133" spans="1:9" x14ac:dyDescent="0.2">
      <c r="A133">
        <v>142</v>
      </c>
      <c r="B133" t="s">
        <v>309</v>
      </c>
      <c r="C133" t="s">
        <v>310</v>
      </c>
      <c r="D133" t="s">
        <v>76</v>
      </c>
      <c r="E133" t="s">
        <v>154</v>
      </c>
      <c r="F133">
        <v>1938</v>
      </c>
      <c r="G133" t="s">
        <v>7</v>
      </c>
      <c r="H133">
        <v>1966</v>
      </c>
      <c r="I133" t="s">
        <v>8</v>
      </c>
    </row>
    <row r="134" spans="1:9" x14ac:dyDescent="0.2">
      <c r="A134">
        <v>143</v>
      </c>
      <c r="B134" t="s">
        <v>311</v>
      </c>
      <c r="C134" t="s">
        <v>313</v>
      </c>
      <c r="D134" t="s">
        <v>34</v>
      </c>
      <c r="E134" t="s">
        <v>312</v>
      </c>
      <c r="F134">
        <v>1960</v>
      </c>
      <c r="G134" t="s">
        <v>7</v>
      </c>
      <c r="H134">
        <v>1966</v>
      </c>
      <c r="I134" t="s">
        <v>8</v>
      </c>
    </row>
    <row r="135" spans="1:9" x14ac:dyDescent="0.2">
      <c r="A135">
        <v>144</v>
      </c>
      <c r="B135" t="s">
        <v>314</v>
      </c>
      <c r="C135" t="s">
        <v>316</v>
      </c>
      <c r="D135" t="s">
        <v>165</v>
      </c>
      <c r="E135" t="s">
        <v>315</v>
      </c>
      <c r="F135">
        <v>1960</v>
      </c>
      <c r="G135" t="s">
        <v>7</v>
      </c>
      <c r="H135">
        <v>1966</v>
      </c>
      <c r="I135" t="s">
        <v>8</v>
      </c>
    </row>
    <row r="136" spans="1:9" x14ac:dyDescent="0.2">
      <c r="A136">
        <v>145</v>
      </c>
      <c r="B136" t="s">
        <v>314</v>
      </c>
      <c r="C136" t="s">
        <v>318</v>
      </c>
      <c r="D136" t="s">
        <v>34</v>
      </c>
      <c r="E136" t="s">
        <v>317</v>
      </c>
      <c r="F136">
        <v>1936</v>
      </c>
      <c r="G136" t="s">
        <v>9</v>
      </c>
      <c r="H136">
        <v>1975</v>
      </c>
      <c r="I136" t="s">
        <v>8</v>
      </c>
    </row>
    <row r="137" spans="1:9" x14ac:dyDescent="0.2">
      <c r="A137">
        <v>146</v>
      </c>
      <c r="B137" t="s">
        <v>314</v>
      </c>
      <c r="C137" t="s">
        <v>319</v>
      </c>
      <c r="D137" t="s">
        <v>75</v>
      </c>
      <c r="E137" t="s">
        <v>320</v>
      </c>
      <c r="F137">
        <v>1940</v>
      </c>
      <c r="G137" t="s">
        <v>7</v>
      </c>
      <c r="H137">
        <v>1966</v>
      </c>
      <c r="I137" t="s">
        <v>8</v>
      </c>
    </row>
    <row r="138" spans="1:9" x14ac:dyDescent="0.2">
      <c r="A138">
        <v>147</v>
      </c>
      <c r="B138" t="s">
        <v>314</v>
      </c>
      <c r="C138" t="s">
        <v>322</v>
      </c>
      <c r="D138" t="s">
        <v>75</v>
      </c>
      <c r="E138" t="s">
        <v>321</v>
      </c>
      <c r="F138">
        <v>1950</v>
      </c>
      <c r="G138" t="s">
        <v>7</v>
      </c>
      <c r="H138">
        <v>1950</v>
      </c>
      <c r="I138" t="s">
        <v>8</v>
      </c>
    </row>
    <row r="139" spans="1:9" x14ac:dyDescent="0.2">
      <c r="A139">
        <v>148</v>
      </c>
      <c r="B139" t="s">
        <v>314</v>
      </c>
      <c r="C139" t="s">
        <v>324</v>
      </c>
      <c r="D139" t="s">
        <v>34</v>
      </c>
      <c r="E139" t="s">
        <v>323</v>
      </c>
      <c r="F139">
        <v>1944</v>
      </c>
      <c r="G139" t="s">
        <v>7</v>
      </c>
      <c r="H139">
        <v>1944</v>
      </c>
      <c r="I139" t="s">
        <v>8</v>
      </c>
    </row>
    <row r="140" spans="1:9" x14ac:dyDescent="0.2">
      <c r="A140">
        <v>149</v>
      </c>
      <c r="B140" t="s">
        <v>325</v>
      </c>
      <c r="C140" t="s">
        <v>327</v>
      </c>
      <c r="D140" t="s">
        <v>34</v>
      </c>
      <c r="E140" t="s">
        <v>326</v>
      </c>
      <c r="F140">
        <v>1946</v>
      </c>
      <c r="G140" t="s">
        <v>9</v>
      </c>
      <c r="H140">
        <v>1984</v>
      </c>
      <c r="I140" t="s">
        <v>8</v>
      </c>
    </row>
    <row r="141" spans="1:9" x14ac:dyDescent="0.2">
      <c r="A141">
        <v>150</v>
      </c>
      <c r="B141" t="s">
        <v>328</v>
      </c>
      <c r="C141" t="s">
        <v>331</v>
      </c>
      <c r="D141" t="s">
        <v>330</v>
      </c>
      <c r="E141" t="s">
        <v>329</v>
      </c>
      <c r="F141">
        <v>1986</v>
      </c>
      <c r="G141" t="s">
        <v>9</v>
      </c>
      <c r="H141">
        <v>1986</v>
      </c>
      <c r="I141" t="s">
        <v>8</v>
      </c>
    </row>
    <row r="142" spans="1:9" x14ac:dyDescent="0.2">
      <c r="A142">
        <v>151</v>
      </c>
      <c r="B142" t="s">
        <v>328</v>
      </c>
      <c r="C142" t="s">
        <v>333</v>
      </c>
      <c r="D142" t="s">
        <v>34</v>
      </c>
      <c r="E142" t="s">
        <v>332</v>
      </c>
      <c r="F142">
        <v>1936</v>
      </c>
      <c r="G142" t="s">
        <v>9</v>
      </c>
      <c r="H142">
        <v>1936</v>
      </c>
      <c r="I142" t="s">
        <v>8</v>
      </c>
    </row>
    <row r="143" spans="1:9" x14ac:dyDescent="0.2">
      <c r="A143">
        <v>152</v>
      </c>
      <c r="B143" t="s">
        <v>328</v>
      </c>
      <c r="C143" t="s">
        <v>336</v>
      </c>
      <c r="D143" t="s">
        <v>335</v>
      </c>
      <c r="E143" t="s">
        <v>334</v>
      </c>
      <c r="F143">
        <v>1974</v>
      </c>
      <c r="G143" t="s">
        <v>9</v>
      </c>
      <c r="H143">
        <v>1979</v>
      </c>
      <c r="I143" t="s">
        <v>8</v>
      </c>
    </row>
    <row r="144" spans="1:9" x14ac:dyDescent="0.2">
      <c r="A144">
        <v>153</v>
      </c>
      <c r="B144" t="s">
        <v>328</v>
      </c>
      <c r="C144" t="s">
        <v>328</v>
      </c>
      <c r="D144" t="s">
        <v>338</v>
      </c>
      <c r="E144" t="s">
        <v>337</v>
      </c>
      <c r="F144">
        <v>1800</v>
      </c>
      <c r="G144" t="s">
        <v>7</v>
      </c>
      <c r="H144">
        <v>1800</v>
      </c>
      <c r="I144" t="s">
        <v>8</v>
      </c>
    </row>
    <row r="145" spans="1:9" x14ac:dyDescent="0.2">
      <c r="A145">
        <v>154</v>
      </c>
      <c r="B145" t="s">
        <v>328</v>
      </c>
      <c r="C145" t="s">
        <v>341</v>
      </c>
      <c r="D145" t="s">
        <v>340</v>
      </c>
      <c r="E145" t="s">
        <v>339</v>
      </c>
      <c r="F145">
        <v>1978</v>
      </c>
      <c r="G145" t="s">
        <v>9</v>
      </c>
      <c r="H145">
        <v>1979</v>
      </c>
      <c r="I145" t="s">
        <v>8</v>
      </c>
    </row>
    <row r="146" spans="1:9" x14ac:dyDescent="0.2">
      <c r="A146">
        <v>155</v>
      </c>
      <c r="B146" t="s">
        <v>328</v>
      </c>
      <c r="C146" t="s">
        <v>328</v>
      </c>
      <c r="D146" t="s">
        <v>342</v>
      </c>
      <c r="E146" t="s">
        <v>45</v>
      </c>
      <c r="F146">
        <v>1916</v>
      </c>
      <c r="G146" t="s">
        <v>9</v>
      </c>
      <c r="H146">
        <v>1916</v>
      </c>
      <c r="I146" t="s">
        <v>8</v>
      </c>
    </row>
    <row r="147" spans="1:9" x14ac:dyDescent="0.2">
      <c r="A147">
        <v>156</v>
      </c>
      <c r="B147" t="s">
        <v>328</v>
      </c>
      <c r="C147" t="s">
        <v>345</v>
      </c>
      <c r="D147" t="s">
        <v>344</v>
      </c>
      <c r="E147" t="s">
        <v>343</v>
      </c>
      <c r="F147">
        <v>1939</v>
      </c>
      <c r="G147" t="s">
        <v>7</v>
      </c>
      <c r="H147">
        <v>1966</v>
      </c>
      <c r="I147" t="s">
        <v>8</v>
      </c>
    </row>
    <row r="148" spans="1:9" x14ac:dyDescent="0.2">
      <c r="A148">
        <v>157</v>
      </c>
      <c r="B148" t="s">
        <v>328</v>
      </c>
      <c r="C148" t="s">
        <v>348</v>
      </c>
      <c r="D148" t="s">
        <v>347</v>
      </c>
      <c r="E148" t="s">
        <v>346</v>
      </c>
      <c r="F148">
        <v>1887</v>
      </c>
      <c r="G148" t="s">
        <v>7</v>
      </c>
      <c r="H148">
        <v>1921</v>
      </c>
      <c r="I148" t="s">
        <v>149</v>
      </c>
    </row>
    <row r="149" spans="1:9" x14ac:dyDescent="0.2">
      <c r="A149">
        <v>158</v>
      </c>
      <c r="B149" t="s">
        <v>328</v>
      </c>
      <c r="C149" t="s">
        <v>350</v>
      </c>
      <c r="D149" t="s">
        <v>75</v>
      </c>
      <c r="E149" t="s">
        <v>349</v>
      </c>
      <c r="F149">
        <v>1883</v>
      </c>
      <c r="G149" t="s">
        <v>7</v>
      </c>
      <c r="H149">
        <v>1966</v>
      </c>
      <c r="I149" t="s">
        <v>8</v>
      </c>
    </row>
    <row r="150" spans="1:9" x14ac:dyDescent="0.2">
      <c r="A150">
        <v>159</v>
      </c>
      <c r="B150" t="s">
        <v>328</v>
      </c>
      <c r="C150" t="s">
        <v>316</v>
      </c>
      <c r="D150" t="s">
        <v>34</v>
      </c>
      <c r="E150" t="s">
        <v>351</v>
      </c>
      <c r="F150">
        <v>1944</v>
      </c>
      <c r="G150" t="s">
        <v>9</v>
      </c>
      <c r="H150">
        <v>1944</v>
      </c>
    </row>
    <row r="151" spans="1:9" x14ac:dyDescent="0.2">
      <c r="A151">
        <v>160</v>
      </c>
      <c r="B151" t="s">
        <v>354</v>
      </c>
      <c r="C151" t="s">
        <v>223</v>
      </c>
      <c r="D151" t="s">
        <v>353</v>
      </c>
      <c r="E151" t="s">
        <v>352</v>
      </c>
      <c r="F151">
        <v>1961</v>
      </c>
      <c r="G151" t="s">
        <v>7</v>
      </c>
      <c r="H151">
        <v>1966</v>
      </c>
      <c r="I151" t="s">
        <v>8</v>
      </c>
    </row>
    <row r="152" spans="1:9" x14ac:dyDescent="0.2">
      <c r="A152">
        <v>161</v>
      </c>
      <c r="B152" t="s">
        <v>355</v>
      </c>
      <c r="C152" t="s">
        <v>357</v>
      </c>
      <c r="D152" t="s">
        <v>54</v>
      </c>
      <c r="E152" t="s">
        <v>356</v>
      </c>
      <c r="F152">
        <v>1961</v>
      </c>
      <c r="G152" t="s">
        <v>7</v>
      </c>
      <c r="H152">
        <v>1975</v>
      </c>
      <c r="I152" t="s">
        <v>8</v>
      </c>
    </row>
    <row r="153" spans="1:9" x14ac:dyDescent="0.2">
      <c r="A153">
        <v>162</v>
      </c>
      <c r="B153" t="s">
        <v>355</v>
      </c>
      <c r="C153" t="s">
        <v>359</v>
      </c>
      <c r="D153" t="s">
        <v>91</v>
      </c>
      <c r="E153" t="s">
        <v>358</v>
      </c>
    </row>
    <row r="154" spans="1:9" x14ac:dyDescent="0.2">
      <c r="A154">
        <v>163</v>
      </c>
      <c r="B154" t="s">
        <v>355</v>
      </c>
      <c r="C154" t="s">
        <v>361</v>
      </c>
      <c r="D154" t="s">
        <v>54</v>
      </c>
      <c r="E154" t="s">
        <v>360</v>
      </c>
      <c r="F154">
        <v>1956</v>
      </c>
      <c r="G154" t="s">
        <v>7</v>
      </c>
      <c r="H154">
        <v>1966</v>
      </c>
      <c r="I154" t="s">
        <v>8</v>
      </c>
    </row>
    <row r="155" spans="1:9" x14ac:dyDescent="0.2">
      <c r="A155">
        <v>164</v>
      </c>
      <c r="B155" t="s">
        <v>355</v>
      </c>
      <c r="C155" t="s">
        <v>363</v>
      </c>
      <c r="D155" t="s">
        <v>75</v>
      </c>
      <c r="E155" t="s">
        <v>362</v>
      </c>
      <c r="F155">
        <v>1903</v>
      </c>
      <c r="G155" t="s">
        <v>7</v>
      </c>
      <c r="H155">
        <v>1966</v>
      </c>
      <c r="I155" t="s">
        <v>8</v>
      </c>
    </row>
    <row r="156" spans="1:9" x14ac:dyDescent="0.2">
      <c r="A156">
        <v>165</v>
      </c>
      <c r="B156" t="s">
        <v>355</v>
      </c>
      <c r="C156" t="s">
        <v>365</v>
      </c>
      <c r="D156" t="s">
        <v>76</v>
      </c>
      <c r="E156" t="s">
        <v>364</v>
      </c>
      <c r="F156">
        <v>1892</v>
      </c>
      <c r="G156" t="s">
        <v>7</v>
      </c>
      <c r="H156">
        <v>1966</v>
      </c>
      <c r="I156" t="s">
        <v>8</v>
      </c>
    </row>
    <row r="157" spans="1:9" x14ac:dyDescent="0.2">
      <c r="A157">
        <v>166</v>
      </c>
      <c r="B157" t="s">
        <v>355</v>
      </c>
      <c r="C157" t="s">
        <v>368</v>
      </c>
      <c r="D157" t="s">
        <v>367</v>
      </c>
      <c r="E157" t="s">
        <v>366</v>
      </c>
      <c r="F157">
        <v>1935</v>
      </c>
      <c r="G157" t="s">
        <v>7</v>
      </c>
      <c r="H157">
        <v>1935</v>
      </c>
      <c r="I157" t="s">
        <v>8</v>
      </c>
    </row>
    <row r="158" spans="1:9" x14ac:dyDescent="0.2">
      <c r="A158">
        <v>167</v>
      </c>
      <c r="B158" t="s">
        <v>369</v>
      </c>
      <c r="C158" t="s">
        <v>208</v>
      </c>
      <c r="D158" t="s">
        <v>371</v>
      </c>
      <c r="E158" t="s">
        <v>370</v>
      </c>
      <c r="F158">
        <v>1990</v>
      </c>
      <c r="G158" t="s">
        <v>9</v>
      </c>
      <c r="H158">
        <v>1990</v>
      </c>
    </row>
    <row r="159" spans="1:9" x14ac:dyDescent="0.2">
      <c r="A159">
        <v>168</v>
      </c>
      <c r="B159" t="s">
        <v>369</v>
      </c>
      <c r="C159" t="s">
        <v>373</v>
      </c>
      <c r="D159" t="s">
        <v>76</v>
      </c>
      <c r="E159" t="s">
        <v>372</v>
      </c>
      <c r="F159">
        <v>1936</v>
      </c>
      <c r="G159" t="s">
        <v>7</v>
      </c>
      <c r="H159">
        <v>1966</v>
      </c>
      <c r="I159" t="s">
        <v>8</v>
      </c>
    </row>
    <row r="160" spans="1:9" x14ac:dyDescent="0.2">
      <c r="A160">
        <v>169</v>
      </c>
      <c r="B160" t="s">
        <v>369</v>
      </c>
      <c r="C160" t="s">
        <v>375</v>
      </c>
      <c r="D160" t="s">
        <v>91</v>
      </c>
      <c r="E160" t="s">
        <v>374</v>
      </c>
      <c r="F160">
        <v>1934</v>
      </c>
      <c r="G160" t="s">
        <v>7</v>
      </c>
      <c r="H160">
        <v>1934</v>
      </c>
      <c r="I160" t="s">
        <v>8</v>
      </c>
    </row>
    <row r="161" spans="1:9" x14ac:dyDescent="0.2">
      <c r="A161">
        <v>170</v>
      </c>
      <c r="B161" t="s">
        <v>369</v>
      </c>
      <c r="C161" t="s">
        <v>377</v>
      </c>
      <c r="D161" t="s">
        <v>75</v>
      </c>
      <c r="E161" t="s">
        <v>376</v>
      </c>
      <c r="F161">
        <v>1949</v>
      </c>
      <c r="G161" t="s">
        <v>7</v>
      </c>
      <c r="H161">
        <v>1949</v>
      </c>
      <c r="I161" t="s">
        <v>8</v>
      </c>
    </row>
    <row r="162" spans="1:9" x14ac:dyDescent="0.2">
      <c r="A162">
        <v>171</v>
      </c>
      <c r="B162" t="s">
        <v>378</v>
      </c>
      <c r="C162" t="s">
        <v>379</v>
      </c>
      <c r="D162" t="s">
        <v>76</v>
      </c>
      <c r="E162" t="s">
        <v>380</v>
      </c>
      <c r="F162">
        <v>1903</v>
      </c>
      <c r="G162" t="s">
        <v>7</v>
      </c>
      <c r="H162">
        <v>1972</v>
      </c>
      <c r="I162" t="s">
        <v>8</v>
      </c>
    </row>
    <row r="163" spans="1:9" x14ac:dyDescent="0.2">
      <c r="A163">
        <v>172</v>
      </c>
      <c r="B163" t="s">
        <v>381</v>
      </c>
      <c r="C163" t="s">
        <v>383</v>
      </c>
      <c r="D163" t="s">
        <v>54</v>
      </c>
      <c r="E163" t="s">
        <v>382</v>
      </c>
      <c r="F163">
        <v>1956</v>
      </c>
      <c r="G163" t="s">
        <v>9</v>
      </c>
      <c r="H163">
        <v>1966</v>
      </c>
      <c r="I163" t="s">
        <v>8</v>
      </c>
    </row>
    <row r="164" spans="1:9" x14ac:dyDescent="0.2">
      <c r="A164">
        <v>173</v>
      </c>
      <c r="B164" t="s">
        <v>381</v>
      </c>
      <c r="C164" t="s">
        <v>385</v>
      </c>
      <c r="D164" t="s">
        <v>54</v>
      </c>
      <c r="E164" t="s">
        <v>384</v>
      </c>
      <c r="F164">
        <v>1947</v>
      </c>
      <c r="G164" t="s">
        <v>7</v>
      </c>
      <c r="H164">
        <v>1966</v>
      </c>
      <c r="I164" t="s">
        <v>8</v>
      </c>
    </row>
    <row r="165" spans="1:9" x14ac:dyDescent="0.2">
      <c r="A165">
        <v>174</v>
      </c>
      <c r="B165" t="s">
        <v>381</v>
      </c>
      <c r="C165" t="s">
        <v>388</v>
      </c>
      <c r="D165" t="s">
        <v>387</v>
      </c>
      <c r="E165" t="s">
        <v>386</v>
      </c>
      <c r="F165">
        <v>1944</v>
      </c>
      <c r="G165" t="s">
        <v>9</v>
      </c>
      <c r="H165">
        <v>1944</v>
      </c>
      <c r="I165" t="s">
        <v>8</v>
      </c>
    </row>
    <row r="166" spans="1:9" x14ac:dyDescent="0.2">
      <c r="A166">
        <v>175</v>
      </c>
      <c r="B166" t="s">
        <v>381</v>
      </c>
      <c r="C166" t="s">
        <v>390</v>
      </c>
      <c r="D166" t="s">
        <v>134</v>
      </c>
      <c r="E166" t="s">
        <v>389</v>
      </c>
      <c r="F166">
        <v>1933</v>
      </c>
      <c r="G166" t="s">
        <v>7</v>
      </c>
      <c r="H166">
        <v>1972</v>
      </c>
      <c r="I166" t="s">
        <v>8</v>
      </c>
    </row>
    <row r="167" spans="1:9" x14ac:dyDescent="0.2">
      <c r="A167">
        <v>176</v>
      </c>
      <c r="B167" t="s">
        <v>381</v>
      </c>
      <c r="C167" t="s">
        <v>393</v>
      </c>
      <c r="D167" t="s">
        <v>392</v>
      </c>
      <c r="E167" t="s">
        <v>391</v>
      </c>
      <c r="F167">
        <v>1942</v>
      </c>
      <c r="G167" t="s">
        <v>9</v>
      </c>
      <c r="H167">
        <v>1942</v>
      </c>
      <c r="I167" t="s">
        <v>8</v>
      </c>
    </row>
    <row r="168" spans="1:9" x14ac:dyDescent="0.2">
      <c r="A168">
        <v>177</v>
      </c>
      <c r="B168" t="s">
        <v>381</v>
      </c>
      <c r="C168" t="s">
        <v>393</v>
      </c>
      <c r="D168" t="s">
        <v>54</v>
      </c>
      <c r="E168" t="s">
        <v>394</v>
      </c>
      <c r="F168">
        <v>1962</v>
      </c>
      <c r="G168" t="s">
        <v>7</v>
      </c>
      <c r="H168">
        <v>1966</v>
      </c>
      <c r="I168" t="s">
        <v>8</v>
      </c>
    </row>
    <row r="169" spans="1:9" x14ac:dyDescent="0.2">
      <c r="A169">
        <v>178</v>
      </c>
      <c r="B169" t="s">
        <v>381</v>
      </c>
      <c r="D169" t="s">
        <v>75</v>
      </c>
      <c r="E169" t="s">
        <v>395</v>
      </c>
      <c r="F169">
        <v>1889</v>
      </c>
      <c r="G169" t="s">
        <v>7</v>
      </c>
      <c r="H169">
        <v>1889</v>
      </c>
      <c r="I169" t="s">
        <v>8</v>
      </c>
    </row>
    <row r="170" spans="1:9" x14ac:dyDescent="0.2">
      <c r="A170">
        <v>179</v>
      </c>
      <c r="B170" t="s">
        <v>381</v>
      </c>
      <c r="C170" t="s">
        <v>397</v>
      </c>
      <c r="D170" t="s">
        <v>387</v>
      </c>
      <c r="E170" t="s">
        <v>396</v>
      </c>
      <c r="F170">
        <v>1889</v>
      </c>
      <c r="G170" t="s">
        <v>7</v>
      </c>
      <c r="H170">
        <v>1889</v>
      </c>
      <c r="I170" t="s">
        <v>8</v>
      </c>
    </row>
    <row r="171" spans="1:9" x14ac:dyDescent="0.2">
      <c r="A171">
        <v>180</v>
      </c>
      <c r="B171" t="s">
        <v>381</v>
      </c>
      <c r="C171" t="s">
        <v>383</v>
      </c>
      <c r="D171" t="s">
        <v>338</v>
      </c>
      <c r="E171" t="s">
        <v>398</v>
      </c>
      <c r="F171">
        <v>1800</v>
      </c>
      <c r="G171" t="s">
        <v>7</v>
      </c>
      <c r="H171">
        <v>1800</v>
      </c>
      <c r="I171" t="s">
        <v>8</v>
      </c>
    </row>
    <row r="172" spans="1:9" x14ac:dyDescent="0.2">
      <c r="A172">
        <v>181</v>
      </c>
      <c r="B172" t="s">
        <v>381</v>
      </c>
      <c r="C172" t="s">
        <v>388</v>
      </c>
      <c r="D172" t="s">
        <v>400</v>
      </c>
      <c r="E172" t="s">
        <v>399</v>
      </c>
      <c r="F172">
        <v>1970</v>
      </c>
      <c r="G172" t="s">
        <v>7</v>
      </c>
      <c r="H172">
        <v>1971</v>
      </c>
      <c r="I172" t="s">
        <v>149</v>
      </c>
    </row>
    <row r="173" spans="1:9" x14ac:dyDescent="0.2">
      <c r="A173">
        <v>182</v>
      </c>
      <c r="B173" t="s">
        <v>381</v>
      </c>
      <c r="C173" t="s">
        <v>403</v>
      </c>
      <c r="D173" t="s">
        <v>402</v>
      </c>
      <c r="E173" t="s">
        <v>401</v>
      </c>
      <c r="F173">
        <v>1966</v>
      </c>
      <c r="G173" t="s">
        <v>9</v>
      </c>
      <c r="H173">
        <v>1966</v>
      </c>
      <c r="I173" t="s">
        <v>8</v>
      </c>
    </row>
    <row r="174" spans="1:9" x14ac:dyDescent="0.2">
      <c r="A174">
        <v>183</v>
      </c>
      <c r="B174" t="s">
        <v>404</v>
      </c>
      <c r="C174" t="s">
        <v>406</v>
      </c>
      <c r="D174" t="s">
        <v>34</v>
      </c>
      <c r="E174" t="s">
        <v>405</v>
      </c>
      <c r="F174">
        <v>1948</v>
      </c>
      <c r="G174" t="s">
        <v>7</v>
      </c>
      <c r="H174">
        <v>1966</v>
      </c>
      <c r="I174" t="s">
        <v>8</v>
      </c>
    </row>
    <row r="175" spans="1:9" x14ac:dyDescent="0.2">
      <c r="A175">
        <v>184</v>
      </c>
      <c r="B175" t="s">
        <v>407</v>
      </c>
      <c r="C175" t="s">
        <v>409</v>
      </c>
      <c r="D175" t="s">
        <v>76</v>
      </c>
      <c r="E175" t="s">
        <v>408</v>
      </c>
      <c r="F175">
        <v>1957</v>
      </c>
      <c r="G175" t="s">
        <v>7</v>
      </c>
      <c r="H175">
        <v>1966</v>
      </c>
      <c r="I175" t="s">
        <v>8</v>
      </c>
    </row>
    <row r="176" spans="1:9" x14ac:dyDescent="0.2">
      <c r="A176">
        <v>185</v>
      </c>
      <c r="B176" t="s">
        <v>410</v>
      </c>
      <c r="C176" t="s">
        <v>412</v>
      </c>
      <c r="D176" t="s">
        <v>76</v>
      </c>
      <c r="E176" t="s">
        <v>411</v>
      </c>
      <c r="F176">
        <v>1921</v>
      </c>
      <c r="G176" t="s">
        <v>7</v>
      </c>
      <c r="H176">
        <v>1989</v>
      </c>
      <c r="I176" t="s">
        <v>8</v>
      </c>
    </row>
    <row r="177" spans="1:9" x14ac:dyDescent="0.2">
      <c r="A177">
        <v>186</v>
      </c>
      <c r="B177" t="s">
        <v>413</v>
      </c>
      <c r="C177" t="s">
        <v>415</v>
      </c>
      <c r="D177" t="s">
        <v>76</v>
      </c>
      <c r="E177" t="s">
        <v>414</v>
      </c>
      <c r="F177">
        <v>1951</v>
      </c>
      <c r="G177" t="s">
        <v>7</v>
      </c>
      <c r="H177">
        <v>1986</v>
      </c>
      <c r="I177" t="s">
        <v>8</v>
      </c>
    </row>
    <row r="178" spans="1:9" x14ac:dyDescent="0.2">
      <c r="A178">
        <v>187</v>
      </c>
      <c r="B178" t="s">
        <v>413</v>
      </c>
      <c r="C178" t="s">
        <v>415</v>
      </c>
      <c r="D178" t="s">
        <v>417</v>
      </c>
      <c r="E178" t="s">
        <v>416</v>
      </c>
      <c r="F178">
        <v>1990</v>
      </c>
      <c r="G178" t="s">
        <v>9</v>
      </c>
      <c r="H178">
        <v>1990</v>
      </c>
    </row>
    <row r="179" spans="1:9" x14ac:dyDescent="0.2">
      <c r="A179">
        <v>188</v>
      </c>
      <c r="B179" t="s">
        <v>413</v>
      </c>
      <c r="C179" t="s">
        <v>415</v>
      </c>
      <c r="D179" t="s">
        <v>419</v>
      </c>
      <c r="E179" t="s">
        <v>418</v>
      </c>
      <c r="F179">
        <v>1990</v>
      </c>
      <c r="G179" t="s">
        <v>9</v>
      </c>
      <c r="H179">
        <v>1990</v>
      </c>
    </row>
    <row r="180" spans="1:9" x14ac:dyDescent="0.2">
      <c r="A180">
        <v>189</v>
      </c>
      <c r="B180" t="s">
        <v>413</v>
      </c>
      <c r="C180" t="s">
        <v>422</v>
      </c>
      <c r="D180" t="s">
        <v>421</v>
      </c>
      <c r="E180" t="s">
        <v>420</v>
      </c>
      <c r="F180">
        <v>1990</v>
      </c>
      <c r="G180" t="s">
        <v>9</v>
      </c>
      <c r="H180">
        <v>1990</v>
      </c>
    </row>
    <row r="181" spans="1:9" x14ac:dyDescent="0.2">
      <c r="A181">
        <v>190</v>
      </c>
      <c r="B181" t="s">
        <v>413</v>
      </c>
      <c r="C181" t="s">
        <v>426</v>
      </c>
      <c r="D181" t="s">
        <v>425</v>
      </c>
      <c r="E181" t="s">
        <v>423</v>
      </c>
      <c r="F181">
        <v>1986</v>
      </c>
      <c r="G181" t="s">
        <v>9</v>
      </c>
      <c r="H181">
        <v>1986</v>
      </c>
    </row>
    <row r="182" spans="1:9" x14ac:dyDescent="0.2">
      <c r="A182">
        <v>191</v>
      </c>
      <c r="B182" t="s">
        <v>413</v>
      </c>
      <c r="C182" t="s">
        <v>428</v>
      </c>
      <c r="D182" t="s">
        <v>427</v>
      </c>
      <c r="E182" t="s">
        <v>424</v>
      </c>
      <c r="F182">
        <v>1986</v>
      </c>
      <c r="G182" t="s">
        <v>9</v>
      </c>
      <c r="H182">
        <v>1986</v>
      </c>
    </row>
    <row r="183" spans="1:9" x14ac:dyDescent="0.2">
      <c r="A183">
        <v>191.1</v>
      </c>
      <c r="B183" t="s">
        <v>413</v>
      </c>
      <c r="C183" t="s">
        <v>496</v>
      </c>
      <c r="D183" t="s">
        <v>495</v>
      </c>
      <c r="E183" t="s">
        <v>494</v>
      </c>
      <c r="F183">
        <v>1965</v>
      </c>
      <c r="G183" t="s">
        <v>9</v>
      </c>
      <c r="H183">
        <v>1965</v>
      </c>
    </row>
    <row r="184" spans="1:9" x14ac:dyDescent="0.2">
      <c r="A184">
        <v>192</v>
      </c>
      <c r="B184" t="s">
        <v>429</v>
      </c>
      <c r="C184" t="s">
        <v>431</v>
      </c>
      <c r="D184" t="s">
        <v>91</v>
      </c>
      <c r="E184" t="s">
        <v>430</v>
      </c>
      <c r="F184">
        <v>1941</v>
      </c>
      <c r="G184" t="s">
        <v>9</v>
      </c>
      <c r="H184">
        <v>1941</v>
      </c>
    </row>
    <row r="185" spans="1:9" x14ac:dyDescent="0.2">
      <c r="A185">
        <v>193</v>
      </c>
      <c r="B185" t="s">
        <v>429</v>
      </c>
      <c r="C185" t="s">
        <v>433</v>
      </c>
      <c r="D185" t="s">
        <v>432</v>
      </c>
      <c r="E185" t="s">
        <v>492</v>
      </c>
      <c r="F185">
        <v>1909</v>
      </c>
      <c r="G185" t="s">
        <v>7</v>
      </c>
      <c r="H185">
        <v>2001</v>
      </c>
      <c r="I185" t="s">
        <v>8</v>
      </c>
    </row>
    <row r="186" spans="1:9" x14ac:dyDescent="0.2">
      <c r="A186">
        <v>194</v>
      </c>
      <c r="B186" t="s">
        <v>429</v>
      </c>
      <c r="C186" t="s">
        <v>436</v>
      </c>
      <c r="D186" t="s">
        <v>91</v>
      </c>
      <c r="E186" t="s">
        <v>434</v>
      </c>
      <c r="F186">
        <v>1948</v>
      </c>
      <c r="G186" t="s">
        <v>7</v>
      </c>
      <c r="H186">
        <v>1948</v>
      </c>
      <c r="I186" t="s">
        <v>8</v>
      </c>
    </row>
    <row r="187" spans="1:9" x14ac:dyDescent="0.2">
      <c r="A187">
        <v>195</v>
      </c>
      <c r="B187" t="s">
        <v>429</v>
      </c>
      <c r="C187" t="s">
        <v>435</v>
      </c>
      <c r="D187" t="s">
        <v>78</v>
      </c>
      <c r="E187" t="s">
        <v>515</v>
      </c>
      <c r="F187">
        <v>1942</v>
      </c>
      <c r="G187" t="s">
        <v>9</v>
      </c>
      <c r="H187">
        <v>1966</v>
      </c>
    </row>
    <row r="188" spans="1:9" x14ac:dyDescent="0.2">
      <c r="A188">
        <v>197</v>
      </c>
      <c r="B188" t="s">
        <v>437</v>
      </c>
      <c r="C188" t="s">
        <v>439</v>
      </c>
      <c r="D188" t="s">
        <v>34</v>
      </c>
      <c r="E188" t="s">
        <v>438</v>
      </c>
      <c r="F188">
        <v>1947</v>
      </c>
      <c r="G188" t="s">
        <v>7</v>
      </c>
      <c r="H188">
        <v>1966</v>
      </c>
      <c r="I188" t="s">
        <v>8</v>
      </c>
    </row>
    <row r="189" spans="1:9" x14ac:dyDescent="0.2">
      <c r="A189">
        <v>198</v>
      </c>
      <c r="B189" t="s">
        <v>437</v>
      </c>
      <c r="C189" t="s">
        <v>441</v>
      </c>
      <c r="D189" t="s">
        <v>34</v>
      </c>
      <c r="E189" t="s">
        <v>440</v>
      </c>
      <c r="F189">
        <v>1932</v>
      </c>
      <c r="G189" t="s">
        <v>7</v>
      </c>
      <c r="H189">
        <v>1932</v>
      </c>
      <c r="I189" t="s">
        <v>8</v>
      </c>
    </row>
    <row r="190" spans="1:9" x14ac:dyDescent="0.2">
      <c r="A190">
        <v>199</v>
      </c>
      <c r="B190" t="s">
        <v>442</v>
      </c>
      <c r="C190" t="s">
        <v>444</v>
      </c>
      <c r="D190" t="s">
        <v>34</v>
      </c>
      <c r="E190" t="s">
        <v>443</v>
      </c>
      <c r="F190">
        <v>1955</v>
      </c>
      <c r="G190" t="s">
        <v>7</v>
      </c>
      <c r="H190">
        <v>1966</v>
      </c>
      <c r="I190" t="s">
        <v>8</v>
      </c>
    </row>
    <row r="191" spans="1:9" x14ac:dyDescent="0.2">
      <c r="A191">
        <v>200</v>
      </c>
      <c r="B191" t="s">
        <v>442</v>
      </c>
      <c r="C191" t="s">
        <v>447</v>
      </c>
      <c r="D191" t="s">
        <v>446</v>
      </c>
      <c r="E191" t="s">
        <v>445</v>
      </c>
      <c r="F191">
        <v>1963</v>
      </c>
      <c r="G191" t="s">
        <v>7</v>
      </c>
      <c r="H191">
        <v>1966</v>
      </c>
      <c r="I191" t="s">
        <v>8</v>
      </c>
    </row>
    <row r="192" spans="1:9" x14ac:dyDescent="0.2">
      <c r="A192">
        <v>201</v>
      </c>
      <c r="B192" t="s">
        <v>448</v>
      </c>
      <c r="C192" t="s">
        <v>450</v>
      </c>
      <c r="D192" t="s">
        <v>198</v>
      </c>
      <c r="E192" t="s">
        <v>449</v>
      </c>
      <c r="F192">
        <v>1941</v>
      </c>
      <c r="G192" t="s">
        <v>7</v>
      </c>
      <c r="H192">
        <v>1966</v>
      </c>
      <c r="I192" t="s">
        <v>8</v>
      </c>
    </row>
    <row r="193" spans="1:9" x14ac:dyDescent="0.2">
      <c r="A193">
        <v>202</v>
      </c>
      <c r="B193" t="s">
        <v>448</v>
      </c>
      <c r="C193" t="s">
        <v>452</v>
      </c>
      <c r="D193" t="s">
        <v>76</v>
      </c>
      <c r="E193" t="s">
        <v>451</v>
      </c>
      <c r="F193">
        <v>1942</v>
      </c>
      <c r="G193" t="s">
        <v>9</v>
      </c>
      <c r="H193">
        <v>1984</v>
      </c>
      <c r="I193" t="s">
        <v>8</v>
      </c>
    </row>
    <row r="194" spans="1:9" x14ac:dyDescent="0.2">
      <c r="A194">
        <v>203</v>
      </c>
      <c r="B194" t="s">
        <v>448</v>
      </c>
      <c r="C194" t="s">
        <v>455</v>
      </c>
      <c r="D194" t="s">
        <v>453</v>
      </c>
      <c r="E194" t="s">
        <v>454</v>
      </c>
      <c r="F194">
        <v>1956</v>
      </c>
      <c r="G194" t="s">
        <v>7</v>
      </c>
      <c r="H194">
        <v>1966</v>
      </c>
      <c r="I194" t="s">
        <v>8</v>
      </c>
    </row>
    <row r="195" spans="1:9" x14ac:dyDescent="0.2">
      <c r="A195">
        <v>203.1</v>
      </c>
      <c r="B195" t="s">
        <v>448</v>
      </c>
      <c r="C195" t="s">
        <v>183</v>
      </c>
      <c r="D195" t="s">
        <v>504</v>
      </c>
      <c r="E195" t="s">
        <v>503</v>
      </c>
      <c r="F195">
        <v>1973</v>
      </c>
      <c r="G195" t="s">
        <v>9</v>
      </c>
      <c r="H195">
        <v>1973</v>
      </c>
    </row>
    <row r="196" spans="1:9" x14ac:dyDescent="0.2">
      <c r="A196">
        <v>204</v>
      </c>
      <c r="B196" t="s">
        <v>456</v>
      </c>
      <c r="C196" t="s">
        <v>457</v>
      </c>
      <c r="D196" t="s">
        <v>75</v>
      </c>
      <c r="E196" t="s">
        <v>493</v>
      </c>
      <c r="F196">
        <v>1942</v>
      </c>
      <c r="G196" t="s">
        <v>9</v>
      </c>
      <c r="H196">
        <v>2006</v>
      </c>
      <c r="I196" t="s">
        <v>8</v>
      </c>
    </row>
    <row r="197" spans="1:9" x14ac:dyDescent="0.2">
      <c r="A197">
        <v>205</v>
      </c>
      <c r="B197" t="s">
        <v>456</v>
      </c>
      <c r="C197" t="s">
        <v>459</v>
      </c>
      <c r="D197" t="s">
        <v>76</v>
      </c>
      <c r="E197" t="s">
        <v>458</v>
      </c>
      <c r="F197">
        <v>1913</v>
      </c>
      <c r="G197" t="s">
        <v>7</v>
      </c>
      <c r="H197">
        <v>1913</v>
      </c>
      <c r="I197" t="s">
        <v>30</v>
      </c>
    </row>
    <row r="198" spans="1:9" x14ac:dyDescent="0.2">
      <c r="A198">
        <v>206</v>
      </c>
      <c r="B198" t="s">
        <v>456</v>
      </c>
      <c r="C198" t="s">
        <v>461</v>
      </c>
      <c r="D198" t="s">
        <v>134</v>
      </c>
      <c r="E198" t="s">
        <v>460</v>
      </c>
      <c r="F198">
        <v>1924</v>
      </c>
      <c r="G198" t="s">
        <v>7</v>
      </c>
      <c r="H198">
        <v>1972</v>
      </c>
    </row>
    <row r="199" spans="1:9" x14ac:dyDescent="0.2">
      <c r="A199">
        <v>208</v>
      </c>
      <c r="B199" t="s">
        <v>462</v>
      </c>
      <c r="C199" t="s">
        <v>465</v>
      </c>
      <c r="D199" t="s">
        <v>464</v>
      </c>
      <c r="E199" t="s">
        <v>463</v>
      </c>
      <c r="F199">
        <v>1933</v>
      </c>
      <c r="G199" t="s">
        <v>7</v>
      </c>
      <c r="H199">
        <v>1933</v>
      </c>
      <c r="I199" t="s">
        <v>8</v>
      </c>
    </row>
    <row r="200" spans="1:9" x14ac:dyDescent="0.2">
      <c r="A200">
        <v>209</v>
      </c>
      <c r="B200" t="s">
        <v>462</v>
      </c>
      <c r="C200" t="s">
        <v>467</v>
      </c>
      <c r="D200" t="s">
        <v>76</v>
      </c>
      <c r="E200" t="s">
        <v>466</v>
      </c>
      <c r="F200">
        <v>1948</v>
      </c>
      <c r="G200" t="s">
        <v>7</v>
      </c>
      <c r="H200">
        <v>1979</v>
      </c>
      <c r="I200" t="s">
        <v>8</v>
      </c>
    </row>
    <row r="201" spans="1:9" x14ac:dyDescent="0.2">
      <c r="A201">
        <v>210</v>
      </c>
      <c r="B201" t="s">
        <v>468</v>
      </c>
      <c r="C201" t="s">
        <v>470</v>
      </c>
      <c r="D201" t="s">
        <v>34</v>
      </c>
      <c r="E201" t="s">
        <v>469</v>
      </c>
      <c r="F201">
        <v>1943</v>
      </c>
      <c r="G201" t="s">
        <v>9</v>
      </c>
      <c r="H201">
        <v>1977</v>
      </c>
      <c r="I201" t="s">
        <v>8</v>
      </c>
    </row>
    <row r="202" spans="1:9" x14ac:dyDescent="0.2">
      <c r="A202">
        <v>211</v>
      </c>
      <c r="B202" t="s">
        <v>468</v>
      </c>
      <c r="C202" t="s">
        <v>472</v>
      </c>
      <c r="D202" t="s">
        <v>75</v>
      </c>
      <c r="E202" t="s">
        <v>471</v>
      </c>
      <c r="F202">
        <v>1952</v>
      </c>
      <c r="G202" t="s">
        <v>7</v>
      </c>
      <c r="H202">
        <v>1974</v>
      </c>
      <c r="I202" t="s">
        <v>8</v>
      </c>
    </row>
    <row r="203" spans="1:9" x14ac:dyDescent="0.2">
      <c r="A203">
        <v>212</v>
      </c>
      <c r="B203" t="s">
        <v>468</v>
      </c>
      <c r="C203" t="s">
        <v>474</v>
      </c>
      <c r="D203" t="s">
        <v>54</v>
      </c>
      <c r="E203" t="s">
        <v>473</v>
      </c>
      <c r="F203">
        <v>1963</v>
      </c>
      <c r="G203" t="s">
        <v>7</v>
      </c>
      <c r="H203">
        <v>1972</v>
      </c>
      <c r="I203" t="s">
        <v>8</v>
      </c>
    </row>
    <row r="204" spans="1:9" x14ac:dyDescent="0.2">
      <c r="A204">
        <v>213</v>
      </c>
      <c r="B204" t="s">
        <v>475</v>
      </c>
      <c r="C204" t="s">
        <v>477</v>
      </c>
      <c r="D204" t="s">
        <v>76</v>
      </c>
      <c r="E204" t="s">
        <v>476</v>
      </c>
      <c r="F204">
        <v>1962</v>
      </c>
      <c r="G204" t="s">
        <v>7</v>
      </c>
      <c r="H204">
        <v>1975</v>
      </c>
      <c r="I204" t="s">
        <v>8</v>
      </c>
    </row>
  </sheetData>
  <mergeCells count="1">
    <mergeCell ref="A1:D1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H1" sqref="H1:H3"/>
    </sheetView>
  </sheetViews>
  <sheetFormatPr defaultRowHeight="12.75" x14ac:dyDescent="0.2"/>
  <cols>
    <col min="1" max="1" width="25.85546875" customWidth="1"/>
    <col min="2" max="2" width="11.28515625" bestFit="1" customWidth="1"/>
    <col min="3" max="3" width="11.42578125" bestFit="1" customWidth="1"/>
    <col min="4" max="4" width="11.7109375" customWidth="1"/>
    <col min="5" max="5" width="10.28515625" bestFit="1" customWidth="1"/>
    <col min="7" max="7" width="3.42578125" customWidth="1"/>
    <col min="8" max="8" width="67.85546875" customWidth="1"/>
  </cols>
  <sheetData>
    <row r="1" spans="1:8" x14ac:dyDescent="0.2">
      <c r="A1" s="7" t="s">
        <v>607</v>
      </c>
      <c r="B1" s="7"/>
      <c r="H1" t="s">
        <v>679</v>
      </c>
    </row>
    <row r="2" spans="1:8" x14ac:dyDescent="0.2">
      <c r="H2" t="s">
        <v>680</v>
      </c>
    </row>
    <row r="3" spans="1:8" x14ac:dyDescent="0.2">
      <c r="H3" t="s">
        <v>681</v>
      </c>
    </row>
    <row r="4" spans="1:8" x14ac:dyDescent="0.2">
      <c r="A4" t="s">
        <v>608</v>
      </c>
    </row>
    <row r="5" spans="1:8" x14ac:dyDescent="0.2">
      <c r="A5" t="s">
        <v>598</v>
      </c>
      <c r="B5" s="3">
        <v>5000</v>
      </c>
      <c r="H5" t="s">
        <v>609</v>
      </c>
    </row>
    <row r="6" spans="1:8" x14ac:dyDescent="0.2">
      <c r="A6" t="s">
        <v>599</v>
      </c>
      <c r="B6" s="5">
        <f>2/3</f>
        <v>0.66666666666666663</v>
      </c>
      <c r="H6" t="s">
        <v>610</v>
      </c>
    </row>
    <row r="7" spans="1:8" x14ac:dyDescent="0.2">
      <c r="A7" t="s">
        <v>600</v>
      </c>
      <c r="B7" s="3">
        <f>C21*B6</f>
        <v>2929.333333333333</v>
      </c>
    </row>
    <row r="8" spans="1:8" x14ac:dyDescent="0.2">
      <c r="A8" t="s">
        <v>601</v>
      </c>
      <c r="B8" s="3">
        <f>B5-B7</f>
        <v>2070.666666666667</v>
      </c>
    </row>
    <row r="11" spans="1:8" x14ac:dyDescent="0.2">
      <c r="A11" t="s">
        <v>595</v>
      </c>
    </row>
    <row r="12" spans="1:8" x14ac:dyDescent="0.2">
      <c r="A12" t="s">
        <v>5</v>
      </c>
      <c r="B12" t="s">
        <v>4</v>
      </c>
      <c r="C12" t="s">
        <v>596</v>
      </c>
    </row>
    <row r="13" spans="1:8" x14ac:dyDescent="0.2">
      <c r="A13" t="s">
        <v>336</v>
      </c>
      <c r="B13" t="s">
        <v>34</v>
      </c>
      <c r="C13">
        <v>1245</v>
      </c>
      <c r="H13" t="s">
        <v>611</v>
      </c>
    </row>
    <row r="14" spans="1:8" x14ac:dyDescent="0.2">
      <c r="A14" t="s">
        <v>534</v>
      </c>
      <c r="B14" t="s">
        <v>535</v>
      </c>
      <c r="C14">
        <v>1090</v>
      </c>
      <c r="H14" t="s">
        <v>612</v>
      </c>
    </row>
    <row r="15" spans="1:8" x14ac:dyDescent="0.2">
      <c r="A15" t="s">
        <v>350</v>
      </c>
      <c r="B15" t="s">
        <v>536</v>
      </c>
      <c r="C15">
        <v>1338</v>
      </c>
    </row>
    <row r="16" spans="1:8" x14ac:dyDescent="0.2">
      <c r="A16" t="s">
        <v>348</v>
      </c>
      <c r="B16" t="s">
        <v>537</v>
      </c>
      <c r="C16">
        <v>1229</v>
      </c>
    </row>
    <row r="17" spans="1:8" x14ac:dyDescent="0.2">
      <c r="A17" t="s">
        <v>538</v>
      </c>
      <c r="B17" t="s">
        <v>539</v>
      </c>
      <c r="C17">
        <v>458</v>
      </c>
    </row>
    <row r="18" spans="1:8" x14ac:dyDescent="0.2">
      <c r="A18" t="s">
        <v>540</v>
      </c>
      <c r="B18" t="s">
        <v>541</v>
      </c>
      <c r="C18">
        <v>220</v>
      </c>
    </row>
    <row r="19" spans="1:8" x14ac:dyDescent="0.2">
      <c r="A19" t="s">
        <v>542</v>
      </c>
      <c r="B19" t="s">
        <v>543</v>
      </c>
      <c r="C19">
        <v>152</v>
      </c>
    </row>
    <row r="21" spans="1:8" x14ac:dyDescent="0.2">
      <c r="A21" t="s">
        <v>597</v>
      </c>
      <c r="C21" s="3">
        <f>C13+C14+C16+C17+C18+C19</f>
        <v>4394</v>
      </c>
    </row>
    <row r="25" spans="1:8" x14ac:dyDescent="0.2">
      <c r="A25" t="s">
        <v>602</v>
      </c>
    </row>
    <row r="27" spans="1:8" x14ac:dyDescent="0.2">
      <c r="B27" t="s">
        <v>603</v>
      </c>
      <c r="C27" t="s">
        <v>604</v>
      </c>
      <c r="D27" t="s">
        <v>605</v>
      </c>
    </row>
    <row r="28" spans="1:8" x14ac:dyDescent="0.2">
      <c r="A28" t="s">
        <v>529</v>
      </c>
      <c r="B28">
        <v>2452</v>
      </c>
      <c r="C28">
        <v>19633</v>
      </c>
      <c r="D28" s="1">
        <f>1000*C28/B28</f>
        <v>8006.9331158238174</v>
      </c>
      <c r="H28" t="s">
        <v>613</v>
      </c>
    </row>
    <row r="29" spans="1:8" x14ac:dyDescent="0.2">
      <c r="A29" t="s">
        <v>530</v>
      </c>
      <c r="B29">
        <v>15006</v>
      </c>
      <c r="C29">
        <f>36227</f>
        <v>36227</v>
      </c>
      <c r="D29" s="1">
        <f>1000*C29/B29</f>
        <v>2414.1676662668265</v>
      </c>
      <c r="H29" t="s">
        <v>614</v>
      </c>
    </row>
    <row r="30" spans="1:8" x14ac:dyDescent="0.2">
      <c r="A30" t="s">
        <v>531</v>
      </c>
      <c r="B30">
        <v>234</v>
      </c>
      <c r="C30">
        <v>9915</v>
      </c>
      <c r="D30" s="1">
        <f>1000*C30/B30</f>
        <v>42371.794871794875</v>
      </c>
    </row>
    <row r="31" spans="1:8" x14ac:dyDescent="0.2">
      <c r="A31" t="s">
        <v>532</v>
      </c>
      <c r="B31">
        <f>B28-B30</f>
        <v>2218</v>
      </c>
      <c r="C31">
        <f>C28-C30</f>
        <v>9718</v>
      </c>
      <c r="D31" s="1">
        <f>1000*C31/B31</f>
        <v>4381.4247069431922</v>
      </c>
    </row>
    <row r="32" spans="1:8" x14ac:dyDescent="0.2">
      <c r="D32" s="1"/>
    </row>
    <row r="33" spans="1:8" x14ac:dyDescent="0.2">
      <c r="D33" s="1"/>
    </row>
    <row r="35" spans="1:8" x14ac:dyDescent="0.2">
      <c r="A35" t="s">
        <v>606</v>
      </c>
    </row>
    <row r="36" spans="1:8" x14ac:dyDescent="0.2">
      <c r="C36" t="s">
        <v>583</v>
      </c>
      <c r="D36" t="s">
        <v>549</v>
      </c>
      <c r="E36" t="s">
        <v>573</v>
      </c>
    </row>
    <row r="37" spans="1:8" x14ac:dyDescent="0.2">
      <c r="B37">
        <v>1909</v>
      </c>
      <c r="C37" s="3">
        <v>20000</v>
      </c>
      <c r="D37">
        <v>18</v>
      </c>
      <c r="E37" s="3">
        <f>C37/D37</f>
        <v>1111.1111111111111</v>
      </c>
      <c r="H37" t="s">
        <v>615</v>
      </c>
    </row>
    <row r="38" spans="1:8" x14ac:dyDescent="0.2">
      <c r="B38">
        <v>1934</v>
      </c>
      <c r="C38" s="3">
        <f>B59/B61</f>
        <v>109912</v>
      </c>
      <c r="D38">
        <f>B58</f>
        <v>69</v>
      </c>
      <c r="E38" s="3">
        <f>B62</f>
        <v>1592.927536231884</v>
      </c>
      <c r="F38" s="2"/>
      <c r="H38" t="s">
        <v>616</v>
      </c>
    </row>
    <row r="39" spans="1:8" x14ac:dyDescent="0.2">
      <c r="B39">
        <v>1965</v>
      </c>
      <c r="C39" s="3">
        <f>B71</f>
        <v>259374</v>
      </c>
      <c r="D39">
        <f>B68</f>
        <v>222</v>
      </c>
      <c r="E39" s="3">
        <f>B73</f>
        <v>1168.3513513513512</v>
      </c>
      <c r="F39" s="2"/>
    </row>
    <row r="40" spans="1:8" x14ac:dyDescent="0.2">
      <c r="C40" s="4"/>
      <c r="E40" s="4"/>
      <c r="F40" s="2"/>
    </row>
    <row r="41" spans="1:8" x14ac:dyDescent="0.2">
      <c r="C41" s="4"/>
      <c r="E41" s="4"/>
      <c r="F41" s="2"/>
    </row>
    <row r="42" spans="1:8" x14ac:dyDescent="0.2">
      <c r="F42" s="2"/>
    </row>
    <row r="43" spans="1:8" x14ac:dyDescent="0.2">
      <c r="A43" t="s">
        <v>575</v>
      </c>
    </row>
    <row r="44" spans="1:8" x14ac:dyDescent="0.2">
      <c r="B44" t="s">
        <v>578</v>
      </c>
    </row>
    <row r="45" spans="1:8" x14ac:dyDescent="0.2">
      <c r="B45" t="s">
        <v>524</v>
      </c>
      <c r="C45" t="s">
        <v>525</v>
      </c>
      <c r="D45" t="s">
        <v>577</v>
      </c>
      <c r="E45" t="s">
        <v>574</v>
      </c>
    </row>
    <row r="46" spans="1:8" x14ac:dyDescent="0.2">
      <c r="B46">
        <v>481</v>
      </c>
      <c r="C46">
        <v>7581</v>
      </c>
      <c r="D46">
        <v>2</v>
      </c>
      <c r="E46">
        <v>8500</v>
      </c>
    </row>
    <row r="47" spans="1:8" x14ac:dyDescent="0.2">
      <c r="B47">
        <v>159</v>
      </c>
      <c r="C47">
        <v>2874</v>
      </c>
      <c r="D47">
        <v>12</v>
      </c>
      <c r="E47">
        <v>1500</v>
      </c>
      <c r="H47" t="s">
        <v>584</v>
      </c>
    </row>
    <row r="48" spans="1:8" x14ac:dyDescent="0.2">
      <c r="B48">
        <v>540</v>
      </c>
      <c r="C48">
        <v>133</v>
      </c>
      <c r="D48">
        <v>2</v>
      </c>
      <c r="E48">
        <v>850</v>
      </c>
      <c r="H48" t="s">
        <v>585</v>
      </c>
    </row>
    <row r="49" spans="1:8" x14ac:dyDescent="0.2">
      <c r="B49">
        <v>220</v>
      </c>
      <c r="C49">
        <v>4104</v>
      </c>
      <c r="D49">
        <v>3</v>
      </c>
      <c r="E49">
        <v>750</v>
      </c>
      <c r="H49" t="s">
        <v>586</v>
      </c>
    </row>
    <row r="50" spans="1:8" x14ac:dyDescent="0.2">
      <c r="B50">
        <v>418</v>
      </c>
      <c r="C50">
        <v>3300</v>
      </c>
      <c r="D50">
        <v>5</v>
      </c>
      <c r="E50">
        <v>650</v>
      </c>
    </row>
    <row r="51" spans="1:8" x14ac:dyDescent="0.2">
      <c r="B51">
        <v>240</v>
      </c>
      <c r="C51">
        <v>5300</v>
      </c>
      <c r="D51">
        <v>5</v>
      </c>
      <c r="E51">
        <v>550</v>
      </c>
    </row>
    <row r="52" spans="1:8" x14ac:dyDescent="0.2">
      <c r="B52">
        <v>155</v>
      </c>
      <c r="C52">
        <v>1496</v>
      </c>
      <c r="D52">
        <v>8</v>
      </c>
      <c r="E52">
        <v>450</v>
      </c>
    </row>
    <row r="53" spans="1:8" x14ac:dyDescent="0.2">
      <c r="B53">
        <v>100</v>
      </c>
      <c r="C53">
        <v>1609</v>
      </c>
      <c r="D53">
        <v>7</v>
      </c>
      <c r="E53">
        <v>350</v>
      </c>
    </row>
    <row r="54" spans="1:8" x14ac:dyDescent="0.2">
      <c r="B54">
        <v>19</v>
      </c>
      <c r="C54">
        <v>3486</v>
      </c>
      <c r="D54">
        <v>7</v>
      </c>
      <c r="E54">
        <v>250</v>
      </c>
    </row>
    <row r="55" spans="1:8" x14ac:dyDescent="0.2">
      <c r="B55">
        <v>224</v>
      </c>
      <c r="C55">
        <v>2266</v>
      </c>
      <c r="D55">
        <v>5</v>
      </c>
      <c r="E55">
        <v>150</v>
      </c>
    </row>
    <row r="56" spans="1:8" x14ac:dyDescent="0.2">
      <c r="B56">
        <v>51</v>
      </c>
      <c r="C56">
        <v>1200</v>
      </c>
      <c r="D56">
        <v>13</v>
      </c>
      <c r="E56">
        <v>112</v>
      </c>
    </row>
    <row r="58" spans="1:8" x14ac:dyDescent="0.2">
      <c r="A58" t="s">
        <v>576</v>
      </c>
      <c r="B58">
        <f>SUM(D46:D56)</f>
        <v>69</v>
      </c>
    </row>
    <row r="59" spans="1:8" x14ac:dyDescent="0.2">
      <c r="A59" t="s">
        <v>579</v>
      </c>
      <c r="B59" s="3">
        <f>SUMPRODUCT(D46:D56,E46:E56)</f>
        <v>54956</v>
      </c>
    </row>
    <row r="60" spans="1:8" x14ac:dyDescent="0.2">
      <c r="A60" t="s">
        <v>580</v>
      </c>
      <c r="B60" s="3">
        <f>B59/B58</f>
        <v>796.463768115942</v>
      </c>
      <c r="F60" s="2"/>
    </row>
    <row r="61" spans="1:8" x14ac:dyDescent="0.2">
      <c r="A61" t="s">
        <v>581</v>
      </c>
      <c r="B61">
        <v>0.5</v>
      </c>
      <c r="F61" s="2"/>
    </row>
    <row r="62" spans="1:8" x14ac:dyDescent="0.2">
      <c r="A62" t="s">
        <v>582</v>
      </c>
      <c r="B62" s="3">
        <f>B60/B61</f>
        <v>1592.927536231884</v>
      </c>
      <c r="F62" s="2"/>
    </row>
    <row r="66" spans="1:8" x14ac:dyDescent="0.2">
      <c r="A66" t="s">
        <v>587</v>
      </c>
    </row>
    <row r="68" spans="1:8" x14ac:dyDescent="0.2">
      <c r="A68" t="s">
        <v>588</v>
      </c>
      <c r="B68">
        <v>222</v>
      </c>
      <c r="H68" t="s">
        <v>593</v>
      </c>
    </row>
    <row r="69" spans="1:8" x14ac:dyDescent="0.2">
      <c r="A69" t="s">
        <v>591</v>
      </c>
      <c r="B69" s="3">
        <v>80416</v>
      </c>
      <c r="H69" t="s">
        <v>569</v>
      </c>
    </row>
    <row r="70" spans="1:8" x14ac:dyDescent="0.2">
      <c r="A70" t="s">
        <v>590</v>
      </c>
      <c r="B70" s="3">
        <v>240036</v>
      </c>
    </row>
    <row r="71" spans="1:8" x14ac:dyDescent="0.2">
      <c r="A71" t="s">
        <v>594</v>
      </c>
      <c r="B71" s="3">
        <v>259374</v>
      </c>
    </row>
    <row r="72" spans="1:8" x14ac:dyDescent="0.2">
      <c r="A72" t="s">
        <v>592</v>
      </c>
      <c r="B72" s="5">
        <f>B69/B70</f>
        <v>0.33501641420453598</v>
      </c>
    </row>
    <row r="73" spans="1:8" x14ac:dyDescent="0.2">
      <c r="A73" t="s">
        <v>589</v>
      </c>
      <c r="B73" s="3">
        <f>B71/B68</f>
        <v>1168.3513513513512</v>
      </c>
    </row>
    <row r="74" spans="1:8" x14ac:dyDescent="0.2">
      <c r="B74" s="3"/>
    </row>
    <row r="75" spans="1:8" x14ac:dyDescent="0.2">
      <c r="B75" s="3"/>
    </row>
    <row r="76" spans="1:8" x14ac:dyDescent="0.2">
      <c r="B76" s="3"/>
    </row>
    <row r="77" spans="1:8" x14ac:dyDescent="0.2">
      <c r="A77" t="s">
        <v>550</v>
      </c>
    </row>
    <row r="79" spans="1:8" x14ac:dyDescent="0.2">
      <c r="A79" t="s">
        <v>549</v>
      </c>
      <c r="B79">
        <v>100</v>
      </c>
      <c r="H79" t="s">
        <v>625</v>
      </c>
    </row>
    <row r="80" spans="1:8" x14ac:dyDescent="0.2">
      <c r="A80" t="s">
        <v>544</v>
      </c>
      <c r="B80">
        <v>100</v>
      </c>
    </row>
    <row r="81" spans="1:8" x14ac:dyDescent="0.2">
      <c r="A81" t="s">
        <v>551</v>
      </c>
      <c r="B81">
        <v>12</v>
      </c>
    </row>
    <row r="82" spans="1:8" x14ac:dyDescent="0.2">
      <c r="A82" t="s">
        <v>552</v>
      </c>
      <c r="B82">
        <v>10</v>
      </c>
    </row>
    <row r="84" spans="1:8" x14ac:dyDescent="0.2">
      <c r="A84" t="s">
        <v>553</v>
      </c>
      <c r="B84">
        <f>PRODUCT(B79:B82)</f>
        <v>1200000</v>
      </c>
    </row>
    <row r="87" spans="1:8" x14ac:dyDescent="0.2">
      <c r="A87" t="s">
        <v>626</v>
      </c>
    </row>
    <row r="88" spans="1:8" x14ac:dyDescent="0.2">
      <c r="A88" t="s">
        <v>627</v>
      </c>
      <c r="B88">
        <v>950</v>
      </c>
      <c r="H88" t="s">
        <v>629</v>
      </c>
    </row>
    <row r="89" spans="1:8" x14ac:dyDescent="0.2">
      <c r="A89" t="s">
        <v>628</v>
      </c>
      <c r="B89">
        <v>200</v>
      </c>
      <c r="H89" t="s">
        <v>630</v>
      </c>
    </row>
    <row r="90" spans="1:8" x14ac:dyDescent="0.2">
      <c r="A90" t="s">
        <v>553</v>
      </c>
      <c r="B90">
        <f>B88*B89</f>
        <v>190000</v>
      </c>
    </row>
    <row r="95" spans="1:8" x14ac:dyDescent="0.2">
      <c r="A95" t="s">
        <v>617</v>
      </c>
    </row>
    <row r="96" spans="1:8" x14ac:dyDescent="0.2">
      <c r="C96" t="s">
        <v>527</v>
      </c>
      <c r="D96" t="s">
        <v>526</v>
      </c>
      <c r="E96" t="s">
        <v>528</v>
      </c>
      <c r="H96" t="s">
        <v>631</v>
      </c>
    </row>
    <row r="97" spans="2:8" x14ac:dyDescent="0.2">
      <c r="B97">
        <v>1880</v>
      </c>
      <c r="C97">
        <v>850</v>
      </c>
      <c r="D97">
        <v>3.1</v>
      </c>
      <c r="E97" s="1">
        <f>1000000*D97/C97</f>
        <v>3647.0588235294117</v>
      </c>
      <c r="H97" t="s">
        <v>621</v>
      </c>
    </row>
    <row r="98" spans="2:8" x14ac:dyDescent="0.2">
      <c r="B98">
        <v>1900</v>
      </c>
      <c r="C98">
        <v>1967</v>
      </c>
      <c r="D98">
        <v>15.1</v>
      </c>
      <c r="E98" s="1">
        <f>1000000*D98/C98</f>
        <v>7676.6649720386376</v>
      </c>
      <c r="H98" t="s">
        <v>632</v>
      </c>
    </row>
    <row r="99" spans="2:8" x14ac:dyDescent="0.2">
      <c r="B99">
        <v>1910</v>
      </c>
      <c r="C99">
        <v>2200</v>
      </c>
      <c r="D99">
        <v>22.4</v>
      </c>
      <c r="E99" s="1">
        <f>1000000*D99/C99</f>
        <v>10181.818181818182</v>
      </c>
      <c r="H99" t="s">
        <v>622</v>
      </c>
    </row>
    <row r="100" spans="2:8" x14ac:dyDescent="0.2">
      <c r="B100">
        <v>1920</v>
      </c>
      <c r="C100">
        <v>2042</v>
      </c>
      <c r="D100">
        <v>27.8</v>
      </c>
      <c r="E100" s="1">
        <f>1000000*D100/C100</f>
        <v>13614.103819784525</v>
      </c>
    </row>
    <row r="101" spans="2:8" x14ac:dyDescent="0.2">
      <c r="B101">
        <v>1930</v>
      </c>
      <c r="C101">
        <v>1942</v>
      </c>
      <c r="D101">
        <v>39.6</v>
      </c>
      <c r="E101" s="1">
        <f>1000000*D101/C101</f>
        <v>20391.3491246138</v>
      </c>
    </row>
    <row r="102" spans="2:8" x14ac:dyDescent="0.2">
      <c r="B102">
        <v>1940</v>
      </c>
    </row>
    <row r="103" spans="2:8" x14ac:dyDescent="0.2">
      <c r="B103">
        <v>1950</v>
      </c>
    </row>
    <row r="104" spans="2:8" x14ac:dyDescent="0.2">
      <c r="B104">
        <v>1960</v>
      </c>
    </row>
    <row r="105" spans="2:8" x14ac:dyDescent="0.2">
      <c r="B105">
        <v>1970</v>
      </c>
      <c r="C105">
        <v>1748</v>
      </c>
      <c r="D105">
        <v>62.1</v>
      </c>
      <c r="E105">
        <f>1000000*D105/C105</f>
        <v>35526.315789473687</v>
      </c>
    </row>
    <row r="107" spans="2:8" x14ac:dyDescent="0.2">
      <c r="B107">
        <v>1958</v>
      </c>
    </row>
    <row r="108" spans="2:8" x14ac:dyDescent="0.2">
      <c r="B108" t="s">
        <v>529</v>
      </c>
      <c r="C108">
        <v>58713</v>
      </c>
      <c r="D108">
        <v>1778</v>
      </c>
      <c r="E108">
        <f>1000*C108/D108</f>
        <v>33021.934758155228</v>
      </c>
      <c r="F108">
        <f>E108/D28</f>
        <v>4.1241676782456382</v>
      </c>
    </row>
    <row r="109" spans="2:8" x14ac:dyDescent="0.2">
      <c r="C109">
        <v>26177</v>
      </c>
      <c r="D109">
        <v>6315</v>
      </c>
      <c r="E109">
        <f>1000*C109/D109</f>
        <v>4145.2098178939032</v>
      </c>
    </row>
    <row r="113" spans="1:8" x14ac:dyDescent="0.2">
      <c r="B113" t="s">
        <v>533</v>
      </c>
      <c r="C113" t="s">
        <v>618</v>
      </c>
      <c r="D113" t="s">
        <v>590</v>
      </c>
      <c r="E113" t="s">
        <v>619</v>
      </c>
    </row>
    <row r="114" spans="1:8" x14ac:dyDescent="0.2">
      <c r="B114">
        <v>1909</v>
      </c>
      <c r="C114" s="3">
        <v>2600</v>
      </c>
      <c r="D114" s="3">
        <v>24212</v>
      </c>
      <c r="E114" s="3">
        <f>1000*D114/C114</f>
        <v>9312.3076923076915</v>
      </c>
    </row>
    <row r="115" spans="1:8" x14ac:dyDescent="0.2">
      <c r="B115">
        <v>1966</v>
      </c>
      <c r="C115" s="3">
        <v>1751</v>
      </c>
      <c r="D115" s="3">
        <v>60400</v>
      </c>
      <c r="E115" s="3">
        <f>1000*D115/C115</f>
        <v>34494.574528840662</v>
      </c>
    </row>
    <row r="117" spans="1:8" x14ac:dyDescent="0.2">
      <c r="D117" t="s">
        <v>620</v>
      </c>
      <c r="E117" s="6">
        <f>E115/E114</f>
        <v>3.7041918790263395</v>
      </c>
    </row>
    <row r="118" spans="1:8" x14ac:dyDescent="0.2">
      <c r="E118" s="6"/>
    </row>
    <row r="119" spans="1:8" x14ac:dyDescent="0.2">
      <c r="E119" s="6"/>
    </row>
    <row r="120" spans="1:8" x14ac:dyDescent="0.2">
      <c r="E120" s="6"/>
    </row>
    <row r="121" spans="1:8" x14ac:dyDescent="0.2">
      <c r="A121" t="s">
        <v>624</v>
      </c>
    </row>
    <row r="122" spans="1:8" x14ac:dyDescent="0.2">
      <c r="B122" t="s">
        <v>545</v>
      </c>
      <c r="C122" t="s">
        <v>529</v>
      </c>
      <c r="D122">
        <v>0.73</v>
      </c>
      <c r="E122">
        <f>D122*350</f>
        <v>255.5</v>
      </c>
      <c r="H122" t="s">
        <v>623</v>
      </c>
    </row>
    <row r="123" spans="1:8" x14ac:dyDescent="0.2">
      <c r="B123" t="s">
        <v>546</v>
      </c>
      <c r="C123" t="s">
        <v>529</v>
      </c>
      <c r="D123">
        <v>1.22</v>
      </c>
      <c r="E123">
        <f>D123*350</f>
        <v>427</v>
      </c>
    </row>
    <row r="124" spans="1:8" x14ac:dyDescent="0.2">
      <c r="B124" t="s">
        <v>547</v>
      </c>
      <c r="C124" t="s">
        <v>548</v>
      </c>
      <c r="D124">
        <v>32.61</v>
      </c>
      <c r="E124">
        <f>D124*12</f>
        <v>391.32</v>
      </c>
    </row>
    <row r="125" spans="1:8" x14ac:dyDescent="0.2">
      <c r="E125" s="6"/>
    </row>
    <row r="126" spans="1:8" x14ac:dyDescent="0.2">
      <c r="E126" s="6"/>
    </row>
    <row r="127" spans="1:8" x14ac:dyDescent="0.2">
      <c r="E127" s="6"/>
    </row>
  </sheetData>
  <mergeCells count="1">
    <mergeCell ref="A1:B1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" sqref="G1:G3"/>
    </sheetView>
  </sheetViews>
  <sheetFormatPr defaultRowHeight="12.75" x14ac:dyDescent="0.2"/>
  <cols>
    <col min="1" max="1" width="6.140625" customWidth="1"/>
    <col min="2" max="2" width="21" customWidth="1"/>
    <col min="3" max="3" width="24.85546875" customWidth="1"/>
    <col min="4" max="4" width="17" customWidth="1"/>
    <col min="6" max="6" width="2.7109375" customWidth="1"/>
    <col min="7" max="7" width="57" customWidth="1"/>
  </cols>
  <sheetData>
    <row r="1" spans="1:7" x14ac:dyDescent="0.2">
      <c r="A1" s="7" t="s">
        <v>678</v>
      </c>
      <c r="B1" s="7"/>
      <c r="C1" s="7"/>
      <c r="G1" t="s">
        <v>679</v>
      </c>
    </row>
    <row r="2" spans="1:7" x14ac:dyDescent="0.2">
      <c r="G2" t="s">
        <v>680</v>
      </c>
    </row>
    <row r="3" spans="1:7" x14ac:dyDescent="0.2">
      <c r="G3" t="s">
        <v>681</v>
      </c>
    </row>
    <row r="4" spans="1:7" x14ac:dyDescent="0.2">
      <c r="A4" t="s">
        <v>633</v>
      </c>
      <c r="B4" t="s">
        <v>634</v>
      </c>
      <c r="C4" t="s">
        <v>635</v>
      </c>
      <c r="D4" t="s">
        <v>5</v>
      </c>
      <c r="E4" t="s">
        <v>3</v>
      </c>
    </row>
    <row r="5" spans="1:7" x14ac:dyDescent="0.2">
      <c r="A5">
        <v>1</v>
      </c>
      <c r="B5" t="s">
        <v>636</v>
      </c>
      <c r="C5" t="s">
        <v>649</v>
      </c>
      <c r="D5" t="s">
        <v>135</v>
      </c>
      <c r="E5" t="s">
        <v>664</v>
      </c>
      <c r="G5" t="s">
        <v>675</v>
      </c>
    </row>
    <row r="6" spans="1:7" x14ac:dyDescent="0.2">
      <c r="A6">
        <v>2</v>
      </c>
      <c r="B6" t="s">
        <v>637</v>
      </c>
      <c r="C6" t="s">
        <v>650</v>
      </c>
      <c r="D6" t="s">
        <v>192</v>
      </c>
      <c r="E6" t="s">
        <v>665</v>
      </c>
      <c r="G6" t="s">
        <v>676</v>
      </c>
    </row>
    <row r="7" spans="1:7" x14ac:dyDescent="0.2">
      <c r="A7">
        <v>3</v>
      </c>
      <c r="B7" t="s">
        <v>638</v>
      </c>
      <c r="C7" t="s">
        <v>649</v>
      </c>
      <c r="D7" t="s">
        <v>662</v>
      </c>
      <c r="E7" t="s">
        <v>666</v>
      </c>
      <c r="G7" t="s">
        <v>677</v>
      </c>
    </row>
    <row r="8" spans="1:7" x14ac:dyDescent="0.2">
      <c r="A8">
        <v>4</v>
      </c>
      <c r="B8" t="s">
        <v>639</v>
      </c>
      <c r="C8" t="s">
        <v>651</v>
      </c>
      <c r="D8" t="s">
        <v>663</v>
      </c>
      <c r="E8" t="s">
        <v>667</v>
      </c>
    </row>
    <row r="9" spans="1:7" x14ac:dyDescent="0.2">
      <c r="A9">
        <v>5</v>
      </c>
      <c r="B9" t="s">
        <v>640</v>
      </c>
      <c r="C9" t="s">
        <v>652</v>
      </c>
      <c r="D9" t="s">
        <v>180</v>
      </c>
      <c r="E9" t="s">
        <v>668</v>
      </c>
    </row>
    <row r="10" spans="1:7" x14ac:dyDescent="0.2">
      <c r="A10">
        <v>6</v>
      </c>
      <c r="B10" t="s">
        <v>641</v>
      </c>
      <c r="C10" t="s">
        <v>655</v>
      </c>
      <c r="D10" t="s">
        <v>124</v>
      </c>
      <c r="E10" t="s">
        <v>669</v>
      </c>
    </row>
    <row r="11" spans="1:7" x14ac:dyDescent="0.2">
      <c r="A11">
        <v>7</v>
      </c>
      <c r="B11" t="s">
        <v>654</v>
      </c>
      <c r="C11" t="s">
        <v>653</v>
      </c>
      <c r="D11" t="s">
        <v>164</v>
      </c>
      <c r="E11" t="s">
        <v>670</v>
      </c>
    </row>
    <row r="12" spans="1:7" x14ac:dyDescent="0.2">
      <c r="A12">
        <v>8</v>
      </c>
      <c r="B12" t="s">
        <v>642</v>
      </c>
      <c r="C12" t="s">
        <v>656</v>
      </c>
      <c r="D12" t="s">
        <v>223</v>
      </c>
      <c r="E12" t="s">
        <v>671</v>
      </c>
    </row>
    <row r="13" spans="1:7" x14ac:dyDescent="0.2">
      <c r="A13">
        <v>9</v>
      </c>
      <c r="B13" t="s">
        <v>643</v>
      </c>
      <c r="C13" t="s">
        <v>657</v>
      </c>
      <c r="D13" t="s">
        <v>186</v>
      </c>
      <c r="E13" t="s">
        <v>668</v>
      </c>
    </row>
    <row r="14" spans="1:7" x14ac:dyDescent="0.2">
      <c r="A14">
        <v>10</v>
      </c>
      <c r="B14" t="s">
        <v>644</v>
      </c>
      <c r="C14" t="s">
        <v>658</v>
      </c>
      <c r="D14" t="s">
        <v>327</v>
      </c>
      <c r="E14" t="s">
        <v>672</v>
      </c>
    </row>
    <row r="16" spans="1:7" x14ac:dyDescent="0.2">
      <c r="A16" t="s">
        <v>645</v>
      </c>
    </row>
    <row r="17" spans="2:5" x14ac:dyDescent="0.2">
      <c r="B17" t="s">
        <v>646</v>
      </c>
      <c r="C17" t="s">
        <v>659</v>
      </c>
      <c r="D17" t="s">
        <v>231</v>
      </c>
      <c r="E17" t="s">
        <v>673</v>
      </c>
    </row>
    <row r="18" spans="2:5" x14ac:dyDescent="0.2">
      <c r="B18" t="s">
        <v>647</v>
      </c>
      <c r="C18" t="s">
        <v>660</v>
      </c>
      <c r="D18" t="s">
        <v>57</v>
      </c>
      <c r="E18" t="s">
        <v>674</v>
      </c>
    </row>
    <row r="19" spans="2:5" x14ac:dyDescent="0.2">
      <c r="B19" t="s">
        <v>648</v>
      </c>
      <c r="C19" t="s">
        <v>661</v>
      </c>
      <c r="D19" t="s">
        <v>197</v>
      </c>
      <c r="E19" t="s">
        <v>666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prison press dataset</vt:lpstr>
      <vt:lpstr>additional data</vt:lpstr>
      <vt:lpstr>best prison publications, 1963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2014-10-19T21:49:01Z</dcterms:created>
  <dcterms:modified xsi:type="dcterms:W3CDTF">2014-10-19T21:49:07Z</dcterms:modified>
</cp:coreProperties>
</file>