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75" windowWidth="14355" windowHeight="6975"/>
  </bookViews>
  <sheets>
    <sheet name="dual-arrest summary" sheetId="4" r:id="rId1"/>
    <sheet name="variable definitions" sheetId="5" r:id="rId2"/>
    <sheet name="study non-replication" sheetId="6" r:id="rId3"/>
  </sheets>
  <calcPr calcId="145621"/>
</workbook>
</file>

<file path=xl/calcChain.xml><?xml version="1.0" encoding="utf-8"?>
<calcChain xmlns="http://schemas.openxmlformats.org/spreadsheetml/2006/main">
  <c r="E19" i="4" l="1"/>
  <c r="E18" i="4"/>
  <c r="E17" i="4"/>
  <c r="E16" i="4"/>
  <c r="E10" i="4"/>
  <c r="E11" i="4"/>
  <c r="E12" i="4"/>
  <c r="E9" i="4"/>
  <c r="D17" i="4" l="1"/>
  <c r="D18" i="4"/>
  <c r="C18" i="4"/>
  <c r="B18" i="4"/>
  <c r="C11" i="4"/>
  <c r="D11" i="4"/>
  <c r="B11" i="4"/>
  <c r="B12" i="4"/>
  <c r="B19" i="4"/>
  <c r="D9" i="4"/>
  <c r="D16" i="4"/>
  <c r="D19" i="4"/>
  <c r="D10" i="4"/>
  <c r="D12" i="4"/>
  <c r="C9" i="4"/>
  <c r="F19" i="6" l="1"/>
  <c r="F12" i="6"/>
  <c r="F11" i="6"/>
  <c r="C15" i="6"/>
  <c r="F15" i="6"/>
  <c r="F10" i="6"/>
  <c r="F8" i="6"/>
  <c r="F9" i="6" s="1"/>
  <c r="F7" i="6"/>
  <c r="F6" i="6"/>
  <c r="C12" i="4"/>
  <c r="C19" i="4"/>
  <c r="C17" i="4"/>
  <c r="B17" i="4"/>
  <c r="C16" i="4"/>
  <c r="B16" i="4"/>
  <c r="B10" i="4"/>
  <c r="C10" i="4"/>
  <c r="B9" i="4"/>
  <c r="F18" i="6" l="1"/>
  <c r="F13" i="6"/>
</calcChain>
</file>

<file path=xl/sharedStrings.xml><?xml version="1.0" encoding="utf-8"?>
<sst xmlns="http://schemas.openxmlformats.org/spreadsheetml/2006/main" count="304" uniqueCount="193">
  <si>
    <t>-----------+---------------------------------+----------</t>
  </si>
  <si>
    <t>-----------+----------------------+----------</t>
  </si>
  <si>
    <t>Total</t>
  </si>
  <si>
    <t xml:space="preserve">           |                ss</t>
  </si>
  <si>
    <t xml:space="preserve">     v1011 |         0          1          . |     Total</t>
  </si>
  <si>
    <t>v1011</t>
  </si>
  <si>
    <t>.</t>
  </si>
  <si>
    <t xml:space="preserve">         0 |   140,825      2,220        147 |   143,192 </t>
  </si>
  <si>
    <t xml:space="preserve">         1 |   149,105      2,161        160 |   151,426 </t>
  </si>
  <si>
    <t xml:space="preserve">         2 |     5,603        196         87 |     5,886 </t>
  </si>
  <si>
    <t xml:space="preserve">     Total |   295,533      4,577        394 |   300,504 </t>
  </si>
  <si>
    <t xml:space="preserve">     TOTAL |</t>
  </si>
  <si>
    <t xml:space="preserve">  ARRESTEE |                ss</t>
  </si>
  <si>
    <t xml:space="preserve">  SEGMENTS |         0          1          . |     Total</t>
  </si>
  <si>
    <t>SEGMENTS</t>
  </si>
  <si>
    <t>. tab v1011 ss if adult &amp; pair &amp; ipg, missing</t>
  </si>
  <si>
    <t>opposite sex pair</t>
  </si>
  <si>
    <t>. tab v1011 ss if adult &amp; pair &amp; drg &amp; !ipg, missing</t>
  </si>
  <si>
    <t xml:space="preserve">         0 |    19,706     23,185        115 |    43,006 </t>
  </si>
  <si>
    <t xml:space="preserve">         1 |    16,835     18,570         89 |    35,494 </t>
  </si>
  <si>
    <t xml:space="preserve">         2 |       578      1,069         33 |     1,680 </t>
  </si>
  <si>
    <t xml:space="preserve">     Total |    37,119     42,824        237 |    80,180 </t>
  </si>
  <si>
    <t xml:space="preserve">         0 |    89,971        604        150 |    90,725 </t>
  </si>
  <si>
    <t xml:space="preserve">         1 |    81,855        485        146 |    82,486 </t>
  </si>
  <si>
    <t xml:space="preserve">         2 |     3,197         56         17 |     3,270 </t>
  </si>
  <si>
    <t xml:space="preserve">     Total |   175,023      1,145        313 |   176,481 </t>
  </si>
  <si>
    <t>----------------------------------------</t>
  </si>
  <si>
    <t>176,48</t>
  </si>
  <si>
    <t xml:space="preserve"> tab v1011 ss if adult &amp; pair &amp; drg &amp; !ipg, missing</t>
  </si>
  <si>
    <t xml:space="preserve">         0 |     8,857     10,204         62 |    19,123 </t>
  </si>
  <si>
    <t xml:space="preserve">         1 |     6,632      6,670         50 |    13,352 </t>
  </si>
  <si>
    <t xml:space="preserve">         2 |       176        399         12 |       587 </t>
  </si>
  <si>
    <t xml:space="preserve">     Total |    15,665     17,273        124 |    33,062 </t>
  </si>
  <si>
    <t>. tab v1011 ss if adult &amp; pair &amp; !drg, missing</t>
  </si>
  <si>
    <t xml:space="preserve">         0 |    46,911     75,714     37,508 |   160,133 </t>
  </si>
  <si>
    <t xml:space="preserve">         1 |    15,445     27,302      1,929 |    44,676 </t>
  </si>
  <si>
    <t xml:space="preserve">         2 |       216        689         11 |       916 </t>
  </si>
  <si>
    <t xml:space="preserve">     Total |    62,572    103,705     39,448 |   205,725 </t>
  </si>
  <si>
    <t xml:space="preserve">         0 |    99,380    143,162     61,030 |   303,572 </t>
  </si>
  <si>
    <t xml:space="preserve">         1 |    38,035     55,740      3,552 |    97,327 </t>
  </si>
  <si>
    <t xml:space="preserve">         2 |       536      1,645         46 |     2,227 </t>
  </si>
  <si>
    <t xml:space="preserve">     Total |   137,951    200,547     64,628 |   403,126 </t>
  </si>
  <si>
    <t>/* for NIBRS 2000 ISCPR extract: rename SEGMENT-ALLOFNS, lower */</t>
  </si>
  <si>
    <t>capture noisily drop vvg</t>
  </si>
  <si>
    <t>forvalues vici=1/3 {</t>
  </si>
  <si>
    <t>}</t>
  </si>
  <si>
    <t>gen vvg=(vv1+vv2+vv3)&gt;0</t>
  </si>
  <si>
    <t>drop vv1-vv3</t>
  </si>
  <si>
    <t>keep if vvg==1</t>
  </si>
  <si>
    <t>capture noisily drop vag</t>
  </si>
  <si>
    <t>gen vag=(vv1+vv2+vv3)&gt;0</t>
  </si>
  <si>
    <t>capture noisily drop drg vog</t>
  </si>
  <si>
    <t>gen vog=0</t>
  </si>
  <si>
    <t>gen drg=(dr1+dr2+dr3)&gt;0</t>
  </si>
  <si>
    <t>drop dr1-dr3</t>
  </si>
  <si>
    <t>gen pair=(v1009==1 &amp; v1010==1) | (v1009==2 &amp; v1010==2 &amp; vog==1)</t>
  </si>
  <si>
    <t>/* adult and ss defined relative to two-person incident (pair) */</t>
  </si>
  <si>
    <t xml:space="preserve">gen adult=(v40181&lt;0 | v40181&gt;=18) &amp; (v50071&lt;0 | v50071&gt;=18) </t>
  </si>
  <si>
    <t>/* address victim as offender incident, with first victim/offender listed first among victims and offenders */</t>
  </si>
  <si>
    <t>replace adult=adult &amp; (v40182&lt;0 | v40182&gt;=18) if vog==1</t>
  </si>
  <si>
    <t>gen ss=(v40191==v50081) if v40191&gt;=0 &amp; v50081&gt;=0 &amp; vog==0</t>
  </si>
  <si>
    <t>replace ss=v40191==v40192 if v40191&gt;=0 &amp; v40192&gt;=0 &amp; vog==1</t>
  </si>
  <si>
    <t>/* code as intimate-partner victim if either victim coded as intimate partner (pair incident) */</t>
  </si>
  <si>
    <t>gen ipg= inlist(v40321,1,2,18,20,21) | (v40321==13 &amp; inlist(v40322,1,2,18,20,21)) | inlist(v40341,1,2,18,20,21)</t>
  </si>
  <si>
    <t>* end</t>
  </si>
  <si>
    <t xml:space="preserve">	gen byte vv`vici'=0</t>
  </si>
  <si>
    <t xml:space="preserve">	forvalues offi=7/16 {</t>
  </si>
  <si>
    <t xml:space="preserve">		local offs = string(`offi',"%02.0f")</t>
  </si>
  <si>
    <t xml:space="preserve">		local wvar = "v40`offs'`vici'"</t>
  </si>
  <si>
    <t xml:space="preserve">		replace vv`vici'=1 if (`wvar'&gt;=91 &amp; `wvar'&lt;=133) | `wvar'==361 | `wvar'==362</t>
  </si>
  <si>
    <t xml:space="preserve">	}</t>
  </si>
  <si>
    <t xml:space="preserve">		replace vv`vici'=1 if (`wvar'&gt;=131 &amp; `wvar'&lt;=133) </t>
  </si>
  <si>
    <t xml:space="preserve">	gen byte dr`vici'=0</t>
  </si>
  <si>
    <t xml:space="preserve">	forvalues offi=32(2)50 {</t>
  </si>
  <si>
    <t xml:space="preserve">		replace dr`vici'=1 if (`wvar'&gt;=1 &amp; `wvar'&lt;=12) | (`wvar'&gt;=18 &amp; `wvar'&lt;=21)</t>
  </si>
  <si>
    <t xml:space="preserve">		replace vog=1 if `wvar'==13</t>
  </si>
  <si>
    <t xml:space="preserve">Variable definitions for analyzing dual arrests in NIBRS incident extract files </t>
  </si>
  <si>
    <t>Code below runs as a Stata do-file</t>
  </si>
  <si>
    <t>NIBRS 2000 data tabulations</t>
  </si>
  <si>
    <t>(incidents without possibility of gender-profiling for arrest)</t>
  </si>
  <si>
    <t xml:space="preserve">Dual arrest shares more than double in intimate-partner same-sex violent incidents </t>
  </si>
  <si>
    <t>NIBRS 2000 incident data</t>
  </si>
  <si>
    <t>NIBRS 2010 incident data</t>
  </si>
  <si>
    <t>same sex pair</t>
  </si>
  <si>
    <t>Data sources:</t>
  </si>
  <si>
    <t>National Archive of Criminal Justice Data. National Incident-Based</t>
  </si>
  <si>
    <t>Reporting System, 2010: Extract Files. ICPSR33601-v1. Ann Arbor, MI:</t>
  </si>
  <si>
    <t>Inter-university Consortium for Political and Social Research [distributor],</t>
  </si>
  <si>
    <t>2012-06-27. doi:10.3886/ICPSR33601.v1</t>
  </si>
  <si>
    <t>Reporting System, 2000: Extract Files [Computer file]. ICPSR04700-v2.</t>
  </si>
  <si>
    <t>Ann Arbor, MI: Inter-university Consortium for Political and Social</t>
  </si>
  <si>
    <t>Research [distributor], 2009-09-14. doi:10.3886/ICPSR04700.v2</t>
  </si>
  <si>
    <t>35-6, 40</t>
  </si>
  <si>
    <t>value</t>
  </si>
  <si>
    <t>replication</t>
  </si>
  <si>
    <t>------------+-----------------------------------</t>
  </si>
  <si>
    <t>frame: aggravated assault, simple assault, and intimidation incidents</t>
  </si>
  <si>
    <t>. tab v1011 pair if vag</t>
  </si>
  <si>
    <t xml:space="preserve">  ARRESTEE |         pair</t>
  </si>
  <si>
    <t xml:space="preserve">  SEGMENTS |         0          1 |     Total</t>
  </si>
  <si>
    <t xml:space="preserve">         0 |    46,805    314,258 |   361,063 </t>
  </si>
  <si>
    <t xml:space="preserve">         1 |    25,191    167,035 |   192,226 </t>
  </si>
  <si>
    <t xml:space="preserve">         2 |     8,711      5,995 |    14,706 </t>
  </si>
  <si>
    <t xml:space="preserve">         3 |     1,864          0 |     1,864 </t>
  </si>
  <si>
    <t xml:space="preserve">         4 |       561          0 |       561 </t>
  </si>
  <si>
    <t xml:space="preserve">         5 |       176          0 |       176 </t>
  </si>
  <si>
    <t xml:space="preserve">         6 |        55          0 |        55 </t>
  </si>
  <si>
    <t xml:space="preserve">         7 |        36          0 |        36 </t>
  </si>
  <si>
    <t xml:space="preserve">         8 |        17          0 |        17 </t>
  </si>
  <si>
    <t xml:space="preserve">         9 |        10          0 |        10 </t>
  </si>
  <si>
    <t xml:space="preserve">        10 |         9          0 |         9 </t>
  </si>
  <si>
    <t xml:space="preserve">        11 |         1          0 |         1 </t>
  </si>
  <si>
    <t xml:space="preserve">     Total |    83,436    487,288 |   570,724 </t>
  </si>
  <si>
    <t>within frame, single offender and single victim incidents (subframe)</t>
  </si>
  <si>
    <t>within subframe, intimate-partner incidents</t>
  </si>
  <si>
    <t>within subframe, same-sex intimate-partner incidents</t>
  </si>
  <si>
    <t xml:space="preserve">     Total |   275,242    174,410 |   449,652 </t>
  </si>
  <si>
    <t>. tab ipg ss if pair &amp; vag, missing</t>
  </si>
  <si>
    <t xml:space="preserve">       ipg |         0          1          . |     Total</t>
  </si>
  <si>
    <t xml:space="preserve">         0 |    97,374    173,262     37,314 |   307,950 </t>
  </si>
  <si>
    <t xml:space="preserve">         1 |   177,868      1,148        322 |   179,338 </t>
  </si>
  <si>
    <t xml:space="preserve">     Total |   275,242    174,410     37,636 |   487,288 </t>
  </si>
  <si>
    <t>. tab ss if drg &amp; !ipg &amp;pair &amp; vag, missing</t>
  </si>
  <si>
    <t xml:space="preserve">         ss |      Freq.     Percent        Cum.</t>
  </si>
  <si>
    <t xml:space="preserve">          0 |     27,955       46.20       46.20</t>
  </si>
  <si>
    <t xml:space="preserve">          1 |     32,389       53.52       99.72</t>
  </si>
  <si>
    <t xml:space="preserve">          . |        169        0.28      100.00</t>
  </si>
  <si>
    <t xml:space="preserve">      Total |     60,513      100.00</t>
  </si>
  <si>
    <t>. tab v1011 ss if pair &amp; vag</t>
  </si>
  <si>
    <t xml:space="preserve">  ARRESTEE |          ss</t>
  </si>
  <si>
    <t xml:space="preserve">         0 |   158,312    120,118 |   278,430 </t>
  </si>
  <si>
    <t xml:space="preserve">         1 |   113,103     52,171 |   165,274 </t>
  </si>
  <si>
    <t xml:space="preserve">         2 |     3,827      2,121 |     5,948 </t>
  </si>
  <si>
    <t>within subframe, intimate-partner dual-arrest incident share</t>
  </si>
  <si>
    <t>witin subframe, intimate-partner dual arrest incidents</t>
  </si>
  <si>
    <t>within subframe, dual arrest incidents</t>
  </si>
  <si>
    <t>. tab v1011 ss if ipg &amp; pair &amp; vag</t>
  </si>
  <si>
    <t xml:space="preserve">         0 |    91,647        604 |    92,251 </t>
  </si>
  <si>
    <t xml:space="preserve">         1 |    82,958        486 |    83,444 </t>
  </si>
  <si>
    <t xml:space="preserve">         2 |     3,263         58 |     3,321 </t>
  </si>
  <si>
    <t xml:space="preserve">     Total |   177,868      1,148 |   179,016 </t>
  </si>
  <si>
    <t>not reported</t>
  </si>
  <si>
    <t>Replication study: Hirschel et al. (2007), Explaining the Prevalence, Context, and Consequences of Dual Arrest in Intimate Partner Cases</t>
  </si>
  <si>
    <t>Hirschel et al. (2007)</t>
  </si>
  <si>
    <t>Pattavina et al. (2007)</t>
  </si>
  <si>
    <t>dataset</t>
  </si>
  <si>
    <t>"Several striking findings emerged when we examined the police disposition of the case by victim and offender sex for each of the four relationship categories. First and foremost, was the high percentage of dual arrests in same sex intimate partner incidents. While the overall dual arrest rate for all intimate partner violence cases was 1.9%, 26.1% of the female same sex cases, and 27.3% of the male same sex cases, resulted in the arrest of both of the involved parties (Table 6.2)."</t>
  </si>
  <si>
    <t>Hirschel et al. (2007) p. 86:</t>
  </si>
  <si>
    <t>"Although there appears to be small differences in the police response to same-sex violence compared to heterosexual violence when female and male same-sex violence is considered as a homogeneous entity, there are more evident differences when male and female same-sex couples are separately considered."; "This study has shown that there are only minor differences in the police response to heterosexual and same-sex couples when legal, situational, and individual factors are controlled and when male and female couples are considered as homogenous entities."</t>
  </si>
  <si>
    <t>Pattavina et a. (2007) p. 388, 390:</t>
  </si>
  <si>
    <t>Klein (2009) p. 13</t>
  </si>
  <si>
    <t>Studies suggest that officers' determination of primary or predominant aggressor is particularly problematic when the intimate partner violence occurs between same-sex couples. Although police are equally likely to make arrests in same-sex as in heterosexual partner abuse cases, a study of more than 1,000 same-sex intimate partner violence reports from departments across the country found that officers were substantially more likely to arrest both parties in same-sex cases. Specifically, 26.1 percent of female same-sex cases and 27.3 percent of male same-sex cases resulted in dual arrests, compared to only 0.8 percent with male offenders and female victims, and 3 percent with female offenders and male victims. [175] {175. Pattavina, A., D. Hirschel, E. Buzawa, D. Faggiani, and H. Bentley. “Comparison of the Police Response to Heterosexual Versus Same-Sex Intimate Partner Violence.” Violence Against Women 13(4) (April 2007): 374-394, NCJ 218287. http://www.ncjrs.gov/App/Publications/abstract.aspx?ID=239986 }</t>
  </si>
  <si>
    <t>NIBRS 2000 tabulations</t>
  </si>
  <si>
    <t>within subframe, same-sex intimate-partner dual-arrest incident share (female pairs)</t>
  </si>
  <si>
    <t>within subframe, same-sex intimate-partner dual-arrest incident share (male pairs)</t>
  </si>
  <si>
    <t>within subframe, same-sex intimate-partner dual-arrest incident share (all pairs)</t>
  </si>
  <si>
    <t>within subframe, same-sex intimate-partner dual arrest incidents (all pairs)</t>
  </si>
  <si>
    <t>ref. page</t>
  </si>
  <si>
    <t>References</t>
  </si>
  <si>
    <t>Klein, Andrew R. (2009). Practical Implications of Current Domestic Violence Research: For Law Enforcement, Prosecutors and Judges. Special Report. U.S. Department of Justice National Institute of Justice.</t>
  </si>
  <si>
    <t>Pattavina, April, David Hirschel, Eve Buzawa, Don Faggiani, and Helen Bentley (2007). "A Comparison of the Police Response to Heterosexual Versus Same-Sex Intimate Partner Violence." Violence Against Women vol. 13(4): 374-394.</t>
  </si>
  <si>
    <t>Hirschel, David, Eve Buzawa, April Pattavina, Don Faggiani, and Melissa Reuland (2007). Explaining the Prevalence, Context, and Consequences of Dual Arrest in Intimate Partner Cases, Final Report submitted to The U.S. Department of Justice, April, 2007.</t>
  </si>
  <si>
    <t>For the NIBRS dataset tabulation, see below and "variable definitions" sheet in this workbook</t>
  </si>
  <si>
    <t>within frame, incidents in which two persons were arrested</t>
  </si>
  <si>
    <t>all pairs</t>
  </si>
  <si>
    <t>. tab v1011 ss if adult &amp; pair &amp; drg, missing</t>
  </si>
  <si>
    <t xml:space="preserve">         0 |   160,531     25,405        262 |   186,198 </t>
  </si>
  <si>
    <t xml:space="preserve">         1 |   165,940     20,731        249 |   186,920 </t>
  </si>
  <si>
    <t xml:space="preserve">         2 |     6,181      1,265        120 |     7,566 </t>
  </si>
  <si>
    <t xml:space="preserve">     Total |   332,652     47,401        631 |   380,684 </t>
  </si>
  <si>
    <t>intimate-partner incidents</t>
  </si>
  <si>
    <t>other domestic incidents</t>
  </si>
  <si>
    <t>non-domestic incidents</t>
  </si>
  <si>
    <t xml:space="preserve">         0 |    98,828     10,808        212 |   109,848 </t>
  </si>
  <si>
    <t xml:space="preserve">         1 |    88,487      7,155        196 |    95,838 </t>
  </si>
  <si>
    <t xml:space="preserve">         2 |     3,373        455         29 |     3,857 </t>
  </si>
  <si>
    <t xml:space="preserve">     Total |   190,688     18,418        437 |   209,543 </t>
  </si>
  <si>
    <t>dual-arrest arrest share</t>
  </si>
  <si>
    <t>NIBRS 2010 data tabulations; incident based</t>
  </si>
  <si>
    <t>(v1011 is number of arrests in incident)</t>
  </si>
  <si>
    <t>Arrests in incidents of violence (including intimidation) among two adults</t>
  </si>
  <si>
    <t>same / opposite ratio</t>
  </si>
  <si>
    <t>vag = violent assault group</t>
  </si>
  <si>
    <t>drg = domestic violence</t>
  </si>
  <si>
    <t>vog = victim was offender</t>
  </si>
  <si>
    <t>pair = one victim, one offender, or pair with mutual victimization</t>
  </si>
  <si>
    <t>ss = single-sex incident</t>
  </si>
  <si>
    <t>ipg = intimate-partner incident group</t>
  </si>
  <si>
    <t>keep incidents of violent victimization</t>
  </si>
  <si>
    <t>Repository:</t>
  </si>
  <si>
    <t>http://acrosswalls.org/datasets/</t>
  </si>
  <si>
    <t>Version: 1.0</t>
  </si>
  <si>
    <t>all domestic incidents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</si>
</sst>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3" fontId="0" fillId="0" borderId="0" xfId="0" applyNumberFormat="1"/>
    <xf numFmtId="164" fontId="0" fillId="0" borderId="0" xfId="1" applyNumberFormat="1" applyFont="1"/>
    <xf numFmtId="0" fontId="0" fillId="0" borderId="0" xfId="0" quotePrefix="1"/>
    <xf numFmtId="0" fontId="0" fillId="0" borderId="0" xfId="0" applyAlignment="1">
      <alignment horizontal="left"/>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164" fontId="0" fillId="0" borderId="0" xfId="1" applyNumberFormat="1"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3" fontId="0" fillId="0" borderId="0" xfId="0" applyNumberFormat="1" applyAlignment="1">
      <alignment horizontal="center" vertical="center"/>
    </xf>
    <xf numFmtId="164" fontId="0" fillId="0" borderId="0" xfId="1" applyNumberFormat="1" applyFont="1" applyAlignment="1">
      <alignment horizontal="center" vertical="center"/>
    </xf>
    <xf numFmtId="165" fontId="0" fillId="0" borderId="0" xfId="0" applyNumberFormat="1"/>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abSelected="1" workbookViewId="0">
      <selection sqref="A1:E1"/>
    </sheetView>
  </sheetViews>
  <sheetFormatPr defaultRowHeight="15" x14ac:dyDescent="0.25"/>
  <cols>
    <col min="1" max="1" width="46" customWidth="1"/>
    <col min="6" max="6" width="11.140625" customWidth="1"/>
    <col min="7" max="7" width="2.85546875" customWidth="1"/>
    <col min="8" max="8" width="35.7109375" customWidth="1"/>
  </cols>
  <sheetData>
    <row r="1" spans="1:8" x14ac:dyDescent="0.25">
      <c r="A1" s="15" t="s">
        <v>80</v>
      </c>
      <c r="B1" s="15"/>
      <c r="C1" s="15"/>
      <c r="D1" s="15"/>
      <c r="E1" s="15"/>
      <c r="H1" t="s">
        <v>189</v>
      </c>
    </row>
    <row r="2" spans="1:8" x14ac:dyDescent="0.25">
      <c r="A2" s="15" t="s">
        <v>79</v>
      </c>
      <c r="B2" s="15"/>
      <c r="C2" s="15"/>
      <c r="D2" s="4"/>
      <c r="E2" s="4"/>
      <c r="H2" t="s">
        <v>190</v>
      </c>
    </row>
    <row r="3" spans="1:8" x14ac:dyDescent="0.25">
      <c r="A3" s="4"/>
      <c r="B3" s="4"/>
      <c r="C3" s="4"/>
      <c r="D3" s="4"/>
      <c r="E3" s="4"/>
      <c r="H3" t="s">
        <v>191</v>
      </c>
    </row>
    <row r="4" spans="1:8" x14ac:dyDescent="0.25">
      <c r="A4" s="4"/>
      <c r="B4" s="4"/>
      <c r="C4" s="4"/>
      <c r="D4" s="4"/>
      <c r="E4" s="4"/>
    </row>
    <row r="5" spans="1:8" x14ac:dyDescent="0.25">
      <c r="A5" s="15" t="s">
        <v>180</v>
      </c>
      <c r="B5" s="15"/>
      <c r="C5" s="15"/>
      <c r="D5" s="15"/>
    </row>
    <row r="7" spans="1:8" ht="31.5" customHeight="1" x14ac:dyDescent="0.25">
      <c r="A7" s="6"/>
      <c r="B7" s="16" t="s">
        <v>177</v>
      </c>
      <c r="C7" s="16"/>
      <c r="D7" s="16"/>
    </row>
    <row r="8" spans="1:8" ht="45" x14ac:dyDescent="0.25">
      <c r="A8" s="6" t="s">
        <v>82</v>
      </c>
      <c r="B8" s="7" t="s">
        <v>16</v>
      </c>
      <c r="C8" s="7" t="s">
        <v>83</v>
      </c>
      <c r="D8" s="6" t="s">
        <v>164</v>
      </c>
      <c r="E8" s="7" t="s">
        <v>181</v>
      </c>
    </row>
    <row r="9" spans="1:8" x14ac:dyDescent="0.25">
      <c r="A9" t="s">
        <v>170</v>
      </c>
      <c r="B9" s="8">
        <f>C34*2/(C34*2+C33)</f>
        <v>6.9901628709196501E-2</v>
      </c>
      <c r="C9" s="8">
        <f>D34*2/(D34*2+D33)</f>
        <v>0.1535448491970231</v>
      </c>
      <c r="D9" s="8">
        <f>F34*2/(F34*2+F33)</f>
        <v>7.2133236926923125E-2</v>
      </c>
      <c r="E9" s="14">
        <f>C9/B9</f>
        <v>2.1965847152975164</v>
      </c>
    </row>
    <row r="10" spans="1:8" x14ac:dyDescent="0.25">
      <c r="A10" t="s">
        <v>171</v>
      </c>
      <c r="B10" s="8">
        <f>C47*2/(C47*2+C46)</f>
        <v>6.4254349396920679E-2</v>
      </c>
      <c r="C10" s="8">
        <f>D47*2/(D47*2+D46)</f>
        <v>0.10324512265790999</v>
      </c>
      <c r="D10" s="8">
        <f>F47*2/(F47*2+F46)</f>
        <v>8.6477582745663251E-2</v>
      </c>
      <c r="E10" s="14">
        <f>C10/B10</f>
        <v>1.6068192056561061</v>
      </c>
    </row>
    <row r="11" spans="1:8" x14ac:dyDescent="0.25">
      <c r="A11" t="s">
        <v>192</v>
      </c>
      <c r="B11" s="8">
        <f>C59*2/(C59*2+C58)</f>
        <v>6.9331807831656406E-2</v>
      </c>
      <c r="C11" s="8">
        <f>D59*2/(D59*2+D58)</f>
        <v>0.10876574523881175</v>
      </c>
      <c r="D11" s="8">
        <f>F59*2/(F59*2+F58)</f>
        <v>7.4891612060261709E-2</v>
      </c>
      <c r="E11" s="14">
        <f>C11/B11</f>
        <v>1.56877122695119</v>
      </c>
    </row>
    <row r="12" spans="1:8" x14ac:dyDescent="0.25">
      <c r="A12" t="s">
        <v>172</v>
      </c>
      <c r="B12" s="8">
        <f>C71*2/(C71*2+C70)</f>
        <v>2.7411972281177283E-2</v>
      </c>
      <c r="C12" s="8">
        <f>D71*2/(D71*2+D70)</f>
        <v>5.573437235304083E-2</v>
      </c>
      <c r="D12" s="8">
        <f>F71*2/(F71*2+F70)</f>
        <v>4.3760623299044024E-2</v>
      </c>
      <c r="E12" s="14">
        <f>C12/B12</f>
        <v>2.0332127794872834</v>
      </c>
    </row>
    <row r="13" spans="1:8" x14ac:dyDescent="0.25">
      <c r="B13" s="8"/>
      <c r="C13" s="8"/>
      <c r="D13" s="6"/>
    </row>
    <row r="14" spans="1:8" ht="32.25" customHeight="1" x14ac:dyDescent="0.25">
      <c r="B14" s="16" t="s">
        <v>177</v>
      </c>
      <c r="C14" s="16"/>
      <c r="D14" s="16"/>
    </row>
    <row r="15" spans="1:8" ht="45" x14ac:dyDescent="0.25">
      <c r="A15" s="6" t="s">
        <v>81</v>
      </c>
      <c r="B15" s="7" t="s">
        <v>16</v>
      </c>
      <c r="C15" s="7" t="s">
        <v>83</v>
      </c>
      <c r="D15" s="6" t="s">
        <v>164</v>
      </c>
      <c r="E15" s="7" t="s">
        <v>181</v>
      </c>
    </row>
    <row r="16" spans="1:8" x14ac:dyDescent="0.25">
      <c r="A16" t="s">
        <v>170</v>
      </c>
      <c r="B16" s="2">
        <f>C88*2/(C88*2+C87)</f>
        <v>7.2454078799759777E-2</v>
      </c>
      <c r="C16" s="2">
        <f>D88*2/(D88*2+D87)</f>
        <v>0.18760469011725292</v>
      </c>
      <c r="D16" s="2">
        <f>F88*2/(F88*2+F87)</f>
        <v>7.3461685350347083E-2</v>
      </c>
      <c r="E16" s="14">
        <f>C16/B16</f>
        <v>2.5892909443474275</v>
      </c>
    </row>
    <row r="17" spans="1:6" x14ac:dyDescent="0.25">
      <c r="A17" t="s">
        <v>171</v>
      </c>
      <c r="B17" s="2">
        <f>C101*2/(C101*2+C100)</f>
        <v>5.0400916380297825E-2</v>
      </c>
      <c r="C17" s="2">
        <f>D101*2/(D101*2+D100)</f>
        <v>0.1068559185859668</v>
      </c>
      <c r="D17" s="2">
        <f>F101*2/(F101*2+F100)</f>
        <v>8.0820597549222079E-2</v>
      </c>
      <c r="E17" s="14">
        <f>C17/B17</f>
        <v>2.1201185664897504</v>
      </c>
    </row>
    <row r="18" spans="1:6" x14ac:dyDescent="0.25">
      <c r="A18" t="s">
        <v>192</v>
      </c>
      <c r="B18" s="2">
        <f>C115*2/(C115*2+C114)</f>
        <v>7.0836789768252598E-2</v>
      </c>
      <c r="C18" s="2">
        <f>D115*2/(D115*2+D114)</f>
        <v>0.11283323000619963</v>
      </c>
      <c r="D18" s="2">
        <f>F115*2/(F115*2+F114)</f>
        <v>7.4493974042027192E-2</v>
      </c>
      <c r="E18" s="14">
        <f>C18/B18</f>
        <v>1.5928619912808197</v>
      </c>
    </row>
    <row r="19" spans="1:6" x14ac:dyDescent="0.25">
      <c r="A19" t="s">
        <v>172</v>
      </c>
      <c r="B19" s="2">
        <f>C129*2/(C129*2+C128)</f>
        <v>2.7209170498204951E-2</v>
      </c>
      <c r="C19" s="2">
        <f>D129*2/(D129*2+D128)</f>
        <v>4.8047419804741982E-2</v>
      </c>
      <c r="D19" s="2">
        <f>F129*2/(F129*2+F128)</f>
        <v>3.9391072503655283E-2</v>
      </c>
      <c r="E19" s="14">
        <f>C19/B19</f>
        <v>1.7658538987034456</v>
      </c>
    </row>
    <row r="24" spans="1:6" x14ac:dyDescent="0.25">
      <c r="A24" t="s">
        <v>178</v>
      </c>
    </row>
    <row r="25" spans="1:6" x14ac:dyDescent="0.25">
      <c r="A25" t="s">
        <v>179</v>
      </c>
    </row>
    <row r="27" spans="1:6" x14ac:dyDescent="0.25">
      <c r="A27" t="s">
        <v>15</v>
      </c>
    </row>
    <row r="29" spans="1:6" x14ac:dyDescent="0.25">
      <c r="A29" t="s">
        <v>3</v>
      </c>
    </row>
    <row r="30" spans="1:6" x14ac:dyDescent="0.25">
      <c r="A30" t="s">
        <v>4</v>
      </c>
      <c r="B30" t="s">
        <v>5</v>
      </c>
      <c r="C30">
        <v>0</v>
      </c>
      <c r="D30">
        <v>1</v>
      </c>
      <c r="E30" t="s">
        <v>6</v>
      </c>
      <c r="F30" t="s">
        <v>2</v>
      </c>
    </row>
    <row r="31" spans="1:6" x14ac:dyDescent="0.25">
      <c r="A31" t="s">
        <v>0</v>
      </c>
    </row>
    <row r="32" spans="1:6" x14ac:dyDescent="0.25">
      <c r="A32" t="s">
        <v>7</v>
      </c>
      <c r="B32">
        <v>0</v>
      </c>
      <c r="C32" s="1">
        <v>140825</v>
      </c>
      <c r="D32" s="1">
        <v>2220</v>
      </c>
      <c r="E32">
        <v>147</v>
      </c>
      <c r="F32" s="1">
        <v>143192</v>
      </c>
    </row>
    <row r="33" spans="1:6" x14ac:dyDescent="0.25">
      <c r="A33" t="s">
        <v>8</v>
      </c>
      <c r="B33">
        <v>1</v>
      </c>
      <c r="C33" s="1">
        <v>149105</v>
      </c>
      <c r="D33" s="1">
        <v>2161</v>
      </c>
      <c r="E33">
        <v>160</v>
      </c>
      <c r="F33" s="1">
        <v>151426</v>
      </c>
    </row>
    <row r="34" spans="1:6" x14ac:dyDescent="0.25">
      <c r="A34" t="s">
        <v>9</v>
      </c>
      <c r="B34">
        <v>2</v>
      </c>
      <c r="C34" s="1">
        <v>5603</v>
      </c>
      <c r="D34">
        <v>196</v>
      </c>
      <c r="E34">
        <v>87</v>
      </c>
      <c r="F34" s="1">
        <v>5886</v>
      </c>
    </row>
    <row r="35" spans="1:6" x14ac:dyDescent="0.25">
      <c r="A35" t="s">
        <v>0</v>
      </c>
    </row>
    <row r="36" spans="1:6" x14ac:dyDescent="0.25">
      <c r="A36" t="s">
        <v>10</v>
      </c>
      <c r="B36" t="s">
        <v>2</v>
      </c>
      <c r="C36" s="1">
        <v>295533</v>
      </c>
      <c r="D36" s="1">
        <v>4577</v>
      </c>
      <c r="E36">
        <v>394</v>
      </c>
      <c r="F36" s="1">
        <v>300504</v>
      </c>
    </row>
    <row r="40" spans="1:6" x14ac:dyDescent="0.25">
      <c r="A40" t="s">
        <v>17</v>
      </c>
    </row>
    <row r="42" spans="1:6" x14ac:dyDescent="0.25">
      <c r="A42" t="s">
        <v>3</v>
      </c>
    </row>
    <row r="43" spans="1:6" x14ac:dyDescent="0.25">
      <c r="A43" t="s">
        <v>4</v>
      </c>
      <c r="B43" t="s">
        <v>5</v>
      </c>
      <c r="C43">
        <v>0</v>
      </c>
      <c r="D43">
        <v>1</v>
      </c>
      <c r="E43" t="s">
        <v>6</v>
      </c>
      <c r="F43" t="s">
        <v>2</v>
      </c>
    </row>
    <row r="44" spans="1:6" x14ac:dyDescent="0.25">
      <c r="A44" t="s">
        <v>0</v>
      </c>
      <c r="C44" s="1"/>
      <c r="D44" s="1"/>
      <c r="F44" s="1"/>
    </row>
    <row r="45" spans="1:6" x14ac:dyDescent="0.25">
      <c r="A45" t="s">
        <v>18</v>
      </c>
      <c r="B45">
        <v>0</v>
      </c>
      <c r="C45" s="1">
        <v>19706</v>
      </c>
      <c r="D45" s="1">
        <v>23185</v>
      </c>
      <c r="E45">
        <v>115</v>
      </c>
      <c r="F45" s="1">
        <v>43006</v>
      </c>
    </row>
    <row r="46" spans="1:6" x14ac:dyDescent="0.25">
      <c r="A46" t="s">
        <v>19</v>
      </c>
      <c r="B46">
        <v>1</v>
      </c>
      <c r="C46" s="1">
        <v>16835</v>
      </c>
      <c r="D46" s="1">
        <v>18570</v>
      </c>
      <c r="E46">
        <v>89</v>
      </c>
      <c r="F46" s="1">
        <v>35494</v>
      </c>
    </row>
    <row r="47" spans="1:6" x14ac:dyDescent="0.25">
      <c r="A47" t="s">
        <v>20</v>
      </c>
      <c r="B47">
        <v>2</v>
      </c>
      <c r="C47">
        <v>578</v>
      </c>
      <c r="D47" s="1">
        <v>1069</v>
      </c>
      <c r="E47">
        <v>33</v>
      </c>
      <c r="F47" s="1">
        <v>1680</v>
      </c>
    </row>
    <row r="48" spans="1:6" x14ac:dyDescent="0.25">
      <c r="A48" t="s">
        <v>0</v>
      </c>
      <c r="C48" s="1"/>
      <c r="D48" s="1"/>
      <c r="F48" s="1"/>
    </row>
    <row r="49" spans="1:6" x14ac:dyDescent="0.25">
      <c r="A49" t="s">
        <v>21</v>
      </c>
      <c r="B49" t="s">
        <v>2</v>
      </c>
      <c r="C49" s="1">
        <v>37119</v>
      </c>
      <c r="D49" s="1">
        <v>42824</v>
      </c>
      <c r="E49">
        <v>237</v>
      </c>
      <c r="F49" s="1">
        <v>80180</v>
      </c>
    </row>
    <row r="52" spans="1:6" x14ac:dyDescent="0.25">
      <c r="A52" t="s">
        <v>165</v>
      </c>
    </row>
    <row r="54" spans="1:6" x14ac:dyDescent="0.25">
      <c r="A54" t="s">
        <v>3</v>
      </c>
    </row>
    <row r="55" spans="1:6" x14ac:dyDescent="0.25">
      <c r="A55" t="s">
        <v>4</v>
      </c>
      <c r="B55" t="s">
        <v>5</v>
      </c>
      <c r="C55">
        <v>0</v>
      </c>
      <c r="D55">
        <v>1</v>
      </c>
      <c r="E55" t="s">
        <v>6</v>
      </c>
      <c r="F55" t="s">
        <v>2</v>
      </c>
    </row>
    <row r="56" spans="1:6" x14ac:dyDescent="0.25">
      <c r="A56" t="s">
        <v>0</v>
      </c>
    </row>
    <row r="57" spans="1:6" x14ac:dyDescent="0.25">
      <c r="A57" t="s">
        <v>166</v>
      </c>
      <c r="B57">
        <v>0</v>
      </c>
      <c r="C57" s="1">
        <v>160531</v>
      </c>
      <c r="D57" s="1">
        <v>25405</v>
      </c>
      <c r="E57">
        <v>262</v>
      </c>
      <c r="F57" s="1">
        <v>186198</v>
      </c>
    </row>
    <row r="58" spans="1:6" x14ac:dyDescent="0.25">
      <c r="A58" t="s">
        <v>167</v>
      </c>
      <c r="B58">
        <v>1</v>
      </c>
      <c r="C58" s="1">
        <v>165940</v>
      </c>
      <c r="D58" s="1">
        <v>20731</v>
      </c>
      <c r="E58">
        <v>249</v>
      </c>
      <c r="F58" s="1">
        <v>186920</v>
      </c>
    </row>
    <row r="59" spans="1:6" x14ac:dyDescent="0.25">
      <c r="A59" t="s">
        <v>168</v>
      </c>
      <c r="B59">
        <v>2</v>
      </c>
      <c r="C59" s="1">
        <v>6181</v>
      </c>
      <c r="D59" s="1">
        <v>1265</v>
      </c>
      <c r="E59">
        <v>120</v>
      </c>
      <c r="F59" s="1">
        <v>7566</v>
      </c>
    </row>
    <row r="60" spans="1:6" x14ac:dyDescent="0.25">
      <c r="A60" t="s">
        <v>0</v>
      </c>
    </row>
    <row r="61" spans="1:6" x14ac:dyDescent="0.25">
      <c r="A61" t="s">
        <v>169</v>
      </c>
      <c r="B61" t="s">
        <v>2</v>
      </c>
      <c r="C61" s="1">
        <v>332652</v>
      </c>
      <c r="D61" s="1">
        <v>47401</v>
      </c>
      <c r="E61">
        <v>631</v>
      </c>
      <c r="F61" s="1">
        <v>380684</v>
      </c>
    </row>
    <row r="64" spans="1:6" x14ac:dyDescent="0.25">
      <c r="A64" t="s">
        <v>33</v>
      </c>
    </row>
    <row r="66" spans="1:6" x14ac:dyDescent="0.25">
      <c r="A66" t="s">
        <v>3</v>
      </c>
    </row>
    <row r="67" spans="1:6" x14ac:dyDescent="0.25">
      <c r="A67" t="s">
        <v>4</v>
      </c>
      <c r="B67" t="s">
        <v>5</v>
      </c>
      <c r="C67">
        <v>0</v>
      </c>
      <c r="D67">
        <v>1</v>
      </c>
      <c r="E67" t="s">
        <v>6</v>
      </c>
      <c r="F67" t="s">
        <v>2</v>
      </c>
    </row>
    <row r="68" spans="1:6" x14ac:dyDescent="0.25">
      <c r="A68" t="s">
        <v>0</v>
      </c>
    </row>
    <row r="69" spans="1:6" x14ac:dyDescent="0.25">
      <c r="A69" t="s">
        <v>38</v>
      </c>
      <c r="B69">
        <v>0</v>
      </c>
      <c r="C69" s="1">
        <v>99380</v>
      </c>
      <c r="D69" s="1">
        <v>143162</v>
      </c>
      <c r="E69" s="1">
        <v>61030</v>
      </c>
      <c r="F69" s="1">
        <v>303572</v>
      </c>
    </row>
    <row r="70" spans="1:6" x14ac:dyDescent="0.25">
      <c r="A70" t="s">
        <v>39</v>
      </c>
      <c r="B70">
        <v>1</v>
      </c>
      <c r="C70" s="1">
        <v>38035</v>
      </c>
      <c r="D70" s="1">
        <v>55740</v>
      </c>
      <c r="E70" s="1">
        <v>3552</v>
      </c>
      <c r="F70" s="1">
        <v>97327</v>
      </c>
    </row>
    <row r="71" spans="1:6" x14ac:dyDescent="0.25">
      <c r="A71" t="s">
        <v>40</v>
      </c>
      <c r="B71">
        <v>2</v>
      </c>
      <c r="C71">
        <v>536</v>
      </c>
      <c r="D71" s="1">
        <v>1645</v>
      </c>
      <c r="E71">
        <v>46</v>
      </c>
      <c r="F71" s="1">
        <v>2227</v>
      </c>
    </row>
    <row r="72" spans="1:6" x14ac:dyDescent="0.25">
      <c r="A72" t="s">
        <v>0</v>
      </c>
    </row>
    <row r="73" spans="1:6" x14ac:dyDescent="0.25">
      <c r="A73" t="s">
        <v>41</v>
      </c>
      <c r="B73" t="s">
        <v>2</v>
      </c>
      <c r="C73" s="1">
        <v>137951</v>
      </c>
      <c r="D73" s="1">
        <v>200547</v>
      </c>
      <c r="E73" s="1">
        <v>64628</v>
      </c>
      <c r="F73" s="1">
        <v>403126</v>
      </c>
    </row>
    <row r="77" spans="1:6" x14ac:dyDescent="0.25">
      <c r="A77" s="3" t="s">
        <v>26</v>
      </c>
    </row>
    <row r="78" spans="1:6" x14ac:dyDescent="0.25">
      <c r="A78" t="s">
        <v>78</v>
      </c>
    </row>
    <row r="80" spans="1:6" x14ac:dyDescent="0.25">
      <c r="A80" t="s">
        <v>15</v>
      </c>
    </row>
    <row r="82" spans="1:6" x14ac:dyDescent="0.25">
      <c r="A82" t="s">
        <v>11</v>
      </c>
    </row>
    <row r="83" spans="1:6" x14ac:dyDescent="0.25">
      <c r="A83" t="s">
        <v>12</v>
      </c>
    </row>
    <row r="84" spans="1:6" x14ac:dyDescent="0.25">
      <c r="A84" t="s">
        <v>13</v>
      </c>
      <c r="B84" t="s">
        <v>14</v>
      </c>
      <c r="C84">
        <v>0</v>
      </c>
      <c r="D84">
        <v>1</v>
      </c>
      <c r="E84" t="s">
        <v>6</v>
      </c>
      <c r="F84" t="s">
        <v>2</v>
      </c>
    </row>
    <row r="85" spans="1:6" x14ac:dyDescent="0.25">
      <c r="A85" t="s">
        <v>0</v>
      </c>
    </row>
    <row r="86" spans="1:6" x14ac:dyDescent="0.25">
      <c r="A86" t="s">
        <v>22</v>
      </c>
      <c r="B86">
        <v>0</v>
      </c>
      <c r="C86" s="1">
        <v>89971</v>
      </c>
      <c r="D86">
        <v>604</v>
      </c>
      <c r="E86">
        <v>150</v>
      </c>
      <c r="F86" s="1">
        <v>90725</v>
      </c>
    </row>
    <row r="87" spans="1:6" x14ac:dyDescent="0.25">
      <c r="A87" t="s">
        <v>23</v>
      </c>
      <c r="B87">
        <v>1</v>
      </c>
      <c r="C87" s="1">
        <v>81855</v>
      </c>
      <c r="D87">
        <v>485</v>
      </c>
      <c r="E87">
        <v>146</v>
      </c>
      <c r="F87" s="1">
        <v>82486</v>
      </c>
    </row>
    <row r="88" spans="1:6" x14ac:dyDescent="0.25">
      <c r="A88" t="s">
        <v>24</v>
      </c>
      <c r="B88">
        <v>2</v>
      </c>
      <c r="C88" s="1">
        <v>3197</v>
      </c>
      <c r="D88">
        <v>56</v>
      </c>
      <c r="E88">
        <v>17</v>
      </c>
      <c r="F88" s="1">
        <v>3270</v>
      </c>
    </row>
    <row r="89" spans="1:6" x14ac:dyDescent="0.25">
      <c r="A89" t="s">
        <v>0</v>
      </c>
    </row>
    <row r="90" spans="1:6" x14ac:dyDescent="0.25">
      <c r="A90" t="s">
        <v>25</v>
      </c>
      <c r="B90" t="s">
        <v>2</v>
      </c>
      <c r="C90" s="1">
        <v>175023</v>
      </c>
      <c r="D90" s="1">
        <v>1145</v>
      </c>
      <c r="E90">
        <v>313</v>
      </c>
      <c r="F90" t="s">
        <v>27</v>
      </c>
    </row>
    <row r="93" spans="1:6" x14ac:dyDescent="0.25">
      <c r="A93" t="s">
        <v>28</v>
      </c>
    </row>
    <row r="95" spans="1:6" x14ac:dyDescent="0.25">
      <c r="A95" t="s">
        <v>11</v>
      </c>
    </row>
    <row r="96" spans="1:6" x14ac:dyDescent="0.25">
      <c r="A96" t="s">
        <v>12</v>
      </c>
    </row>
    <row r="97" spans="1:6" x14ac:dyDescent="0.25">
      <c r="A97" t="s">
        <v>13</v>
      </c>
      <c r="B97" t="s">
        <v>14</v>
      </c>
      <c r="C97">
        <v>0</v>
      </c>
      <c r="D97">
        <v>1</v>
      </c>
      <c r="E97" t="s">
        <v>6</v>
      </c>
      <c r="F97" t="s">
        <v>2</v>
      </c>
    </row>
    <row r="98" spans="1:6" x14ac:dyDescent="0.25">
      <c r="A98" t="s">
        <v>0</v>
      </c>
    </row>
    <row r="99" spans="1:6" x14ac:dyDescent="0.25">
      <c r="A99" t="s">
        <v>29</v>
      </c>
      <c r="B99">
        <v>0</v>
      </c>
      <c r="C99" s="1">
        <v>8857</v>
      </c>
      <c r="D99" s="1">
        <v>10204</v>
      </c>
      <c r="E99">
        <v>62</v>
      </c>
      <c r="F99" s="1">
        <v>19123</v>
      </c>
    </row>
    <row r="100" spans="1:6" x14ac:dyDescent="0.25">
      <c r="A100" t="s">
        <v>30</v>
      </c>
      <c r="B100">
        <v>1</v>
      </c>
      <c r="C100" s="1">
        <v>6632</v>
      </c>
      <c r="D100" s="1">
        <v>6670</v>
      </c>
      <c r="E100">
        <v>50</v>
      </c>
      <c r="F100" s="1">
        <v>13352</v>
      </c>
    </row>
    <row r="101" spans="1:6" x14ac:dyDescent="0.25">
      <c r="A101" t="s">
        <v>31</v>
      </c>
      <c r="B101">
        <v>2</v>
      </c>
      <c r="C101">
        <v>176</v>
      </c>
      <c r="D101">
        <v>399</v>
      </c>
      <c r="E101">
        <v>12</v>
      </c>
      <c r="F101">
        <v>587</v>
      </c>
    </row>
    <row r="102" spans="1:6" x14ac:dyDescent="0.25">
      <c r="A102" t="s">
        <v>0</v>
      </c>
    </row>
    <row r="103" spans="1:6" x14ac:dyDescent="0.25">
      <c r="A103" t="s">
        <v>32</v>
      </c>
      <c r="B103" t="s">
        <v>2</v>
      </c>
      <c r="C103" s="1">
        <v>15665</v>
      </c>
      <c r="D103" s="1">
        <v>17273</v>
      </c>
      <c r="E103">
        <v>124</v>
      </c>
      <c r="F103" s="1">
        <v>33062</v>
      </c>
    </row>
    <row r="107" spans="1:6" x14ac:dyDescent="0.25">
      <c r="A107" t="s">
        <v>165</v>
      </c>
    </row>
    <row r="109" spans="1:6" x14ac:dyDescent="0.25">
      <c r="A109" t="s">
        <v>11</v>
      </c>
    </row>
    <row r="110" spans="1:6" x14ac:dyDescent="0.25">
      <c r="A110" t="s">
        <v>12</v>
      </c>
    </row>
    <row r="111" spans="1:6" x14ac:dyDescent="0.25">
      <c r="A111" t="s">
        <v>13</v>
      </c>
      <c r="B111" t="s">
        <v>14</v>
      </c>
      <c r="C111">
        <v>0</v>
      </c>
      <c r="D111">
        <v>1</v>
      </c>
      <c r="E111" t="s">
        <v>6</v>
      </c>
      <c r="F111" t="s">
        <v>2</v>
      </c>
    </row>
    <row r="112" spans="1:6" x14ac:dyDescent="0.25">
      <c r="A112" t="s">
        <v>0</v>
      </c>
    </row>
    <row r="113" spans="1:6" x14ac:dyDescent="0.25">
      <c r="A113" t="s">
        <v>173</v>
      </c>
      <c r="B113">
        <v>0</v>
      </c>
      <c r="C113" s="1">
        <v>98828</v>
      </c>
      <c r="D113" s="1">
        <v>10808</v>
      </c>
      <c r="E113">
        <v>212</v>
      </c>
      <c r="F113" s="1">
        <v>109848</v>
      </c>
    </row>
    <row r="114" spans="1:6" x14ac:dyDescent="0.25">
      <c r="A114" t="s">
        <v>174</v>
      </c>
      <c r="B114">
        <v>1</v>
      </c>
      <c r="C114" s="1">
        <v>88487</v>
      </c>
      <c r="D114" s="1">
        <v>7155</v>
      </c>
      <c r="E114">
        <v>196</v>
      </c>
      <c r="F114" s="1">
        <v>95838</v>
      </c>
    </row>
    <row r="115" spans="1:6" x14ac:dyDescent="0.25">
      <c r="A115" t="s">
        <v>175</v>
      </c>
      <c r="B115">
        <v>2</v>
      </c>
      <c r="C115" s="1">
        <v>3373</v>
      </c>
      <c r="D115">
        <v>455</v>
      </c>
      <c r="E115">
        <v>29</v>
      </c>
      <c r="F115" s="1">
        <v>3857</v>
      </c>
    </row>
    <row r="116" spans="1:6" x14ac:dyDescent="0.25">
      <c r="A116" t="s">
        <v>0</v>
      </c>
    </row>
    <row r="117" spans="1:6" x14ac:dyDescent="0.25">
      <c r="A117" t="s">
        <v>176</v>
      </c>
      <c r="B117" t="s">
        <v>2</v>
      </c>
      <c r="C117" s="1">
        <v>190688</v>
      </c>
      <c r="D117" s="1">
        <v>18418</v>
      </c>
      <c r="E117">
        <v>437</v>
      </c>
      <c r="F117" s="1">
        <v>209543</v>
      </c>
    </row>
    <row r="121" spans="1:6" x14ac:dyDescent="0.25">
      <c r="A121" t="s">
        <v>33</v>
      </c>
    </row>
    <row r="123" spans="1:6" x14ac:dyDescent="0.25">
      <c r="A123" t="s">
        <v>11</v>
      </c>
    </row>
    <row r="124" spans="1:6" x14ac:dyDescent="0.25">
      <c r="A124" t="s">
        <v>12</v>
      </c>
    </row>
    <row r="125" spans="1:6" x14ac:dyDescent="0.25">
      <c r="A125" t="s">
        <v>13</v>
      </c>
      <c r="B125" t="s">
        <v>14</v>
      </c>
      <c r="C125">
        <v>0</v>
      </c>
      <c r="D125">
        <v>1</v>
      </c>
      <c r="E125" t="s">
        <v>6</v>
      </c>
      <c r="F125" t="s">
        <v>2</v>
      </c>
    </row>
    <row r="126" spans="1:6" x14ac:dyDescent="0.25">
      <c r="A126" t="s">
        <v>0</v>
      </c>
    </row>
    <row r="127" spans="1:6" x14ac:dyDescent="0.25">
      <c r="A127" t="s">
        <v>34</v>
      </c>
      <c r="B127">
        <v>0</v>
      </c>
      <c r="C127" s="1">
        <v>46911</v>
      </c>
      <c r="D127" s="1">
        <v>75714</v>
      </c>
      <c r="E127" s="1">
        <v>37508</v>
      </c>
      <c r="F127" s="1">
        <v>160133</v>
      </c>
    </row>
    <row r="128" spans="1:6" x14ac:dyDescent="0.25">
      <c r="A128" t="s">
        <v>35</v>
      </c>
      <c r="B128">
        <v>1</v>
      </c>
      <c r="C128" s="1">
        <v>15445</v>
      </c>
      <c r="D128" s="1">
        <v>27302</v>
      </c>
      <c r="E128" s="1">
        <v>1929</v>
      </c>
      <c r="F128" s="1">
        <v>44676</v>
      </c>
    </row>
    <row r="129" spans="1:6" x14ac:dyDescent="0.25">
      <c r="A129" t="s">
        <v>36</v>
      </c>
      <c r="B129">
        <v>2</v>
      </c>
      <c r="C129">
        <v>216</v>
      </c>
      <c r="D129">
        <v>689</v>
      </c>
      <c r="E129">
        <v>11</v>
      </c>
      <c r="F129">
        <v>916</v>
      </c>
    </row>
    <row r="130" spans="1:6" x14ac:dyDescent="0.25">
      <c r="A130" t="s">
        <v>0</v>
      </c>
    </row>
    <row r="131" spans="1:6" x14ac:dyDescent="0.25">
      <c r="A131" t="s">
        <v>37</v>
      </c>
      <c r="B131" t="s">
        <v>2</v>
      </c>
      <c r="C131" s="1">
        <v>62572</v>
      </c>
      <c r="D131" s="1">
        <v>103705</v>
      </c>
      <c r="E131" s="1">
        <v>39448</v>
      </c>
      <c r="F131" s="1">
        <v>205725</v>
      </c>
    </row>
  </sheetData>
  <mergeCells count="5">
    <mergeCell ref="A1:E1"/>
    <mergeCell ref="A2:C2"/>
    <mergeCell ref="A5:D5"/>
    <mergeCell ref="B14:D14"/>
    <mergeCell ref="B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election activeCell="B1" sqref="B1:B3"/>
    </sheetView>
  </sheetViews>
  <sheetFormatPr defaultRowHeight="15" x14ac:dyDescent="0.25"/>
  <cols>
    <col min="1" max="1" width="100.42578125" customWidth="1"/>
    <col min="2" max="2" width="68.140625" customWidth="1"/>
  </cols>
  <sheetData>
    <row r="1" spans="1:2" x14ac:dyDescent="0.25">
      <c r="A1" t="s">
        <v>76</v>
      </c>
      <c r="B1" t="s">
        <v>189</v>
      </c>
    </row>
    <row r="2" spans="1:2" x14ac:dyDescent="0.25">
      <c r="A2" t="s">
        <v>77</v>
      </c>
      <c r="B2" t="s">
        <v>190</v>
      </c>
    </row>
    <row r="3" spans="1:2" x14ac:dyDescent="0.25">
      <c r="B3" t="s">
        <v>191</v>
      </c>
    </row>
    <row r="4" spans="1:2" x14ac:dyDescent="0.25">
      <c r="B4" t="s">
        <v>84</v>
      </c>
    </row>
    <row r="5" spans="1:2" x14ac:dyDescent="0.25">
      <c r="B5" t="s">
        <v>85</v>
      </c>
    </row>
    <row r="6" spans="1:2" x14ac:dyDescent="0.25">
      <c r="A6" t="s">
        <v>42</v>
      </c>
      <c r="B6" t="s">
        <v>86</v>
      </c>
    </row>
    <row r="7" spans="1:2" x14ac:dyDescent="0.25">
      <c r="B7" t="s">
        <v>87</v>
      </c>
    </row>
    <row r="8" spans="1:2" x14ac:dyDescent="0.25">
      <c r="B8" t="s">
        <v>88</v>
      </c>
    </row>
    <row r="9" spans="1:2" x14ac:dyDescent="0.25">
      <c r="A9" t="s">
        <v>43</v>
      </c>
    </row>
    <row r="10" spans="1:2" x14ac:dyDescent="0.25">
      <c r="A10" t="s">
        <v>44</v>
      </c>
      <c r="B10" t="s">
        <v>85</v>
      </c>
    </row>
    <row r="11" spans="1:2" x14ac:dyDescent="0.25">
      <c r="A11" t="s">
        <v>65</v>
      </c>
      <c r="B11" t="s">
        <v>89</v>
      </c>
    </row>
    <row r="12" spans="1:2" x14ac:dyDescent="0.25">
      <c r="A12" t="s">
        <v>66</v>
      </c>
      <c r="B12" t="s">
        <v>90</v>
      </c>
    </row>
    <row r="13" spans="1:2" x14ac:dyDescent="0.25">
      <c r="A13" t="s">
        <v>67</v>
      </c>
      <c r="B13" t="s">
        <v>91</v>
      </c>
    </row>
    <row r="14" spans="1:2" x14ac:dyDescent="0.25">
      <c r="A14" t="s">
        <v>68</v>
      </c>
    </row>
    <row r="15" spans="1:2" x14ac:dyDescent="0.25">
      <c r="A15" t="s">
        <v>69</v>
      </c>
    </row>
    <row r="16" spans="1:2" x14ac:dyDescent="0.25">
      <c r="A16" t="s">
        <v>70</v>
      </c>
    </row>
    <row r="17" spans="1:2" x14ac:dyDescent="0.25">
      <c r="A17" t="s">
        <v>45</v>
      </c>
    </row>
    <row r="18" spans="1:2" x14ac:dyDescent="0.25">
      <c r="A18" t="s">
        <v>46</v>
      </c>
    </row>
    <row r="19" spans="1:2" x14ac:dyDescent="0.25">
      <c r="A19" t="s">
        <v>47</v>
      </c>
    </row>
    <row r="21" spans="1:2" x14ac:dyDescent="0.25">
      <c r="A21" t="s">
        <v>48</v>
      </c>
      <c r="B21" t="s">
        <v>188</v>
      </c>
    </row>
    <row r="25" spans="1:2" x14ac:dyDescent="0.25">
      <c r="A25" t="s">
        <v>49</v>
      </c>
      <c r="B25" t="s">
        <v>182</v>
      </c>
    </row>
    <row r="26" spans="1:2" x14ac:dyDescent="0.25">
      <c r="A26" t="s">
        <v>44</v>
      </c>
    </row>
    <row r="27" spans="1:2" x14ac:dyDescent="0.25">
      <c r="A27" t="s">
        <v>65</v>
      </c>
    </row>
    <row r="28" spans="1:2" x14ac:dyDescent="0.25">
      <c r="A28" t="s">
        <v>66</v>
      </c>
    </row>
    <row r="29" spans="1:2" x14ac:dyDescent="0.25">
      <c r="A29" t="s">
        <v>67</v>
      </c>
    </row>
    <row r="30" spans="1:2" x14ac:dyDescent="0.25">
      <c r="A30" t="s">
        <v>68</v>
      </c>
    </row>
    <row r="31" spans="1:2" x14ac:dyDescent="0.25">
      <c r="A31" t="s">
        <v>71</v>
      </c>
    </row>
    <row r="32" spans="1:2" x14ac:dyDescent="0.25">
      <c r="A32" t="s">
        <v>70</v>
      </c>
    </row>
    <row r="33" spans="1:2" x14ac:dyDescent="0.25">
      <c r="A33" t="s">
        <v>45</v>
      </c>
    </row>
    <row r="34" spans="1:2" x14ac:dyDescent="0.25">
      <c r="A34" t="s">
        <v>50</v>
      </c>
    </row>
    <row r="35" spans="1:2" x14ac:dyDescent="0.25">
      <c r="A35" t="s">
        <v>47</v>
      </c>
    </row>
    <row r="37" spans="1:2" x14ac:dyDescent="0.25">
      <c r="A37" t="s">
        <v>51</v>
      </c>
      <c r="B37" t="s">
        <v>183</v>
      </c>
    </row>
    <row r="38" spans="1:2" x14ac:dyDescent="0.25">
      <c r="A38" t="s">
        <v>52</v>
      </c>
      <c r="B38" t="s">
        <v>184</v>
      </c>
    </row>
    <row r="39" spans="1:2" x14ac:dyDescent="0.25">
      <c r="A39" t="s">
        <v>44</v>
      </c>
    </row>
    <row r="40" spans="1:2" x14ac:dyDescent="0.25">
      <c r="A40" t="s">
        <v>72</v>
      </c>
    </row>
    <row r="41" spans="1:2" x14ac:dyDescent="0.25">
      <c r="A41" t="s">
        <v>73</v>
      </c>
    </row>
    <row r="42" spans="1:2" x14ac:dyDescent="0.25">
      <c r="A42" t="s">
        <v>67</v>
      </c>
    </row>
    <row r="43" spans="1:2" x14ac:dyDescent="0.25">
      <c r="A43" t="s">
        <v>68</v>
      </c>
    </row>
    <row r="44" spans="1:2" x14ac:dyDescent="0.25">
      <c r="A44" t="s">
        <v>74</v>
      </c>
    </row>
    <row r="45" spans="1:2" x14ac:dyDescent="0.25">
      <c r="A45" t="s">
        <v>75</v>
      </c>
    </row>
    <row r="46" spans="1:2" x14ac:dyDescent="0.25">
      <c r="A46" t="s">
        <v>70</v>
      </c>
    </row>
    <row r="47" spans="1:2" x14ac:dyDescent="0.25">
      <c r="A47" t="s">
        <v>45</v>
      </c>
    </row>
    <row r="48" spans="1:2" x14ac:dyDescent="0.25">
      <c r="A48" t="s">
        <v>53</v>
      </c>
    </row>
    <row r="49" spans="1:2" x14ac:dyDescent="0.25">
      <c r="A49" t="s">
        <v>54</v>
      </c>
    </row>
    <row r="51" spans="1:2" x14ac:dyDescent="0.25">
      <c r="A51" t="s">
        <v>55</v>
      </c>
      <c r="B51" t="s">
        <v>185</v>
      </c>
    </row>
    <row r="53" spans="1:2" x14ac:dyDescent="0.25">
      <c r="A53" t="s">
        <v>56</v>
      </c>
    </row>
    <row r="55" spans="1:2" x14ac:dyDescent="0.25">
      <c r="A55" t="s">
        <v>57</v>
      </c>
    </row>
    <row r="56" spans="1:2" x14ac:dyDescent="0.25">
      <c r="A56" t="s">
        <v>58</v>
      </c>
    </row>
    <row r="57" spans="1:2" x14ac:dyDescent="0.25">
      <c r="A57" t="s">
        <v>59</v>
      </c>
    </row>
    <row r="59" spans="1:2" x14ac:dyDescent="0.25">
      <c r="A59" t="s">
        <v>60</v>
      </c>
      <c r="B59" t="s">
        <v>186</v>
      </c>
    </row>
    <row r="60" spans="1:2" x14ac:dyDescent="0.25">
      <c r="A60" t="s">
        <v>61</v>
      </c>
    </row>
    <row r="62" spans="1:2" x14ac:dyDescent="0.25">
      <c r="A62" t="s">
        <v>62</v>
      </c>
    </row>
    <row r="63" spans="1:2" x14ac:dyDescent="0.25">
      <c r="A63" t="s">
        <v>63</v>
      </c>
      <c r="B63" t="s">
        <v>187</v>
      </c>
    </row>
    <row r="66" spans="1:1" x14ac:dyDescent="0.25">
      <c r="A66"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activeCell="A6" sqref="A6"/>
    </sheetView>
  </sheetViews>
  <sheetFormatPr defaultRowHeight="15" x14ac:dyDescent="0.25"/>
  <cols>
    <col min="1" max="1" width="76.42578125" customWidth="1"/>
    <col min="2" max="2" width="12.5703125" customWidth="1"/>
    <col min="3" max="3" width="10" customWidth="1"/>
    <col min="4" max="4" width="13" customWidth="1"/>
    <col min="5" max="5" width="11.28515625" customWidth="1"/>
    <col min="6" max="6" width="10.5703125" customWidth="1"/>
    <col min="7" max="7" width="3.140625" customWidth="1"/>
    <col min="8" max="8" width="83.5703125" style="6" customWidth="1"/>
  </cols>
  <sheetData>
    <row r="1" spans="1:8" s="5" customFormat="1" ht="30" x14ac:dyDescent="0.25">
      <c r="A1" s="5" t="s">
        <v>142</v>
      </c>
      <c r="H1" s="6" t="s">
        <v>189</v>
      </c>
    </row>
    <row r="2" spans="1:8" x14ac:dyDescent="0.25">
      <c r="H2" s="6" t="s">
        <v>190</v>
      </c>
    </row>
    <row r="3" spans="1:8" x14ac:dyDescent="0.25">
      <c r="H3" s="6" t="s">
        <v>191</v>
      </c>
    </row>
    <row r="4" spans="1:8" x14ac:dyDescent="0.25">
      <c r="A4" s="6"/>
      <c r="B4" s="17" t="s">
        <v>143</v>
      </c>
      <c r="C4" s="17"/>
      <c r="D4" s="17" t="s">
        <v>144</v>
      </c>
      <c r="E4" s="17"/>
      <c r="F4" s="11" t="s">
        <v>145</v>
      </c>
      <c r="G4" s="6"/>
    </row>
    <row r="5" spans="1:8" x14ac:dyDescent="0.25">
      <c r="A5" s="6"/>
      <c r="B5" s="11" t="s">
        <v>157</v>
      </c>
      <c r="C5" s="11" t="s">
        <v>93</v>
      </c>
      <c r="D5" s="11" t="s">
        <v>157</v>
      </c>
      <c r="E5" s="11" t="s">
        <v>93</v>
      </c>
      <c r="F5" s="11" t="s">
        <v>94</v>
      </c>
      <c r="G5" s="6"/>
      <c r="H5" s="6" t="s">
        <v>158</v>
      </c>
    </row>
    <row r="6" spans="1:8" ht="45" x14ac:dyDescent="0.25">
      <c r="A6" s="6" t="s">
        <v>96</v>
      </c>
      <c r="B6" s="11" t="s">
        <v>92</v>
      </c>
      <c r="C6" s="12">
        <v>577862</v>
      </c>
      <c r="D6" s="11"/>
      <c r="E6" s="11"/>
      <c r="F6" s="12">
        <f>B53</f>
        <v>570724</v>
      </c>
      <c r="G6" s="6"/>
      <c r="H6" s="9" t="s">
        <v>161</v>
      </c>
    </row>
    <row r="7" spans="1:8" ht="45" x14ac:dyDescent="0.25">
      <c r="A7" s="6" t="s">
        <v>163</v>
      </c>
      <c r="B7" s="11">
        <v>54</v>
      </c>
      <c r="C7" s="12">
        <v>15004</v>
      </c>
      <c r="D7" s="11"/>
      <c r="E7" s="11"/>
      <c r="F7" s="12">
        <f>B42</f>
        <v>14706</v>
      </c>
      <c r="G7" s="6"/>
      <c r="H7" s="9" t="s">
        <v>160</v>
      </c>
    </row>
    <row r="8" spans="1:8" x14ac:dyDescent="0.25">
      <c r="A8" s="6" t="s">
        <v>113</v>
      </c>
      <c r="B8" s="11">
        <v>64</v>
      </c>
      <c r="C8" s="12">
        <v>412065</v>
      </c>
      <c r="D8" s="11"/>
      <c r="E8" s="11"/>
      <c r="F8" s="12">
        <f>B52</f>
        <v>487288</v>
      </c>
      <c r="G8" s="6"/>
    </row>
    <row r="9" spans="1:8" x14ac:dyDescent="0.25">
      <c r="A9" s="6" t="s">
        <v>113</v>
      </c>
      <c r="B9" s="11">
        <v>86</v>
      </c>
      <c r="C9" s="12">
        <v>494039</v>
      </c>
      <c r="D9" s="11"/>
      <c r="E9" s="11"/>
      <c r="F9" s="12">
        <f>F8</f>
        <v>487288</v>
      </c>
      <c r="G9" s="6"/>
      <c r="H9" s="6" t="s">
        <v>162</v>
      </c>
    </row>
    <row r="10" spans="1:8" x14ac:dyDescent="0.25">
      <c r="A10" s="6" t="s">
        <v>114</v>
      </c>
      <c r="B10" s="11">
        <v>86</v>
      </c>
      <c r="C10" s="12">
        <v>196734</v>
      </c>
      <c r="D10" s="11">
        <v>382</v>
      </c>
      <c r="E10" s="12">
        <v>176488</v>
      </c>
      <c r="F10" s="12">
        <f>B64</f>
        <v>179338</v>
      </c>
      <c r="G10" s="6"/>
    </row>
    <row r="11" spans="1:8" x14ac:dyDescent="0.25">
      <c r="A11" s="6" t="s">
        <v>135</v>
      </c>
      <c r="B11" s="11">
        <v>61</v>
      </c>
      <c r="C11" s="12">
        <v>7228</v>
      </c>
      <c r="D11" s="11"/>
      <c r="E11" s="11"/>
      <c r="F11" s="12">
        <f>B89</f>
        <v>5948</v>
      </c>
      <c r="G11" s="6"/>
    </row>
    <row r="12" spans="1:8" x14ac:dyDescent="0.25">
      <c r="A12" s="6" t="s">
        <v>134</v>
      </c>
      <c r="B12" s="11">
        <v>61</v>
      </c>
      <c r="C12" s="12">
        <v>3796</v>
      </c>
      <c r="D12" s="11"/>
      <c r="E12" s="11"/>
      <c r="F12" s="12">
        <f>B103</f>
        <v>3321</v>
      </c>
      <c r="G12" s="6"/>
    </row>
    <row r="13" spans="1:8" x14ac:dyDescent="0.25">
      <c r="A13" s="6" t="s">
        <v>133</v>
      </c>
      <c r="B13" s="11">
        <v>87</v>
      </c>
      <c r="C13" s="13">
        <v>1.9E-2</v>
      </c>
      <c r="D13" s="11"/>
      <c r="E13" s="11"/>
      <c r="F13" s="13">
        <f>F12/F10</f>
        <v>1.8518105476809155E-2</v>
      </c>
      <c r="G13" s="6"/>
      <c r="H13" s="8"/>
    </row>
    <row r="14" spans="1:8" x14ac:dyDescent="0.25">
      <c r="A14" s="6"/>
      <c r="B14" s="11"/>
      <c r="C14" s="13"/>
      <c r="D14" s="11"/>
      <c r="E14" s="11"/>
      <c r="F14" s="13"/>
      <c r="G14" s="6"/>
      <c r="H14" s="8"/>
    </row>
    <row r="15" spans="1:8" x14ac:dyDescent="0.25">
      <c r="A15" s="6" t="s">
        <v>115</v>
      </c>
      <c r="B15" s="11">
        <v>86</v>
      </c>
      <c r="C15" s="12">
        <f>3028+2694</f>
        <v>5722</v>
      </c>
      <c r="D15" s="11">
        <v>382</v>
      </c>
      <c r="E15" s="12">
        <v>1077</v>
      </c>
      <c r="F15" s="12">
        <f>B65</f>
        <v>1148</v>
      </c>
      <c r="G15" s="6"/>
    </row>
    <row r="16" spans="1:8" x14ac:dyDescent="0.25">
      <c r="A16" s="6" t="s">
        <v>153</v>
      </c>
      <c r="B16" s="11">
        <v>87</v>
      </c>
      <c r="C16" s="13">
        <v>0.26100000000000001</v>
      </c>
      <c r="D16" s="11"/>
      <c r="E16" s="11"/>
      <c r="F16" s="11"/>
      <c r="G16" s="6"/>
    </row>
    <row r="17" spans="1:8" x14ac:dyDescent="0.25">
      <c r="A17" s="6" t="s">
        <v>154</v>
      </c>
      <c r="B17" s="11">
        <v>87</v>
      </c>
      <c r="C17" s="13">
        <v>0.27300000000000002</v>
      </c>
      <c r="D17" s="11"/>
      <c r="E17" s="11"/>
      <c r="F17" s="11"/>
      <c r="G17" s="6"/>
    </row>
    <row r="18" spans="1:8" x14ac:dyDescent="0.25">
      <c r="A18" s="6" t="s">
        <v>155</v>
      </c>
      <c r="B18" s="11" t="s">
        <v>141</v>
      </c>
      <c r="C18" s="11"/>
      <c r="D18" s="11" t="s">
        <v>141</v>
      </c>
      <c r="E18" s="11"/>
      <c r="F18" s="13">
        <f>F19/F15</f>
        <v>5.0522648083623695E-2</v>
      </c>
      <c r="G18" s="6"/>
    </row>
    <row r="19" spans="1:8" x14ac:dyDescent="0.25">
      <c r="A19" s="6" t="s">
        <v>156</v>
      </c>
      <c r="B19" s="11" t="s">
        <v>141</v>
      </c>
      <c r="C19" s="13"/>
      <c r="D19" s="11" t="s">
        <v>141</v>
      </c>
      <c r="E19" s="11"/>
      <c r="F19" s="11">
        <f>B101</f>
        <v>58</v>
      </c>
      <c r="G19" s="6"/>
    </row>
    <row r="20" spans="1:8" x14ac:dyDescent="0.25">
      <c r="A20" s="6"/>
      <c r="B20" s="6"/>
      <c r="C20" s="6"/>
      <c r="D20" s="6"/>
      <c r="E20" s="6"/>
      <c r="F20" s="6"/>
      <c r="G20" s="6"/>
    </row>
    <row r="21" spans="1:8" x14ac:dyDescent="0.25">
      <c r="A21" s="6"/>
      <c r="B21" s="6"/>
      <c r="C21" s="6"/>
      <c r="D21" s="6"/>
      <c r="E21" s="6"/>
      <c r="F21" s="6"/>
      <c r="G21" s="6"/>
    </row>
    <row r="22" spans="1:8" x14ac:dyDescent="0.25">
      <c r="A22" s="6"/>
      <c r="B22" s="6"/>
      <c r="C22" s="6"/>
      <c r="D22" s="6"/>
      <c r="E22" s="6"/>
      <c r="F22" s="6"/>
      <c r="G22" s="6"/>
    </row>
    <row r="23" spans="1:8" x14ac:dyDescent="0.25">
      <c r="A23" s="6" t="s">
        <v>147</v>
      </c>
      <c r="B23" s="6"/>
      <c r="C23" s="6"/>
      <c r="D23" s="6"/>
      <c r="E23" s="6"/>
      <c r="F23" s="6"/>
      <c r="G23" s="6"/>
    </row>
    <row r="24" spans="1:8" ht="93" customHeight="1" x14ac:dyDescent="0.25">
      <c r="A24" s="10" t="s">
        <v>146</v>
      </c>
      <c r="B24" s="6"/>
      <c r="C24" s="6"/>
      <c r="D24" s="6"/>
      <c r="E24" s="6"/>
      <c r="F24" s="6"/>
      <c r="G24" s="6"/>
    </row>
    <row r="25" spans="1:8" x14ac:dyDescent="0.25">
      <c r="A25" s="6"/>
      <c r="B25" s="6"/>
      <c r="C25" s="6"/>
      <c r="D25" s="6"/>
      <c r="E25" s="6"/>
      <c r="F25" s="6"/>
      <c r="G25" s="6"/>
    </row>
    <row r="26" spans="1:8" x14ac:dyDescent="0.25">
      <c r="A26" s="6" t="s">
        <v>149</v>
      </c>
      <c r="B26" s="6"/>
      <c r="C26" s="6"/>
      <c r="D26" s="6"/>
      <c r="E26" s="6"/>
      <c r="F26" s="6"/>
      <c r="G26" s="6"/>
    </row>
    <row r="27" spans="1:8" ht="120" x14ac:dyDescent="0.25">
      <c r="A27" s="9" t="s">
        <v>148</v>
      </c>
      <c r="B27" s="6"/>
      <c r="C27" s="6"/>
      <c r="D27" s="6"/>
      <c r="E27" s="6"/>
      <c r="F27" s="6"/>
      <c r="G27" s="6"/>
    </row>
    <row r="28" spans="1:8" x14ac:dyDescent="0.25">
      <c r="A28" s="6"/>
      <c r="B28" s="6"/>
      <c r="C28" s="6"/>
      <c r="D28" s="6"/>
      <c r="E28" s="6"/>
      <c r="F28" s="6"/>
      <c r="G28" s="6"/>
    </row>
    <row r="29" spans="1:8" x14ac:dyDescent="0.25">
      <c r="A29" s="6" t="s">
        <v>150</v>
      </c>
      <c r="B29" s="6"/>
      <c r="C29" s="6"/>
      <c r="D29" s="6"/>
      <c r="E29" s="6"/>
      <c r="F29" s="6"/>
      <c r="G29" s="6"/>
    </row>
    <row r="30" spans="1:8" ht="195" x14ac:dyDescent="0.25">
      <c r="A30" s="9" t="s">
        <v>151</v>
      </c>
      <c r="B30" s="6"/>
      <c r="C30" s="6"/>
      <c r="D30" s="6"/>
      <c r="E30" s="6"/>
      <c r="F30" s="6"/>
      <c r="G30" s="6"/>
      <c r="H30" s="9" t="s">
        <v>159</v>
      </c>
    </row>
    <row r="32" spans="1:8" x14ac:dyDescent="0.25">
      <c r="A32" t="s">
        <v>152</v>
      </c>
    </row>
    <row r="34" spans="1:2" x14ac:dyDescent="0.25">
      <c r="A34" t="s">
        <v>97</v>
      </c>
    </row>
    <row r="36" spans="1:2" x14ac:dyDescent="0.25">
      <c r="A36" t="s">
        <v>11</v>
      </c>
    </row>
    <row r="37" spans="1:2" x14ac:dyDescent="0.25">
      <c r="A37" t="s">
        <v>98</v>
      </c>
    </row>
    <row r="38" spans="1:2" x14ac:dyDescent="0.25">
      <c r="A38" t="s">
        <v>99</v>
      </c>
    </row>
    <row r="39" spans="1:2" x14ac:dyDescent="0.25">
      <c r="A39" t="s">
        <v>1</v>
      </c>
    </row>
    <row r="40" spans="1:2" x14ac:dyDescent="0.25">
      <c r="A40" t="s">
        <v>100</v>
      </c>
    </row>
    <row r="41" spans="1:2" x14ac:dyDescent="0.25">
      <c r="A41" t="s">
        <v>101</v>
      </c>
    </row>
    <row r="42" spans="1:2" x14ac:dyDescent="0.25">
      <c r="A42" t="s">
        <v>102</v>
      </c>
      <c r="B42">
        <v>14706</v>
      </c>
    </row>
    <row r="43" spans="1:2" x14ac:dyDescent="0.25">
      <c r="A43" t="s">
        <v>103</v>
      </c>
    </row>
    <row r="44" spans="1:2" x14ac:dyDescent="0.25">
      <c r="A44" t="s">
        <v>104</v>
      </c>
    </row>
    <row r="45" spans="1:2" x14ac:dyDescent="0.25">
      <c r="A45" t="s">
        <v>105</v>
      </c>
    </row>
    <row r="46" spans="1:2" x14ac:dyDescent="0.25">
      <c r="A46" t="s">
        <v>106</v>
      </c>
    </row>
    <row r="47" spans="1:2" x14ac:dyDescent="0.25">
      <c r="A47" t="s">
        <v>107</v>
      </c>
    </row>
    <row r="48" spans="1:2" x14ac:dyDescent="0.25">
      <c r="A48" t="s">
        <v>108</v>
      </c>
    </row>
    <row r="49" spans="1:2" x14ac:dyDescent="0.25">
      <c r="A49" t="s">
        <v>109</v>
      </c>
    </row>
    <row r="50" spans="1:2" x14ac:dyDescent="0.25">
      <c r="A50" t="s">
        <v>110</v>
      </c>
    </row>
    <row r="51" spans="1:2" x14ac:dyDescent="0.25">
      <c r="A51" t="s">
        <v>111</v>
      </c>
    </row>
    <row r="52" spans="1:2" x14ac:dyDescent="0.25">
      <c r="A52" t="s">
        <v>1</v>
      </c>
      <c r="B52">
        <v>487288</v>
      </c>
    </row>
    <row r="53" spans="1:2" x14ac:dyDescent="0.25">
      <c r="A53" t="s">
        <v>112</v>
      </c>
      <c r="B53">
        <v>570724</v>
      </c>
    </row>
    <row r="58" spans="1:2" x14ac:dyDescent="0.25">
      <c r="A58" t="s">
        <v>117</v>
      </c>
    </row>
    <row r="60" spans="1:2" x14ac:dyDescent="0.25">
      <c r="A60" t="s">
        <v>3</v>
      </c>
    </row>
    <row r="61" spans="1:2" x14ac:dyDescent="0.25">
      <c r="A61" t="s">
        <v>118</v>
      </c>
    </row>
    <row r="62" spans="1:2" x14ac:dyDescent="0.25">
      <c r="A62" t="s">
        <v>0</v>
      </c>
    </row>
    <row r="63" spans="1:2" x14ac:dyDescent="0.25">
      <c r="A63" t="s">
        <v>119</v>
      </c>
    </row>
    <row r="64" spans="1:2" x14ac:dyDescent="0.25">
      <c r="A64" t="s">
        <v>120</v>
      </c>
      <c r="B64">
        <v>179338</v>
      </c>
    </row>
    <row r="65" spans="1:2" x14ac:dyDescent="0.25">
      <c r="A65" t="s">
        <v>0</v>
      </c>
      <c r="B65">
        <v>1148</v>
      </c>
    </row>
    <row r="66" spans="1:2" x14ac:dyDescent="0.25">
      <c r="A66" t="s">
        <v>121</v>
      </c>
    </row>
    <row r="70" spans="1:2" x14ac:dyDescent="0.25">
      <c r="A70" t="s">
        <v>122</v>
      </c>
    </row>
    <row r="72" spans="1:2" x14ac:dyDescent="0.25">
      <c r="A72" t="s">
        <v>123</v>
      </c>
    </row>
    <row r="73" spans="1:2" x14ac:dyDescent="0.25">
      <c r="A73" t="s">
        <v>95</v>
      </c>
    </row>
    <row r="74" spans="1:2" x14ac:dyDescent="0.25">
      <c r="A74" t="s">
        <v>124</v>
      </c>
    </row>
    <row r="75" spans="1:2" x14ac:dyDescent="0.25">
      <c r="A75" t="s">
        <v>125</v>
      </c>
      <c r="B75">
        <v>32389</v>
      </c>
    </row>
    <row r="76" spans="1:2" x14ac:dyDescent="0.25">
      <c r="A76" t="s">
        <v>126</v>
      </c>
    </row>
    <row r="77" spans="1:2" x14ac:dyDescent="0.25">
      <c r="A77" t="s">
        <v>95</v>
      </c>
    </row>
    <row r="78" spans="1:2" x14ac:dyDescent="0.25">
      <c r="A78" t="s">
        <v>127</v>
      </c>
    </row>
    <row r="81" spans="1:2" x14ac:dyDescent="0.25">
      <c r="A81" t="s">
        <v>128</v>
      </c>
    </row>
    <row r="83" spans="1:2" x14ac:dyDescent="0.25">
      <c r="A83" t="s">
        <v>11</v>
      </c>
    </row>
    <row r="84" spans="1:2" x14ac:dyDescent="0.25">
      <c r="A84" t="s">
        <v>129</v>
      </c>
    </row>
    <row r="85" spans="1:2" x14ac:dyDescent="0.25">
      <c r="A85" t="s">
        <v>99</v>
      </c>
    </row>
    <row r="86" spans="1:2" x14ac:dyDescent="0.25">
      <c r="A86" t="s">
        <v>1</v>
      </c>
    </row>
    <row r="87" spans="1:2" x14ac:dyDescent="0.25">
      <c r="A87" t="s">
        <v>130</v>
      </c>
    </row>
    <row r="88" spans="1:2" x14ac:dyDescent="0.25">
      <c r="A88" t="s">
        <v>131</v>
      </c>
    </row>
    <row r="89" spans="1:2" x14ac:dyDescent="0.25">
      <c r="A89" t="s">
        <v>132</v>
      </c>
      <c r="B89">
        <v>5948</v>
      </c>
    </row>
    <row r="90" spans="1:2" x14ac:dyDescent="0.25">
      <c r="A90" t="s">
        <v>1</v>
      </c>
    </row>
    <row r="91" spans="1:2" x14ac:dyDescent="0.25">
      <c r="A91" t="s">
        <v>116</v>
      </c>
    </row>
    <row r="95" spans="1:2" x14ac:dyDescent="0.25">
      <c r="A95" t="s">
        <v>136</v>
      </c>
    </row>
    <row r="97" spans="1:2" x14ac:dyDescent="0.25">
      <c r="A97" t="s">
        <v>11</v>
      </c>
    </row>
    <row r="98" spans="1:2" x14ac:dyDescent="0.25">
      <c r="A98" t="s">
        <v>129</v>
      </c>
    </row>
    <row r="99" spans="1:2" x14ac:dyDescent="0.25">
      <c r="A99" t="s">
        <v>99</v>
      </c>
    </row>
    <row r="100" spans="1:2" x14ac:dyDescent="0.25">
      <c r="A100" t="s">
        <v>1</v>
      </c>
      <c r="B100">
        <v>486</v>
      </c>
    </row>
    <row r="101" spans="1:2" x14ac:dyDescent="0.25">
      <c r="A101" t="s">
        <v>137</v>
      </c>
      <c r="B101">
        <v>58</v>
      </c>
    </row>
    <row r="102" spans="1:2" x14ac:dyDescent="0.25">
      <c r="A102" t="s">
        <v>138</v>
      </c>
    </row>
    <row r="103" spans="1:2" x14ac:dyDescent="0.25">
      <c r="A103" t="s">
        <v>139</v>
      </c>
      <c r="B103">
        <v>3321</v>
      </c>
    </row>
    <row r="104" spans="1:2" x14ac:dyDescent="0.25">
      <c r="A104" t="s">
        <v>1</v>
      </c>
    </row>
    <row r="105" spans="1:2" x14ac:dyDescent="0.25">
      <c r="A105" t="s">
        <v>140</v>
      </c>
    </row>
  </sheetData>
  <mergeCells count="2">
    <mergeCell ref="D4:E4"/>
    <mergeCell ref="B4: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dual-arrest summary</vt:lpstr>
      <vt:lpstr>variable definitions</vt:lpstr>
      <vt:lpstr>study non-replication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2014-10-19T21:59:56Z</dcterms:created>
  <dcterms:modified xsi:type="dcterms:W3CDTF">2014-10-19T22:00:02Z</dcterms:modified>
</cp:coreProperties>
</file>