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90" windowWidth="14355" windowHeight="8250" tabRatio="706"/>
  </bookViews>
  <sheets>
    <sheet name="protection order summary" sheetId="12" r:id="rId1"/>
    <sheet name="domestic case dataset" sheetId="10" r:id="rId2"/>
    <sheet name="source notes" sheetId="3" r:id="rId3"/>
    <sheet name="additional data" sheetId="7" r:id="rId4"/>
    <sheet name="adult pop" sheetId="13" r:id="rId5"/>
  </sheets>
  <calcPr calcId="145621"/>
</workbook>
</file>

<file path=xl/calcChain.xml><?xml version="1.0" encoding="utf-8"?>
<calcChain xmlns="http://schemas.openxmlformats.org/spreadsheetml/2006/main">
  <c r="C65" i="7" l="1"/>
  <c r="D65" i="7"/>
  <c r="E65" i="7"/>
  <c r="B65" i="7"/>
  <c r="E5" i="10"/>
  <c r="B67" i="12" l="1"/>
  <c r="H55" i="7" l="1"/>
  <c r="H54" i="7"/>
  <c r="H53" i="7"/>
  <c r="H52" i="7"/>
  <c r="C30" i="7"/>
  <c r="B30" i="7"/>
  <c r="C18" i="7" l="1"/>
  <c r="D16" i="7"/>
  <c r="D11" i="7"/>
  <c r="D7" i="7"/>
  <c r="D8" i="7"/>
  <c r="D9" i="7"/>
  <c r="D10" i="7"/>
  <c r="D12" i="7"/>
  <c r="D13" i="7"/>
  <c r="D14" i="7"/>
  <c r="D15" i="7"/>
  <c r="D6" i="7"/>
  <c r="D18" i="7" l="1"/>
  <c r="C44" i="12"/>
  <c r="D44" i="12" s="1"/>
  <c r="C41" i="12"/>
  <c r="D41" i="12" s="1"/>
  <c r="C40" i="12"/>
  <c r="D40" i="12" s="1"/>
  <c r="C36" i="12"/>
  <c r="D36" i="12" s="1"/>
  <c r="C31" i="12"/>
  <c r="D31" i="12" s="1"/>
  <c r="C24" i="12"/>
  <c r="D24" i="12" s="1"/>
  <c r="C12" i="12"/>
  <c r="D12" i="12" s="1"/>
  <c r="C15" i="12"/>
  <c r="D15" i="12" s="1"/>
  <c r="C42" i="12"/>
  <c r="D42" i="12" s="1"/>
  <c r="C39" i="12"/>
  <c r="D39" i="12" s="1"/>
  <c r="C45" i="12"/>
  <c r="D45" i="12" s="1"/>
  <c r="C27" i="12"/>
  <c r="D27" i="12" s="1"/>
  <c r="C30" i="12"/>
  <c r="D30" i="12" s="1"/>
  <c r="C35" i="12"/>
  <c r="D35" i="12" s="1"/>
  <c r="C32" i="12"/>
  <c r="D32" i="12" s="1"/>
  <c r="C13" i="12"/>
  <c r="D13" i="12" s="1"/>
  <c r="C14" i="12"/>
  <c r="D14" i="12" s="1"/>
  <c r="C16" i="12"/>
  <c r="D16" i="12" s="1"/>
  <c r="C17" i="12"/>
  <c r="D17" i="12" s="1"/>
  <c r="C18" i="12"/>
  <c r="D18" i="12" s="1"/>
  <c r="C19" i="12"/>
  <c r="D19" i="12" s="1"/>
  <c r="C20" i="12"/>
  <c r="D20" i="12" s="1"/>
  <c r="C21" i="12"/>
  <c r="D21" i="12" s="1"/>
  <c r="C22" i="12"/>
  <c r="D22" i="12" s="1"/>
  <c r="C23" i="12"/>
  <c r="D23" i="12" s="1"/>
  <c r="C25" i="12"/>
  <c r="D25" i="12" s="1"/>
  <c r="C26" i="12"/>
  <c r="D26" i="12" s="1"/>
  <c r="C28" i="12"/>
  <c r="D28" i="12" s="1"/>
  <c r="C29" i="12"/>
  <c r="D29" i="12" s="1"/>
  <c r="C33" i="12"/>
  <c r="D33" i="12" s="1"/>
  <c r="C34" i="12"/>
  <c r="D34" i="12" s="1"/>
  <c r="C37" i="12"/>
  <c r="D37" i="12" s="1"/>
  <c r="C38" i="12"/>
  <c r="D38" i="12" s="1"/>
  <c r="C43" i="12"/>
  <c r="D43" i="12" s="1"/>
  <c r="C46" i="12"/>
  <c r="D46" i="12" s="1"/>
  <c r="C47" i="12"/>
  <c r="D47" i="12" s="1"/>
  <c r="C48" i="12"/>
  <c r="D48" i="12" s="1"/>
  <c r="C49" i="12"/>
  <c r="D49" i="12" s="1"/>
  <c r="N84" i="10"/>
  <c r="N83" i="10"/>
  <c r="N82" i="10"/>
  <c r="N81" i="10"/>
  <c r="N80" i="10"/>
  <c r="N79" i="10"/>
  <c r="N78" i="10"/>
  <c r="N77" i="10"/>
  <c r="N75" i="10"/>
  <c r="N74" i="10"/>
  <c r="N73" i="10"/>
  <c r="N70" i="10"/>
  <c r="N69" i="10"/>
  <c r="N68" i="10"/>
  <c r="N67" i="10"/>
  <c r="N66" i="10"/>
  <c r="N64" i="10"/>
  <c r="N63" i="10"/>
  <c r="N62" i="10"/>
  <c r="F6" i="10" l="1"/>
  <c r="E6" i="10" s="1"/>
  <c r="F7" i="10"/>
  <c r="F8" i="10"/>
  <c r="E8" i="10" s="1"/>
  <c r="F9" i="10"/>
  <c r="E9" i="10" s="1"/>
  <c r="F10" i="10"/>
  <c r="E10" i="10" s="1"/>
  <c r="F11" i="10"/>
  <c r="E11" i="10" s="1"/>
  <c r="F12" i="10"/>
  <c r="E12" i="10" s="1"/>
  <c r="F13" i="10"/>
  <c r="E13" i="10" s="1"/>
  <c r="F14" i="10"/>
  <c r="E14" i="10" s="1"/>
  <c r="F15" i="10"/>
  <c r="F16" i="10"/>
  <c r="E16" i="10" s="1"/>
  <c r="F17" i="10"/>
  <c r="F18" i="10"/>
  <c r="E18" i="10" s="1"/>
  <c r="F19" i="10"/>
  <c r="F20" i="10"/>
  <c r="F21" i="10"/>
  <c r="E21" i="10" s="1"/>
  <c r="F22" i="10"/>
  <c r="E22" i="10" s="1"/>
  <c r="F23" i="10"/>
  <c r="E23" i="10" s="1"/>
  <c r="F24" i="10"/>
  <c r="F25" i="10"/>
  <c r="E25" i="10" s="1"/>
  <c r="F26" i="10"/>
  <c r="E26" i="10" s="1"/>
  <c r="F27" i="10"/>
  <c r="E27" i="10" s="1"/>
  <c r="F28" i="10"/>
  <c r="F29" i="10"/>
  <c r="E29" i="10" s="1"/>
  <c r="F30" i="10"/>
  <c r="F31" i="10"/>
  <c r="E31" i="10" s="1"/>
  <c r="F32" i="10"/>
  <c r="E32" i="10" s="1"/>
  <c r="F33" i="10"/>
  <c r="F34" i="10"/>
  <c r="E34" i="10" s="1"/>
  <c r="F35" i="10"/>
  <c r="E35" i="10" s="1"/>
  <c r="F36" i="10"/>
  <c r="F37" i="10"/>
  <c r="E37" i="10" s="1"/>
  <c r="F38" i="10"/>
  <c r="E38" i="10" s="1"/>
  <c r="F39" i="10"/>
  <c r="E39" i="10" s="1"/>
  <c r="F40" i="10"/>
  <c r="E40" i="10" s="1"/>
  <c r="F41" i="10"/>
  <c r="E41" i="10" s="1"/>
  <c r="F42" i="10"/>
  <c r="F43" i="10"/>
  <c r="E43" i="10" s="1"/>
  <c r="F44" i="10"/>
  <c r="E44" i="10" s="1"/>
  <c r="F45" i="10"/>
  <c r="E45" i="10" s="1"/>
  <c r="F46" i="10"/>
  <c r="E46" i="10" s="1"/>
  <c r="F47" i="10"/>
  <c r="F48" i="10"/>
  <c r="E48" i="10" s="1"/>
  <c r="F49" i="10"/>
  <c r="E49" i="10" s="1"/>
  <c r="F50" i="10"/>
  <c r="E50" i="10" s="1"/>
  <c r="F51" i="10"/>
  <c r="E51" i="10" s="1"/>
  <c r="F52" i="10"/>
  <c r="E52" i="10" s="1"/>
  <c r="F53" i="10"/>
  <c r="F54" i="10"/>
  <c r="E54" i="10" s="1"/>
  <c r="F55" i="10"/>
  <c r="F56" i="10"/>
  <c r="E56" i="10" s="1"/>
  <c r="F57" i="10"/>
  <c r="E57" i="10" s="1"/>
  <c r="F58" i="10"/>
  <c r="E58" i="10" s="1"/>
  <c r="F59" i="10"/>
  <c r="E59" i="10" s="1"/>
  <c r="F60" i="10"/>
  <c r="F61" i="10"/>
  <c r="E61" i="10" s="1"/>
  <c r="F5" i="10"/>
  <c r="E27" i="7"/>
  <c r="E28" i="7"/>
  <c r="E26" i="7"/>
  <c r="E30" i="7" l="1"/>
</calcChain>
</file>

<file path=xl/sharedStrings.xml><?xml version="1.0" encoding="utf-8"?>
<sst xmlns="http://schemas.openxmlformats.org/spreadsheetml/2006/main" count="540" uniqueCount="205">
  <si>
    <t>Iowa</t>
  </si>
  <si>
    <t>General1</t>
  </si>
  <si>
    <t>Minnesota</t>
  </si>
  <si>
    <t>General2</t>
  </si>
  <si>
    <t>General3</t>
  </si>
  <si>
    <t>n/a</t>
  </si>
  <si>
    <t>General</t>
  </si>
  <si>
    <t>Limited2</t>
  </si>
  <si>
    <t>Missouri</t>
  </si>
  <si>
    <t>General4</t>
  </si>
  <si>
    <t>&lt;1%</t>
  </si>
  <si>
    <t>Michigan</t>
  </si>
  <si>
    <t>Utah</t>
  </si>
  <si>
    <t>General5</t>
  </si>
  <si>
    <t>Nebraska</t>
  </si>
  <si>
    <t>n/j</t>
  </si>
  <si>
    <t>Limited</t>
  </si>
  <si>
    <t>Connecticut</t>
  </si>
  <si>
    <t>Alabama</t>
  </si>
  <si>
    <t>Wyoming</t>
  </si>
  <si>
    <t>Paternity</t>
  </si>
  <si>
    <t>Support</t>
  </si>
  <si>
    <t>Puerto Rico</t>
  </si>
  <si>
    <t>North Dakota</t>
  </si>
  <si>
    <t>New Mexico</t>
  </si>
  <si>
    <t>North Carolina</t>
  </si>
  <si>
    <t>New Hampshire</t>
  </si>
  <si>
    <t>New York</t>
  </si>
  <si>
    <t>year</t>
  </si>
  <si>
    <t>rn</t>
  </si>
  <si>
    <t>state</t>
  </si>
  <si>
    <t>paternity</t>
  </si>
  <si>
    <t>support</t>
  </si>
  <si>
    <t>adoption</t>
  </si>
  <si>
    <t>civil protection order</t>
  </si>
  <si>
    <t>other domestic relation</t>
  </si>
  <si>
    <t>total incoming cases</t>
  </si>
  <si>
    <t>Divorce</t>
  </si>
  <si>
    <t>Arizona</t>
  </si>
  <si>
    <t>Arkansas</t>
  </si>
  <si>
    <t>Colorado</t>
  </si>
  <si>
    <t>Limited4</t>
  </si>
  <si>
    <t>Kansas</t>
  </si>
  <si>
    <t>General4,6</t>
  </si>
  <si>
    <t>Maryland</t>
  </si>
  <si>
    <t>Massachusetts</t>
  </si>
  <si>
    <t>General5,7</t>
  </si>
  <si>
    <t>Nevada</t>
  </si>
  <si>
    <t>General6</t>
  </si>
  <si>
    <t>Ohio</t>
  </si>
  <si>
    <t>Oregon</t>
  </si>
  <si>
    <t>Tennessee</t>
  </si>
  <si>
    <t>Vermont</t>
  </si>
  <si>
    <t>Virginia</t>
  </si>
  <si>
    <t>Washington</t>
  </si>
  <si>
    <t>General2,7</t>
  </si>
  <si>
    <t>Limited7</t>
  </si>
  <si>
    <t>Adoption</t>
  </si>
  <si>
    <t>Custody</t>
  </si>
  <si>
    <t>West Virginia</t>
  </si>
  <si>
    <t>percent of total caseload</t>
  </si>
  <si>
    <t>Notes: Blank spaces indicate that the court does not have jurisdiction for that case type. “n/a” indicates data were not available.</t>
  </si>
  <si>
    <t>1 Visitation cases are included with the Support caseload</t>
  </si>
  <si>
    <t>2 Visitation cases are included with the Other Domestic Relations caseload</t>
  </si>
  <si>
    <t>3 Civil Protection Order cases are included with the Other Domestic Relations caseload</t>
  </si>
  <si>
    <t>4 Visitation cases are included with the Custody caseload</t>
  </si>
  <si>
    <t>5 Custody cases are included with the Other Domestic Relations caseload</t>
  </si>
  <si>
    <t>6 Some Support cases are included with the Custody caseload</t>
  </si>
  <si>
    <t>7 Some Support cases are included with the Other Domestic Relations caseload</t>
  </si>
  <si>
    <t>Notes: “n/j” indicates that court does not have jurisdiction for that case type. “n/a” indicates data were not available.</t>
  </si>
  <si>
    <t>1 Visitation cases are included with the Support caseload.</t>
  </si>
  <si>
    <t>2 Visitation cases are included with the Other Domestic Relations caseload.</t>
  </si>
  <si>
    <t>3 Civil Protection Order cases are included with the Other Domestic Relations caseload.</t>
  </si>
  <si>
    <t>4 Custody cases are included in the Other Domestic Relations caseload.</t>
  </si>
  <si>
    <t>5 Support cases are included in the Custody/Visitation caseload.</t>
  </si>
  <si>
    <t>CPO</t>
  </si>
  <si>
    <t>Hawaii</t>
  </si>
  <si>
    <t>Wisconsin</t>
  </si>
  <si>
    <t>Florida</t>
  </si>
  <si>
    <t>Notes: States in Bold have a unified court system. Blank cells indicate the state did not report data for this case type. CPO = Civil Protection Order.</t>
  </si>
  <si>
    <t>Idaho</t>
  </si>
  <si>
    <t>District of Columbia</t>
  </si>
  <si>
    <t>Maine</t>
  </si>
  <si>
    <t>Illinois</t>
  </si>
  <si>
    <t>Kentucky</t>
  </si>
  <si>
    <t>unified</t>
  </si>
  <si>
    <t>general jurisdiction</t>
  </si>
  <si>
    <t>limited jurisdiction</t>
  </si>
  <si>
    <t>Rhode Island</t>
  </si>
  <si>
    <t>South Dakota</t>
  </si>
  <si>
    <t>domestic total</t>
  </si>
  <si>
    <t>court group type</t>
  </si>
  <si>
    <t>cpo total (incoming cases)</t>
  </si>
  <si>
    <t>note</t>
  </si>
  <si>
    <t>pop2008</t>
  </si>
  <si>
    <t>Alaska</t>
  </si>
  <si>
    <t>California</t>
  </si>
  <si>
    <t>Delaware</t>
  </si>
  <si>
    <t>Georgia</t>
  </si>
  <si>
    <t>Indiana</t>
  </si>
  <si>
    <t>Louisiana</t>
  </si>
  <si>
    <t>Mississippi</t>
  </si>
  <si>
    <t>Montana</t>
  </si>
  <si>
    <t>New Jersey</t>
  </si>
  <si>
    <t>Oklahoma</t>
  </si>
  <si>
    <t>Pennsylvania</t>
  </si>
  <si>
    <t>South Carolina</t>
  </si>
  <si>
    <t>Texas</t>
  </si>
  <si>
    <t>incoming domestic-relations protection order cases</t>
  </si>
  <si>
    <t>Thirty-two states reported over</t>
  </si>
  <si>
    <t>635,000 incoming civil protection</t>
  </si>
  <si>
    <t>order cases in 2003. While</t>
  </si>
  <si>
    <t>this figure was essentially unchanged</t>
  </si>
  <si>
    <t>from 2002, it represents</t>
  </si>
  <si>
    <t>an increase of I 3 percent since</t>
  </si>
  <si>
    <t>1999 and 35 percent since 1994</t>
  </si>
  <si>
    <t>source and notes</t>
  </si>
  <si>
    <t>est. 2005</t>
  </si>
  <si>
    <t>non-domestic</t>
  </si>
  <si>
    <t>domestic</t>
  </si>
  <si>
    <t>in 2005</t>
  </si>
  <si>
    <t>domestic protection orders by year</t>
  </si>
  <si>
    <t>non-domestic orders: National Center for State Courts (NCSC), Examining the Work of State Courts, 2006, p. 38</t>
  </si>
  <si>
    <t>domestic orders: see sheet:domestic case dataset</t>
  </si>
  <si>
    <t xml:space="preserve">total </t>
  </si>
  <si>
    <t>protection orders</t>
  </si>
  <si>
    <t>subtotal reported</t>
  </si>
  <si>
    <t>estimated total</t>
  </si>
  <si>
    <t>US in 2008</t>
  </si>
  <si>
    <t>Compiled from National Center for State Court annual publications</t>
  </si>
  <si>
    <t>Examining the Work of State Courts</t>
  </si>
  <si>
    <t>data reported varies by year</t>
  </si>
  <si>
    <t>cpo total (incoming cases) for some years is calculated or estimated based on reported data</t>
  </si>
  <si>
    <t>Based on National Center for State Court incoming case statistics</t>
  </si>
  <si>
    <t>resident population from U.S. Census estimates</t>
  </si>
  <si>
    <t>est. 2008 civil protection orders based on data for nearest year with reported data</t>
  </si>
  <si>
    <t>for civil protection orders by year, see sheet: domestic case dataset</t>
  </si>
  <si>
    <t>Table notes for relevant tables from National Center for State Courts, Examining the Work of State Court, annuals</t>
  </si>
  <si>
    <t>civil protection orders (cpo) not reported by state for 2005 and 2006</t>
  </si>
  <si>
    <t>prior to 2003, cpo reported within category "domestic violence"; the later included misdemeanor and felony domestic violence criminal cases</t>
  </si>
  <si>
    <t>National Center for State Courts (NCSC), Examining the Work of State Courts, 2006, p. 42</t>
  </si>
  <si>
    <t>Id. doesn't provide civil protection order (cpo) counts by state</t>
  </si>
  <si>
    <t>cpo share</t>
  </si>
  <si>
    <t>cpo total</t>
  </si>
  <si>
    <t>statistics are for incoming domestic relations caseload</t>
  </si>
  <si>
    <t>incoming domestic case</t>
  </si>
  <si>
    <t>court system type</t>
  </si>
  <si>
    <t>total reporting</t>
  </si>
  <si>
    <t>court systems reporting</t>
  </si>
  <si>
    <t>Total reported protections orders in 30 states in 2005</t>
  </si>
  <si>
    <t>summed 2003 total (29 states)</t>
  </si>
  <si>
    <t>summed from sheet: domestsc case dataset</t>
  </si>
  <si>
    <t>National Center for State Courts (NCSC), Examining the Work of State Courts, 2004, p. 33</t>
  </si>
  <si>
    <t>figures prior to 2003 may include domestic violence criminal cases</t>
  </si>
  <si>
    <t>Statement about civil protection order trend since 1994</t>
  </si>
  <si>
    <t>Additional civil protection order statistics from NCSC annual, Examining the Work of State Courts</t>
  </si>
  <si>
    <t>Incoming civil protection order cases (non-domestic and domestic) for reported states</t>
  </si>
  <si>
    <t>How non-domestic civil protection orders are regularly treated in NCSC  state-specific statistics isn't clear</t>
  </si>
  <si>
    <t xml:space="preserve">At least for Maryland in 2005, non-domestic protection orders weren't included in the count of </t>
  </si>
  <si>
    <t>domestic cases, incoming civil protection orders.</t>
  </si>
  <si>
    <t>Percent of Total Incoming Domestic Relations Caseloads by Case Type in 2008, for states not reporting protection order count</t>
  </si>
  <si>
    <t>National Center for State Courts (NCSC), Examining the Work of State Courts, 2008, p. 39</t>
  </si>
  <si>
    <t>The total number of incoming domestic relations cases by state isn't reported.</t>
  </si>
  <si>
    <t>See data in sheet: domestic case dataset</t>
  </si>
  <si>
    <t>STATE</t>
  </si>
  <si>
    <t>NAME</t>
  </si>
  <si>
    <t>United States</t>
  </si>
  <si>
    <t>year (intercensual estimate for July 1)</t>
  </si>
  <si>
    <t>adult population</t>
  </si>
  <si>
    <t>2008 adult pop.</t>
  </si>
  <si>
    <t>Civil protection orders (cpo) within domestic relations case dataset (incoming cases) from 2003 to 2010</t>
  </si>
  <si>
    <t>Cal/Texas pop share</t>
  </si>
  <si>
    <t>for estimate adding data from state-specific publications, see</t>
  </si>
  <si>
    <t>punishment-us-dv-synth</t>
  </si>
  <si>
    <t>Temporary</t>
  </si>
  <si>
    <t>Final</t>
  </si>
  <si>
    <t>Total</t>
  </si>
  <si>
    <t>Protection Orders Issued, January-June 1998</t>
  </si>
  <si>
    <t>Boulder, CO</t>
  </si>
  <si>
    <t>Seattle, WA</t>
  </si>
  <si>
    <t>Miami, FL</t>
  </si>
  <si>
    <t>Wailuku, HI</t>
  </si>
  <si>
    <t>These data indicate a wide</t>
  </si>
  <si>
    <t>disparity across these four</t>
  </si>
  <si>
    <t>courts in the proportions of</t>
  </si>
  <si>
    <t>temporary orders that result</t>
  </si>
  <si>
    <t>in a final protection order.</t>
  </si>
  <si>
    <t>These proportions range from</t>
  </si>
  <si>
    <t>a high of 85 percent in Boulder,</t>
  </si>
  <si>
    <t>which is uncommonly high,</t>
  </si>
  <si>
    <t>to a low of 32 percent in Miami,</t>
  </si>
  <si>
    <t>which is not uncommon</t>
  </si>
  <si>
    <t>for a large jurisdiction.</t>
  </si>
  <si>
    <t>final/temporary</t>
  </si>
  <si>
    <t>Keilitz, Susan, Ann M. Jones and Brian J. Ostrom (1999). Tracking and Understanding Family Volence Caseloads. Caseload Highlights: Examing the Work of State Courts. v. 5, n. 2</t>
  </si>
  <si>
    <t>Keilitz et al. (1999) Table 3</t>
  </si>
  <si>
    <t>divorce / dissolution</t>
  </si>
  <si>
    <t>custody / visitation</t>
  </si>
  <si>
    <t>Adult population of the United States (Census data)</t>
  </si>
  <si>
    <t>Repository:</t>
  </si>
  <si>
    <t>http://acrosswalls.org/datasets/</t>
  </si>
  <si>
    <t>Version: 1.0</t>
  </si>
  <si>
    <t>Estimated number of civil protection order (restraining order) cases initiated in U.S. in 2008</t>
  </si>
  <si>
    <t>est. 2008 orders / 1000 pop</t>
  </si>
  <si>
    <t>est. 2008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</si>
</sst>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1" applyNumberFormat="1" applyFont="1"/>
    <xf numFmtId="43" fontId="0" fillId="0" borderId="0" xfId="0" applyNumberFormat="1"/>
    <xf numFmtId="3" fontId="0" fillId="0" borderId="0" xfId="1" applyNumberFormat="1" applyFont="1"/>
    <xf numFmtId="9" fontId="0" fillId="0" borderId="0" xfId="9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left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37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/>
    </xf>
  </cellXfs>
  <cellStyles count="10">
    <cellStyle name="Comma" xfId="1" builtinId="3"/>
    <cellStyle name="Comma 2" xfId="5"/>
    <cellStyle name="Comma 3" xfId="4"/>
    <cellStyle name="Normal" xfId="0" builtinId="0"/>
    <cellStyle name="Normal 2" xfId="2"/>
    <cellStyle name="Normal 2 2" xfId="6"/>
    <cellStyle name="Normal 3" xfId="3"/>
    <cellStyle name="Percent" xfId="9" builtinId="5"/>
    <cellStyle name="Percent 2" xfId="8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workbookViewId="0"/>
  </sheetViews>
  <sheetFormatPr defaultRowHeight="15" x14ac:dyDescent="0.25"/>
  <cols>
    <col min="1" max="1" width="18.85546875" customWidth="1"/>
    <col min="2" max="2" width="17.28515625" style="3" customWidth="1"/>
    <col min="3" max="3" width="16.85546875" customWidth="1"/>
    <col min="4" max="4" width="15.28515625" customWidth="1"/>
    <col min="5" max="10" width="11.42578125" style="3" customWidth="1"/>
    <col min="11" max="11" width="2.28515625" customWidth="1"/>
    <col min="12" max="12" width="76.28515625" customWidth="1"/>
  </cols>
  <sheetData>
    <row r="1" spans="1:12" x14ac:dyDescent="0.25">
      <c r="A1" s="17" t="s">
        <v>202</v>
      </c>
      <c r="B1" s="17"/>
      <c r="C1" s="17"/>
      <c r="D1" s="17"/>
      <c r="E1" s="17"/>
      <c r="F1" s="11"/>
      <c r="G1" s="11"/>
      <c r="L1" t="s">
        <v>199</v>
      </c>
    </row>
    <row r="2" spans="1:12" x14ac:dyDescent="0.25">
      <c r="A2" s="21" t="s">
        <v>133</v>
      </c>
      <c r="B2" s="21"/>
      <c r="C2" s="21"/>
      <c r="D2" s="21"/>
      <c r="E2" s="11"/>
      <c r="L2" t="s">
        <v>200</v>
      </c>
    </row>
    <row r="3" spans="1:12" x14ac:dyDescent="0.25">
      <c r="L3" t="s">
        <v>201</v>
      </c>
    </row>
    <row r="5" spans="1:12" x14ac:dyDescent="0.25">
      <c r="B5" s="3" t="s">
        <v>128</v>
      </c>
    </row>
    <row r="6" spans="1:12" x14ac:dyDescent="0.25">
      <c r="B6" s="3" t="s">
        <v>168</v>
      </c>
      <c r="C6" t="s">
        <v>125</v>
      </c>
    </row>
    <row r="7" spans="1:12" x14ac:dyDescent="0.25">
      <c r="A7" t="s">
        <v>126</v>
      </c>
      <c r="B7" s="7">
        <v>143146442</v>
      </c>
      <c r="C7" s="7">
        <v>706314.27</v>
      </c>
      <c r="D7" s="3"/>
      <c r="L7" t="s">
        <v>172</v>
      </c>
    </row>
    <row r="8" spans="1:12" x14ac:dyDescent="0.25">
      <c r="A8" t="s">
        <v>127</v>
      </c>
      <c r="B8" s="7">
        <v>232804525</v>
      </c>
      <c r="C8" s="2">
        <v>1148705.8695323474</v>
      </c>
      <c r="D8" s="6"/>
      <c r="L8" t="s">
        <v>173</v>
      </c>
    </row>
    <row r="10" spans="1:12" x14ac:dyDescent="0.25">
      <c r="C10" s="22" t="s">
        <v>108</v>
      </c>
      <c r="D10" s="22"/>
      <c r="E10" s="22"/>
      <c r="F10" s="22"/>
      <c r="G10" s="22"/>
      <c r="H10" s="22"/>
      <c r="I10" s="22"/>
      <c r="J10" s="22"/>
    </row>
    <row r="11" spans="1:12" ht="30" x14ac:dyDescent="0.25">
      <c r="A11" t="s">
        <v>30</v>
      </c>
      <c r="B11" s="3" t="s">
        <v>169</v>
      </c>
      <c r="C11" s="9" t="s">
        <v>204</v>
      </c>
      <c r="D11" s="14" t="s">
        <v>203</v>
      </c>
      <c r="E11" s="18">
        <v>2003</v>
      </c>
      <c r="F11" s="18">
        <v>2004</v>
      </c>
      <c r="G11" s="18">
        <v>2007</v>
      </c>
      <c r="H11" s="18">
        <v>2008</v>
      </c>
      <c r="I11" s="18">
        <v>2009</v>
      </c>
      <c r="J11" s="18">
        <v>2010</v>
      </c>
    </row>
    <row r="12" spans="1:12" x14ac:dyDescent="0.25">
      <c r="A12" t="s">
        <v>18</v>
      </c>
      <c r="B12" s="3">
        <v>3583279</v>
      </c>
      <c r="C12" s="16">
        <f>I12</f>
        <v>6792.9</v>
      </c>
      <c r="D12" s="19">
        <f t="shared" ref="D12:D49" si="0">C12*1000/B12</f>
        <v>1.8957217676881983</v>
      </c>
      <c r="E12" s="20"/>
      <c r="F12" s="20"/>
      <c r="G12" s="20"/>
      <c r="H12" s="20"/>
      <c r="I12" s="20">
        <v>6792.9</v>
      </c>
      <c r="J12" s="20">
        <v>7148.4</v>
      </c>
      <c r="L12" t="s">
        <v>134</v>
      </c>
    </row>
    <row r="13" spans="1:12" x14ac:dyDescent="0.25">
      <c r="A13" t="s">
        <v>38</v>
      </c>
      <c r="B13" s="3">
        <v>4651711</v>
      </c>
      <c r="C13" s="16">
        <f>H13</f>
        <v>40310</v>
      </c>
      <c r="D13" s="19">
        <f t="shared" si="0"/>
        <v>8.6656286256820341</v>
      </c>
      <c r="E13" s="20">
        <v>55176.800000000003</v>
      </c>
      <c r="F13" s="20">
        <v>36711.74</v>
      </c>
      <c r="G13" s="20">
        <v>41282</v>
      </c>
      <c r="H13" s="20">
        <v>40310</v>
      </c>
      <c r="I13" s="20">
        <v>25811</v>
      </c>
      <c r="J13" s="20"/>
      <c r="L13" t="s">
        <v>135</v>
      </c>
    </row>
    <row r="14" spans="1:12" x14ac:dyDescent="0.25">
      <c r="A14" t="s">
        <v>39</v>
      </c>
      <c r="B14" s="3">
        <v>2168829</v>
      </c>
      <c r="C14" s="16">
        <f>H14</f>
        <v>9076</v>
      </c>
      <c r="D14" s="19">
        <f t="shared" si="0"/>
        <v>4.1847466997167597</v>
      </c>
      <c r="E14" s="20">
        <v>9693.7199999999993</v>
      </c>
      <c r="F14" s="20">
        <v>9211.11</v>
      </c>
      <c r="G14" s="20">
        <v>9706</v>
      </c>
      <c r="H14" s="20">
        <v>9076</v>
      </c>
      <c r="I14" s="20">
        <v>9543.6</v>
      </c>
      <c r="J14" s="20"/>
      <c r="L14" t="s">
        <v>136</v>
      </c>
    </row>
    <row r="15" spans="1:12" x14ac:dyDescent="0.25">
      <c r="A15" t="s">
        <v>40</v>
      </c>
      <c r="B15" s="3">
        <v>3686441</v>
      </c>
      <c r="C15" s="16">
        <f>I15</f>
        <v>7803</v>
      </c>
      <c r="D15" s="19">
        <f t="shared" si="0"/>
        <v>2.1166756771639639</v>
      </c>
      <c r="E15" s="20"/>
      <c r="F15" s="20"/>
      <c r="G15" s="20"/>
      <c r="H15" s="20"/>
      <c r="I15" s="20">
        <v>7803</v>
      </c>
      <c r="J15" s="20"/>
    </row>
    <row r="16" spans="1:12" x14ac:dyDescent="0.25">
      <c r="A16" t="s">
        <v>17</v>
      </c>
      <c r="B16" s="3">
        <v>2718953</v>
      </c>
      <c r="C16" s="16">
        <f t="shared" ref="C16:C23" si="1">H16</f>
        <v>8514</v>
      </c>
      <c r="D16" s="19">
        <f t="shared" si="0"/>
        <v>3.131352399250741</v>
      </c>
      <c r="E16" s="20">
        <v>5905.5</v>
      </c>
      <c r="F16" s="20">
        <v>7414.37</v>
      </c>
      <c r="G16" s="20">
        <v>8479</v>
      </c>
      <c r="H16" s="20">
        <v>8514</v>
      </c>
      <c r="I16" s="20">
        <v>9377.1</v>
      </c>
      <c r="J16" s="20">
        <v>9081.02</v>
      </c>
    </row>
    <row r="17" spans="1:10" x14ac:dyDescent="0.25">
      <c r="A17" t="s">
        <v>81</v>
      </c>
      <c r="B17" s="3">
        <v>477979</v>
      </c>
      <c r="C17" s="16">
        <f t="shared" si="1"/>
        <v>4461</v>
      </c>
      <c r="D17" s="19">
        <f t="shared" si="0"/>
        <v>9.3330460124817201</v>
      </c>
      <c r="E17" s="20">
        <v>5353.06</v>
      </c>
      <c r="F17" s="20">
        <v>5405.6</v>
      </c>
      <c r="G17" s="20">
        <v>4144</v>
      </c>
      <c r="H17" s="20">
        <v>4461</v>
      </c>
      <c r="I17" s="20"/>
      <c r="J17" s="20"/>
    </row>
    <row r="18" spans="1:10" x14ac:dyDescent="0.25">
      <c r="A18" t="s">
        <v>78</v>
      </c>
      <c r="B18" s="3">
        <v>14508933</v>
      </c>
      <c r="C18" s="16">
        <f t="shared" si="1"/>
        <v>117940</v>
      </c>
      <c r="D18" s="19">
        <f t="shared" si="0"/>
        <v>8.12878521115233</v>
      </c>
      <c r="E18" s="20">
        <v>100665.81</v>
      </c>
      <c r="F18" s="20">
        <v>114102.08</v>
      </c>
      <c r="G18" s="20">
        <v>118605</v>
      </c>
      <c r="H18" s="20">
        <v>117940</v>
      </c>
      <c r="I18" s="20"/>
      <c r="J18" s="20"/>
    </row>
    <row r="19" spans="1:10" x14ac:dyDescent="0.25">
      <c r="A19" t="s">
        <v>76</v>
      </c>
      <c r="B19" s="3">
        <v>1031119</v>
      </c>
      <c r="C19" s="16">
        <f t="shared" si="1"/>
        <v>4532</v>
      </c>
      <c r="D19" s="19">
        <f t="shared" si="0"/>
        <v>4.3952249934294683</v>
      </c>
      <c r="E19" s="20">
        <v>5182.92</v>
      </c>
      <c r="F19" s="20">
        <v>4814.3999999999996</v>
      </c>
      <c r="G19" s="20">
        <v>4505</v>
      </c>
      <c r="H19" s="20">
        <v>4532</v>
      </c>
      <c r="I19" s="20"/>
      <c r="J19" s="20"/>
    </row>
    <row r="20" spans="1:10" x14ac:dyDescent="0.25">
      <c r="A20" t="s">
        <v>80</v>
      </c>
      <c r="B20" s="3">
        <v>1111973</v>
      </c>
      <c r="C20" s="16">
        <f t="shared" si="1"/>
        <v>4455</v>
      </c>
      <c r="D20" s="19">
        <f t="shared" si="0"/>
        <v>4.0063922415382391</v>
      </c>
      <c r="E20" s="20"/>
      <c r="F20" s="20"/>
      <c r="G20" s="20">
        <v>4698</v>
      </c>
      <c r="H20" s="20">
        <v>4455</v>
      </c>
      <c r="I20" s="20"/>
      <c r="J20" s="20"/>
    </row>
    <row r="21" spans="1:10" x14ac:dyDescent="0.25">
      <c r="A21" t="s">
        <v>83</v>
      </c>
      <c r="B21" s="3">
        <v>9593637</v>
      </c>
      <c r="C21" s="16">
        <f t="shared" si="1"/>
        <v>49283</v>
      </c>
      <c r="D21" s="19">
        <f t="shared" si="0"/>
        <v>5.1370507347734753</v>
      </c>
      <c r="E21" s="20">
        <v>57836.1</v>
      </c>
      <c r="F21" s="20">
        <v>55152.36</v>
      </c>
      <c r="G21" s="20">
        <v>49138</v>
      </c>
      <c r="H21" s="20">
        <v>49283</v>
      </c>
      <c r="I21" s="20"/>
      <c r="J21" s="20"/>
    </row>
    <row r="22" spans="1:10" x14ac:dyDescent="0.25">
      <c r="A22" t="s">
        <v>0</v>
      </c>
      <c r="B22" s="3">
        <v>2291076</v>
      </c>
      <c r="C22" s="16">
        <f t="shared" si="1"/>
        <v>6676</v>
      </c>
      <c r="D22" s="19">
        <f t="shared" si="0"/>
        <v>2.9139146846285326</v>
      </c>
      <c r="E22" s="20">
        <v>5913.93</v>
      </c>
      <c r="F22" s="20">
        <v>6563.55</v>
      </c>
      <c r="G22" s="20">
        <v>5947</v>
      </c>
      <c r="H22" s="20">
        <v>6676</v>
      </c>
      <c r="I22" s="20">
        <v>7144.64</v>
      </c>
      <c r="J22" s="20">
        <v>6677.25</v>
      </c>
    </row>
    <row r="23" spans="1:10" x14ac:dyDescent="0.25">
      <c r="A23" t="s">
        <v>42</v>
      </c>
      <c r="B23" s="3">
        <v>2093387</v>
      </c>
      <c r="C23" s="16">
        <f t="shared" si="1"/>
        <v>8033</v>
      </c>
      <c r="D23" s="19">
        <f t="shared" si="0"/>
        <v>3.8373220049613379</v>
      </c>
      <c r="E23" s="20">
        <v>8598.5499999999993</v>
      </c>
      <c r="F23" s="20">
        <v>7645.89</v>
      </c>
      <c r="G23" s="20"/>
      <c r="H23" s="20">
        <v>8033</v>
      </c>
      <c r="I23" s="20">
        <v>8226.75</v>
      </c>
      <c r="J23" s="20"/>
    </row>
    <row r="24" spans="1:10" x14ac:dyDescent="0.25">
      <c r="A24" t="s">
        <v>84</v>
      </c>
      <c r="B24" s="3">
        <v>3267877</v>
      </c>
      <c r="C24" s="16">
        <f>F24</f>
        <v>26845.17</v>
      </c>
      <c r="D24" s="19">
        <f t="shared" si="0"/>
        <v>8.2148654921834581</v>
      </c>
      <c r="E24" s="20">
        <v>28171.02</v>
      </c>
      <c r="F24" s="20">
        <v>26845.17</v>
      </c>
      <c r="G24" s="20"/>
      <c r="H24" s="20"/>
      <c r="I24" s="20"/>
      <c r="J24" s="20"/>
    </row>
    <row r="25" spans="1:10" x14ac:dyDescent="0.25">
      <c r="A25" t="s">
        <v>82</v>
      </c>
      <c r="B25" s="3">
        <v>1048305</v>
      </c>
      <c r="C25" s="16">
        <f>H25</f>
        <v>6123</v>
      </c>
      <c r="D25" s="19">
        <f t="shared" si="0"/>
        <v>5.8408573840628444</v>
      </c>
      <c r="E25" s="20">
        <v>6572.58</v>
      </c>
      <c r="F25" s="20">
        <v>6424.7</v>
      </c>
      <c r="G25" s="20"/>
      <c r="H25" s="20">
        <v>6123</v>
      </c>
      <c r="I25" s="20"/>
      <c r="J25" s="20"/>
    </row>
    <row r="26" spans="1:10" x14ac:dyDescent="0.25">
      <c r="A26" t="s">
        <v>44</v>
      </c>
      <c r="B26" s="3">
        <v>4325751</v>
      </c>
      <c r="C26" s="16">
        <f>H26</f>
        <v>29480</v>
      </c>
      <c r="D26" s="19">
        <f t="shared" si="0"/>
        <v>6.8150016031898275</v>
      </c>
      <c r="E26" s="20">
        <v>4738.1000000000004</v>
      </c>
      <c r="F26" s="20">
        <v>4631.3500000000004</v>
      </c>
      <c r="G26" s="20">
        <v>29091</v>
      </c>
      <c r="H26" s="20">
        <v>29480</v>
      </c>
      <c r="I26" s="20">
        <v>25054</v>
      </c>
      <c r="J26" s="20"/>
    </row>
    <row r="27" spans="1:10" x14ac:dyDescent="0.25">
      <c r="A27" t="s">
        <v>45</v>
      </c>
      <c r="B27" s="3">
        <v>5039240</v>
      </c>
      <c r="C27" s="16">
        <f>I27</f>
        <v>23838.720000000001</v>
      </c>
      <c r="D27" s="19">
        <f t="shared" si="0"/>
        <v>4.7306181090799404</v>
      </c>
      <c r="E27" s="20">
        <v>39789.120000000003</v>
      </c>
      <c r="F27" s="20">
        <v>37818.6</v>
      </c>
      <c r="G27" s="20"/>
      <c r="H27" s="20"/>
      <c r="I27" s="20">
        <v>23838.720000000001</v>
      </c>
      <c r="J27" s="20"/>
    </row>
    <row r="28" spans="1:10" x14ac:dyDescent="0.25">
      <c r="A28" t="s">
        <v>11</v>
      </c>
      <c r="B28" s="3">
        <v>7528010</v>
      </c>
      <c r="C28" s="16">
        <f>H28</f>
        <v>26842</v>
      </c>
      <c r="D28" s="19">
        <f t="shared" si="0"/>
        <v>3.5656169425917339</v>
      </c>
      <c r="E28" s="20">
        <v>34107.08</v>
      </c>
      <c r="F28" s="20">
        <v>31856.16</v>
      </c>
      <c r="G28" s="20">
        <v>27708</v>
      </c>
      <c r="H28" s="20">
        <v>26842</v>
      </c>
      <c r="I28" s="20">
        <v>28484.12</v>
      </c>
      <c r="J28" s="20">
        <v>28705.61</v>
      </c>
    </row>
    <row r="29" spans="1:10" x14ac:dyDescent="0.25">
      <c r="A29" t="s">
        <v>2</v>
      </c>
      <c r="B29" s="3">
        <v>3962839</v>
      </c>
      <c r="C29" s="16">
        <f>H29</f>
        <v>10832</v>
      </c>
      <c r="D29" s="19">
        <f t="shared" si="0"/>
        <v>2.7333939127983751</v>
      </c>
      <c r="E29" s="20"/>
      <c r="F29" s="20"/>
      <c r="G29" s="20">
        <v>11375</v>
      </c>
      <c r="H29" s="20">
        <v>10832</v>
      </c>
      <c r="I29" s="20">
        <v>11249.3</v>
      </c>
      <c r="J29" s="20">
        <v>11364.3</v>
      </c>
    </row>
    <row r="30" spans="1:10" x14ac:dyDescent="0.25">
      <c r="A30" t="s">
        <v>8</v>
      </c>
      <c r="B30" s="3">
        <v>4494971</v>
      </c>
      <c r="C30" s="16">
        <f>I30</f>
        <v>54299.28</v>
      </c>
      <c r="D30" s="19">
        <f t="shared" si="0"/>
        <v>12.080006745316043</v>
      </c>
      <c r="E30" s="20">
        <v>49379.4</v>
      </c>
      <c r="F30" s="20">
        <v>52058.2</v>
      </c>
      <c r="G30" s="20">
        <v>48537</v>
      </c>
      <c r="H30" s="20"/>
      <c r="I30" s="20">
        <v>54299.28</v>
      </c>
      <c r="J30" s="20">
        <v>53236.45</v>
      </c>
    </row>
    <row r="31" spans="1:10" x14ac:dyDescent="0.25">
      <c r="A31" t="s">
        <v>14</v>
      </c>
      <c r="B31" s="3">
        <v>1342591</v>
      </c>
      <c r="C31" s="16">
        <f>J31</f>
        <v>6425.44</v>
      </c>
      <c r="D31" s="19">
        <f t="shared" si="0"/>
        <v>4.7858506425262792</v>
      </c>
      <c r="E31" s="20"/>
      <c r="F31" s="20"/>
      <c r="G31" s="20"/>
      <c r="H31" s="20"/>
      <c r="I31" s="20"/>
      <c r="J31" s="20">
        <v>6425.44</v>
      </c>
    </row>
    <row r="32" spans="1:10" x14ac:dyDescent="0.25">
      <c r="A32" t="s">
        <v>47</v>
      </c>
      <c r="B32" s="3">
        <v>1991009</v>
      </c>
      <c r="C32" s="16">
        <f>I32</f>
        <v>1662</v>
      </c>
      <c r="D32" s="19">
        <f t="shared" si="0"/>
        <v>0.83475263045018877</v>
      </c>
      <c r="E32" s="20">
        <v>12011.76</v>
      </c>
      <c r="F32" s="20">
        <v>12495.36</v>
      </c>
      <c r="G32" s="20"/>
      <c r="H32" s="20"/>
      <c r="I32" s="20">
        <v>1662</v>
      </c>
      <c r="J32" s="20"/>
    </row>
    <row r="33" spans="1:10" x14ac:dyDescent="0.25">
      <c r="A33" t="s">
        <v>26</v>
      </c>
      <c r="B33" s="3">
        <v>1019877</v>
      </c>
      <c r="C33" s="16">
        <f>H33</f>
        <v>5988</v>
      </c>
      <c r="D33" s="19">
        <f t="shared" si="0"/>
        <v>5.8712962445471364</v>
      </c>
      <c r="E33" s="20">
        <v>8002.28</v>
      </c>
      <c r="F33" s="20">
        <v>7670.78</v>
      </c>
      <c r="G33" s="20"/>
      <c r="H33" s="20">
        <v>5988</v>
      </c>
      <c r="I33" s="20">
        <v>6137.8</v>
      </c>
      <c r="J33" s="20">
        <v>5639.22</v>
      </c>
    </row>
    <row r="34" spans="1:10" x14ac:dyDescent="0.25">
      <c r="A34" t="s">
        <v>24</v>
      </c>
      <c r="B34" s="3">
        <v>1499448</v>
      </c>
      <c r="C34" s="16">
        <f>H34</f>
        <v>10876</v>
      </c>
      <c r="D34" s="19">
        <f t="shared" si="0"/>
        <v>7.25333589427576</v>
      </c>
      <c r="E34" s="20">
        <v>12050.24</v>
      </c>
      <c r="F34" s="20">
        <v>12542.94</v>
      </c>
      <c r="G34" s="20">
        <v>11260</v>
      </c>
      <c r="H34" s="20">
        <v>10876</v>
      </c>
      <c r="I34" s="20">
        <v>11669.84</v>
      </c>
      <c r="J34" s="20">
        <v>11677.77</v>
      </c>
    </row>
    <row r="35" spans="1:10" x14ac:dyDescent="0.25">
      <c r="A35" t="s">
        <v>27</v>
      </c>
      <c r="B35" s="3">
        <v>14840266</v>
      </c>
      <c r="C35" s="16">
        <f>I35</f>
        <v>61553.2</v>
      </c>
      <c r="D35" s="19">
        <f t="shared" si="0"/>
        <v>4.1477154115701165</v>
      </c>
      <c r="E35" s="20">
        <v>56653.919999999998</v>
      </c>
      <c r="F35" s="20">
        <v>57706.02</v>
      </c>
      <c r="G35" s="20">
        <v>49984</v>
      </c>
      <c r="H35" s="20"/>
      <c r="I35" s="20">
        <v>61553.2</v>
      </c>
      <c r="J35" s="20">
        <v>65790.89</v>
      </c>
    </row>
    <row r="36" spans="1:10" x14ac:dyDescent="0.25">
      <c r="A36" t="s">
        <v>25</v>
      </c>
      <c r="B36" s="3">
        <v>7057348</v>
      </c>
      <c r="C36" s="16">
        <f>J36</f>
        <v>40192.6</v>
      </c>
      <c r="D36" s="19">
        <f t="shared" si="0"/>
        <v>5.6951421412122514</v>
      </c>
      <c r="E36" s="20"/>
      <c r="F36" s="20"/>
      <c r="G36" s="20"/>
      <c r="H36" s="20"/>
      <c r="I36" s="20"/>
      <c r="J36" s="20">
        <v>40192.6</v>
      </c>
    </row>
    <row r="37" spans="1:10" x14ac:dyDescent="0.25">
      <c r="A37" t="s">
        <v>23</v>
      </c>
      <c r="B37" s="3">
        <v>510107</v>
      </c>
      <c r="C37" s="16">
        <f>H37</f>
        <v>795</v>
      </c>
      <c r="D37" s="19">
        <f t="shared" si="0"/>
        <v>1.5584965507236717</v>
      </c>
      <c r="E37" s="20">
        <v>1212.54</v>
      </c>
      <c r="F37" s="20">
        <v>1049.76</v>
      </c>
      <c r="G37" s="20">
        <v>795</v>
      </c>
      <c r="H37" s="20">
        <v>795</v>
      </c>
      <c r="I37" s="20">
        <v>865.15</v>
      </c>
      <c r="J37" s="20">
        <v>760.98</v>
      </c>
    </row>
    <row r="38" spans="1:10" x14ac:dyDescent="0.25">
      <c r="A38" t="s">
        <v>49</v>
      </c>
      <c r="B38" s="3">
        <v>8746423</v>
      </c>
      <c r="C38" s="16">
        <f>H38</f>
        <v>20433</v>
      </c>
      <c r="D38" s="19">
        <f t="shared" si="0"/>
        <v>2.3361550201722463</v>
      </c>
      <c r="E38" s="20">
        <v>19101.36</v>
      </c>
      <c r="F38" s="20">
        <v>17647.490000000002</v>
      </c>
      <c r="G38" s="20">
        <v>19864</v>
      </c>
      <c r="H38" s="20">
        <v>20433</v>
      </c>
      <c r="I38" s="20">
        <v>22437.9</v>
      </c>
      <c r="J38" s="20"/>
    </row>
    <row r="39" spans="1:10" x14ac:dyDescent="0.25">
      <c r="A39" t="s">
        <v>50</v>
      </c>
      <c r="B39" s="3">
        <v>2903084</v>
      </c>
      <c r="C39" s="16">
        <f>I39</f>
        <v>12235.86</v>
      </c>
      <c r="D39" s="19">
        <f t="shared" si="0"/>
        <v>4.2147798685811368</v>
      </c>
      <c r="E39" s="20">
        <v>13496.22</v>
      </c>
      <c r="F39" s="20">
        <v>13644.3</v>
      </c>
      <c r="G39" s="20"/>
      <c r="H39" s="20"/>
      <c r="I39" s="20">
        <v>12235.86</v>
      </c>
      <c r="J39" s="20"/>
    </row>
    <row r="40" spans="1:10" x14ac:dyDescent="0.25">
      <c r="A40" t="s">
        <v>88</v>
      </c>
      <c r="B40" s="3">
        <v>825205</v>
      </c>
      <c r="C40" s="16">
        <f>E40</f>
        <v>2388.6</v>
      </c>
      <c r="D40" s="19">
        <f t="shared" si="0"/>
        <v>2.8945534745911621</v>
      </c>
      <c r="E40" s="20">
        <v>2388.6</v>
      </c>
      <c r="F40" s="20"/>
      <c r="G40" s="20"/>
      <c r="H40" s="20"/>
      <c r="I40" s="20"/>
      <c r="J40" s="20"/>
    </row>
    <row r="41" spans="1:10" x14ac:dyDescent="0.25">
      <c r="A41" t="s">
        <v>89</v>
      </c>
      <c r="B41" s="3">
        <v>599276</v>
      </c>
      <c r="C41" s="16">
        <f>E41</f>
        <v>3546.99</v>
      </c>
      <c r="D41" s="19">
        <f t="shared" si="0"/>
        <v>5.918792009024223</v>
      </c>
      <c r="E41" s="20">
        <v>3546.99</v>
      </c>
      <c r="F41" s="20"/>
      <c r="G41" s="20"/>
      <c r="H41" s="20"/>
      <c r="I41" s="20"/>
      <c r="J41" s="20"/>
    </row>
    <row r="42" spans="1:10" x14ac:dyDescent="0.25">
      <c r="A42" t="s">
        <v>51</v>
      </c>
      <c r="B42" s="3">
        <v>4753057</v>
      </c>
      <c r="C42" s="16">
        <f>I42</f>
        <v>8277.49</v>
      </c>
      <c r="D42" s="19">
        <f t="shared" si="0"/>
        <v>1.7415086753640867</v>
      </c>
      <c r="E42" s="20">
        <v>7823.6</v>
      </c>
      <c r="F42" s="20">
        <v>6775.44</v>
      </c>
      <c r="G42" s="20"/>
      <c r="H42" s="20"/>
      <c r="I42" s="20">
        <v>8277.49</v>
      </c>
      <c r="J42" s="20"/>
    </row>
    <row r="43" spans="1:10" x14ac:dyDescent="0.25">
      <c r="A43" t="s">
        <v>12</v>
      </c>
      <c r="B43" s="3">
        <v>1825771</v>
      </c>
      <c r="C43" s="16">
        <f>H43</f>
        <v>4792</v>
      </c>
      <c r="D43" s="19">
        <f t="shared" si="0"/>
        <v>2.6246446021981948</v>
      </c>
      <c r="E43" s="20">
        <v>6232.68</v>
      </c>
      <c r="F43" s="20">
        <v>5448.5</v>
      </c>
      <c r="G43" s="20">
        <v>4659</v>
      </c>
      <c r="H43" s="20">
        <v>4792</v>
      </c>
      <c r="I43" s="20">
        <v>5173.74</v>
      </c>
      <c r="J43" s="20">
        <v>5154.76</v>
      </c>
    </row>
    <row r="44" spans="1:10" x14ac:dyDescent="0.25">
      <c r="A44" t="s">
        <v>52</v>
      </c>
      <c r="B44" s="3">
        <v>491551</v>
      </c>
      <c r="C44" s="16">
        <f>F44</f>
        <v>3735.54</v>
      </c>
      <c r="D44" s="19">
        <f t="shared" si="0"/>
        <v>7.5994962882793446</v>
      </c>
      <c r="E44" s="20">
        <v>4006.15</v>
      </c>
      <c r="F44" s="20">
        <v>3735.54</v>
      </c>
      <c r="G44" s="20"/>
      <c r="H44" s="20"/>
      <c r="I44" s="20"/>
      <c r="J44" s="20"/>
    </row>
    <row r="45" spans="1:10" x14ac:dyDescent="0.25">
      <c r="A45" t="s">
        <v>53</v>
      </c>
      <c r="B45" s="3">
        <v>5995135</v>
      </c>
      <c r="C45" s="16">
        <f>I45</f>
        <v>18876.48</v>
      </c>
      <c r="D45" s="19">
        <f t="shared" si="0"/>
        <v>3.1486330166042968</v>
      </c>
      <c r="E45" s="20"/>
      <c r="F45" s="20"/>
      <c r="G45" s="20"/>
      <c r="H45" s="20"/>
      <c r="I45" s="20">
        <v>18876.48</v>
      </c>
      <c r="J45" s="20"/>
    </row>
    <row r="46" spans="1:10" x14ac:dyDescent="0.25">
      <c r="A46" t="s">
        <v>54</v>
      </c>
      <c r="B46" s="3">
        <v>5001929</v>
      </c>
      <c r="C46" s="16">
        <f>H46</f>
        <v>17714</v>
      </c>
      <c r="D46" s="19">
        <f t="shared" si="0"/>
        <v>3.5414337148728019</v>
      </c>
      <c r="E46" s="20">
        <v>27594.720000000001</v>
      </c>
      <c r="F46" s="20">
        <v>28497.4</v>
      </c>
      <c r="G46" s="20">
        <v>17538</v>
      </c>
      <c r="H46" s="20">
        <v>17714</v>
      </c>
      <c r="I46" s="20">
        <v>19237.5</v>
      </c>
      <c r="J46" s="20"/>
    </row>
    <row r="47" spans="1:10" x14ac:dyDescent="0.25">
      <c r="A47" t="s">
        <v>59</v>
      </c>
      <c r="B47" s="3">
        <v>1450100</v>
      </c>
      <c r="C47" s="16">
        <f>H47</f>
        <v>31645</v>
      </c>
      <c r="D47" s="19">
        <f t="shared" si="0"/>
        <v>21.822632921867456</v>
      </c>
      <c r="E47" s="20">
        <v>30579.34</v>
      </c>
      <c r="F47" s="20">
        <v>30879.200000000001</v>
      </c>
      <c r="G47" s="20">
        <v>32819</v>
      </c>
      <c r="H47" s="20">
        <v>31645</v>
      </c>
      <c r="I47" s="20">
        <v>32586.880000000001</v>
      </c>
      <c r="J47" s="20"/>
    </row>
    <row r="48" spans="1:10" x14ac:dyDescent="0.25">
      <c r="A48" t="s">
        <v>77</v>
      </c>
      <c r="B48" s="3">
        <v>4295423</v>
      </c>
      <c r="C48" s="16">
        <f>H48</f>
        <v>7819</v>
      </c>
      <c r="D48" s="19">
        <f t="shared" si="0"/>
        <v>1.8203096644963721</v>
      </c>
      <c r="E48" s="20"/>
      <c r="F48" s="20"/>
      <c r="G48" s="20">
        <v>7683</v>
      </c>
      <c r="H48" s="20">
        <v>7819</v>
      </c>
      <c r="I48" s="20"/>
      <c r="J48" s="20"/>
    </row>
    <row r="49" spans="1:10" x14ac:dyDescent="0.25">
      <c r="A49" t="s">
        <v>19</v>
      </c>
      <c r="B49" s="3">
        <v>414532</v>
      </c>
      <c r="C49" s="16">
        <f>H49</f>
        <v>1222</v>
      </c>
      <c r="D49" s="19">
        <f t="shared" si="0"/>
        <v>2.947902695087472</v>
      </c>
      <c r="E49" s="20"/>
      <c r="F49" s="20"/>
      <c r="G49" s="20">
        <v>1366</v>
      </c>
      <c r="H49" s="20">
        <v>1222</v>
      </c>
      <c r="I49" s="20">
        <v>1496</v>
      </c>
      <c r="J49" s="20">
        <v>1457</v>
      </c>
    </row>
    <row r="50" spans="1:10" x14ac:dyDescent="0.25">
      <c r="A50" t="s">
        <v>95</v>
      </c>
      <c r="B50" s="3">
        <v>504331</v>
      </c>
      <c r="C50" s="16"/>
      <c r="D50" s="19"/>
      <c r="E50" s="20"/>
      <c r="F50" s="20"/>
      <c r="G50" s="20"/>
      <c r="H50" s="20"/>
      <c r="I50" s="20"/>
      <c r="J50" s="20"/>
    </row>
    <row r="51" spans="1:10" x14ac:dyDescent="0.25">
      <c r="A51" t="s">
        <v>96</v>
      </c>
      <c r="B51" s="3">
        <v>27282716</v>
      </c>
      <c r="C51" s="16"/>
      <c r="D51" s="19"/>
      <c r="E51" s="20"/>
      <c r="F51" s="20"/>
      <c r="G51" s="20"/>
      <c r="H51" s="20"/>
      <c r="I51" s="20"/>
      <c r="J51" s="20"/>
    </row>
    <row r="52" spans="1:10" x14ac:dyDescent="0.25">
      <c r="A52" t="s">
        <v>97</v>
      </c>
      <c r="B52" s="3">
        <v>677758</v>
      </c>
      <c r="C52" s="16"/>
      <c r="D52" s="19"/>
      <c r="E52" s="20"/>
      <c r="F52" s="20"/>
      <c r="G52" s="20"/>
      <c r="H52" s="20"/>
      <c r="I52" s="20"/>
      <c r="J52" s="20"/>
    </row>
    <row r="53" spans="1:10" x14ac:dyDescent="0.25">
      <c r="A53" t="s">
        <v>98</v>
      </c>
      <c r="B53" s="3">
        <v>7025746</v>
      </c>
      <c r="C53" s="16"/>
      <c r="D53" s="19"/>
      <c r="E53" s="20"/>
      <c r="F53" s="20"/>
      <c r="G53" s="20"/>
      <c r="H53" s="20"/>
      <c r="I53" s="20"/>
      <c r="J53" s="20"/>
    </row>
    <row r="54" spans="1:10" x14ac:dyDescent="0.25">
      <c r="A54" t="s">
        <v>99</v>
      </c>
      <c r="B54" s="3">
        <v>4813312</v>
      </c>
      <c r="C54" s="16"/>
      <c r="D54" s="19"/>
      <c r="E54" s="20"/>
      <c r="F54" s="20"/>
      <c r="G54" s="20"/>
      <c r="H54" s="20"/>
      <c r="I54" s="20"/>
      <c r="J54" s="20"/>
    </row>
    <row r="55" spans="1:10" x14ac:dyDescent="0.25">
      <c r="A55" t="s">
        <v>100</v>
      </c>
      <c r="B55" s="3">
        <v>3326858</v>
      </c>
      <c r="C55" s="16"/>
      <c r="D55" s="19"/>
      <c r="E55" s="20"/>
      <c r="F55" s="20"/>
      <c r="G55" s="20"/>
      <c r="H55" s="20"/>
      <c r="I55" s="20"/>
      <c r="J55" s="20"/>
    </row>
    <row r="56" spans="1:10" x14ac:dyDescent="0.25">
      <c r="A56" t="s">
        <v>101</v>
      </c>
      <c r="B56" s="3">
        <v>2187234</v>
      </c>
      <c r="C56" s="16"/>
      <c r="D56" s="19"/>
      <c r="E56" s="20"/>
      <c r="F56" s="20"/>
      <c r="G56" s="20"/>
      <c r="H56" s="20"/>
      <c r="I56" s="20"/>
      <c r="J56" s="20"/>
    </row>
    <row r="57" spans="1:10" x14ac:dyDescent="0.25">
      <c r="A57" t="s">
        <v>102</v>
      </c>
      <c r="B57" s="3">
        <v>752601</v>
      </c>
      <c r="C57" s="16"/>
      <c r="D57" s="19"/>
      <c r="E57" s="20"/>
      <c r="F57" s="20"/>
      <c r="G57" s="20"/>
      <c r="H57" s="20"/>
      <c r="I57" s="20"/>
      <c r="J57" s="20"/>
    </row>
    <row r="58" spans="1:10" x14ac:dyDescent="0.25">
      <c r="A58" t="s">
        <v>103</v>
      </c>
      <c r="B58" s="3">
        <v>6634724</v>
      </c>
      <c r="C58" s="16"/>
      <c r="D58" s="19"/>
      <c r="E58" s="20"/>
      <c r="F58" s="20"/>
      <c r="G58" s="20"/>
      <c r="H58" s="20"/>
      <c r="I58" s="20"/>
      <c r="J58" s="20"/>
    </row>
    <row r="59" spans="1:10" x14ac:dyDescent="0.25">
      <c r="A59" t="s">
        <v>104</v>
      </c>
      <c r="B59" s="3">
        <v>2758359</v>
      </c>
      <c r="C59" s="16"/>
      <c r="D59" s="19"/>
      <c r="E59" s="20"/>
      <c r="F59" s="20"/>
      <c r="G59" s="20"/>
      <c r="H59" s="20"/>
      <c r="I59" s="20"/>
      <c r="J59" s="20"/>
    </row>
    <row r="60" spans="1:10" x14ac:dyDescent="0.25">
      <c r="A60" t="s">
        <v>105</v>
      </c>
      <c r="B60" s="3">
        <v>9791281</v>
      </c>
      <c r="C60" s="16"/>
      <c r="D60" s="19"/>
      <c r="E60" s="20"/>
      <c r="F60" s="20"/>
      <c r="G60" s="20"/>
      <c r="H60" s="20"/>
      <c r="I60" s="20"/>
      <c r="J60" s="20"/>
    </row>
    <row r="61" spans="1:10" x14ac:dyDescent="0.25">
      <c r="A61" t="s">
        <v>22</v>
      </c>
      <c r="B61" s="3">
        <v>2815161</v>
      </c>
      <c r="C61" s="16"/>
      <c r="D61" s="19"/>
      <c r="E61" s="20"/>
      <c r="F61" s="20"/>
      <c r="G61" s="20"/>
      <c r="H61" s="20"/>
      <c r="I61" s="20"/>
      <c r="J61" s="20"/>
    </row>
    <row r="62" spans="1:10" x14ac:dyDescent="0.25">
      <c r="A62" t="s">
        <v>106</v>
      </c>
      <c r="B62" s="3">
        <v>3454880</v>
      </c>
      <c r="C62" s="16"/>
      <c r="D62" s="19"/>
      <c r="E62" s="20"/>
      <c r="F62" s="20"/>
      <c r="G62" s="20"/>
      <c r="H62" s="20"/>
      <c r="I62" s="20"/>
      <c r="J62" s="20"/>
    </row>
    <row r="63" spans="1:10" x14ac:dyDescent="0.25">
      <c r="A63" t="s">
        <v>107</v>
      </c>
      <c r="B63" s="3">
        <v>17633122</v>
      </c>
      <c r="C63" s="16"/>
      <c r="D63" s="19"/>
      <c r="E63" s="20"/>
      <c r="F63" s="20"/>
      <c r="G63" s="20"/>
      <c r="H63" s="20"/>
      <c r="I63" s="20"/>
      <c r="J63" s="20"/>
    </row>
    <row r="64" spans="1:10" x14ac:dyDescent="0.25">
      <c r="C64" s="9"/>
      <c r="D64" s="19"/>
      <c r="E64" s="20"/>
      <c r="F64" s="20"/>
      <c r="G64" s="20"/>
      <c r="H64" s="20"/>
      <c r="I64" s="20"/>
      <c r="J64" s="20"/>
    </row>
    <row r="65" spans="1:10" x14ac:dyDescent="0.25">
      <c r="C65" s="9"/>
      <c r="D65" s="19"/>
      <c r="E65" s="20"/>
      <c r="F65" s="20"/>
      <c r="G65" s="20"/>
      <c r="H65" s="20"/>
      <c r="I65" s="20"/>
      <c r="J65" s="20"/>
    </row>
    <row r="66" spans="1:10" x14ac:dyDescent="0.25">
      <c r="C66" s="9"/>
      <c r="D66" s="19"/>
      <c r="E66" s="20"/>
      <c r="F66" s="20"/>
      <c r="G66" s="20"/>
      <c r="H66" s="20"/>
      <c r="I66" s="20"/>
      <c r="J66" s="20"/>
    </row>
    <row r="67" spans="1:10" x14ac:dyDescent="0.25">
      <c r="A67" t="s">
        <v>171</v>
      </c>
      <c r="B67" s="8">
        <f>(B51+B63)/B8</f>
        <v>0.19293369834628429</v>
      </c>
      <c r="C67" s="9"/>
      <c r="D67" s="19"/>
      <c r="E67" s="20"/>
      <c r="F67" s="20"/>
      <c r="G67" s="20"/>
      <c r="H67" s="20"/>
      <c r="I67" s="20"/>
      <c r="J67" s="20"/>
    </row>
  </sheetData>
  <sortState ref="A12:J49">
    <sortCondition ref="A12:A49"/>
  </sortState>
  <mergeCells count="2">
    <mergeCell ref="A2:D2"/>
    <mergeCell ref="C10:J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"/>
  <sheetViews>
    <sheetView workbookViewId="0">
      <selection activeCell="H4" sqref="H4:L4"/>
    </sheetView>
  </sheetViews>
  <sheetFormatPr defaultRowHeight="15" x14ac:dyDescent="0.25"/>
  <cols>
    <col min="2" max="2" width="4.5703125" customWidth="1"/>
    <col min="3" max="3" width="19.85546875" customWidth="1"/>
    <col min="4" max="4" width="13.42578125" customWidth="1"/>
    <col min="5" max="6" width="13.5703125" style="3" customWidth="1"/>
    <col min="8" max="8" width="12.42578125" customWidth="1"/>
    <col min="13" max="15" width="10.85546875" customWidth="1"/>
    <col min="16" max="16" width="3.28515625" customWidth="1"/>
    <col min="17" max="17" width="86.42578125" customWidth="1"/>
  </cols>
  <sheetData>
    <row r="1" spans="1:17" x14ac:dyDescent="0.25">
      <c r="A1" s="21" t="s">
        <v>170</v>
      </c>
      <c r="B1" s="21"/>
      <c r="C1" s="21"/>
      <c r="D1" s="21"/>
      <c r="E1" s="21"/>
      <c r="F1" s="21"/>
      <c r="G1" s="21"/>
      <c r="H1" s="21"/>
      <c r="I1" s="21"/>
      <c r="Q1" t="s">
        <v>199</v>
      </c>
    </row>
    <row r="2" spans="1:17" x14ac:dyDescent="0.25">
      <c r="Q2" t="s">
        <v>200</v>
      </c>
    </row>
    <row r="3" spans="1:17" x14ac:dyDescent="0.25">
      <c r="Q3" t="s">
        <v>201</v>
      </c>
    </row>
    <row r="4" spans="1:17" ht="45" x14ac:dyDescent="0.25">
      <c r="A4" t="s">
        <v>28</v>
      </c>
      <c r="B4" t="s">
        <v>29</v>
      </c>
      <c r="C4" t="s">
        <v>30</v>
      </c>
      <c r="D4" s="12" t="s">
        <v>91</v>
      </c>
      <c r="E4" s="13" t="s">
        <v>92</v>
      </c>
      <c r="F4" s="13" t="s">
        <v>90</v>
      </c>
      <c r="G4" s="14" t="s">
        <v>60</v>
      </c>
      <c r="H4" s="14" t="s">
        <v>196</v>
      </c>
      <c r="I4" s="14" t="s">
        <v>31</v>
      </c>
      <c r="J4" s="14" t="s">
        <v>197</v>
      </c>
      <c r="K4" s="14" t="s">
        <v>32</v>
      </c>
      <c r="L4" s="14" t="s">
        <v>33</v>
      </c>
      <c r="M4" s="14" t="s">
        <v>34</v>
      </c>
      <c r="N4" s="14" t="s">
        <v>35</v>
      </c>
      <c r="O4" s="14" t="s">
        <v>36</v>
      </c>
    </row>
    <row r="5" spans="1:17" x14ac:dyDescent="0.25">
      <c r="A5">
        <v>2010</v>
      </c>
      <c r="B5">
        <v>1</v>
      </c>
      <c r="C5" t="s">
        <v>0</v>
      </c>
      <c r="D5" t="s">
        <v>1</v>
      </c>
      <c r="E5" s="10">
        <f>M5*F5</f>
        <v>6677.25</v>
      </c>
      <c r="F5" s="10">
        <f>O5</f>
        <v>44515</v>
      </c>
      <c r="G5" s="15">
        <v>1</v>
      </c>
      <c r="H5" s="15">
        <v>0.34</v>
      </c>
      <c r="I5" s="15">
        <v>0.16</v>
      </c>
      <c r="J5" s="15">
        <v>0.03</v>
      </c>
      <c r="K5" s="15">
        <v>0.09</v>
      </c>
      <c r="L5" s="15">
        <v>0.04</v>
      </c>
      <c r="M5" s="15">
        <v>0.15</v>
      </c>
      <c r="N5" s="15">
        <v>0.19</v>
      </c>
      <c r="O5" s="16">
        <v>44515</v>
      </c>
      <c r="Q5" t="s">
        <v>129</v>
      </c>
    </row>
    <row r="6" spans="1:17" x14ac:dyDescent="0.25">
      <c r="A6">
        <v>2010</v>
      </c>
      <c r="B6">
        <v>2</v>
      </c>
      <c r="C6" t="s">
        <v>2</v>
      </c>
      <c r="D6" t="s">
        <v>3</v>
      </c>
      <c r="E6" s="10">
        <f>M6*F6</f>
        <v>11364.300000000001</v>
      </c>
      <c r="F6" s="10">
        <f t="shared" ref="F6:F61" si="0">O6</f>
        <v>49410</v>
      </c>
      <c r="G6" s="15">
        <v>1</v>
      </c>
      <c r="H6" s="15">
        <v>0.35</v>
      </c>
      <c r="I6" s="15">
        <v>0.1</v>
      </c>
      <c r="J6" s="15">
        <v>0.06</v>
      </c>
      <c r="K6" s="15">
        <v>0.22</v>
      </c>
      <c r="L6" s="15">
        <v>0.03</v>
      </c>
      <c r="M6" s="15">
        <v>0.23</v>
      </c>
      <c r="N6" s="15">
        <v>0.01</v>
      </c>
      <c r="O6" s="16">
        <v>49410</v>
      </c>
      <c r="Q6" t="s">
        <v>130</v>
      </c>
    </row>
    <row r="7" spans="1:17" x14ac:dyDescent="0.25">
      <c r="A7">
        <v>2010</v>
      </c>
      <c r="B7">
        <v>3</v>
      </c>
      <c r="C7" t="s">
        <v>22</v>
      </c>
      <c r="D7" t="s">
        <v>4</v>
      </c>
      <c r="E7" s="10"/>
      <c r="F7" s="10">
        <f t="shared" si="0"/>
        <v>35589</v>
      </c>
      <c r="G7" s="15">
        <v>1</v>
      </c>
      <c r="H7" s="15">
        <v>0.46</v>
      </c>
      <c r="I7" s="15">
        <v>0.02</v>
      </c>
      <c r="J7" s="15">
        <v>0.09</v>
      </c>
      <c r="K7" s="15">
        <v>0.37</v>
      </c>
      <c r="L7" s="15">
        <v>0.01</v>
      </c>
      <c r="M7" s="9" t="s">
        <v>5</v>
      </c>
      <c r="N7" s="15">
        <v>0.06</v>
      </c>
      <c r="O7" s="16">
        <v>35589</v>
      </c>
      <c r="Q7" t="s">
        <v>131</v>
      </c>
    </row>
    <row r="8" spans="1:17" x14ac:dyDescent="0.25">
      <c r="A8">
        <v>2010</v>
      </c>
      <c r="B8">
        <v>4</v>
      </c>
      <c r="C8" t="s">
        <v>23</v>
      </c>
      <c r="D8" t="s">
        <v>6</v>
      </c>
      <c r="E8" s="10">
        <f t="shared" ref="E8:E14" si="1">M8*F8</f>
        <v>760.98</v>
      </c>
      <c r="F8" s="10">
        <f t="shared" si="0"/>
        <v>12683</v>
      </c>
      <c r="G8" s="15">
        <v>1</v>
      </c>
      <c r="H8" s="15">
        <v>0.21</v>
      </c>
      <c r="I8" s="15">
        <v>0.11</v>
      </c>
      <c r="J8" s="15">
        <v>0.03</v>
      </c>
      <c r="K8" s="15">
        <v>0.56000000000000005</v>
      </c>
      <c r="L8" s="15">
        <v>0.02</v>
      </c>
      <c r="M8" s="15">
        <v>0.06</v>
      </c>
      <c r="N8" s="15">
        <v>0</v>
      </c>
      <c r="O8" s="16">
        <v>12683</v>
      </c>
      <c r="Q8" t="s">
        <v>138</v>
      </c>
    </row>
    <row r="9" spans="1:17" x14ac:dyDescent="0.25">
      <c r="A9">
        <v>2010</v>
      </c>
      <c r="B9">
        <v>5</v>
      </c>
      <c r="C9" t="s">
        <v>24</v>
      </c>
      <c r="D9" t="s">
        <v>6</v>
      </c>
      <c r="E9" s="10">
        <f t="shared" si="1"/>
        <v>11677.77</v>
      </c>
      <c r="F9" s="10">
        <f t="shared" si="0"/>
        <v>43251</v>
      </c>
      <c r="G9" s="15">
        <v>1</v>
      </c>
      <c r="H9" s="15">
        <v>0.24</v>
      </c>
      <c r="I9" s="15">
        <v>0.17</v>
      </c>
      <c r="J9" s="15">
        <v>0.02</v>
      </c>
      <c r="K9" s="15">
        <v>0.28000000000000003</v>
      </c>
      <c r="L9" s="15">
        <v>0.02</v>
      </c>
      <c r="M9" s="15">
        <v>0.27</v>
      </c>
      <c r="N9" s="15">
        <v>0.01</v>
      </c>
      <c r="O9" s="16">
        <v>43251</v>
      </c>
      <c r="Q9" t="s">
        <v>139</v>
      </c>
    </row>
    <row r="10" spans="1:17" x14ac:dyDescent="0.25">
      <c r="A10">
        <v>2010</v>
      </c>
      <c r="B10">
        <v>6</v>
      </c>
      <c r="C10" t="s">
        <v>25</v>
      </c>
      <c r="D10" t="s">
        <v>7</v>
      </c>
      <c r="E10" s="10">
        <f t="shared" si="1"/>
        <v>40192.600000000006</v>
      </c>
      <c r="F10" s="10">
        <f t="shared" si="0"/>
        <v>143545</v>
      </c>
      <c r="G10" s="15">
        <v>1</v>
      </c>
      <c r="H10" s="15">
        <v>0.28000000000000003</v>
      </c>
      <c r="I10" s="15">
        <v>0.1</v>
      </c>
      <c r="J10" s="15">
        <v>0.04</v>
      </c>
      <c r="K10" s="15">
        <v>7.0000000000000007E-2</v>
      </c>
      <c r="L10" s="15">
        <v>0.03</v>
      </c>
      <c r="M10" s="15">
        <v>0.28000000000000003</v>
      </c>
      <c r="N10" s="15">
        <v>0.2</v>
      </c>
      <c r="O10" s="16">
        <v>143545</v>
      </c>
      <c r="Q10" t="s">
        <v>132</v>
      </c>
    </row>
    <row r="11" spans="1:17" x14ac:dyDescent="0.25">
      <c r="A11">
        <v>2010</v>
      </c>
      <c r="B11">
        <v>7</v>
      </c>
      <c r="C11" t="s">
        <v>8</v>
      </c>
      <c r="D11" t="s">
        <v>9</v>
      </c>
      <c r="E11" s="10">
        <f t="shared" si="1"/>
        <v>53236.45</v>
      </c>
      <c r="F11" s="10">
        <f t="shared" si="0"/>
        <v>129845</v>
      </c>
      <c r="G11" s="15">
        <v>1</v>
      </c>
      <c r="H11" s="15">
        <v>0.3</v>
      </c>
      <c r="I11" s="15">
        <v>0.08</v>
      </c>
      <c r="J11" s="9" t="s">
        <v>10</v>
      </c>
      <c r="K11" s="15">
        <v>0.14000000000000001</v>
      </c>
      <c r="L11" s="15">
        <v>0.02</v>
      </c>
      <c r="M11" s="15">
        <v>0.41</v>
      </c>
      <c r="N11" s="15">
        <v>0.05</v>
      </c>
      <c r="O11" s="16">
        <v>129845</v>
      </c>
    </row>
    <row r="12" spans="1:17" x14ac:dyDescent="0.25">
      <c r="A12">
        <v>2010</v>
      </c>
      <c r="B12">
        <v>8</v>
      </c>
      <c r="C12" t="s">
        <v>11</v>
      </c>
      <c r="D12" t="s">
        <v>3</v>
      </c>
      <c r="E12" s="10">
        <f t="shared" si="1"/>
        <v>28705.61</v>
      </c>
      <c r="F12" s="10">
        <f t="shared" si="0"/>
        <v>124807</v>
      </c>
      <c r="G12" s="15">
        <v>1</v>
      </c>
      <c r="H12" s="15">
        <v>0.36</v>
      </c>
      <c r="I12" s="15">
        <v>0.15</v>
      </c>
      <c r="J12" s="15">
        <v>0.02</v>
      </c>
      <c r="K12" s="15">
        <v>0.18</v>
      </c>
      <c r="L12" s="15">
        <v>0.04</v>
      </c>
      <c r="M12" s="15">
        <v>0.23</v>
      </c>
      <c r="N12" s="15">
        <v>0.03</v>
      </c>
      <c r="O12" s="16">
        <v>124807</v>
      </c>
    </row>
    <row r="13" spans="1:17" x14ac:dyDescent="0.25">
      <c r="A13">
        <v>2010</v>
      </c>
      <c r="B13">
        <v>9</v>
      </c>
      <c r="C13" t="s">
        <v>12</v>
      </c>
      <c r="D13" t="s">
        <v>13</v>
      </c>
      <c r="E13" s="10">
        <f t="shared" si="1"/>
        <v>5154.76</v>
      </c>
      <c r="F13" s="10">
        <f t="shared" si="0"/>
        <v>22412</v>
      </c>
      <c r="G13" s="15">
        <v>1</v>
      </c>
      <c r="H13" s="15">
        <v>0.61</v>
      </c>
      <c r="I13" s="15">
        <v>0.04</v>
      </c>
      <c r="J13" s="15">
        <v>0.05</v>
      </c>
      <c r="K13" s="15">
        <v>0.01</v>
      </c>
      <c r="L13" s="15">
        <v>0.06</v>
      </c>
      <c r="M13" s="15">
        <v>0.23</v>
      </c>
      <c r="N13" s="9" t="s">
        <v>10</v>
      </c>
      <c r="O13" s="16">
        <v>22412</v>
      </c>
    </row>
    <row r="14" spans="1:17" x14ac:dyDescent="0.25">
      <c r="A14">
        <v>2010</v>
      </c>
      <c r="B14">
        <v>10</v>
      </c>
      <c r="C14" t="s">
        <v>14</v>
      </c>
      <c r="D14" t="s">
        <v>6</v>
      </c>
      <c r="E14" s="10">
        <f t="shared" si="1"/>
        <v>6425.4400000000005</v>
      </c>
      <c r="F14" s="10">
        <f t="shared" si="0"/>
        <v>22948</v>
      </c>
      <c r="G14" s="15">
        <v>0.96</v>
      </c>
      <c r="H14" s="15">
        <v>0.37</v>
      </c>
      <c r="I14" s="15">
        <v>0.15</v>
      </c>
      <c r="J14" s="15">
        <v>0.15</v>
      </c>
      <c r="K14" s="15">
        <v>0.04</v>
      </c>
      <c r="L14" s="9" t="s">
        <v>15</v>
      </c>
      <c r="M14" s="15">
        <v>0.28000000000000003</v>
      </c>
      <c r="N14" s="15">
        <v>0</v>
      </c>
      <c r="O14" s="16">
        <v>22948</v>
      </c>
    </row>
    <row r="15" spans="1:17" x14ac:dyDescent="0.25">
      <c r="A15">
        <v>2010</v>
      </c>
      <c r="B15">
        <v>11</v>
      </c>
      <c r="C15" t="s">
        <v>14</v>
      </c>
      <c r="D15" t="s">
        <v>16</v>
      </c>
      <c r="E15" s="10"/>
      <c r="F15" s="10">
        <f t="shared" si="0"/>
        <v>846</v>
      </c>
      <c r="G15" s="15">
        <v>0.04</v>
      </c>
      <c r="H15" s="9" t="s">
        <v>15</v>
      </c>
      <c r="I15" s="15">
        <v>0.01</v>
      </c>
      <c r="J15" s="9" t="s">
        <v>15</v>
      </c>
      <c r="K15" s="9" t="s">
        <v>15</v>
      </c>
      <c r="L15" s="15">
        <v>0.99</v>
      </c>
      <c r="M15" s="9" t="s">
        <v>15</v>
      </c>
      <c r="N15" s="15">
        <v>0</v>
      </c>
      <c r="O15" s="9">
        <v>846</v>
      </c>
    </row>
    <row r="16" spans="1:17" x14ac:dyDescent="0.25">
      <c r="A16">
        <v>2010</v>
      </c>
      <c r="B16">
        <v>12</v>
      </c>
      <c r="C16" t="s">
        <v>17</v>
      </c>
      <c r="D16" t="s">
        <v>6</v>
      </c>
      <c r="E16" s="10">
        <f>M16*F16</f>
        <v>9081.02</v>
      </c>
      <c r="F16" s="10">
        <f t="shared" si="0"/>
        <v>34927</v>
      </c>
      <c r="G16" s="15">
        <v>0.89</v>
      </c>
      <c r="H16" s="15">
        <v>0.4</v>
      </c>
      <c r="I16" s="15">
        <v>0.05</v>
      </c>
      <c r="J16" s="15">
        <v>0.11</v>
      </c>
      <c r="K16" s="15">
        <v>0.15</v>
      </c>
      <c r="L16" s="9" t="s">
        <v>15</v>
      </c>
      <c r="M16" s="15">
        <v>0.26</v>
      </c>
      <c r="N16" s="15">
        <v>0.02</v>
      </c>
      <c r="O16" s="16">
        <v>34927</v>
      </c>
    </row>
    <row r="17" spans="1:15" x14ac:dyDescent="0.25">
      <c r="A17">
        <v>2010</v>
      </c>
      <c r="B17">
        <v>13</v>
      </c>
      <c r="C17" t="s">
        <v>17</v>
      </c>
      <c r="D17" t="s">
        <v>16</v>
      </c>
      <c r="E17" s="10"/>
      <c r="F17" s="10">
        <f t="shared" si="0"/>
        <v>4318</v>
      </c>
      <c r="G17" s="15">
        <v>0.11</v>
      </c>
      <c r="H17" s="9" t="s">
        <v>15</v>
      </c>
      <c r="I17" s="15">
        <v>0.02</v>
      </c>
      <c r="J17" s="15">
        <v>0.68</v>
      </c>
      <c r="K17" s="9" t="s">
        <v>15</v>
      </c>
      <c r="L17" s="15">
        <v>0.28999999999999998</v>
      </c>
      <c r="M17" s="9" t="s">
        <v>15</v>
      </c>
      <c r="N17" s="15">
        <v>0.01</v>
      </c>
      <c r="O17" s="16">
        <v>4318</v>
      </c>
    </row>
    <row r="18" spans="1:15" x14ac:dyDescent="0.25">
      <c r="A18">
        <v>2010</v>
      </c>
      <c r="B18">
        <v>14</v>
      </c>
      <c r="C18" t="s">
        <v>18</v>
      </c>
      <c r="D18" t="s">
        <v>6</v>
      </c>
      <c r="E18" s="10">
        <f>M18*F18</f>
        <v>7148.4000000000005</v>
      </c>
      <c r="F18" s="10">
        <f t="shared" si="0"/>
        <v>71484</v>
      </c>
      <c r="G18" s="15">
        <v>0.74</v>
      </c>
      <c r="H18" s="15">
        <v>0.4</v>
      </c>
      <c r="I18" s="15">
        <v>0.05</v>
      </c>
      <c r="J18" s="15">
        <v>0.01</v>
      </c>
      <c r="K18" s="15">
        <v>0.21</v>
      </c>
      <c r="L18" s="9" t="s">
        <v>10</v>
      </c>
      <c r="M18" s="15">
        <v>0.1</v>
      </c>
      <c r="N18" s="15">
        <v>0.24</v>
      </c>
      <c r="O18" s="16">
        <v>71484</v>
      </c>
    </row>
    <row r="19" spans="1:15" x14ac:dyDescent="0.25">
      <c r="A19">
        <v>2010</v>
      </c>
      <c r="B19">
        <v>15</v>
      </c>
      <c r="C19" t="s">
        <v>18</v>
      </c>
      <c r="D19" t="s">
        <v>16</v>
      </c>
      <c r="E19" s="10"/>
      <c r="F19" s="10">
        <f t="shared" si="0"/>
        <v>24791</v>
      </c>
      <c r="G19" s="15">
        <v>0.26</v>
      </c>
      <c r="H19" s="9" t="s">
        <v>15</v>
      </c>
      <c r="I19" s="15">
        <v>0.2</v>
      </c>
      <c r="J19" s="15">
        <v>0.01</v>
      </c>
      <c r="K19" s="15">
        <v>0.79</v>
      </c>
      <c r="L19" s="9" t="s">
        <v>10</v>
      </c>
      <c r="M19" s="9" t="s">
        <v>15</v>
      </c>
      <c r="N19" s="15">
        <v>0</v>
      </c>
      <c r="O19" s="16">
        <v>24791</v>
      </c>
    </row>
    <row r="20" spans="1:15" x14ac:dyDescent="0.25">
      <c r="A20">
        <v>2010</v>
      </c>
      <c r="B20">
        <v>16</v>
      </c>
      <c r="C20" t="s">
        <v>19</v>
      </c>
      <c r="D20" t="s">
        <v>6</v>
      </c>
      <c r="E20" s="10"/>
      <c r="F20" s="10">
        <f t="shared" si="0"/>
        <v>7281</v>
      </c>
      <c r="G20" s="15">
        <v>0.83</v>
      </c>
      <c r="H20" s="15">
        <v>0.48</v>
      </c>
      <c r="I20" s="15">
        <v>0.12</v>
      </c>
      <c r="J20" s="15">
        <v>0.02</v>
      </c>
      <c r="K20" s="15">
        <v>0.3</v>
      </c>
      <c r="L20" s="15">
        <v>0.05</v>
      </c>
      <c r="M20" s="9" t="s">
        <v>15</v>
      </c>
      <c r="N20" s="15">
        <v>0.03</v>
      </c>
      <c r="O20" s="16">
        <v>7281</v>
      </c>
    </row>
    <row r="21" spans="1:15" x14ac:dyDescent="0.25">
      <c r="A21">
        <v>2010</v>
      </c>
      <c r="B21">
        <v>17</v>
      </c>
      <c r="C21" t="s">
        <v>19</v>
      </c>
      <c r="D21" t="s">
        <v>16</v>
      </c>
      <c r="E21" s="10">
        <f>M21*F21</f>
        <v>1457</v>
      </c>
      <c r="F21" s="10">
        <f t="shared" si="0"/>
        <v>1457</v>
      </c>
      <c r="G21" s="15">
        <v>0.17</v>
      </c>
      <c r="H21" s="9" t="s">
        <v>15</v>
      </c>
      <c r="I21" s="9" t="s">
        <v>15</v>
      </c>
      <c r="J21" s="9" t="s">
        <v>15</v>
      </c>
      <c r="K21" s="9" t="s">
        <v>15</v>
      </c>
      <c r="L21" s="9" t="s">
        <v>15</v>
      </c>
      <c r="M21" s="15">
        <v>1</v>
      </c>
      <c r="N21" s="9" t="s">
        <v>15</v>
      </c>
      <c r="O21" s="16">
        <v>1457</v>
      </c>
    </row>
    <row r="22" spans="1:15" x14ac:dyDescent="0.25">
      <c r="A22">
        <v>2010</v>
      </c>
      <c r="B22">
        <v>18</v>
      </c>
      <c r="C22" t="s">
        <v>26</v>
      </c>
      <c r="D22" t="s">
        <v>6</v>
      </c>
      <c r="E22" s="10">
        <f>M22*F22</f>
        <v>198.18</v>
      </c>
      <c r="F22" s="10">
        <f t="shared" si="0"/>
        <v>2202</v>
      </c>
      <c r="G22" s="15">
        <v>0.13</v>
      </c>
      <c r="H22" s="15">
        <v>0.51</v>
      </c>
      <c r="I22" s="15">
        <v>0.04</v>
      </c>
      <c r="J22" s="9" t="s">
        <v>10</v>
      </c>
      <c r="K22" s="15">
        <v>0.18</v>
      </c>
      <c r="L22" s="9" t="s">
        <v>15</v>
      </c>
      <c r="M22" s="15">
        <v>0.09</v>
      </c>
      <c r="N22" s="15">
        <v>0.17</v>
      </c>
      <c r="O22" s="16">
        <v>2202</v>
      </c>
    </row>
    <row r="23" spans="1:15" x14ac:dyDescent="0.25">
      <c r="A23">
        <v>2010</v>
      </c>
      <c r="B23">
        <v>19</v>
      </c>
      <c r="C23" t="s">
        <v>26</v>
      </c>
      <c r="D23" t="s">
        <v>16</v>
      </c>
      <c r="E23" s="10">
        <f>M23*F23</f>
        <v>5441.04</v>
      </c>
      <c r="F23" s="10">
        <f t="shared" si="0"/>
        <v>15114</v>
      </c>
      <c r="G23" s="15">
        <v>0.87</v>
      </c>
      <c r="H23" s="15">
        <v>0.36</v>
      </c>
      <c r="I23" s="9" t="s">
        <v>10</v>
      </c>
      <c r="J23" s="9" t="s">
        <v>10</v>
      </c>
      <c r="K23" s="15">
        <v>0.12</v>
      </c>
      <c r="L23" s="15">
        <v>0.04</v>
      </c>
      <c r="M23" s="15">
        <v>0.36</v>
      </c>
      <c r="N23" s="15">
        <v>0.12</v>
      </c>
      <c r="O23" s="16">
        <v>15114</v>
      </c>
    </row>
    <row r="24" spans="1:15" x14ac:dyDescent="0.25">
      <c r="A24">
        <v>2010</v>
      </c>
      <c r="B24">
        <v>20</v>
      </c>
      <c r="C24" t="s">
        <v>27</v>
      </c>
      <c r="D24" t="s">
        <v>6</v>
      </c>
      <c r="E24" s="10"/>
      <c r="F24" s="10">
        <f t="shared" si="0"/>
        <v>59467</v>
      </c>
      <c r="G24" s="15">
        <v>0.09</v>
      </c>
      <c r="H24" s="15">
        <v>1</v>
      </c>
      <c r="I24" s="9" t="s">
        <v>15</v>
      </c>
      <c r="J24" s="9" t="s">
        <v>15</v>
      </c>
      <c r="K24" s="9" t="s">
        <v>15</v>
      </c>
      <c r="L24" s="9" t="s">
        <v>15</v>
      </c>
      <c r="M24" s="9" t="s">
        <v>15</v>
      </c>
      <c r="N24" s="15">
        <v>0</v>
      </c>
      <c r="O24" s="16">
        <v>59467</v>
      </c>
    </row>
    <row r="25" spans="1:15" x14ac:dyDescent="0.25">
      <c r="A25">
        <v>2010</v>
      </c>
      <c r="B25">
        <v>21</v>
      </c>
      <c r="C25" t="s">
        <v>27</v>
      </c>
      <c r="D25" t="s">
        <v>16</v>
      </c>
      <c r="E25" s="10">
        <f>M25*F25</f>
        <v>65790.89</v>
      </c>
      <c r="F25" s="10">
        <f t="shared" si="0"/>
        <v>598099</v>
      </c>
      <c r="G25" s="15">
        <v>0.91</v>
      </c>
      <c r="H25" s="9" t="s">
        <v>15</v>
      </c>
      <c r="I25" s="15">
        <v>7.0000000000000007E-2</v>
      </c>
      <c r="J25" s="15">
        <v>0.34</v>
      </c>
      <c r="K25" s="15">
        <v>0.47</v>
      </c>
      <c r="L25" s="15">
        <v>0.01</v>
      </c>
      <c r="M25" s="15">
        <v>0.11</v>
      </c>
      <c r="N25" s="9" t="s">
        <v>10</v>
      </c>
      <c r="O25" s="16">
        <v>598099</v>
      </c>
    </row>
    <row r="26" spans="1:15" x14ac:dyDescent="0.25">
      <c r="A26">
        <v>2009</v>
      </c>
      <c r="B26">
        <v>1</v>
      </c>
      <c r="C26" t="s">
        <v>0</v>
      </c>
      <c r="D26" t="s">
        <v>1</v>
      </c>
      <c r="E26" s="10">
        <f>M26*F26</f>
        <v>7144.64</v>
      </c>
      <c r="F26" s="10">
        <f t="shared" si="0"/>
        <v>44654</v>
      </c>
      <c r="G26" s="9"/>
      <c r="H26" s="15">
        <v>0.32</v>
      </c>
      <c r="I26" s="15">
        <v>0.16</v>
      </c>
      <c r="J26" s="15">
        <v>0.03</v>
      </c>
      <c r="K26" s="15">
        <v>0.1</v>
      </c>
      <c r="L26" s="15">
        <v>0.04</v>
      </c>
      <c r="M26" s="15">
        <v>0.16</v>
      </c>
      <c r="N26" s="15">
        <v>0.18</v>
      </c>
      <c r="O26" s="16">
        <v>44654</v>
      </c>
    </row>
    <row r="27" spans="1:15" x14ac:dyDescent="0.25">
      <c r="A27">
        <v>2009</v>
      </c>
      <c r="B27">
        <v>2</v>
      </c>
      <c r="C27" t="s">
        <v>2</v>
      </c>
      <c r="D27" t="s">
        <v>3</v>
      </c>
      <c r="E27" s="10">
        <f>M27*F27</f>
        <v>11249.300000000001</v>
      </c>
      <c r="F27" s="10">
        <f t="shared" si="0"/>
        <v>48910</v>
      </c>
      <c r="G27" s="9"/>
      <c r="H27" s="15">
        <v>0.35</v>
      </c>
      <c r="I27" s="15">
        <v>0.1</v>
      </c>
      <c r="J27" s="15">
        <v>0.06</v>
      </c>
      <c r="K27" s="15">
        <v>0.21</v>
      </c>
      <c r="L27" s="15">
        <v>0.04</v>
      </c>
      <c r="M27" s="15">
        <v>0.23</v>
      </c>
      <c r="N27" s="15">
        <v>0.01</v>
      </c>
      <c r="O27" s="16">
        <v>48910</v>
      </c>
    </row>
    <row r="28" spans="1:15" x14ac:dyDescent="0.25">
      <c r="A28">
        <v>2009</v>
      </c>
      <c r="B28">
        <v>3</v>
      </c>
      <c r="C28" t="s">
        <v>22</v>
      </c>
      <c r="D28" t="s">
        <v>4</v>
      </c>
      <c r="E28" s="10"/>
      <c r="F28" s="10">
        <f t="shared" si="0"/>
        <v>34928</v>
      </c>
      <c r="G28" s="9"/>
      <c r="H28" s="15">
        <v>0.46</v>
      </c>
      <c r="I28" s="15">
        <v>0.01</v>
      </c>
      <c r="J28" s="15">
        <v>0.09</v>
      </c>
      <c r="K28" s="15">
        <v>0.38</v>
      </c>
      <c r="L28" s="15">
        <v>0.01</v>
      </c>
      <c r="M28" s="9" t="s">
        <v>5</v>
      </c>
      <c r="N28" s="15">
        <v>0.05</v>
      </c>
      <c r="O28" s="16">
        <v>34928</v>
      </c>
    </row>
    <row r="29" spans="1:15" x14ac:dyDescent="0.25">
      <c r="A29">
        <v>2009</v>
      </c>
      <c r="B29">
        <v>4</v>
      </c>
      <c r="C29" t="s">
        <v>18</v>
      </c>
      <c r="D29" t="s">
        <v>6</v>
      </c>
      <c r="E29" s="10">
        <f>M29*F29</f>
        <v>6792.9000000000005</v>
      </c>
      <c r="F29" s="10">
        <f t="shared" si="0"/>
        <v>67929</v>
      </c>
      <c r="G29" s="9"/>
      <c r="H29" s="15">
        <v>0.4</v>
      </c>
      <c r="I29" s="15">
        <v>0.05</v>
      </c>
      <c r="J29" s="15">
        <v>0.01</v>
      </c>
      <c r="K29" s="15">
        <v>0.21</v>
      </c>
      <c r="L29" s="9" t="s">
        <v>10</v>
      </c>
      <c r="M29" s="15">
        <v>0.1</v>
      </c>
      <c r="N29" s="15">
        <v>0.23</v>
      </c>
      <c r="O29" s="16">
        <v>67929</v>
      </c>
    </row>
    <row r="30" spans="1:15" x14ac:dyDescent="0.25">
      <c r="A30">
        <v>2009</v>
      </c>
      <c r="B30">
        <v>5</v>
      </c>
      <c r="C30" t="s">
        <v>18</v>
      </c>
      <c r="D30" t="s">
        <v>16</v>
      </c>
      <c r="E30" s="10"/>
      <c r="F30" s="10">
        <f t="shared" si="0"/>
        <v>25121</v>
      </c>
      <c r="G30" s="9"/>
      <c r="H30" s="9"/>
      <c r="I30" s="15">
        <v>0.2</v>
      </c>
      <c r="J30" s="15">
        <v>0.01</v>
      </c>
      <c r="K30" s="15">
        <v>0.8</v>
      </c>
      <c r="L30" s="9" t="s">
        <v>10</v>
      </c>
      <c r="M30" s="9"/>
      <c r="N30" s="9"/>
      <c r="O30" s="16">
        <v>25121</v>
      </c>
    </row>
    <row r="31" spans="1:15" x14ac:dyDescent="0.25">
      <c r="A31">
        <v>2009</v>
      </c>
      <c r="B31">
        <v>6</v>
      </c>
      <c r="C31" t="s">
        <v>38</v>
      </c>
      <c r="D31" t="s">
        <v>16</v>
      </c>
      <c r="E31" s="10">
        <f>M31*F31</f>
        <v>25811</v>
      </c>
      <c r="F31" s="10">
        <f t="shared" si="0"/>
        <v>25811</v>
      </c>
      <c r="G31" s="9"/>
      <c r="H31" s="9"/>
      <c r="I31" s="9"/>
      <c r="J31" s="9"/>
      <c r="K31" s="9"/>
      <c r="L31" s="9"/>
      <c r="M31" s="15">
        <v>1</v>
      </c>
      <c r="N31" s="9"/>
      <c r="O31" s="16">
        <v>25811</v>
      </c>
    </row>
    <row r="32" spans="1:15" x14ac:dyDescent="0.25">
      <c r="A32">
        <v>2009</v>
      </c>
      <c r="B32">
        <v>7</v>
      </c>
      <c r="C32" t="s">
        <v>39</v>
      </c>
      <c r="D32" t="s">
        <v>9</v>
      </c>
      <c r="E32" s="10">
        <f>M32*F32</f>
        <v>9543.6</v>
      </c>
      <c r="F32" s="10">
        <f t="shared" si="0"/>
        <v>53020</v>
      </c>
      <c r="G32" s="9"/>
      <c r="H32" s="15">
        <v>0.38</v>
      </c>
      <c r="I32" s="15">
        <v>0.12</v>
      </c>
      <c r="J32" s="15">
        <v>7.0000000000000007E-2</v>
      </c>
      <c r="K32" s="15">
        <v>0.18</v>
      </c>
      <c r="L32" s="15">
        <v>0.04</v>
      </c>
      <c r="M32" s="15">
        <v>0.18</v>
      </c>
      <c r="N32" s="15">
        <v>0.02</v>
      </c>
      <c r="O32" s="16">
        <v>53020</v>
      </c>
    </row>
    <row r="33" spans="1:15" x14ac:dyDescent="0.25">
      <c r="A33">
        <v>2009</v>
      </c>
      <c r="B33">
        <v>8</v>
      </c>
      <c r="C33" t="s">
        <v>40</v>
      </c>
      <c r="D33" t="s">
        <v>4</v>
      </c>
      <c r="E33" s="10"/>
      <c r="F33" s="10">
        <f t="shared" si="0"/>
        <v>43938</v>
      </c>
      <c r="G33" s="9"/>
      <c r="H33" s="15">
        <v>0.6</v>
      </c>
      <c r="I33" s="15">
        <v>0.06</v>
      </c>
      <c r="J33" s="15">
        <v>0.1</v>
      </c>
      <c r="K33" s="15">
        <v>0.16</v>
      </c>
      <c r="L33" s="15">
        <v>0.05</v>
      </c>
      <c r="M33" s="9" t="s">
        <v>5</v>
      </c>
      <c r="N33" s="15">
        <v>0.02</v>
      </c>
      <c r="O33" s="16">
        <v>43938</v>
      </c>
    </row>
    <row r="34" spans="1:15" x14ac:dyDescent="0.25">
      <c r="A34">
        <v>2009</v>
      </c>
      <c r="B34">
        <v>9</v>
      </c>
      <c r="C34" t="s">
        <v>40</v>
      </c>
      <c r="D34" t="s">
        <v>16</v>
      </c>
      <c r="E34" s="10">
        <f>M34*F34</f>
        <v>7803</v>
      </c>
      <c r="F34" s="10">
        <f t="shared" si="0"/>
        <v>7803</v>
      </c>
      <c r="G34" s="9"/>
      <c r="H34" s="9"/>
      <c r="I34" s="9"/>
      <c r="J34" s="9"/>
      <c r="K34" s="9"/>
      <c r="L34" s="9"/>
      <c r="M34" s="15">
        <v>1</v>
      </c>
      <c r="N34" s="9"/>
      <c r="O34" s="16">
        <v>7803</v>
      </c>
    </row>
    <row r="35" spans="1:15" x14ac:dyDescent="0.25">
      <c r="A35">
        <v>2009</v>
      </c>
      <c r="B35">
        <v>10</v>
      </c>
      <c r="C35" t="s">
        <v>17</v>
      </c>
      <c r="D35" t="s">
        <v>6</v>
      </c>
      <c r="E35" s="10">
        <f>M35*F35</f>
        <v>9377.1</v>
      </c>
      <c r="F35" s="10">
        <f t="shared" si="0"/>
        <v>34730</v>
      </c>
      <c r="G35" s="9"/>
      <c r="H35" s="15">
        <v>0.42</v>
      </c>
      <c r="I35" s="15">
        <v>0.04</v>
      </c>
      <c r="J35" s="15">
        <v>0.1</v>
      </c>
      <c r="K35" s="15">
        <v>0.15</v>
      </c>
      <c r="L35" s="9"/>
      <c r="M35" s="15">
        <v>0.27</v>
      </c>
      <c r="N35" s="15">
        <v>0.02</v>
      </c>
      <c r="O35" s="16">
        <v>34730</v>
      </c>
    </row>
    <row r="36" spans="1:15" x14ac:dyDescent="0.25">
      <c r="A36">
        <v>2009</v>
      </c>
      <c r="B36">
        <v>11</v>
      </c>
      <c r="C36" t="s">
        <v>17</v>
      </c>
      <c r="D36" t="s">
        <v>41</v>
      </c>
      <c r="E36" s="10"/>
      <c r="F36" s="10">
        <f t="shared" si="0"/>
        <v>4351</v>
      </c>
      <c r="G36" s="9"/>
      <c r="H36" s="9"/>
      <c r="I36" s="15">
        <v>0.02</v>
      </c>
      <c r="J36" s="15">
        <v>0.66</v>
      </c>
      <c r="K36" s="9"/>
      <c r="L36" s="15">
        <v>0.31</v>
      </c>
      <c r="M36" s="9"/>
      <c r="N36" s="15">
        <v>0.01</v>
      </c>
      <c r="O36" s="16">
        <v>4351</v>
      </c>
    </row>
    <row r="37" spans="1:15" x14ac:dyDescent="0.25">
      <c r="A37">
        <v>2009</v>
      </c>
      <c r="B37">
        <v>12</v>
      </c>
      <c r="C37" t="s">
        <v>42</v>
      </c>
      <c r="D37" t="s">
        <v>43</v>
      </c>
      <c r="E37" s="10">
        <f>M37*F37</f>
        <v>8226.75</v>
      </c>
      <c r="F37" s="10">
        <f t="shared" si="0"/>
        <v>39175</v>
      </c>
      <c r="G37" s="9"/>
      <c r="H37" s="15">
        <v>0.37</v>
      </c>
      <c r="I37" s="15">
        <v>0.13</v>
      </c>
      <c r="J37" s="15">
        <v>0.14000000000000001</v>
      </c>
      <c r="K37" s="15">
        <v>0.05</v>
      </c>
      <c r="L37" s="15">
        <v>0.05</v>
      </c>
      <c r="M37" s="15">
        <v>0.21</v>
      </c>
      <c r="N37" s="15">
        <v>0.05</v>
      </c>
      <c r="O37" s="16">
        <v>39175</v>
      </c>
    </row>
    <row r="38" spans="1:15" x14ac:dyDescent="0.25">
      <c r="A38">
        <v>2009</v>
      </c>
      <c r="B38">
        <v>13</v>
      </c>
      <c r="C38" t="s">
        <v>44</v>
      </c>
      <c r="D38" t="s">
        <v>16</v>
      </c>
      <c r="E38" s="10">
        <f>M38*F38</f>
        <v>25054</v>
      </c>
      <c r="F38" s="10">
        <f t="shared" si="0"/>
        <v>25054</v>
      </c>
      <c r="G38" s="9"/>
      <c r="H38" s="9"/>
      <c r="I38" s="9"/>
      <c r="J38" s="9"/>
      <c r="K38" s="9"/>
      <c r="L38" s="9"/>
      <c r="M38" s="15">
        <v>1</v>
      </c>
      <c r="N38" s="9"/>
      <c r="O38" s="16">
        <v>25054</v>
      </c>
    </row>
    <row r="39" spans="1:15" x14ac:dyDescent="0.25">
      <c r="A39">
        <v>2009</v>
      </c>
      <c r="B39">
        <v>14</v>
      </c>
      <c r="C39" t="s">
        <v>45</v>
      </c>
      <c r="D39" t="s">
        <v>16</v>
      </c>
      <c r="E39" s="10">
        <f>M39*F39</f>
        <v>23838.719999999998</v>
      </c>
      <c r="F39" s="10">
        <f t="shared" si="0"/>
        <v>24832</v>
      </c>
      <c r="G39" s="9"/>
      <c r="H39" s="9"/>
      <c r="I39" s="15">
        <v>0.01</v>
      </c>
      <c r="J39" s="9"/>
      <c r="K39" s="9"/>
      <c r="L39" s="15">
        <v>0.03</v>
      </c>
      <c r="M39" s="15">
        <v>0.96</v>
      </c>
      <c r="N39" s="9"/>
      <c r="O39" s="16">
        <v>24832</v>
      </c>
    </row>
    <row r="40" spans="1:15" x14ac:dyDescent="0.25">
      <c r="A40">
        <v>2009</v>
      </c>
      <c r="B40">
        <v>15</v>
      </c>
      <c r="C40" t="s">
        <v>11</v>
      </c>
      <c r="D40" t="s">
        <v>1</v>
      </c>
      <c r="E40" s="10">
        <f>M40*F40</f>
        <v>28484.120000000003</v>
      </c>
      <c r="F40" s="10">
        <f t="shared" si="0"/>
        <v>123844</v>
      </c>
      <c r="G40" s="9"/>
      <c r="H40" s="15">
        <v>0.35</v>
      </c>
      <c r="I40" s="15">
        <v>0.15</v>
      </c>
      <c r="J40" s="15">
        <v>0.02</v>
      </c>
      <c r="K40" s="15">
        <v>0.18</v>
      </c>
      <c r="L40" s="15">
        <v>0.04</v>
      </c>
      <c r="M40" s="15">
        <v>0.23</v>
      </c>
      <c r="N40" s="15">
        <v>0.03</v>
      </c>
      <c r="O40" s="16">
        <v>123844</v>
      </c>
    </row>
    <row r="41" spans="1:15" x14ac:dyDescent="0.25">
      <c r="A41">
        <v>2009</v>
      </c>
      <c r="B41">
        <v>16</v>
      </c>
      <c r="C41" t="s">
        <v>8</v>
      </c>
      <c r="D41" t="s">
        <v>46</v>
      </c>
      <c r="E41" s="10">
        <f>M41*F41</f>
        <v>54299.28</v>
      </c>
      <c r="F41" s="10">
        <f t="shared" si="0"/>
        <v>129284</v>
      </c>
      <c r="G41" s="9"/>
      <c r="H41" s="15">
        <v>0.28999999999999998</v>
      </c>
      <c r="I41" s="15">
        <v>7.0000000000000007E-2</v>
      </c>
      <c r="J41" s="9" t="s">
        <v>10</v>
      </c>
      <c r="K41" s="15">
        <v>0.13</v>
      </c>
      <c r="L41" s="15">
        <v>0.02</v>
      </c>
      <c r="M41" s="15">
        <v>0.42</v>
      </c>
      <c r="N41" s="15">
        <v>0.06</v>
      </c>
      <c r="O41" s="16">
        <v>129284</v>
      </c>
    </row>
    <row r="42" spans="1:15" x14ac:dyDescent="0.25">
      <c r="A42">
        <v>2009</v>
      </c>
      <c r="B42">
        <v>17</v>
      </c>
      <c r="C42" t="s">
        <v>14</v>
      </c>
      <c r="D42" t="s">
        <v>16</v>
      </c>
      <c r="E42" s="10"/>
      <c r="F42" s="10">
        <f t="shared" si="0"/>
        <v>888</v>
      </c>
      <c r="G42" s="9"/>
      <c r="H42" s="9"/>
      <c r="I42" s="9" t="s">
        <v>10</v>
      </c>
      <c r="J42" s="9"/>
      <c r="K42" s="9"/>
      <c r="L42" s="15">
        <v>1</v>
      </c>
      <c r="M42" s="9"/>
      <c r="N42" s="9"/>
      <c r="O42" s="9">
        <v>888</v>
      </c>
    </row>
    <row r="43" spans="1:15" x14ac:dyDescent="0.25">
      <c r="A43">
        <v>2009</v>
      </c>
      <c r="B43">
        <v>18</v>
      </c>
      <c r="C43" t="s">
        <v>47</v>
      </c>
      <c r="D43" t="s">
        <v>16</v>
      </c>
      <c r="E43" s="10">
        <f>M43*F43</f>
        <v>1662</v>
      </c>
      <c r="F43" s="10">
        <f t="shared" si="0"/>
        <v>1662</v>
      </c>
      <c r="G43" s="9"/>
      <c r="H43" s="9"/>
      <c r="I43" s="9"/>
      <c r="J43" s="9"/>
      <c r="K43" s="9"/>
      <c r="L43" s="9"/>
      <c r="M43" s="15">
        <v>1</v>
      </c>
      <c r="N43" s="9"/>
      <c r="O43" s="16">
        <v>1662</v>
      </c>
    </row>
    <row r="44" spans="1:15" x14ac:dyDescent="0.25">
      <c r="A44">
        <v>2009</v>
      </c>
      <c r="B44">
        <v>19</v>
      </c>
      <c r="C44" t="s">
        <v>26</v>
      </c>
      <c r="D44" t="s">
        <v>48</v>
      </c>
      <c r="E44" s="10">
        <f>M44*F44</f>
        <v>641</v>
      </c>
      <c r="F44" s="10">
        <f t="shared" si="0"/>
        <v>2564</v>
      </c>
      <c r="G44" s="9"/>
      <c r="H44" s="15">
        <v>0.42</v>
      </c>
      <c r="I44" s="15">
        <v>0.04</v>
      </c>
      <c r="J44" s="9" t="s">
        <v>10</v>
      </c>
      <c r="K44" s="15">
        <v>0.15</v>
      </c>
      <c r="L44" s="9"/>
      <c r="M44" s="15">
        <v>0.25</v>
      </c>
      <c r="N44" s="15">
        <v>0.15</v>
      </c>
      <c r="O44" s="16">
        <v>2564</v>
      </c>
    </row>
    <row r="45" spans="1:15" x14ac:dyDescent="0.25">
      <c r="A45">
        <v>2009</v>
      </c>
      <c r="B45">
        <v>20</v>
      </c>
      <c r="C45" t="s">
        <v>26</v>
      </c>
      <c r="D45" t="s">
        <v>16</v>
      </c>
      <c r="E45" s="10">
        <f>M45*F45</f>
        <v>5496.8</v>
      </c>
      <c r="F45" s="10">
        <f t="shared" si="0"/>
        <v>13742</v>
      </c>
      <c r="G45" s="9"/>
      <c r="H45" s="15">
        <v>0.34</v>
      </c>
      <c r="I45" s="9" t="s">
        <v>10</v>
      </c>
      <c r="J45" s="9" t="s">
        <v>10</v>
      </c>
      <c r="K45" s="15">
        <v>0.01</v>
      </c>
      <c r="L45" s="15">
        <v>0.04</v>
      </c>
      <c r="M45" s="15">
        <v>0.4</v>
      </c>
      <c r="N45" s="15">
        <v>0.21</v>
      </c>
      <c r="O45" s="16">
        <v>13742</v>
      </c>
    </row>
    <row r="46" spans="1:15" x14ac:dyDescent="0.25">
      <c r="A46">
        <v>2009</v>
      </c>
      <c r="B46">
        <v>21</v>
      </c>
      <c r="C46" t="s">
        <v>24</v>
      </c>
      <c r="D46" t="s">
        <v>9</v>
      </c>
      <c r="E46" s="10">
        <f>M46*F46</f>
        <v>11669.840000000002</v>
      </c>
      <c r="F46" s="10">
        <f t="shared" si="0"/>
        <v>41678</v>
      </c>
      <c r="G46" s="9"/>
      <c r="H46" s="15">
        <v>0.24</v>
      </c>
      <c r="I46" s="15">
        <v>0.16</v>
      </c>
      <c r="J46" s="15">
        <v>0.02</v>
      </c>
      <c r="K46" s="15">
        <v>0.27</v>
      </c>
      <c r="L46" s="15">
        <v>0.02</v>
      </c>
      <c r="M46" s="15">
        <v>0.28000000000000003</v>
      </c>
      <c r="N46" s="15">
        <v>0.02</v>
      </c>
      <c r="O46" s="16">
        <v>41678</v>
      </c>
    </row>
    <row r="47" spans="1:15" x14ac:dyDescent="0.25">
      <c r="A47">
        <v>2009</v>
      </c>
      <c r="B47">
        <v>22</v>
      </c>
      <c r="C47" t="s">
        <v>27</v>
      </c>
      <c r="D47" t="s">
        <v>6</v>
      </c>
      <c r="E47" s="10"/>
      <c r="F47" s="10">
        <f t="shared" si="0"/>
        <v>56927</v>
      </c>
      <c r="G47" s="9"/>
      <c r="H47" s="15">
        <v>1</v>
      </c>
      <c r="I47" s="9"/>
      <c r="J47" s="9"/>
      <c r="K47" s="9"/>
      <c r="L47" s="9"/>
      <c r="M47" s="9"/>
      <c r="N47" s="9"/>
      <c r="O47" s="16">
        <v>56927</v>
      </c>
    </row>
    <row r="48" spans="1:15" x14ac:dyDescent="0.25">
      <c r="A48">
        <v>2009</v>
      </c>
      <c r="B48">
        <v>23</v>
      </c>
      <c r="C48" t="s">
        <v>27</v>
      </c>
      <c r="D48" t="s">
        <v>41</v>
      </c>
      <c r="E48" s="10">
        <f>M48*F48</f>
        <v>61553.200000000004</v>
      </c>
      <c r="F48" s="10">
        <f t="shared" si="0"/>
        <v>615532</v>
      </c>
      <c r="G48" s="9"/>
      <c r="H48" s="9"/>
      <c r="I48" s="15">
        <v>7.0000000000000007E-2</v>
      </c>
      <c r="J48" s="15">
        <v>0.32</v>
      </c>
      <c r="K48" s="15">
        <v>0.49</v>
      </c>
      <c r="L48" s="15">
        <v>0.01</v>
      </c>
      <c r="M48" s="15">
        <v>0.1</v>
      </c>
      <c r="N48" s="9"/>
      <c r="O48" s="16">
        <v>615532</v>
      </c>
    </row>
    <row r="49" spans="1:15" x14ac:dyDescent="0.25">
      <c r="A49">
        <v>2009</v>
      </c>
      <c r="B49">
        <v>24</v>
      </c>
      <c r="C49" t="s">
        <v>23</v>
      </c>
      <c r="D49" t="s">
        <v>9</v>
      </c>
      <c r="E49" s="10">
        <f>M49*F49</f>
        <v>865.15000000000009</v>
      </c>
      <c r="F49" s="10">
        <f t="shared" si="0"/>
        <v>17303</v>
      </c>
      <c r="G49" s="9"/>
      <c r="H49" s="15">
        <v>0.13</v>
      </c>
      <c r="I49" s="15">
        <v>0.11</v>
      </c>
      <c r="J49" s="15">
        <v>0.02</v>
      </c>
      <c r="K49" s="15">
        <v>0.68</v>
      </c>
      <c r="L49" s="15">
        <v>0.02</v>
      </c>
      <c r="M49" s="15">
        <v>0.05</v>
      </c>
      <c r="N49" s="9"/>
      <c r="O49" s="16">
        <v>17303</v>
      </c>
    </row>
    <row r="50" spans="1:15" x14ac:dyDescent="0.25">
      <c r="A50">
        <v>2009</v>
      </c>
      <c r="B50">
        <v>25</v>
      </c>
      <c r="C50" t="s">
        <v>49</v>
      </c>
      <c r="D50" t="s">
        <v>48</v>
      </c>
      <c r="E50" s="10">
        <f>M50*F50</f>
        <v>22437.899999999998</v>
      </c>
      <c r="F50" s="10">
        <f t="shared" si="0"/>
        <v>249310</v>
      </c>
      <c r="G50" s="9"/>
      <c r="H50" s="15">
        <v>0.2</v>
      </c>
      <c r="I50" s="15">
        <v>0.06</v>
      </c>
      <c r="J50" s="15">
        <v>0.16</v>
      </c>
      <c r="K50" s="15">
        <v>0.42</v>
      </c>
      <c r="L50" s="15">
        <v>0.02</v>
      </c>
      <c r="M50" s="15">
        <v>0.09</v>
      </c>
      <c r="N50" s="15">
        <v>7.0000000000000007E-2</v>
      </c>
      <c r="O50" s="16">
        <v>249310</v>
      </c>
    </row>
    <row r="51" spans="1:15" x14ac:dyDescent="0.25">
      <c r="A51">
        <v>2009</v>
      </c>
      <c r="B51">
        <v>26</v>
      </c>
      <c r="C51" t="s">
        <v>50</v>
      </c>
      <c r="D51" t="s">
        <v>3</v>
      </c>
      <c r="E51" s="10">
        <f>M51*F51</f>
        <v>12235.86</v>
      </c>
      <c r="F51" s="10">
        <f t="shared" si="0"/>
        <v>45318</v>
      </c>
      <c r="G51" s="9"/>
      <c r="H51" s="15">
        <v>0.38</v>
      </c>
      <c r="I51" s="15">
        <v>0.04</v>
      </c>
      <c r="J51" s="15">
        <v>7.0000000000000007E-2</v>
      </c>
      <c r="K51" s="15">
        <v>0.03</v>
      </c>
      <c r="L51" s="15">
        <v>0.04</v>
      </c>
      <c r="M51" s="15">
        <v>0.27</v>
      </c>
      <c r="N51" s="15">
        <v>0.17</v>
      </c>
      <c r="O51" s="16">
        <v>45318</v>
      </c>
    </row>
    <row r="52" spans="1:15" x14ac:dyDescent="0.25">
      <c r="A52">
        <v>2009</v>
      </c>
      <c r="B52">
        <v>27</v>
      </c>
      <c r="C52" t="s">
        <v>51</v>
      </c>
      <c r="D52" t="s">
        <v>1</v>
      </c>
      <c r="E52" s="10">
        <f>M52*F52</f>
        <v>8277.49</v>
      </c>
      <c r="F52" s="10">
        <f t="shared" si="0"/>
        <v>63673</v>
      </c>
      <c r="G52" s="9"/>
      <c r="H52" s="15">
        <v>0.49</v>
      </c>
      <c r="I52" s="15">
        <v>0.01</v>
      </c>
      <c r="J52" s="15">
        <v>0.04</v>
      </c>
      <c r="K52" s="15">
        <v>0.22</v>
      </c>
      <c r="L52" s="15">
        <v>0.05</v>
      </c>
      <c r="M52" s="15">
        <v>0.13</v>
      </c>
      <c r="N52" s="15">
        <v>0.06</v>
      </c>
      <c r="O52" s="16">
        <v>63673</v>
      </c>
    </row>
    <row r="53" spans="1:15" x14ac:dyDescent="0.25">
      <c r="A53">
        <v>2009</v>
      </c>
      <c r="B53">
        <v>28</v>
      </c>
      <c r="C53" t="s">
        <v>51</v>
      </c>
      <c r="D53" t="s">
        <v>16</v>
      </c>
      <c r="E53" s="10"/>
      <c r="F53" s="10">
        <f t="shared" si="0"/>
        <v>25092</v>
      </c>
      <c r="G53" s="9"/>
      <c r="H53" s="9"/>
      <c r="I53" s="15">
        <v>0.08</v>
      </c>
      <c r="J53" s="15">
        <v>0.4</v>
      </c>
      <c r="K53" s="15">
        <v>0.53</v>
      </c>
      <c r="L53" s="9"/>
      <c r="M53" s="9"/>
      <c r="N53" s="9"/>
      <c r="O53" s="16">
        <v>25092</v>
      </c>
    </row>
    <row r="54" spans="1:15" x14ac:dyDescent="0.25">
      <c r="A54">
        <v>2009</v>
      </c>
      <c r="B54">
        <v>29</v>
      </c>
      <c r="C54" t="s">
        <v>12</v>
      </c>
      <c r="D54" t="s">
        <v>48</v>
      </c>
      <c r="E54" s="10">
        <f>M54*F54</f>
        <v>5173.74</v>
      </c>
      <c r="F54" s="10">
        <f t="shared" si="0"/>
        <v>23517</v>
      </c>
      <c r="G54" s="9"/>
      <c r="H54" s="15">
        <v>0.6</v>
      </c>
      <c r="I54" s="15">
        <v>0.06</v>
      </c>
      <c r="J54" s="15">
        <v>0.04</v>
      </c>
      <c r="K54" s="15">
        <v>0.01</v>
      </c>
      <c r="L54" s="15">
        <v>7.0000000000000007E-2</v>
      </c>
      <c r="M54" s="15">
        <v>0.22</v>
      </c>
      <c r="N54" s="9"/>
      <c r="O54" s="16">
        <v>23517</v>
      </c>
    </row>
    <row r="55" spans="1:15" x14ac:dyDescent="0.25">
      <c r="A55">
        <v>2009</v>
      </c>
      <c r="B55">
        <v>30</v>
      </c>
      <c r="C55" t="s">
        <v>52</v>
      </c>
      <c r="D55" t="s">
        <v>16</v>
      </c>
      <c r="E55" s="10"/>
      <c r="F55" s="10">
        <f t="shared" si="0"/>
        <v>366</v>
      </c>
      <c r="G55" s="9"/>
      <c r="H55" s="9"/>
      <c r="I55" s="9"/>
      <c r="J55" s="9"/>
      <c r="K55" s="9"/>
      <c r="L55" s="15">
        <v>1</v>
      </c>
      <c r="M55" s="9"/>
      <c r="N55" s="9"/>
      <c r="O55" s="9">
        <v>366</v>
      </c>
    </row>
    <row r="56" spans="1:15" x14ac:dyDescent="0.25">
      <c r="A56">
        <v>2009</v>
      </c>
      <c r="B56">
        <v>31</v>
      </c>
      <c r="C56" t="s">
        <v>53</v>
      </c>
      <c r="D56" t="s">
        <v>16</v>
      </c>
      <c r="E56" s="10">
        <f>M56*F56</f>
        <v>18876.48</v>
      </c>
      <c r="F56" s="10">
        <f t="shared" si="0"/>
        <v>314608</v>
      </c>
      <c r="G56" s="9"/>
      <c r="H56" s="9"/>
      <c r="I56" s="15">
        <v>0.01</v>
      </c>
      <c r="J56" s="15">
        <v>0.45</v>
      </c>
      <c r="K56" s="15">
        <v>0.24</v>
      </c>
      <c r="L56" s="9"/>
      <c r="M56" s="15">
        <v>0.06</v>
      </c>
      <c r="N56" s="15">
        <v>0.24</v>
      </c>
      <c r="O56" s="16">
        <v>314608</v>
      </c>
    </row>
    <row r="57" spans="1:15" x14ac:dyDescent="0.25">
      <c r="A57">
        <v>2009</v>
      </c>
      <c r="B57">
        <v>32</v>
      </c>
      <c r="C57" t="s">
        <v>54</v>
      </c>
      <c r="D57" t="s">
        <v>55</v>
      </c>
      <c r="E57" s="10">
        <f>M57*F57</f>
        <v>16732.5</v>
      </c>
      <c r="F57" s="10">
        <f t="shared" si="0"/>
        <v>66930</v>
      </c>
      <c r="G57" s="9"/>
      <c r="H57" s="15">
        <v>0.44</v>
      </c>
      <c r="I57" s="15">
        <v>0.11</v>
      </c>
      <c r="J57" s="15">
        <v>0.02</v>
      </c>
      <c r="K57" s="9" t="s">
        <v>10</v>
      </c>
      <c r="L57" s="15">
        <v>0.05</v>
      </c>
      <c r="M57" s="15">
        <v>0.25</v>
      </c>
      <c r="N57" s="15">
        <v>0.13</v>
      </c>
      <c r="O57" s="16">
        <v>66930</v>
      </c>
    </row>
    <row r="58" spans="1:15" x14ac:dyDescent="0.25">
      <c r="A58">
        <v>2009</v>
      </c>
      <c r="B58">
        <v>33</v>
      </c>
      <c r="C58" t="s">
        <v>54</v>
      </c>
      <c r="D58" t="s">
        <v>16</v>
      </c>
      <c r="E58" s="10">
        <f>M58*F58</f>
        <v>2505</v>
      </c>
      <c r="F58" s="10">
        <f t="shared" si="0"/>
        <v>2505</v>
      </c>
      <c r="G58" s="9"/>
      <c r="H58" s="9"/>
      <c r="I58" s="9"/>
      <c r="J58" s="9"/>
      <c r="K58" s="9"/>
      <c r="L58" s="9"/>
      <c r="M58" s="15">
        <v>1</v>
      </c>
      <c r="N58" s="9"/>
      <c r="O58" s="16">
        <v>2505</v>
      </c>
    </row>
    <row r="59" spans="1:15" x14ac:dyDescent="0.25">
      <c r="A59">
        <v>2009</v>
      </c>
      <c r="B59">
        <v>34</v>
      </c>
      <c r="C59" t="s">
        <v>59</v>
      </c>
      <c r="D59" t="s">
        <v>56</v>
      </c>
      <c r="E59" s="10">
        <f>M59*F59</f>
        <v>32586.879999999997</v>
      </c>
      <c r="F59" s="10">
        <f t="shared" si="0"/>
        <v>55232</v>
      </c>
      <c r="G59" s="9"/>
      <c r="H59" s="15">
        <v>0.23</v>
      </c>
      <c r="I59" s="15">
        <v>0.03</v>
      </c>
      <c r="J59" s="15">
        <v>0.03</v>
      </c>
      <c r="K59" s="15">
        <v>7.0000000000000007E-2</v>
      </c>
      <c r="L59" s="9"/>
      <c r="M59" s="15">
        <v>0.59</v>
      </c>
      <c r="N59" s="15">
        <v>0.05</v>
      </c>
      <c r="O59" s="16">
        <v>55232</v>
      </c>
    </row>
    <row r="60" spans="1:15" x14ac:dyDescent="0.25">
      <c r="A60">
        <v>2009</v>
      </c>
      <c r="B60">
        <v>35</v>
      </c>
      <c r="C60" t="s">
        <v>19</v>
      </c>
      <c r="D60" t="s">
        <v>9</v>
      </c>
      <c r="E60" s="10"/>
      <c r="F60" s="10">
        <f t="shared" si="0"/>
        <v>7010</v>
      </c>
      <c r="G60" s="9"/>
      <c r="H60" s="15">
        <v>0.5</v>
      </c>
      <c r="I60" s="15">
        <v>0.12</v>
      </c>
      <c r="J60" s="15">
        <v>0.01</v>
      </c>
      <c r="K60" s="15">
        <v>0.28999999999999998</v>
      </c>
      <c r="L60" s="15">
        <v>0.06</v>
      </c>
      <c r="M60" s="9"/>
      <c r="N60" s="15">
        <v>0.02</v>
      </c>
      <c r="O60" s="16">
        <v>7010</v>
      </c>
    </row>
    <row r="61" spans="1:15" x14ac:dyDescent="0.25">
      <c r="A61">
        <v>2009</v>
      </c>
      <c r="B61">
        <v>36</v>
      </c>
      <c r="C61" t="s">
        <v>19</v>
      </c>
      <c r="D61" t="s">
        <v>16</v>
      </c>
      <c r="E61" s="10">
        <f>M61*F61</f>
        <v>1496</v>
      </c>
      <c r="F61" s="10">
        <f t="shared" si="0"/>
        <v>1496</v>
      </c>
      <c r="G61" s="9"/>
      <c r="H61" s="9"/>
      <c r="I61" s="9"/>
      <c r="J61" s="9"/>
      <c r="K61" s="9"/>
      <c r="L61" s="9"/>
      <c r="M61" s="15">
        <v>1</v>
      </c>
      <c r="N61" s="9"/>
      <c r="O61" s="16">
        <v>1496</v>
      </c>
    </row>
    <row r="62" spans="1:15" x14ac:dyDescent="0.25">
      <c r="A62">
        <v>2008</v>
      </c>
      <c r="B62">
        <v>3</v>
      </c>
      <c r="C62" t="s">
        <v>38</v>
      </c>
      <c r="E62" s="10">
        <v>40310</v>
      </c>
      <c r="F62" s="10"/>
      <c r="G62" s="9"/>
      <c r="H62" s="15">
        <v>0.22</v>
      </c>
      <c r="I62" s="9"/>
      <c r="J62" s="9"/>
      <c r="K62" s="15">
        <v>0.31</v>
      </c>
      <c r="L62" s="15">
        <v>0.01</v>
      </c>
      <c r="M62" s="15">
        <v>0.3</v>
      </c>
      <c r="N62" s="15">
        <f>1-SUM(H62:M62)</f>
        <v>0.15999999999999992</v>
      </c>
      <c r="O62" s="9"/>
    </row>
    <row r="63" spans="1:15" x14ac:dyDescent="0.25">
      <c r="A63">
        <v>2008</v>
      </c>
      <c r="B63">
        <v>11</v>
      </c>
      <c r="C63" t="s">
        <v>39</v>
      </c>
      <c r="E63" s="10">
        <v>9076</v>
      </c>
      <c r="F63" s="10"/>
      <c r="G63" s="9"/>
      <c r="H63" s="15">
        <v>0.39</v>
      </c>
      <c r="I63" s="15">
        <v>0.12</v>
      </c>
      <c r="J63" s="15">
        <v>7.0000000000000007E-2</v>
      </c>
      <c r="K63" s="15">
        <v>0.18</v>
      </c>
      <c r="L63" s="15">
        <v>0.04</v>
      </c>
      <c r="M63" s="15">
        <v>0.18</v>
      </c>
      <c r="N63" s="15">
        <f>1-SUM(H63:M63)</f>
        <v>2.0000000000000018E-2</v>
      </c>
      <c r="O63" s="9"/>
    </row>
    <row r="64" spans="1:15" x14ac:dyDescent="0.25">
      <c r="A64">
        <v>2008</v>
      </c>
      <c r="B64">
        <v>16</v>
      </c>
      <c r="C64" t="s">
        <v>17</v>
      </c>
      <c r="E64" s="10">
        <v>8514</v>
      </c>
      <c r="F64" s="10"/>
      <c r="G64" s="9"/>
      <c r="H64" s="15">
        <v>0.38</v>
      </c>
      <c r="I64" s="15">
        <v>0.05</v>
      </c>
      <c r="J64" s="15">
        <v>0.11</v>
      </c>
      <c r="K64" s="15">
        <v>0.15</v>
      </c>
      <c r="L64" s="15">
        <v>0.04</v>
      </c>
      <c r="M64" s="15">
        <v>0.24</v>
      </c>
      <c r="N64" s="15">
        <f>1-SUM(H64:M64)</f>
        <v>2.9999999999999916E-2</v>
      </c>
      <c r="O64" s="9"/>
    </row>
    <row r="65" spans="1:15" x14ac:dyDescent="0.25">
      <c r="A65">
        <v>2008</v>
      </c>
      <c r="B65">
        <v>2</v>
      </c>
      <c r="C65" t="s">
        <v>81</v>
      </c>
      <c r="E65" s="10">
        <v>4461</v>
      </c>
      <c r="F65" s="10"/>
      <c r="G65" s="9"/>
      <c r="H65" s="9"/>
      <c r="I65" s="9"/>
      <c r="J65" s="9"/>
      <c r="K65" s="9"/>
      <c r="L65" s="9"/>
      <c r="M65" s="9"/>
      <c r="N65" s="9"/>
      <c r="O65" s="9"/>
    </row>
    <row r="66" spans="1:15" x14ac:dyDescent="0.25">
      <c r="A66">
        <v>2008</v>
      </c>
      <c r="B66">
        <v>4</v>
      </c>
      <c r="C66" t="s">
        <v>78</v>
      </c>
      <c r="E66" s="10">
        <v>117940</v>
      </c>
      <c r="F66" s="10"/>
      <c r="G66" s="9"/>
      <c r="H66" s="15">
        <v>0.19</v>
      </c>
      <c r="I66" s="9"/>
      <c r="J66" s="9"/>
      <c r="K66" s="15">
        <v>0.37</v>
      </c>
      <c r="L66" s="9"/>
      <c r="M66" s="15">
        <v>0.23</v>
      </c>
      <c r="N66" s="15">
        <f>1-SUM(H66:M66)</f>
        <v>0.20999999999999996</v>
      </c>
      <c r="O66" s="9"/>
    </row>
    <row r="67" spans="1:15" x14ac:dyDescent="0.25">
      <c r="A67">
        <v>2008</v>
      </c>
      <c r="B67">
        <v>10</v>
      </c>
      <c r="C67" t="s">
        <v>76</v>
      </c>
      <c r="E67" s="10">
        <v>4532</v>
      </c>
      <c r="F67" s="10"/>
      <c r="G67" s="9"/>
      <c r="H67" s="15">
        <v>0.43</v>
      </c>
      <c r="I67" s="15">
        <v>0.15</v>
      </c>
      <c r="J67" s="9"/>
      <c r="K67" s="15">
        <v>0.03</v>
      </c>
      <c r="L67" s="15">
        <v>0.05</v>
      </c>
      <c r="M67" s="15">
        <v>0.34</v>
      </c>
      <c r="N67" s="15">
        <f>1-SUM(H67:M67)</f>
        <v>0</v>
      </c>
      <c r="O67" s="9"/>
    </row>
    <row r="68" spans="1:15" x14ac:dyDescent="0.25">
      <c r="A68">
        <v>2008</v>
      </c>
      <c r="B68">
        <v>12</v>
      </c>
      <c r="C68" t="s">
        <v>80</v>
      </c>
      <c r="E68" s="10">
        <v>4455</v>
      </c>
      <c r="F68" s="10"/>
      <c r="G68" s="9"/>
      <c r="H68" s="9"/>
      <c r="I68" s="9"/>
      <c r="J68" s="9"/>
      <c r="K68" s="15">
        <v>0.16</v>
      </c>
      <c r="L68" s="15">
        <v>0.04</v>
      </c>
      <c r="M68" s="15">
        <v>0.2</v>
      </c>
      <c r="N68" s="15">
        <f>1-SUM(H68:M68)</f>
        <v>0.6</v>
      </c>
      <c r="O68" s="9"/>
    </row>
    <row r="69" spans="1:15" x14ac:dyDescent="0.25">
      <c r="A69">
        <v>2008</v>
      </c>
      <c r="B69">
        <v>9</v>
      </c>
      <c r="C69" t="s">
        <v>83</v>
      </c>
      <c r="E69" s="10">
        <v>49283</v>
      </c>
      <c r="F69" s="10"/>
      <c r="G69" s="9"/>
      <c r="H69" s="15">
        <v>0.41</v>
      </c>
      <c r="I69" s="9"/>
      <c r="J69" s="9"/>
      <c r="K69" s="15">
        <v>0.01</v>
      </c>
      <c r="L69" s="15">
        <v>0.03</v>
      </c>
      <c r="M69" s="15">
        <v>0.35</v>
      </c>
      <c r="N69" s="15">
        <f>1-SUM(H69:M69)</f>
        <v>0.20000000000000007</v>
      </c>
      <c r="O69" s="9"/>
    </row>
    <row r="70" spans="1:15" x14ac:dyDescent="0.25">
      <c r="A70">
        <v>2008</v>
      </c>
      <c r="B70">
        <v>18</v>
      </c>
      <c r="C70" t="s">
        <v>0</v>
      </c>
      <c r="E70" s="10">
        <v>6676</v>
      </c>
      <c r="F70" s="10"/>
      <c r="G70" s="9"/>
      <c r="H70" s="15">
        <v>0.33</v>
      </c>
      <c r="I70" s="15">
        <v>0.16</v>
      </c>
      <c r="J70" s="15">
        <v>0.04</v>
      </c>
      <c r="K70" s="15">
        <v>0.1</v>
      </c>
      <c r="L70" s="15">
        <v>0.04</v>
      </c>
      <c r="M70" s="15">
        <v>0.15</v>
      </c>
      <c r="N70" s="15">
        <f>1-SUM(H70:M70)</f>
        <v>0.17999999999999994</v>
      </c>
      <c r="O70" s="9"/>
    </row>
    <row r="71" spans="1:15" x14ac:dyDescent="0.25">
      <c r="A71">
        <v>2008</v>
      </c>
      <c r="B71">
        <v>13</v>
      </c>
      <c r="C71" t="s">
        <v>42</v>
      </c>
      <c r="E71" s="10">
        <v>8033</v>
      </c>
      <c r="F71" s="10"/>
      <c r="G71" s="9"/>
      <c r="H71" s="15"/>
      <c r="I71" s="15"/>
      <c r="J71" s="15"/>
      <c r="K71" s="15"/>
      <c r="L71" s="15"/>
      <c r="M71" s="15"/>
      <c r="N71" s="15"/>
      <c r="O71" s="9"/>
    </row>
    <row r="72" spans="1:15" x14ac:dyDescent="0.25">
      <c r="A72">
        <v>2008</v>
      </c>
      <c r="B72">
        <v>7</v>
      </c>
      <c r="C72" t="s">
        <v>82</v>
      </c>
      <c r="E72" s="10">
        <v>6123</v>
      </c>
      <c r="F72" s="10"/>
      <c r="G72" s="9"/>
      <c r="H72" s="15"/>
      <c r="I72" s="15"/>
      <c r="J72" s="15"/>
      <c r="K72" s="15"/>
      <c r="L72" s="15"/>
      <c r="M72" s="15"/>
      <c r="N72" s="15"/>
      <c r="O72" s="9"/>
    </row>
    <row r="73" spans="1:15" x14ac:dyDescent="0.25">
      <c r="A73">
        <v>2008</v>
      </c>
      <c r="B73">
        <v>6</v>
      </c>
      <c r="C73" t="s">
        <v>44</v>
      </c>
      <c r="E73" s="10">
        <v>29480</v>
      </c>
      <c r="F73" s="10"/>
      <c r="G73" s="9"/>
      <c r="H73" s="15">
        <v>0.28999999999999998</v>
      </c>
      <c r="I73" s="15">
        <v>0.16</v>
      </c>
      <c r="J73" s="9"/>
      <c r="K73" s="9"/>
      <c r="L73" s="15">
        <v>0.02</v>
      </c>
      <c r="M73" s="15">
        <v>0.24</v>
      </c>
      <c r="N73" s="15">
        <f>1-SUM(H73:M73)</f>
        <v>0.29000000000000004</v>
      </c>
      <c r="O73" s="9"/>
    </row>
    <row r="74" spans="1:15" x14ac:dyDescent="0.25">
      <c r="A74">
        <v>2008</v>
      </c>
      <c r="B74">
        <v>15</v>
      </c>
      <c r="C74" t="s">
        <v>11</v>
      </c>
      <c r="E74" s="10">
        <v>26842</v>
      </c>
      <c r="F74" s="10"/>
      <c r="G74" s="9"/>
      <c r="H74" s="15">
        <v>0.34</v>
      </c>
      <c r="I74" s="15">
        <v>0.15</v>
      </c>
      <c r="J74" s="15">
        <v>0.02</v>
      </c>
      <c r="K74" s="15">
        <v>0.2</v>
      </c>
      <c r="L74" s="15">
        <v>0.04</v>
      </c>
      <c r="M74" s="15">
        <v>0.21</v>
      </c>
      <c r="N74" s="15">
        <f>1-SUM(H74:M74)</f>
        <v>4.0000000000000036E-2</v>
      </c>
      <c r="O74" s="9"/>
    </row>
    <row r="75" spans="1:15" x14ac:dyDescent="0.25">
      <c r="A75">
        <v>2008</v>
      </c>
      <c r="B75">
        <v>19</v>
      </c>
      <c r="C75" t="s">
        <v>2</v>
      </c>
      <c r="E75" s="10">
        <v>10832</v>
      </c>
      <c r="F75" s="10"/>
      <c r="G75" s="9"/>
      <c r="H75" s="15">
        <v>0.34</v>
      </c>
      <c r="I75" s="15">
        <v>0.1</v>
      </c>
      <c r="J75" s="15">
        <v>0.05</v>
      </c>
      <c r="K75" s="15">
        <v>0.22</v>
      </c>
      <c r="L75" s="15">
        <v>0.04</v>
      </c>
      <c r="M75" s="15">
        <v>0.23</v>
      </c>
      <c r="N75" s="15">
        <f>1-SUM(H75:M75)</f>
        <v>1.9999999999999907E-2</v>
      </c>
      <c r="O75" s="9"/>
    </row>
    <row r="76" spans="1:15" x14ac:dyDescent="0.25">
      <c r="A76">
        <v>2008</v>
      </c>
      <c r="B76">
        <v>8</v>
      </c>
      <c r="C76" t="s">
        <v>26</v>
      </c>
      <c r="E76" s="10">
        <v>5988</v>
      </c>
      <c r="F76" s="10"/>
      <c r="G76" s="9"/>
      <c r="H76" s="9"/>
      <c r="I76" s="9"/>
      <c r="J76" s="9"/>
      <c r="K76" s="9"/>
      <c r="L76" s="9"/>
      <c r="M76" s="9"/>
      <c r="N76" s="9"/>
      <c r="O76" s="9"/>
    </row>
    <row r="77" spans="1:15" x14ac:dyDescent="0.25">
      <c r="A77">
        <v>2008</v>
      </c>
      <c r="B77">
        <v>5</v>
      </c>
      <c r="C77" t="s">
        <v>24</v>
      </c>
      <c r="E77" s="10">
        <v>10876</v>
      </c>
      <c r="F77" s="10"/>
      <c r="G77" s="9"/>
      <c r="H77" s="15">
        <v>0.25</v>
      </c>
      <c r="I77" s="15">
        <v>0.15</v>
      </c>
      <c r="J77" s="15">
        <v>0.02</v>
      </c>
      <c r="K77" s="15">
        <v>0.27</v>
      </c>
      <c r="L77" s="15">
        <v>0.02</v>
      </c>
      <c r="M77" s="15">
        <v>0.27</v>
      </c>
      <c r="N77" s="15">
        <f t="shared" ref="N77:N84" si="2">1-SUM(H77:M77)</f>
        <v>1.9999999999999907E-2</v>
      </c>
      <c r="O77" s="9"/>
    </row>
    <row r="78" spans="1:15" x14ac:dyDescent="0.25">
      <c r="A78">
        <v>2008</v>
      </c>
      <c r="B78">
        <v>23</v>
      </c>
      <c r="C78" t="s">
        <v>23</v>
      </c>
      <c r="E78" s="10">
        <v>795</v>
      </c>
      <c r="F78" s="10"/>
      <c r="G78" s="9"/>
      <c r="H78" s="15">
        <v>0.13</v>
      </c>
      <c r="I78" s="15">
        <v>0.1</v>
      </c>
      <c r="J78" s="15">
        <v>0.02</v>
      </c>
      <c r="K78" s="15">
        <v>0.69</v>
      </c>
      <c r="L78" s="15">
        <v>0.02</v>
      </c>
      <c r="M78" s="15">
        <v>0.05</v>
      </c>
      <c r="N78" s="15">
        <f t="shared" si="2"/>
        <v>-1.0000000000000009E-2</v>
      </c>
      <c r="O78" s="9"/>
    </row>
    <row r="79" spans="1:15" x14ac:dyDescent="0.25">
      <c r="A79">
        <v>2008</v>
      </c>
      <c r="B79">
        <v>21</v>
      </c>
      <c r="C79" t="s">
        <v>49</v>
      </c>
      <c r="E79" s="10">
        <v>20433</v>
      </c>
      <c r="F79" s="10"/>
      <c r="G79" s="9"/>
      <c r="H79" s="15">
        <v>0.2</v>
      </c>
      <c r="I79" s="15">
        <v>0.06</v>
      </c>
      <c r="J79" s="15">
        <v>0.15</v>
      </c>
      <c r="K79" s="15">
        <v>0.41</v>
      </c>
      <c r="L79" s="15">
        <v>0.02</v>
      </c>
      <c r="M79" s="15">
        <v>0.08</v>
      </c>
      <c r="N79" s="15">
        <f t="shared" si="2"/>
        <v>7.999999999999996E-2</v>
      </c>
      <c r="O79" s="9"/>
    </row>
    <row r="80" spans="1:15" x14ac:dyDescent="0.25">
      <c r="A80">
        <v>2008</v>
      </c>
      <c r="B80">
        <v>20</v>
      </c>
      <c r="C80" t="s">
        <v>12</v>
      </c>
      <c r="E80" s="10">
        <v>4792</v>
      </c>
      <c r="F80" s="10"/>
      <c r="G80" s="9"/>
      <c r="H80" s="15">
        <v>0.6</v>
      </c>
      <c r="I80" s="15">
        <v>0.06</v>
      </c>
      <c r="J80" s="15">
        <v>0.03</v>
      </c>
      <c r="K80" s="15">
        <v>0.01</v>
      </c>
      <c r="L80" s="15">
        <v>0.08</v>
      </c>
      <c r="M80" s="15">
        <v>0.22</v>
      </c>
      <c r="N80" s="15">
        <f t="shared" si="2"/>
        <v>0</v>
      </c>
      <c r="O80" s="9"/>
    </row>
    <row r="81" spans="1:15" x14ac:dyDescent="0.25">
      <c r="A81">
        <v>2008</v>
      </c>
      <c r="B81">
        <v>14</v>
      </c>
      <c r="C81" t="s">
        <v>54</v>
      </c>
      <c r="E81" s="10">
        <v>17714</v>
      </c>
      <c r="F81" s="10"/>
      <c r="G81" s="9"/>
      <c r="H81" s="15">
        <v>0.43</v>
      </c>
      <c r="I81" s="15">
        <v>0.1</v>
      </c>
      <c r="J81" s="15">
        <v>0.02</v>
      </c>
      <c r="K81" s="15">
        <v>0</v>
      </c>
      <c r="L81" s="15">
        <v>0.05</v>
      </c>
      <c r="M81" s="15">
        <v>0.27</v>
      </c>
      <c r="N81" s="15">
        <f t="shared" si="2"/>
        <v>0.12999999999999989</v>
      </c>
      <c r="O81" s="9"/>
    </row>
    <row r="82" spans="1:15" x14ac:dyDescent="0.25">
      <c r="A82">
        <v>2008</v>
      </c>
      <c r="B82">
        <v>1</v>
      </c>
      <c r="C82" t="s">
        <v>59</v>
      </c>
      <c r="E82" s="10">
        <v>31645</v>
      </c>
      <c r="F82" s="10"/>
      <c r="G82" s="9"/>
      <c r="H82" s="15">
        <v>0.22</v>
      </c>
      <c r="I82" s="15">
        <v>0.03</v>
      </c>
      <c r="J82" s="15">
        <v>0.02</v>
      </c>
      <c r="K82" s="15">
        <v>0.06</v>
      </c>
      <c r="L82" s="15">
        <v>0.02</v>
      </c>
      <c r="M82" s="15">
        <v>0.6</v>
      </c>
      <c r="N82" s="15">
        <f t="shared" si="2"/>
        <v>5.0000000000000044E-2</v>
      </c>
      <c r="O82" s="9"/>
    </row>
    <row r="83" spans="1:15" x14ac:dyDescent="0.25">
      <c r="A83">
        <v>2008</v>
      </c>
      <c r="B83">
        <v>22</v>
      </c>
      <c r="C83" t="s">
        <v>77</v>
      </c>
      <c r="E83" s="10">
        <v>7819</v>
      </c>
      <c r="F83" s="10"/>
      <c r="G83" s="9"/>
      <c r="H83" s="15">
        <v>0.4</v>
      </c>
      <c r="I83" s="15">
        <v>0.27</v>
      </c>
      <c r="J83" s="9"/>
      <c r="K83" s="15">
        <v>0.14000000000000001</v>
      </c>
      <c r="L83" s="15">
        <v>0.04</v>
      </c>
      <c r="M83" s="15">
        <v>0.15</v>
      </c>
      <c r="N83" s="15">
        <f t="shared" si="2"/>
        <v>0</v>
      </c>
      <c r="O83" s="9"/>
    </row>
    <row r="84" spans="1:15" x14ac:dyDescent="0.25">
      <c r="A84">
        <v>2008</v>
      </c>
      <c r="B84">
        <v>17</v>
      </c>
      <c r="C84" t="s">
        <v>19</v>
      </c>
      <c r="E84" s="10">
        <v>1222</v>
      </c>
      <c r="F84" s="10"/>
      <c r="G84" s="9"/>
      <c r="H84" s="15">
        <v>0.41</v>
      </c>
      <c r="I84" s="15">
        <v>0.1</v>
      </c>
      <c r="J84" s="15">
        <v>0.01</v>
      </c>
      <c r="K84" s="15">
        <v>0.26</v>
      </c>
      <c r="L84" s="15">
        <v>0.05</v>
      </c>
      <c r="M84" s="15">
        <v>0.15</v>
      </c>
      <c r="N84" s="15">
        <f t="shared" si="2"/>
        <v>1.9999999999999907E-2</v>
      </c>
      <c r="O84" s="9"/>
    </row>
    <row r="85" spans="1:15" x14ac:dyDescent="0.25">
      <c r="A85">
        <v>2007</v>
      </c>
      <c r="B85">
        <v>1</v>
      </c>
      <c r="C85" t="s">
        <v>59</v>
      </c>
      <c r="E85" s="10">
        <v>32819</v>
      </c>
      <c r="F85" s="10"/>
      <c r="G85" s="9"/>
      <c r="H85" s="9"/>
      <c r="I85" s="9"/>
      <c r="J85" s="9"/>
      <c r="K85" s="9"/>
      <c r="L85" s="9"/>
      <c r="M85" s="9"/>
      <c r="N85" s="9"/>
      <c r="O85" s="9"/>
    </row>
    <row r="86" spans="1:15" x14ac:dyDescent="0.25">
      <c r="A86">
        <v>2007</v>
      </c>
      <c r="B86">
        <v>2</v>
      </c>
      <c r="C86" t="s">
        <v>8</v>
      </c>
      <c r="E86" s="10">
        <v>48537</v>
      </c>
      <c r="F86" s="10"/>
      <c r="G86" s="9"/>
      <c r="H86" s="9"/>
      <c r="I86" s="9"/>
      <c r="J86" s="9"/>
      <c r="K86" s="9"/>
      <c r="L86" s="9"/>
      <c r="M86" s="9"/>
      <c r="N86" s="9"/>
      <c r="O86" s="9"/>
    </row>
    <row r="87" spans="1:15" x14ac:dyDescent="0.25">
      <c r="A87">
        <v>2007</v>
      </c>
      <c r="B87">
        <v>3</v>
      </c>
      <c r="C87" t="s">
        <v>38</v>
      </c>
      <c r="E87" s="10">
        <v>41282</v>
      </c>
      <c r="F87" s="10"/>
      <c r="G87" s="9"/>
      <c r="H87" s="9"/>
      <c r="I87" s="9"/>
      <c r="J87" s="9"/>
      <c r="K87" s="9"/>
      <c r="L87" s="9"/>
      <c r="M87" s="9"/>
      <c r="N87" s="9"/>
      <c r="O87" s="9"/>
    </row>
    <row r="88" spans="1:15" x14ac:dyDescent="0.25">
      <c r="A88">
        <v>2007</v>
      </c>
      <c r="B88">
        <v>4</v>
      </c>
      <c r="C88" t="s">
        <v>81</v>
      </c>
      <c r="E88" s="10">
        <v>4144</v>
      </c>
      <c r="F88" s="10"/>
      <c r="G88" s="9"/>
      <c r="H88" s="9"/>
      <c r="I88" s="9"/>
      <c r="J88" s="9"/>
      <c r="K88" s="9"/>
      <c r="L88" s="9"/>
      <c r="M88" s="9"/>
      <c r="N88" s="9"/>
      <c r="O88" s="9"/>
    </row>
    <row r="89" spans="1:15" x14ac:dyDescent="0.25">
      <c r="A89">
        <v>2007</v>
      </c>
      <c r="B89">
        <v>5</v>
      </c>
      <c r="C89" t="s">
        <v>78</v>
      </c>
      <c r="E89" s="10">
        <v>118605</v>
      </c>
      <c r="F89" s="10"/>
      <c r="G89" s="9"/>
      <c r="H89" s="9"/>
      <c r="I89" s="9"/>
      <c r="J89" s="9"/>
      <c r="K89" s="9"/>
      <c r="L89" s="9"/>
      <c r="M89" s="9"/>
      <c r="N89" s="9"/>
      <c r="O89" s="9"/>
    </row>
    <row r="90" spans="1:15" x14ac:dyDescent="0.25">
      <c r="A90">
        <v>2007</v>
      </c>
      <c r="B90">
        <v>6</v>
      </c>
      <c r="C90" t="s">
        <v>24</v>
      </c>
      <c r="E90" s="10">
        <v>11260</v>
      </c>
      <c r="F90" s="10"/>
      <c r="G90" s="9"/>
      <c r="H90" s="9"/>
      <c r="I90" s="9"/>
      <c r="J90" s="9"/>
      <c r="K90" s="9"/>
      <c r="L90" s="9"/>
      <c r="M90" s="9"/>
      <c r="N90" s="9"/>
      <c r="O90" s="9"/>
    </row>
    <row r="91" spans="1:15" x14ac:dyDescent="0.25">
      <c r="A91">
        <v>2007</v>
      </c>
      <c r="B91">
        <v>7</v>
      </c>
      <c r="C91" t="s">
        <v>44</v>
      </c>
      <c r="E91" s="10">
        <v>29091</v>
      </c>
      <c r="F91" s="10"/>
      <c r="G91" s="9"/>
      <c r="H91" s="9"/>
      <c r="I91" s="9"/>
      <c r="J91" s="9"/>
      <c r="K91" s="9"/>
      <c r="L91" s="9"/>
      <c r="M91" s="9"/>
      <c r="N91" s="9"/>
      <c r="O91" s="9"/>
    </row>
    <row r="92" spans="1:15" x14ac:dyDescent="0.25">
      <c r="A92">
        <v>2007</v>
      </c>
      <c r="B92">
        <v>8</v>
      </c>
      <c r="C92" t="s">
        <v>83</v>
      </c>
      <c r="E92" s="10">
        <v>49138</v>
      </c>
      <c r="F92" s="10"/>
      <c r="G92" s="9"/>
      <c r="H92" s="9"/>
      <c r="I92" s="9"/>
      <c r="J92" s="9"/>
      <c r="K92" s="9"/>
      <c r="L92" s="9"/>
      <c r="M92" s="9"/>
      <c r="N92" s="9"/>
      <c r="O92" s="9"/>
    </row>
    <row r="93" spans="1:15" x14ac:dyDescent="0.25">
      <c r="A93">
        <v>2007</v>
      </c>
      <c r="B93">
        <v>9</v>
      </c>
      <c r="C93" t="s">
        <v>76</v>
      </c>
      <c r="E93" s="10">
        <v>4505</v>
      </c>
      <c r="F93" s="10"/>
      <c r="G93" s="9"/>
      <c r="H93" s="9"/>
      <c r="I93" s="9"/>
      <c r="J93" s="9"/>
      <c r="K93" s="9"/>
      <c r="L93" s="9"/>
      <c r="M93" s="9"/>
      <c r="N93" s="9"/>
      <c r="O93" s="9"/>
    </row>
    <row r="94" spans="1:15" x14ac:dyDescent="0.25">
      <c r="A94">
        <v>2007</v>
      </c>
      <c r="B94">
        <v>10</v>
      </c>
      <c r="C94" t="s">
        <v>39</v>
      </c>
      <c r="E94" s="10">
        <v>9706</v>
      </c>
      <c r="F94" s="10"/>
      <c r="G94" s="9"/>
      <c r="H94" s="9"/>
      <c r="I94" s="9"/>
      <c r="J94" s="9"/>
      <c r="K94" s="9"/>
      <c r="L94" s="9"/>
      <c r="M94" s="9"/>
      <c r="N94" s="9"/>
      <c r="O94" s="9"/>
    </row>
    <row r="95" spans="1:15" x14ac:dyDescent="0.25">
      <c r="A95">
        <v>2007</v>
      </c>
      <c r="B95">
        <v>11</v>
      </c>
      <c r="C95" t="s">
        <v>80</v>
      </c>
      <c r="E95" s="10">
        <v>4698</v>
      </c>
      <c r="F95" s="10"/>
      <c r="G95" s="9"/>
      <c r="H95" s="9"/>
      <c r="I95" s="9"/>
      <c r="J95" s="9"/>
      <c r="K95" s="9"/>
      <c r="L95" s="9"/>
      <c r="M95" s="9"/>
      <c r="N95" s="9"/>
      <c r="O95" s="9"/>
    </row>
    <row r="96" spans="1:15" x14ac:dyDescent="0.25">
      <c r="A96">
        <v>2007</v>
      </c>
      <c r="B96">
        <v>12</v>
      </c>
      <c r="C96" t="s">
        <v>11</v>
      </c>
      <c r="E96" s="10">
        <v>27708</v>
      </c>
      <c r="F96" s="10"/>
      <c r="G96" s="9"/>
      <c r="H96" s="9"/>
      <c r="I96" s="9"/>
      <c r="J96" s="9"/>
      <c r="K96" s="9"/>
      <c r="L96" s="9"/>
      <c r="M96" s="9"/>
      <c r="N96" s="9"/>
      <c r="O96" s="9"/>
    </row>
    <row r="97" spans="1:15" x14ac:dyDescent="0.25">
      <c r="A97">
        <v>2007</v>
      </c>
      <c r="B97">
        <v>13</v>
      </c>
      <c r="C97" t="s">
        <v>54</v>
      </c>
      <c r="E97" s="10">
        <v>17538</v>
      </c>
      <c r="F97" s="10"/>
      <c r="G97" s="9"/>
      <c r="H97" s="9"/>
      <c r="I97" s="9"/>
      <c r="J97" s="9"/>
      <c r="K97" s="9"/>
      <c r="L97" s="9"/>
      <c r="M97" s="9"/>
      <c r="N97" s="9"/>
      <c r="O97" s="9"/>
    </row>
    <row r="98" spans="1:15" x14ac:dyDescent="0.25">
      <c r="A98">
        <v>2007</v>
      </c>
      <c r="B98">
        <v>14</v>
      </c>
      <c r="C98" t="s">
        <v>19</v>
      </c>
      <c r="E98" s="10">
        <v>1366</v>
      </c>
      <c r="F98" s="10"/>
      <c r="G98" s="9"/>
      <c r="H98" s="9"/>
      <c r="I98" s="9"/>
      <c r="J98" s="9"/>
      <c r="K98" s="9"/>
      <c r="L98" s="9"/>
      <c r="M98" s="9"/>
      <c r="N98" s="9"/>
      <c r="O98" s="9"/>
    </row>
    <row r="99" spans="1:15" x14ac:dyDescent="0.25">
      <c r="A99">
        <v>2007</v>
      </c>
      <c r="B99">
        <v>15</v>
      </c>
      <c r="C99" t="s">
        <v>27</v>
      </c>
      <c r="E99" s="10">
        <v>49984</v>
      </c>
      <c r="F99" s="10"/>
      <c r="G99" s="9"/>
      <c r="H99" s="9"/>
      <c r="I99" s="9"/>
      <c r="J99" s="9"/>
      <c r="K99" s="9"/>
      <c r="L99" s="9"/>
      <c r="M99" s="9"/>
      <c r="N99" s="9"/>
      <c r="O99" s="9"/>
    </row>
    <row r="100" spans="1:15" x14ac:dyDescent="0.25">
      <c r="A100">
        <v>2007</v>
      </c>
      <c r="B100">
        <v>16</v>
      </c>
      <c r="C100" t="s">
        <v>17</v>
      </c>
      <c r="E100" s="10">
        <v>8479</v>
      </c>
      <c r="F100" s="10"/>
      <c r="G100" s="9"/>
      <c r="H100" s="9"/>
      <c r="I100" s="9"/>
      <c r="J100" s="9"/>
      <c r="K100" s="9"/>
      <c r="L100" s="9"/>
      <c r="M100" s="9"/>
      <c r="N100" s="9"/>
      <c r="O100" s="9"/>
    </row>
    <row r="101" spans="1:15" x14ac:dyDescent="0.25">
      <c r="A101">
        <v>2007</v>
      </c>
      <c r="B101">
        <v>17</v>
      </c>
      <c r="C101" t="s">
        <v>2</v>
      </c>
      <c r="E101" s="10">
        <v>11375</v>
      </c>
      <c r="F101" s="10"/>
      <c r="G101" s="9"/>
      <c r="H101" s="9"/>
      <c r="I101" s="9"/>
      <c r="J101" s="9"/>
      <c r="K101" s="9"/>
      <c r="L101" s="9"/>
      <c r="M101" s="9"/>
      <c r="N101" s="9"/>
      <c r="O101" s="9"/>
    </row>
    <row r="102" spans="1:15" x14ac:dyDescent="0.25">
      <c r="A102">
        <v>2007</v>
      </c>
      <c r="B102">
        <v>18</v>
      </c>
      <c r="C102" t="s">
        <v>0</v>
      </c>
      <c r="E102" s="10">
        <v>5947</v>
      </c>
      <c r="F102" s="10"/>
      <c r="G102" s="9"/>
      <c r="H102" s="9"/>
      <c r="I102" s="9"/>
      <c r="J102" s="9"/>
      <c r="K102" s="9"/>
      <c r="L102" s="9"/>
      <c r="M102" s="9"/>
      <c r="N102" s="9"/>
      <c r="O102" s="9"/>
    </row>
    <row r="103" spans="1:15" x14ac:dyDescent="0.25">
      <c r="A103">
        <v>2007</v>
      </c>
      <c r="B103">
        <v>19</v>
      </c>
      <c r="C103" t="s">
        <v>12</v>
      </c>
      <c r="E103" s="10">
        <v>4659</v>
      </c>
      <c r="F103" s="10"/>
      <c r="G103" s="9"/>
      <c r="H103" s="9"/>
      <c r="I103" s="9"/>
      <c r="J103" s="9"/>
      <c r="K103" s="9"/>
      <c r="L103" s="9"/>
      <c r="M103" s="9"/>
      <c r="N103" s="9"/>
      <c r="O103" s="9"/>
    </row>
    <row r="104" spans="1:15" x14ac:dyDescent="0.25">
      <c r="A104">
        <v>2007</v>
      </c>
      <c r="B104">
        <v>20</v>
      </c>
      <c r="C104" t="s">
        <v>49</v>
      </c>
      <c r="E104" s="10">
        <v>19864</v>
      </c>
      <c r="F104" s="10"/>
      <c r="G104" s="9"/>
      <c r="H104" s="9"/>
      <c r="I104" s="9"/>
      <c r="J104" s="9"/>
      <c r="K104" s="9"/>
      <c r="L104" s="9"/>
      <c r="M104" s="9"/>
      <c r="N104" s="9"/>
      <c r="O104" s="9"/>
    </row>
    <row r="105" spans="1:15" x14ac:dyDescent="0.25">
      <c r="A105">
        <v>2007</v>
      </c>
      <c r="B105">
        <v>21</v>
      </c>
      <c r="C105" t="s">
        <v>77</v>
      </c>
      <c r="E105" s="10">
        <v>7683</v>
      </c>
      <c r="F105" s="10"/>
      <c r="G105" s="9"/>
      <c r="H105" s="9"/>
      <c r="I105" s="9"/>
      <c r="J105" s="9"/>
      <c r="K105" s="9"/>
      <c r="L105" s="9"/>
      <c r="M105" s="9"/>
      <c r="N105" s="9"/>
      <c r="O105" s="9"/>
    </row>
    <row r="106" spans="1:15" x14ac:dyDescent="0.25">
      <c r="A106">
        <v>2007</v>
      </c>
      <c r="B106">
        <v>22</v>
      </c>
      <c r="C106" t="s">
        <v>23</v>
      </c>
      <c r="E106" s="10">
        <v>795</v>
      </c>
      <c r="F106" s="10"/>
      <c r="G106" s="9"/>
      <c r="H106" s="9"/>
      <c r="I106" s="9"/>
      <c r="J106" s="9"/>
      <c r="K106" s="9"/>
      <c r="L106" s="9"/>
      <c r="M106" s="9"/>
      <c r="N106" s="9"/>
      <c r="O106" s="9"/>
    </row>
    <row r="107" spans="1:15" x14ac:dyDescent="0.25">
      <c r="A107">
        <v>2004</v>
      </c>
      <c r="B107">
        <v>1</v>
      </c>
      <c r="C107" t="s">
        <v>59</v>
      </c>
      <c r="E107" s="10">
        <v>30879.199999999997</v>
      </c>
      <c r="F107" s="10">
        <v>53240</v>
      </c>
      <c r="G107" s="9"/>
      <c r="H107" s="9"/>
      <c r="I107" s="9"/>
      <c r="J107" s="9"/>
      <c r="K107" s="9"/>
      <c r="L107" s="9"/>
      <c r="M107" s="9"/>
      <c r="N107" s="9"/>
      <c r="O107" s="9"/>
    </row>
    <row r="108" spans="1:15" x14ac:dyDescent="0.25">
      <c r="A108">
        <v>2004</v>
      </c>
      <c r="B108">
        <v>2</v>
      </c>
      <c r="C108" t="s">
        <v>8</v>
      </c>
      <c r="D108" t="s">
        <v>85</v>
      </c>
      <c r="E108" s="10">
        <v>52058.200000000004</v>
      </c>
      <c r="F108" s="10">
        <v>113170</v>
      </c>
      <c r="G108" s="9"/>
      <c r="H108" s="9"/>
      <c r="I108" s="9"/>
      <c r="J108" s="9"/>
      <c r="K108" s="9"/>
      <c r="L108" s="9"/>
      <c r="M108" s="9"/>
      <c r="N108" s="9"/>
      <c r="O108" s="9"/>
    </row>
    <row r="109" spans="1:15" x14ac:dyDescent="0.25">
      <c r="A109">
        <v>2004</v>
      </c>
      <c r="B109">
        <v>3</v>
      </c>
      <c r="C109" t="s">
        <v>82</v>
      </c>
      <c r="E109" s="10">
        <v>6424.7</v>
      </c>
      <c r="F109" s="10">
        <v>15670</v>
      </c>
      <c r="G109" s="9"/>
      <c r="H109" s="9"/>
      <c r="I109" s="9"/>
      <c r="J109" s="9"/>
      <c r="K109" s="9"/>
      <c r="L109" s="9"/>
      <c r="M109" s="9"/>
      <c r="N109" s="9"/>
      <c r="O109" s="9"/>
    </row>
    <row r="110" spans="1:15" x14ac:dyDescent="0.25">
      <c r="A110">
        <v>2004</v>
      </c>
      <c r="B110">
        <v>4</v>
      </c>
      <c r="C110" t="s">
        <v>81</v>
      </c>
      <c r="D110" t="s">
        <v>85</v>
      </c>
      <c r="E110" s="10">
        <v>5405.6</v>
      </c>
      <c r="F110" s="10">
        <v>13514</v>
      </c>
      <c r="G110" s="9"/>
      <c r="H110" s="9"/>
      <c r="I110" s="9"/>
      <c r="J110" s="9"/>
      <c r="K110" s="9"/>
      <c r="L110" s="9"/>
      <c r="M110" s="9"/>
      <c r="N110" s="9"/>
      <c r="O110" s="9"/>
    </row>
    <row r="111" spans="1:15" x14ac:dyDescent="0.25">
      <c r="A111">
        <v>2004</v>
      </c>
      <c r="B111">
        <v>5</v>
      </c>
      <c r="C111" t="s">
        <v>54</v>
      </c>
      <c r="E111" s="10">
        <v>28497.4</v>
      </c>
      <c r="F111" s="10">
        <v>77020</v>
      </c>
      <c r="G111" s="9"/>
      <c r="H111" s="9"/>
      <c r="I111" s="9"/>
      <c r="J111" s="9"/>
      <c r="K111" s="9"/>
      <c r="L111" s="9"/>
      <c r="M111" s="9"/>
      <c r="N111" s="9"/>
      <c r="O111" s="9"/>
    </row>
    <row r="112" spans="1:15" x14ac:dyDescent="0.25">
      <c r="A112">
        <v>2004</v>
      </c>
      <c r="B112">
        <v>6</v>
      </c>
      <c r="C112" t="s">
        <v>83</v>
      </c>
      <c r="D112" t="s">
        <v>85</v>
      </c>
      <c r="E112" s="10">
        <v>55152.36</v>
      </c>
      <c r="F112" s="10">
        <v>153201</v>
      </c>
      <c r="G112" s="9"/>
      <c r="H112" s="9"/>
      <c r="I112" s="9"/>
      <c r="J112" s="9"/>
      <c r="K112" s="9"/>
      <c r="L112" s="9"/>
      <c r="M112" s="9"/>
      <c r="N112" s="9"/>
      <c r="O112" s="9"/>
    </row>
    <row r="113" spans="1:15" x14ac:dyDescent="0.25">
      <c r="A113">
        <v>2004</v>
      </c>
      <c r="B113">
        <v>7</v>
      </c>
      <c r="C113" t="s">
        <v>24</v>
      </c>
      <c r="E113" s="10">
        <v>12542.94</v>
      </c>
      <c r="F113" s="10">
        <v>36891</v>
      </c>
      <c r="G113" s="9"/>
      <c r="H113" s="9"/>
      <c r="I113" s="9"/>
      <c r="J113" s="9"/>
      <c r="K113" s="9"/>
      <c r="L113" s="9"/>
      <c r="M113" s="9"/>
      <c r="N113" s="9"/>
      <c r="O113" s="9"/>
    </row>
    <row r="114" spans="1:15" x14ac:dyDescent="0.25">
      <c r="A114">
        <v>2004</v>
      </c>
      <c r="B114">
        <v>8</v>
      </c>
      <c r="C114" t="s">
        <v>76</v>
      </c>
      <c r="E114" s="10">
        <v>4814.4000000000005</v>
      </c>
      <c r="F114" s="10">
        <v>14160</v>
      </c>
      <c r="G114" s="9"/>
      <c r="H114" s="9"/>
      <c r="I114" s="9"/>
      <c r="J114" s="9"/>
      <c r="K114" s="9"/>
      <c r="L114" s="9"/>
      <c r="M114" s="9"/>
      <c r="N114" s="9"/>
      <c r="O114" s="9"/>
    </row>
    <row r="115" spans="1:15" x14ac:dyDescent="0.25">
      <c r="A115">
        <v>2004</v>
      </c>
      <c r="B115">
        <v>9</v>
      </c>
      <c r="C115" t="s">
        <v>84</v>
      </c>
      <c r="E115" s="10">
        <v>26845.170000000002</v>
      </c>
      <c r="F115" s="10">
        <v>81349</v>
      </c>
      <c r="G115" s="9"/>
      <c r="H115" s="9"/>
      <c r="I115" s="9"/>
      <c r="J115" s="9"/>
      <c r="K115" s="9"/>
      <c r="L115" s="9"/>
      <c r="M115" s="9"/>
      <c r="N115" s="9"/>
      <c r="O115" s="9"/>
    </row>
    <row r="116" spans="1:15" x14ac:dyDescent="0.25">
      <c r="A116">
        <v>2004</v>
      </c>
      <c r="B116">
        <v>10</v>
      </c>
      <c r="C116" t="s">
        <v>50</v>
      </c>
      <c r="E116" s="10">
        <v>13644.3</v>
      </c>
      <c r="F116" s="10">
        <v>45481</v>
      </c>
      <c r="G116" s="9"/>
      <c r="H116" s="9"/>
      <c r="I116" s="9"/>
      <c r="J116" s="9"/>
      <c r="K116" s="9"/>
      <c r="L116" s="9"/>
      <c r="M116" s="9"/>
      <c r="N116" s="9"/>
      <c r="O116" s="9"/>
    </row>
    <row r="117" spans="1:15" x14ac:dyDescent="0.25">
      <c r="A117">
        <v>2004</v>
      </c>
      <c r="B117">
        <v>11</v>
      </c>
      <c r="C117" t="s">
        <v>45</v>
      </c>
      <c r="E117" s="10">
        <v>37818.6</v>
      </c>
      <c r="F117" s="10">
        <v>126062</v>
      </c>
      <c r="G117" s="9"/>
      <c r="H117" s="9"/>
      <c r="I117" s="9"/>
      <c r="J117" s="9"/>
      <c r="K117" s="9"/>
      <c r="L117" s="9"/>
      <c r="M117" s="9"/>
      <c r="N117" s="9"/>
      <c r="O117" s="9"/>
    </row>
    <row r="118" spans="1:15" x14ac:dyDescent="0.25">
      <c r="A118">
        <v>2004</v>
      </c>
      <c r="B118">
        <v>12</v>
      </c>
      <c r="C118" t="s">
        <v>38</v>
      </c>
      <c r="E118" s="10">
        <v>36711.74</v>
      </c>
      <c r="F118" s="10">
        <v>141199</v>
      </c>
      <c r="G118" s="9"/>
      <c r="H118" s="9"/>
      <c r="I118" s="9"/>
      <c r="J118" s="9"/>
      <c r="K118" s="9"/>
      <c r="L118" s="9"/>
      <c r="M118" s="9"/>
      <c r="N118" s="9"/>
      <c r="O118" s="9"/>
    </row>
    <row r="119" spans="1:15" x14ac:dyDescent="0.25">
      <c r="A119">
        <v>2004</v>
      </c>
      <c r="B119">
        <v>13</v>
      </c>
      <c r="C119" t="s">
        <v>26</v>
      </c>
      <c r="E119" s="10">
        <v>7670.7800000000007</v>
      </c>
      <c r="F119" s="10">
        <v>29503</v>
      </c>
      <c r="G119" s="9"/>
      <c r="H119" s="9"/>
      <c r="I119" s="9"/>
      <c r="J119" s="9"/>
      <c r="K119" s="9"/>
      <c r="L119" s="9"/>
      <c r="M119" s="9"/>
      <c r="N119" s="9"/>
      <c r="O119" s="9"/>
    </row>
    <row r="120" spans="1:15" x14ac:dyDescent="0.25">
      <c r="A120">
        <v>2004</v>
      </c>
      <c r="B120">
        <v>14</v>
      </c>
      <c r="C120" t="s">
        <v>12</v>
      </c>
      <c r="E120" s="10">
        <v>5448.5</v>
      </c>
      <c r="F120" s="10">
        <v>21794</v>
      </c>
      <c r="G120" s="9"/>
      <c r="H120" s="9"/>
      <c r="I120" s="9"/>
      <c r="J120" s="9"/>
      <c r="K120" s="9"/>
      <c r="L120" s="9"/>
      <c r="M120" s="9"/>
      <c r="N120" s="9"/>
      <c r="O120" s="9"/>
    </row>
    <row r="121" spans="1:15" x14ac:dyDescent="0.25">
      <c r="A121">
        <v>2004</v>
      </c>
      <c r="B121">
        <v>15</v>
      </c>
      <c r="C121" t="s">
        <v>11</v>
      </c>
      <c r="E121" s="10">
        <v>31856.16</v>
      </c>
      <c r="F121" s="10">
        <v>132734</v>
      </c>
      <c r="G121" s="9"/>
      <c r="H121" s="9"/>
      <c r="I121" s="9"/>
      <c r="J121" s="9"/>
      <c r="K121" s="9"/>
      <c r="L121" s="9"/>
      <c r="M121" s="9"/>
      <c r="N121" s="9"/>
      <c r="O121" s="9"/>
    </row>
    <row r="122" spans="1:15" x14ac:dyDescent="0.25">
      <c r="A122">
        <v>2004</v>
      </c>
      <c r="B122">
        <v>16</v>
      </c>
      <c r="C122" t="s">
        <v>47</v>
      </c>
      <c r="E122" s="10">
        <v>12495.359999999999</v>
      </c>
      <c r="F122" s="10">
        <v>52064</v>
      </c>
      <c r="G122" s="9"/>
      <c r="H122" s="9"/>
      <c r="I122" s="9"/>
      <c r="J122" s="9"/>
      <c r="K122" s="9"/>
      <c r="L122" s="9"/>
      <c r="M122" s="9"/>
      <c r="N122" s="9"/>
      <c r="O122" s="9"/>
    </row>
    <row r="123" spans="1:15" x14ac:dyDescent="0.25">
      <c r="A123">
        <v>2004</v>
      </c>
      <c r="B123">
        <v>17</v>
      </c>
      <c r="C123" t="s">
        <v>78</v>
      </c>
      <c r="E123" s="10">
        <v>114102.08</v>
      </c>
      <c r="F123" s="10">
        <v>496096</v>
      </c>
      <c r="G123" s="9"/>
      <c r="H123" s="9"/>
      <c r="I123" s="9"/>
      <c r="J123" s="9"/>
      <c r="K123" s="9"/>
      <c r="L123" s="9"/>
      <c r="M123" s="9"/>
      <c r="N123" s="9"/>
      <c r="O123" s="9"/>
    </row>
    <row r="124" spans="1:15" x14ac:dyDescent="0.25">
      <c r="A124">
        <v>2004</v>
      </c>
      <c r="B124">
        <v>18</v>
      </c>
      <c r="C124" t="s">
        <v>42</v>
      </c>
      <c r="D124" t="s">
        <v>85</v>
      </c>
      <c r="E124" s="10">
        <v>7645.8899999999994</v>
      </c>
      <c r="F124" s="10">
        <v>36409</v>
      </c>
      <c r="G124" s="9"/>
      <c r="H124" s="9"/>
      <c r="I124" s="9"/>
      <c r="J124" s="9"/>
      <c r="K124" s="9"/>
      <c r="L124" s="9"/>
      <c r="M124" s="9"/>
      <c r="N124" s="9"/>
      <c r="O124" s="9"/>
    </row>
    <row r="125" spans="1:15" x14ac:dyDescent="0.25">
      <c r="A125">
        <v>2004</v>
      </c>
      <c r="B125">
        <v>19</v>
      </c>
      <c r="C125" t="s">
        <v>17</v>
      </c>
      <c r="D125" t="s">
        <v>85</v>
      </c>
      <c r="E125" s="10">
        <v>7414.37</v>
      </c>
      <c r="F125" s="10">
        <v>39023</v>
      </c>
      <c r="G125" s="9"/>
      <c r="H125" s="9"/>
      <c r="I125" s="9"/>
      <c r="J125" s="9"/>
      <c r="K125" s="9"/>
      <c r="L125" s="9"/>
      <c r="M125" s="9"/>
      <c r="N125" s="9"/>
      <c r="O125" s="9"/>
    </row>
    <row r="126" spans="1:15" x14ac:dyDescent="0.25">
      <c r="A126">
        <v>2004</v>
      </c>
      <c r="B126">
        <v>20</v>
      </c>
      <c r="C126" t="s">
        <v>52</v>
      </c>
      <c r="E126" s="10">
        <v>3735.54</v>
      </c>
      <c r="F126" s="10">
        <v>20753</v>
      </c>
      <c r="G126" s="9"/>
      <c r="H126" s="9"/>
      <c r="I126" s="9"/>
      <c r="J126" s="9"/>
      <c r="K126" s="9"/>
      <c r="L126" s="9"/>
      <c r="M126" s="9"/>
      <c r="N126" s="9"/>
      <c r="O126" s="9"/>
    </row>
    <row r="127" spans="1:15" x14ac:dyDescent="0.25">
      <c r="A127">
        <v>2004</v>
      </c>
      <c r="B127">
        <v>21</v>
      </c>
      <c r="C127" t="s">
        <v>39</v>
      </c>
      <c r="E127" s="10">
        <v>9211.11</v>
      </c>
      <c r="F127" s="10">
        <v>54183</v>
      </c>
      <c r="G127" s="9"/>
      <c r="H127" s="9"/>
      <c r="I127" s="9"/>
      <c r="J127" s="9"/>
      <c r="K127" s="9"/>
      <c r="L127" s="9"/>
      <c r="M127" s="9"/>
      <c r="N127" s="9"/>
      <c r="O127" s="9"/>
    </row>
    <row r="128" spans="1:15" x14ac:dyDescent="0.25">
      <c r="A128">
        <v>2004</v>
      </c>
      <c r="B128">
        <v>22</v>
      </c>
      <c r="C128" t="s">
        <v>0</v>
      </c>
      <c r="D128" t="s">
        <v>85</v>
      </c>
      <c r="E128" s="10">
        <v>6563.55</v>
      </c>
      <c r="F128" s="10">
        <v>43757</v>
      </c>
      <c r="G128" s="9"/>
      <c r="H128" s="9"/>
      <c r="I128" s="9"/>
      <c r="J128" s="9"/>
      <c r="K128" s="9"/>
      <c r="L128" s="9"/>
      <c r="M128" s="9"/>
      <c r="N128" s="9"/>
      <c r="O128" s="9"/>
    </row>
    <row r="129" spans="1:15" x14ac:dyDescent="0.25">
      <c r="A129">
        <v>2004</v>
      </c>
      <c r="B129">
        <v>23</v>
      </c>
      <c r="C129" t="s">
        <v>27</v>
      </c>
      <c r="E129" s="10">
        <v>57706.02</v>
      </c>
      <c r="F129" s="10">
        <v>641178</v>
      </c>
      <c r="G129" s="9"/>
      <c r="H129" s="9"/>
      <c r="I129" s="9"/>
      <c r="J129" s="9"/>
      <c r="K129" s="9"/>
      <c r="L129" s="9"/>
      <c r="M129" s="9"/>
      <c r="N129" s="9"/>
      <c r="O129" s="9"/>
    </row>
    <row r="130" spans="1:15" x14ac:dyDescent="0.25">
      <c r="A130">
        <v>2004</v>
      </c>
      <c r="B130">
        <v>24</v>
      </c>
      <c r="C130" t="s">
        <v>49</v>
      </c>
      <c r="E130" s="10">
        <v>17647.490000000002</v>
      </c>
      <c r="F130" s="10">
        <v>252107</v>
      </c>
      <c r="G130" s="9"/>
      <c r="H130" s="9"/>
      <c r="I130" s="9"/>
      <c r="J130" s="9"/>
      <c r="K130" s="9"/>
      <c r="L130" s="9"/>
      <c r="M130" s="9"/>
      <c r="N130" s="9"/>
      <c r="O130" s="9"/>
    </row>
    <row r="131" spans="1:15" x14ac:dyDescent="0.25">
      <c r="A131">
        <v>2004</v>
      </c>
      <c r="B131">
        <v>25</v>
      </c>
      <c r="C131" t="s">
        <v>51</v>
      </c>
      <c r="E131" s="10">
        <v>6775.4400000000005</v>
      </c>
      <c r="F131" s="10">
        <v>96792</v>
      </c>
      <c r="G131" s="9"/>
      <c r="H131" s="9"/>
      <c r="I131" s="9"/>
      <c r="J131" s="9"/>
      <c r="K131" s="9"/>
      <c r="L131" s="9"/>
      <c r="M131" s="9"/>
      <c r="N131" s="9"/>
      <c r="O131" s="9"/>
    </row>
    <row r="132" spans="1:15" x14ac:dyDescent="0.25">
      <c r="A132">
        <v>2004</v>
      </c>
      <c r="B132">
        <v>26</v>
      </c>
      <c r="C132" t="s">
        <v>23</v>
      </c>
      <c r="D132" t="s">
        <v>85</v>
      </c>
      <c r="E132" s="10">
        <v>1049.76</v>
      </c>
      <c r="F132" s="10">
        <v>17496</v>
      </c>
      <c r="G132" s="9"/>
      <c r="H132" s="9"/>
      <c r="I132" s="9"/>
      <c r="J132" s="9"/>
      <c r="K132" s="9"/>
      <c r="L132" s="9"/>
      <c r="M132" s="9"/>
      <c r="N132" s="9"/>
      <c r="O132" s="9"/>
    </row>
    <row r="133" spans="1:15" x14ac:dyDescent="0.25">
      <c r="A133">
        <v>2004</v>
      </c>
      <c r="B133">
        <v>27</v>
      </c>
      <c r="C133" t="s">
        <v>44</v>
      </c>
      <c r="E133" s="10">
        <v>4631.3500000000004</v>
      </c>
      <c r="F133" s="10">
        <v>92627</v>
      </c>
      <c r="G133" s="9"/>
      <c r="H133" s="9"/>
      <c r="I133" s="9"/>
      <c r="J133" s="9"/>
      <c r="K133" s="9"/>
      <c r="L133" s="9"/>
      <c r="M133" s="9"/>
      <c r="N133" s="9"/>
      <c r="O133" s="9"/>
    </row>
    <row r="134" spans="1:15" x14ac:dyDescent="0.25">
      <c r="A134">
        <v>2003</v>
      </c>
      <c r="B134">
        <v>1</v>
      </c>
      <c r="C134" t="s">
        <v>59</v>
      </c>
      <c r="E134" s="10">
        <v>30579.339999999997</v>
      </c>
      <c r="F134" s="10">
        <v>52723</v>
      </c>
      <c r="G134" s="9"/>
      <c r="H134" s="9"/>
      <c r="I134" s="9"/>
      <c r="J134" s="9"/>
      <c r="K134" s="9"/>
      <c r="L134" s="9"/>
      <c r="M134" s="9"/>
      <c r="N134" s="9"/>
      <c r="O134" s="9"/>
    </row>
    <row r="135" spans="1:15" x14ac:dyDescent="0.25">
      <c r="A135">
        <v>2003</v>
      </c>
      <c r="B135">
        <v>2</v>
      </c>
      <c r="C135" t="s">
        <v>8</v>
      </c>
      <c r="D135" t="s">
        <v>85</v>
      </c>
      <c r="E135" s="10">
        <v>49379.4</v>
      </c>
      <c r="F135" s="10">
        <v>109732</v>
      </c>
      <c r="G135" s="9"/>
      <c r="H135" s="9"/>
      <c r="I135" s="9"/>
      <c r="J135" s="9"/>
      <c r="K135" s="9"/>
      <c r="L135" s="9"/>
      <c r="M135" s="9"/>
      <c r="N135" s="9"/>
      <c r="O135" s="9"/>
    </row>
    <row r="136" spans="1:15" x14ac:dyDescent="0.25">
      <c r="A136">
        <v>2003</v>
      </c>
      <c r="B136">
        <v>3</v>
      </c>
      <c r="C136" t="s">
        <v>84</v>
      </c>
      <c r="E136" s="10">
        <v>28171.02</v>
      </c>
      <c r="F136" s="10">
        <v>65514</v>
      </c>
      <c r="G136" s="9"/>
      <c r="H136" s="9"/>
      <c r="I136" s="9"/>
      <c r="J136" s="9"/>
      <c r="K136" s="9"/>
      <c r="L136" s="9"/>
      <c r="M136" s="9"/>
      <c r="N136" s="9"/>
      <c r="O136" s="9"/>
    </row>
    <row r="137" spans="1:15" x14ac:dyDescent="0.25">
      <c r="A137">
        <v>2003</v>
      </c>
      <c r="B137">
        <v>4</v>
      </c>
      <c r="C137" t="s">
        <v>82</v>
      </c>
      <c r="E137" s="10">
        <v>6572.58</v>
      </c>
      <c r="F137" s="10">
        <v>15649</v>
      </c>
      <c r="G137" s="9"/>
      <c r="H137" s="9"/>
      <c r="I137" s="9"/>
      <c r="J137" s="9"/>
      <c r="K137" s="9"/>
      <c r="L137" s="9"/>
      <c r="M137" s="9"/>
      <c r="N137" s="9"/>
      <c r="O137" s="9"/>
    </row>
    <row r="138" spans="1:15" x14ac:dyDescent="0.25">
      <c r="A138">
        <v>2003</v>
      </c>
      <c r="B138">
        <v>5</v>
      </c>
      <c r="C138" t="s">
        <v>81</v>
      </c>
      <c r="D138" t="s">
        <v>85</v>
      </c>
      <c r="E138" s="10">
        <v>5353.06</v>
      </c>
      <c r="F138" s="10">
        <v>14087</v>
      </c>
      <c r="G138" s="9"/>
      <c r="H138" s="9"/>
      <c r="I138" s="9"/>
      <c r="J138" s="9"/>
      <c r="K138" s="9"/>
      <c r="L138" s="9"/>
      <c r="M138" s="9"/>
      <c r="N138" s="9"/>
      <c r="O138" s="9"/>
    </row>
    <row r="139" spans="1:15" x14ac:dyDescent="0.25">
      <c r="A139">
        <v>2003</v>
      </c>
      <c r="B139">
        <v>6</v>
      </c>
      <c r="C139" t="s">
        <v>54</v>
      </c>
      <c r="E139" s="10">
        <v>27594.719999999998</v>
      </c>
      <c r="F139" s="10">
        <v>76652</v>
      </c>
      <c r="G139" s="9"/>
      <c r="H139" s="9"/>
      <c r="I139" s="9"/>
      <c r="J139" s="9"/>
      <c r="K139" s="9"/>
      <c r="L139" s="9"/>
      <c r="M139" s="9"/>
      <c r="N139" s="9"/>
      <c r="O139" s="9"/>
    </row>
    <row r="140" spans="1:15" x14ac:dyDescent="0.25">
      <c r="A140">
        <v>2003</v>
      </c>
      <c r="B140">
        <v>7</v>
      </c>
      <c r="C140" t="s">
        <v>76</v>
      </c>
      <c r="E140" s="10">
        <v>5182.92</v>
      </c>
      <c r="F140" s="10">
        <v>14397</v>
      </c>
      <c r="G140" s="9"/>
      <c r="H140" s="9"/>
      <c r="I140" s="9"/>
      <c r="J140" s="9"/>
      <c r="K140" s="9"/>
      <c r="L140" s="9"/>
      <c r="M140" s="9"/>
      <c r="N140" s="9"/>
      <c r="O140" s="9"/>
    </row>
    <row r="141" spans="1:15" x14ac:dyDescent="0.25">
      <c r="A141">
        <v>2003</v>
      </c>
      <c r="B141">
        <v>8</v>
      </c>
      <c r="C141" t="s">
        <v>38</v>
      </c>
      <c r="E141" s="10">
        <v>55176.799999999996</v>
      </c>
      <c r="F141" s="10">
        <v>157648</v>
      </c>
      <c r="G141" s="9"/>
      <c r="H141" s="9"/>
      <c r="I141" s="9"/>
      <c r="J141" s="9"/>
      <c r="K141" s="9"/>
      <c r="L141" s="9"/>
      <c r="M141" s="9"/>
      <c r="N141" s="9"/>
      <c r="O141" s="9"/>
    </row>
    <row r="142" spans="1:15" x14ac:dyDescent="0.25">
      <c r="A142">
        <v>2003</v>
      </c>
      <c r="B142">
        <v>9</v>
      </c>
      <c r="C142" t="s">
        <v>83</v>
      </c>
      <c r="D142" t="s">
        <v>85</v>
      </c>
      <c r="E142" s="10">
        <v>57836.1</v>
      </c>
      <c r="F142" s="10">
        <v>165246</v>
      </c>
      <c r="G142" s="9"/>
      <c r="H142" s="9"/>
      <c r="I142" s="9"/>
      <c r="J142" s="9"/>
      <c r="K142" s="9"/>
      <c r="L142" s="9"/>
      <c r="M142" s="9"/>
      <c r="N142" s="9"/>
      <c r="O142" s="9"/>
    </row>
    <row r="143" spans="1:15" x14ac:dyDescent="0.25">
      <c r="A143">
        <v>2003</v>
      </c>
      <c r="B143">
        <v>10</v>
      </c>
      <c r="C143" t="s">
        <v>24</v>
      </c>
      <c r="E143" s="10">
        <v>12050.24</v>
      </c>
      <c r="F143" s="10">
        <v>37657</v>
      </c>
      <c r="G143" s="9"/>
      <c r="H143" s="9"/>
      <c r="I143" s="9"/>
      <c r="J143" s="9"/>
      <c r="K143" s="9"/>
      <c r="L143" s="9"/>
      <c r="M143" s="9"/>
      <c r="N143" s="9"/>
      <c r="O143" s="9"/>
    </row>
    <row r="144" spans="1:15" x14ac:dyDescent="0.25">
      <c r="A144">
        <v>2003</v>
      </c>
      <c r="B144">
        <v>11</v>
      </c>
      <c r="C144" t="s">
        <v>45</v>
      </c>
      <c r="E144" s="10">
        <v>39789.120000000003</v>
      </c>
      <c r="F144" s="10">
        <v>128352</v>
      </c>
      <c r="G144" s="9"/>
      <c r="H144" s="9"/>
      <c r="I144" s="9"/>
      <c r="J144" s="9"/>
      <c r="K144" s="9"/>
      <c r="L144" s="9"/>
      <c r="M144" s="9"/>
      <c r="N144" s="9"/>
      <c r="O144" s="9"/>
    </row>
    <row r="145" spans="1:15" x14ac:dyDescent="0.25">
      <c r="A145">
        <v>2003</v>
      </c>
      <c r="B145">
        <v>12</v>
      </c>
      <c r="C145" t="s">
        <v>11</v>
      </c>
      <c r="E145" s="10">
        <v>34107.08</v>
      </c>
      <c r="F145" s="10">
        <v>121811</v>
      </c>
      <c r="G145" s="9"/>
      <c r="H145" s="9"/>
      <c r="I145" s="9"/>
      <c r="J145" s="9"/>
      <c r="K145" s="9"/>
      <c r="L145" s="9"/>
      <c r="M145" s="9"/>
      <c r="N145" s="9"/>
      <c r="O145" s="9"/>
    </row>
    <row r="146" spans="1:15" x14ac:dyDescent="0.25">
      <c r="A146">
        <v>2003</v>
      </c>
      <c r="B146">
        <v>13</v>
      </c>
      <c r="C146" t="s">
        <v>89</v>
      </c>
      <c r="D146" t="s">
        <v>85</v>
      </c>
      <c r="E146" s="10">
        <v>3546.9900000000002</v>
      </c>
      <c r="F146" s="10">
        <v>13137</v>
      </c>
      <c r="G146" s="9"/>
      <c r="H146" s="9"/>
      <c r="I146" s="9"/>
      <c r="J146" s="9"/>
      <c r="K146" s="9"/>
      <c r="L146" s="9"/>
      <c r="M146" s="9"/>
      <c r="N146" s="9"/>
      <c r="O146" s="9"/>
    </row>
    <row r="147" spans="1:15" x14ac:dyDescent="0.25">
      <c r="A147">
        <v>2003</v>
      </c>
      <c r="B147">
        <v>14</v>
      </c>
      <c r="C147" t="s">
        <v>12</v>
      </c>
      <c r="E147" s="10">
        <v>6232.68</v>
      </c>
      <c r="F147" s="10">
        <v>23084</v>
      </c>
      <c r="G147" s="9"/>
      <c r="H147" s="9"/>
      <c r="I147" s="9"/>
      <c r="J147" s="9"/>
      <c r="K147" s="9"/>
      <c r="L147" s="9"/>
      <c r="M147" s="9"/>
      <c r="N147" s="9"/>
      <c r="O147" s="9"/>
    </row>
    <row r="148" spans="1:15" x14ac:dyDescent="0.25">
      <c r="A148">
        <v>2003</v>
      </c>
      <c r="B148">
        <v>15</v>
      </c>
      <c r="C148" t="s">
        <v>50</v>
      </c>
      <c r="E148" s="10">
        <v>13496.220000000001</v>
      </c>
      <c r="F148" s="10">
        <v>49986</v>
      </c>
      <c r="G148" s="9"/>
      <c r="H148" s="9"/>
      <c r="I148" s="9"/>
      <c r="J148" s="9"/>
      <c r="K148" s="9"/>
      <c r="L148" s="9"/>
      <c r="M148" s="9"/>
      <c r="N148" s="9"/>
      <c r="O148" s="9"/>
    </row>
    <row r="149" spans="1:15" x14ac:dyDescent="0.25">
      <c r="A149">
        <v>2003</v>
      </c>
      <c r="B149">
        <v>16</v>
      </c>
      <c r="C149" t="s">
        <v>26</v>
      </c>
      <c r="E149" s="10">
        <v>8002.2800000000007</v>
      </c>
      <c r="F149" s="10">
        <v>30778</v>
      </c>
      <c r="G149" s="9"/>
      <c r="H149" s="9"/>
      <c r="I149" s="9"/>
      <c r="J149" s="9"/>
      <c r="K149" s="9"/>
      <c r="L149" s="9"/>
      <c r="M149" s="9"/>
      <c r="N149" s="9"/>
      <c r="O149" s="9"/>
    </row>
    <row r="150" spans="1:15" x14ac:dyDescent="0.25">
      <c r="A150">
        <v>2003</v>
      </c>
      <c r="B150">
        <v>17</v>
      </c>
      <c r="C150" t="s">
        <v>47</v>
      </c>
      <c r="E150" s="10">
        <v>12011.76</v>
      </c>
      <c r="F150" s="10">
        <v>50049</v>
      </c>
      <c r="G150" s="9"/>
      <c r="H150" s="9"/>
      <c r="I150" s="9"/>
      <c r="J150" s="9"/>
      <c r="K150" s="9"/>
      <c r="L150" s="9"/>
      <c r="M150" s="9"/>
      <c r="N150" s="9"/>
      <c r="O150" s="9"/>
    </row>
    <row r="151" spans="1:15" x14ac:dyDescent="0.25">
      <c r="A151">
        <v>2003</v>
      </c>
      <c r="B151">
        <v>18</v>
      </c>
      <c r="C151" t="s">
        <v>42</v>
      </c>
      <c r="D151" t="s">
        <v>85</v>
      </c>
      <c r="E151" s="10">
        <v>8598.5500000000011</v>
      </c>
      <c r="F151" s="10">
        <v>37385</v>
      </c>
      <c r="G151" s="9"/>
      <c r="H151" s="9"/>
      <c r="I151" s="9"/>
      <c r="J151" s="9"/>
      <c r="K151" s="9"/>
      <c r="L151" s="9"/>
      <c r="M151" s="9"/>
      <c r="N151" s="9"/>
      <c r="O151" s="9"/>
    </row>
    <row r="152" spans="1:15" x14ac:dyDescent="0.25">
      <c r="A152">
        <v>2003</v>
      </c>
      <c r="B152">
        <v>19</v>
      </c>
      <c r="C152" t="s">
        <v>78</v>
      </c>
      <c r="E152" s="10">
        <v>100665.81</v>
      </c>
      <c r="F152" s="10">
        <v>479361</v>
      </c>
      <c r="G152" s="9"/>
      <c r="H152" s="9"/>
      <c r="I152" s="9"/>
      <c r="J152" s="9"/>
      <c r="K152" s="9"/>
      <c r="L152" s="9"/>
      <c r="M152" s="9"/>
      <c r="N152" s="9"/>
      <c r="O152" s="9"/>
    </row>
    <row r="153" spans="1:15" x14ac:dyDescent="0.25">
      <c r="A153">
        <v>2003</v>
      </c>
      <c r="B153">
        <v>20</v>
      </c>
      <c r="C153" t="s">
        <v>88</v>
      </c>
      <c r="E153" s="10">
        <v>2388.6</v>
      </c>
      <c r="F153" s="10">
        <v>11943</v>
      </c>
      <c r="G153" s="9"/>
      <c r="H153" s="9"/>
      <c r="I153" s="9"/>
      <c r="J153" s="9"/>
      <c r="K153" s="9"/>
      <c r="L153" s="9"/>
      <c r="M153" s="9"/>
      <c r="N153" s="9"/>
      <c r="O153" s="9"/>
    </row>
    <row r="154" spans="1:15" x14ac:dyDescent="0.25">
      <c r="A154">
        <v>2003</v>
      </c>
      <c r="B154">
        <v>21</v>
      </c>
      <c r="C154" t="s">
        <v>52</v>
      </c>
      <c r="E154" s="10">
        <v>4006.15</v>
      </c>
      <c r="F154" s="10">
        <v>21085</v>
      </c>
      <c r="G154" s="9"/>
      <c r="H154" s="9"/>
      <c r="I154" s="9"/>
      <c r="J154" s="9"/>
      <c r="K154" s="9"/>
      <c r="L154" s="9"/>
      <c r="M154" s="9"/>
      <c r="N154" s="9"/>
      <c r="O154" s="9"/>
    </row>
    <row r="155" spans="1:15" x14ac:dyDescent="0.25">
      <c r="A155">
        <v>2003</v>
      </c>
      <c r="B155">
        <v>22</v>
      </c>
      <c r="C155" t="s">
        <v>39</v>
      </c>
      <c r="E155" s="10">
        <v>9693.7199999999993</v>
      </c>
      <c r="F155" s="10">
        <v>53854</v>
      </c>
      <c r="G155" s="9"/>
      <c r="H155" s="9"/>
      <c r="I155" s="9"/>
      <c r="J155" s="9"/>
      <c r="K155" s="9"/>
      <c r="L155" s="9"/>
      <c r="M155" s="9"/>
      <c r="N155" s="9"/>
      <c r="O155" s="9"/>
    </row>
    <row r="156" spans="1:15" x14ac:dyDescent="0.25">
      <c r="A156">
        <v>2003</v>
      </c>
      <c r="B156">
        <v>23</v>
      </c>
      <c r="C156" t="s">
        <v>17</v>
      </c>
      <c r="D156" t="s">
        <v>85</v>
      </c>
      <c r="E156" s="10">
        <v>5905.5</v>
      </c>
      <c r="F156" s="10">
        <v>39370</v>
      </c>
      <c r="G156" s="9"/>
      <c r="H156" s="9"/>
      <c r="I156" s="9"/>
      <c r="J156" s="9"/>
      <c r="K156" s="9"/>
      <c r="L156" s="9"/>
      <c r="M156" s="9"/>
      <c r="N156" s="9"/>
      <c r="O156" s="9"/>
    </row>
    <row r="157" spans="1:15" x14ac:dyDescent="0.25">
      <c r="A157">
        <v>2003</v>
      </c>
      <c r="B157">
        <v>24</v>
      </c>
      <c r="C157" t="s">
        <v>0</v>
      </c>
      <c r="D157" t="s">
        <v>85</v>
      </c>
      <c r="E157" s="10">
        <v>5913.93</v>
      </c>
      <c r="F157" s="10">
        <v>53763</v>
      </c>
      <c r="G157" s="9"/>
      <c r="H157" s="9"/>
      <c r="I157" s="9"/>
      <c r="J157" s="9"/>
      <c r="K157" s="9"/>
      <c r="L157" s="9"/>
      <c r="M157" s="9"/>
      <c r="N157" s="9"/>
      <c r="O157" s="9"/>
    </row>
    <row r="158" spans="1:15" x14ac:dyDescent="0.25">
      <c r="A158">
        <v>2003</v>
      </c>
      <c r="B158">
        <v>25</v>
      </c>
      <c r="C158" t="s">
        <v>27</v>
      </c>
      <c r="E158" s="10">
        <v>56653.919999999998</v>
      </c>
      <c r="F158" s="10">
        <v>629488</v>
      </c>
      <c r="G158" s="9"/>
      <c r="H158" s="9"/>
      <c r="I158" s="9"/>
      <c r="J158" s="9"/>
      <c r="K158" s="9"/>
      <c r="L158" s="9"/>
      <c r="M158" s="9"/>
      <c r="N158" s="9"/>
      <c r="O158" s="9"/>
    </row>
    <row r="159" spans="1:15" x14ac:dyDescent="0.25">
      <c r="A159">
        <v>2003</v>
      </c>
      <c r="B159">
        <v>26</v>
      </c>
      <c r="C159" t="s">
        <v>49</v>
      </c>
      <c r="E159" s="10">
        <v>19101.36</v>
      </c>
      <c r="F159" s="10">
        <v>238767</v>
      </c>
      <c r="G159" s="9"/>
      <c r="H159" s="9"/>
      <c r="I159" s="9"/>
      <c r="J159" s="9"/>
      <c r="K159" s="9"/>
      <c r="L159" s="9"/>
      <c r="M159" s="9"/>
      <c r="N159" s="9"/>
      <c r="O159" s="9"/>
    </row>
    <row r="160" spans="1:15" x14ac:dyDescent="0.25">
      <c r="A160">
        <v>2003</v>
      </c>
      <c r="B160">
        <v>27</v>
      </c>
      <c r="C160" t="s">
        <v>51</v>
      </c>
      <c r="E160" s="10">
        <v>7823.6</v>
      </c>
      <c r="F160" s="10">
        <v>97795</v>
      </c>
      <c r="G160" s="9"/>
      <c r="H160" s="9"/>
      <c r="I160" s="9"/>
      <c r="J160" s="9"/>
      <c r="K160" s="9"/>
      <c r="L160" s="9"/>
      <c r="M160" s="9"/>
      <c r="N160" s="9"/>
      <c r="O160" s="9"/>
    </row>
    <row r="161" spans="1:15" x14ac:dyDescent="0.25">
      <c r="A161">
        <v>2003</v>
      </c>
      <c r="B161">
        <v>28</v>
      </c>
      <c r="C161" t="s">
        <v>23</v>
      </c>
      <c r="D161" t="s">
        <v>85</v>
      </c>
      <c r="E161" s="10">
        <v>1212.5400000000002</v>
      </c>
      <c r="F161" s="10">
        <v>17322</v>
      </c>
      <c r="G161" s="9"/>
      <c r="H161" s="9"/>
      <c r="I161" s="9"/>
      <c r="J161" s="9"/>
      <c r="K161" s="9"/>
      <c r="L161" s="9"/>
      <c r="M161" s="9"/>
      <c r="N161" s="9"/>
      <c r="O161" s="9"/>
    </row>
    <row r="162" spans="1:15" x14ac:dyDescent="0.25">
      <c r="A162">
        <v>2003</v>
      </c>
      <c r="B162">
        <v>29</v>
      </c>
      <c r="C162" t="s">
        <v>44</v>
      </c>
      <c r="E162" s="10">
        <v>4738.1000000000004</v>
      </c>
      <c r="F162" s="10">
        <v>94762</v>
      </c>
      <c r="G162" s="9"/>
      <c r="H162" s="9"/>
      <c r="I162" s="9"/>
      <c r="J162" s="9"/>
      <c r="K162" s="9"/>
      <c r="L162" s="9"/>
      <c r="M162" s="9"/>
      <c r="N162" s="9"/>
      <c r="O162" s="9"/>
    </row>
  </sheetData>
  <sortState ref="A62:E84">
    <sortCondition ref="C62:C84"/>
  </sortState>
  <mergeCells count="1"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sqref="A1:B1"/>
    </sheetView>
  </sheetViews>
  <sheetFormatPr defaultRowHeight="15" x14ac:dyDescent="0.25"/>
  <cols>
    <col min="2" max="2" width="129.42578125" customWidth="1"/>
    <col min="3" max="3" width="14.7109375" customWidth="1"/>
  </cols>
  <sheetData>
    <row r="1" spans="1:12" x14ac:dyDescent="0.25">
      <c r="A1" s="21" t="s">
        <v>137</v>
      </c>
      <c r="B1" s="21"/>
    </row>
    <row r="2" spans="1:12" x14ac:dyDescent="0.25">
      <c r="A2" s="21" t="s">
        <v>163</v>
      </c>
      <c r="B2" s="21"/>
    </row>
    <row r="4" spans="1:12" x14ac:dyDescent="0.25">
      <c r="A4" t="s">
        <v>28</v>
      </c>
      <c r="B4" t="s">
        <v>93</v>
      </c>
    </row>
    <row r="5" spans="1:12" x14ac:dyDescent="0.25">
      <c r="A5">
        <v>2010</v>
      </c>
      <c r="B5" t="s">
        <v>69</v>
      </c>
      <c r="E5" s="1"/>
      <c r="F5" s="1"/>
      <c r="G5" s="1"/>
      <c r="H5" s="1"/>
      <c r="I5" s="1"/>
      <c r="J5" s="1"/>
      <c r="K5" s="1"/>
      <c r="L5" s="2"/>
    </row>
    <row r="6" spans="1:12" x14ac:dyDescent="0.25">
      <c r="A6">
        <v>2010</v>
      </c>
      <c r="B6" t="s">
        <v>70</v>
      </c>
      <c r="E6" s="1"/>
      <c r="F6" s="1"/>
      <c r="G6" s="1"/>
      <c r="H6" s="1"/>
      <c r="I6" s="1"/>
      <c r="K6" s="1"/>
      <c r="L6" s="2"/>
    </row>
    <row r="7" spans="1:12" x14ac:dyDescent="0.25">
      <c r="A7">
        <v>2010</v>
      </c>
      <c r="B7" t="s">
        <v>71</v>
      </c>
      <c r="E7" s="1"/>
      <c r="F7" s="2"/>
    </row>
    <row r="8" spans="1:12" x14ac:dyDescent="0.25">
      <c r="A8">
        <v>2010</v>
      </c>
      <c r="B8" t="s">
        <v>72</v>
      </c>
      <c r="E8" s="1"/>
      <c r="F8" s="1"/>
      <c r="G8" s="1"/>
      <c r="H8" s="1"/>
      <c r="I8" s="1"/>
      <c r="J8" s="1"/>
      <c r="K8" s="2"/>
    </row>
    <row r="9" spans="1:12" x14ac:dyDescent="0.25">
      <c r="A9">
        <v>2010</v>
      </c>
      <c r="B9" t="s">
        <v>73</v>
      </c>
      <c r="E9" s="1"/>
      <c r="F9" s="1"/>
      <c r="G9" s="1"/>
      <c r="H9" s="1"/>
      <c r="I9" s="2"/>
    </row>
    <row r="10" spans="1:12" x14ac:dyDescent="0.25">
      <c r="A10">
        <v>2010</v>
      </c>
      <c r="B10" t="s">
        <v>74</v>
      </c>
      <c r="E10" s="1"/>
      <c r="F10" s="1"/>
      <c r="G10" s="1"/>
      <c r="H10" s="1"/>
      <c r="I10" s="1"/>
      <c r="J10" s="1"/>
      <c r="K10" s="1"/>
      <c r="L10" s="2"/>
    </row>
    <row r="11" spans="1:12" x14ac:dyDescent="0.25">
      <c r="A11">
        <v>2008</v>
      </c>
      <c r="B11" t="s">
        <v>79</v>
      </c>
      <c r="E11" s="1"/>
      <c r="F11" s="2"/>
    </row>
    <row r="12" spans="1:12" x14ac:dyDescent="0.25">
      <c r="A12">
        <v>2009</v>
      </c>
      <c r="B12" t="s">
        <v>61</v>
      </c>
    </row>
    <row r="13" spans="1:12" x14ac:dyDescent="0.25">
      <c r="A13">
        <v>2009</v>
      </c>
      <c r="B13" t="s">
        <v>61</v>
      </c>
    </row>
    <row r="14" spans="1:12" x14ac:dyDescent="0.25">
      <c r="A14">
        <v>2009</v>
      </c>
      <c r="B14" t="s">
        <v>62</v>
      </c>
    </row>
    <row r="15" spans="1:12" x14ac:dyDescent="0.25">
      <c r="A15">
        <v>2009</v>
      </c>
      <c r="B15" t="s">
        <v>63</v>
      </c>
      <c r="E15" s="1"/>
      <c r="F15" s="1"/>
      <c r="G15" s="1"/>
      <c r="H15" s="1"/>
      <c r="I15" s="1"/>
      <c r="J15" s="1"/>
      <c r="K15" s="1"/>
      <c r="L15" s="2"/>
    </row>
    <row r="16" spans="1:12" x14ac:dyDescent="0.25">
      <c r="A16">
        <v>2009</v>
      </c>
      <c r="B16" t="s">
        <v>64</v>
      </c>
      <c r="E16" s="1"/>
      <c r="F16" s="1"/>
      <c r="G16" s="1"/>
      <c r="H16" s="1"/>
      <c r="I16" s="1"/>
      <c r="J16" s="1"/>
      <c r="K16" s="1"/>
      <c r="L16" s="2"/>
    </row>
    <row r="17" spans="1:12" x14ac:dyDescent="0.25">
      <c r="A17">
        <v>2009</v>
      </c>
      <c r="B17" t="s">
        <v>65</v>
      </c>
      <c r="E17" s="1"/>
      <c r="F17" s="1"/>
      <c r="G17" s="1"/>
      <c r="H17" s="1"/>
      <c r="I17" s="1"/>
      <c r="K17" s="1"/>
      <c r="L17" s="2"/>
    </row>
    <row r="18" spans="1:12" x14ac:dyDescent="0.25">
      <c r="A18">
        <v>2009</v>
      </c>
      <c r="B18" t="s">
        <v>66</v>
      </c>
      <c r="E18" s="1"/>
      <c r="F18" s="1"/>
      <c r="G18" s="1"/>
      <c r="H18" s="1"/>
      <c r="J18" s="1"/>
      <c r="K18" s="1"/>
      <c r="L18" s="2"/>
    </row>
    <row r="19" spans="1:12" x14ac:dyDescent="0.25">
      <c r="A19">
        <v>2009</v>
      </c>
      <c r="B19" t="s">
        <v>67</v>
      </c>
      <c r="E19" s="1"/>
      <c r="F19" s="1"/>
      <c r="G19" s="1"/>
      <c r="I19" s="2"/>
    </row>
    <row r="20" spans="1:12" x14ac:dyDescent="0.25">
      <c r="A20">
        <v>2009</v>
      </c>
      <c r="B20" t="s">
        <v>68</v>
      </c>
      <c r="E20" s="1"/>
      <c r="F20" s="2"/>
    </row>
    <row r="21" spans="1:12" x14ac:dyDescent="0.25">
      <c r="E21" s="1"/>
      <c r="F21" s="1"/>
      <c r="G21" s="1"/>
      <c r="H21" s="1"/>
      <c r="I21" s="1"/>
      <c r="J21" s="2"/>
    </row>
    <row r="22" spans="1:12" x14ac:dyDescent="0.25">
      <c r="E22" s="1"/>
      <c r="F22" s="1"/>
      <c r="G22" s="1"/>
      <c r="H22" s="1"/>
      <c r="I22" s="1"/>
      <c r="J22" s="1"/>
      <c r="K22" s="2"/>
    </row>
    <row r="23" spans="1:12" x14ac:dyDescent="0.25">
      <c r="E23" s="1"/>
      <c r="F23" s="1"/>
      <c r="G23" s="1"/>
      <c r="H23" s="1"/>
      <c r="I23" s="1"/>
      <c r="J23" s="1"/>
      <c r="K23" s="1"/>
      <c r="L23" s="2"/>
    </row>
    <row r="24" spans="1:12" x14ac:dyDescent="0.25">
      <c r="E24" s="1"/>
      <c r="F24" s="1"/>
      <c r="G24" s="1"/>
      <c r="H24" s="1"/>
      <c r="I24" s="1"/>
      <c r="J24" s="1"/>
      <c r="K24" s="1"/>
      <c r="L24" s="2"/>
    </row>
    <row r="25" spans="1:12" x14ac:dyDescent="0.25">
      <c r="E25" s="1"/>
      <c r="F25" s="1"/>
      <c r="G25" s="1"/>
      <c r="H25" s="1"/>
      <c r="I25" s="1"/>
      <c r="J25" s="1"/>
      <c r="K25" s="1"/>
      <c r="L25" s="2"/>
    </row>
    <row r="26" spans="1:12" x14ac:dyDescent="0.25">
      <c r="E26" s="1"/>
      <c r="F26" s="1"/>
      <c r="G26" s="1"/>
      <c r="H26" s="2"/>
    </row>
    <row r="27" spans="1:12" x14ac:dyDescent="0.25">
      <c r="E27" s="1"/>
      <c r="F27" s="1"/>
      <c r="G27" s="1"/>
      <c r="H27" s="1"/>
      <c r="I27" s="1"/>
      <c r="J27" s="1"/>
      <c r="K27" s="2"/>
    </row>
    <row r="28" spans="1:12" x14ac:dyDescent="0.25">
      <c r="E28" s="1"/>
    </row>
    <row r="29" spans="1:12" x14ac:dyDescent="0.25">
      <c r="E29" s="1"/>
      <c r="F29" s="1"/>
      <c r="G29" s="1"/>
      <c r="H29" s="1"/>
      <c r="I29" s="1"/>
      <c r="J29" s="2"/>
    </row>
    <row r="30" spans="1:12" x14ac:dyDescent="0.25">
      <c r="E30" s="1"/>
      <c r="F30" s="1"/>
      <c r="G30" s="1"/>
      <c r="I30" s="1"/>
      <c r="J30" s="1"/>
      <c r="K30" s="1"/>
      <c r="L30" s="2"/>
    </row>
    <row r="31" spans="1:12" x14ac:dyDescent="0.25">
      <c r="E31" s="1"/>
      <c r="F31" s="2"/>
    </row>
    <row r="32" spans="1:12" x14ac:dyDescent="0.25">
      <c r="E32" s="1"/>
      <c r="F32" s="1"/>
      <c r="G32" s="1"/>
      <c r="H32" s="1"/>
      <c r="I32" s="1"/>
      <c r="J32" s="1"/>
      <c r="K32" s="2"/>
    </row>
    <row r="33" spans="5:11" x14ac:dyDescent="0.25">
      <c r="E33" s="1"/>
      <c r="F33" s="1"/>
      <c r="G33" s="1"/>
      <c r="H33" s="1"/>
      <c r="I33" s="1"/>
      <c r="J33" s="1"/>
      <c r="K33" s="2"/>
    </row>
    <row r="34" spans="5:11" x14ac:dyDescent="0.25">
      <c r="E34" s="1"/>
      <c r="F34" s="2"/>
    </row>
  </sheetData>
  <sortState ref="B5:M40">
    <sortCondition ref="B5"/>
  </sortState>
  <mergeCells count="2">
    <mergeCell ref="A1:B1"/>
    <mergeCell ref="A2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A48" workbookViewId="0">
      <selection activeCell="A48" sqref="A48:J48"/>
    </sheetView>
  </sheetViews>
  <sheetFormatPr defaultRowHeight="15" x14ac:dyDescent="0.25"/>
  <cols>
    <col min="1" max="1" width="21.140625" customWidth="1"/>
    <col min="2" max="2" width="13.5703125" customWidth="1"/>
    <col min="3" max="3" width="11.28515625" customWidth="1"/>
    <col min="5" max="5" width="11.5703125" bestFit="1" customWidth="1"/>
    <col min="6" max="6" width="12.42578125" customWidth="1"/>
    <col min="11" max="11" width="3.42578125" customWidth="1"/>
    <col min="12" max="12" width="99.140625" customWidth="1"/>
  </cols>
  <sheetData>
    <row r="1" spans="1:12" x14ac:dyDescent="0.25">
      <c r="A1" t="s">
        <v>155</v>
      </c>
    </row>
    <row r="2" spans="1:12" x14ac:dyDescent="0.25">
      <c r="C2" s="2"/>
    </row>
    <row r="3" spans="1:12" x14ac:dyDescent="0.25">
      <c r="A3" t="s">
        <v>156</v>
      </c>
    </row>
    <row r="4" spans="1:12" x14ac:dyDescent="0.25">
      <c r="C4" t="s">
        <v>120</v>
      </c>
      <c r="D4" t="s">
        <v>117</v>
      </c>
      <c r="E4" t="s">
        <v>121</v>
      </c>
    </row>
    <row r="5" spans="1:12" x14ac:dyDescent="0.25">
      <c r="A5" t="s">
        <v>30</v>
      </c>
      <c r="B5" t="s">
        <v>94</v>
      </c>
      <c r="C5" t="s">
        <v>118</v>
      </c>
      <c r="D5" t="s">
        <v>119</v>
      </c>
      <c r="E5">
        <v>2003</v>
      </c>
      <c r="F5">
        <v>2004</v>
      </c>
      <c r="G5">
        <v>2007</v>
      </c>
      <c r="H5">
        <v>2008</v>
      </c>
      <c r="I5">
        <v>2009</v>
      </c>
      <c r="J5">
        <v>2010</v>
      </c>
      <c r="L5" t="s">
        <v>116</v>
      </c>
    </row>
    <row r="6" spans="1:12" x14ac:dyDescent="0.25">
      <c r="A6" t="s">
        <v>38</v>
      </c>
      <c r="B6" s="2">
        <v>6280362</v>
      </c>
      <c r="C6" s="2">
        <v>27226</v>
      </c>
      <c r="D6" s="2">
        <f>F6</f>
        <v>36711.74</v>
      </c>
      <c r="E6" s="2">
        <v>55176.800000000003</v>
      </c>
      <c r="F6" s="2">
        <v>36711.74</v>
      </c>
      <c r="G6" s="2">
        <v>41282</v>
      </c>
      <c r="H6" s="2">
        <v>40310</v>
      </c>
      <c r="I6" s="2">
        <v>25811</v>
      </c>
      <c r="J6" s="2"/>
      <c r="L6" t="s">
        <v>122</v>
      </c>
    </row>
    <row r="7" spans="1:12" x14ac:dyDescent="0.25">
      <c r="A7" t="s">
        <v>40</v>
      </c>
      <c r="B7" s="2">
        <v>4889730</v>
      </c>
      <c r="C7" s="2">
        <v>6153</v>
      </c>
      <c r="D7" s="2">
        <f>I7</f>
        <v>7803</v>
      </c>
      <c r="E7" s="2"/>
      <c r="F7" s="2"/>
      <c r="G7" s="2"/>
      <c r="H7" s="2"/>
      <c r="I7" s="2">
        <v>7803</v>
      </c>
      <c r="J7" s="2"/>
      <c r="L7" t="s">
        <v>123</v>
      </c>
    </row>
    <row r="8" spans="1:12" x14ac:dyDescent="0.25">
      <c r="A8" t="s">
        <v>42</v>
      </c>
      <c r="B8" s="2">
        <v>2808076</v>
      </c>
      <c r="C8" s="2">
        <v>3287</v>
      </c>
      <c r="D8" s="2">
        <f t="shared" ref="D8:D15" si="0">F8</f>
        <v>7645.89</v>
      </c>
      <c r="E8" s="2">
        <v>8598.5499999999993</v>
      </c>
      <c r="F8" s="2">
        <v>7645.89</v>
      </c>
      <c r="G8" s="2"/>
      <c r="H8" s="2">
        <v>8033</v>
      </c>
      <c r="I8" s="2">
        <v>8226.75</v>
      </c>
      <c r="J8" s="2"/>
      <c r="L8" t="s">
        <v>157</v>
      </c>
    </row>
    <row r="9" spans="1:12" x14ac:dyDescent="0.25">
      <c r="A9" t="s">
        <v>44</v>
      </c>
      <c r="B9" s="2">
        <v>5684965</v>
      </c>
      <c r="C9" s="2">
        <v>15086</v>
      </c>
      <c r="D9" s="2">
        <f t="shared" si="0"/>
        <v>4631.3500000000004</v>
      </c>
      <c r="E9" s="2">
        <v>4738.1000000000004</v>
      </c>
      <c r="F9" s="2">
        <v>4631.3500000000004</v>
      </c>
      <c r="G9" s="2">
        <v>29091</v>
      </c>
      <c r="H9" s="2">
        <v>29480</v>
      </c>
      <c r="I9" s="2">
        <v>25054</v>
      </c>
      <c r="J9" s="2"/>
      <c r="L9" t="s">
        <v>158</v>
      </c>
    </row>
    <row r="10" spans="1:12" x14ac:dyDescent="0.25">
      <c r="A10" t="s">
        <v>11</v>
      </c>
      <c r="B10" s="2">
        <v>9946889</v>
      </c>
      <c r="C10" s="2">
        <v>14954</v>
      </c>
      <c r="D10" s="2">
        <f t="shared" si="0"/>
        <v>31856.16</v>
      </c>
      <c r="E10" s="2">
        <v>34107.08</v>
      </c>
      <c r="F10" s="2">
        <v>31856.16</v>
      </c>
      <c r="G10" s="2">
        <v>27708</v>
      </c>
      <c r="H10" s="2">
        <v>26842</v>
      </c>
      <c r="I10" s="2">
        <v>28484.12</v>
      </c>
      <c r="J10" s="2">
        <v>28705.61</v>
      </c>
      <c r="L10" t="s">
        <v>159</v>
      </c>
    </row>
    <row r="11" spans="1:12" x14ac:dyDescent="0.25">
      <c r="A11" t="s">
        <v>2</v>
      </c>
      <c r="B11" s="2">
        <v>5247018</v>
      </c>
      <c r="C11" s="2">
        <v>10071</v>
      </c>
      <c r="D11" s="2">
        <f>G11</f>
        <v>11375</v>
      </c>
      <c r="E11" s="2"/>
      <c r="F11" s="2"/>
      <c r="G11" s="2">
        <v>11375</v>
      </c>
      <c r="H11" s="2">
        <v>10832</v>
      </c>
      <c r="I11" s="2">
        <v>11249.3</v>
      </c>
      <c r="J11" s="2">
        <v>11364.3</v>
      </c>
    </row>
    <row r="12" spans="1:12" x14ac:dyDescent="0.25">
      <c r="A12" t="s">
        <v>8</v>
      </c>
      <c r="B12" s="2">
        <v>5923916</v>
      </c>
      <c r="C12" s="2">
        <v>9375</v>
      </c>
      <c r="D12" s="2">
        <f t="shared" si="0"/>
        <v>52058.2</v>
      </c>
      <c r="E12" s="2">
        <v>49379.4</v>
      </c>
      <c r="F12" s="2">
        <v>52058.2</v>
      </c>
      <c r="G12" s="2">
        <v>48537</v>
      </c>
      <c r="H12" s="2"/>
      <c r="I12" s="2">
        <v>54299.28</v>
      </c>
      <c r="J12" s="2">
        <v>53236.45</v>
      </c>
    </row>
    <row r="13" spans="1:12" x14ac:dyDescent="0.25">
      <c r="A13" t="s">
        <v>26</v>
      </c>
      <c r="B13" s="2">
        <v>1315906</v>
      </c>
      <c r="C13" s="2">
        <v>1641</v>
      </c>
      <c r="D13" s="2">
        <f t="shared" si="0"/>
        <v>7670.78</v>
      </c>
      <c r="E13" s="2">
        <v>8002.28</v>
      </c>
      <c r="F13" s="2">
        <v>7670.78</v>
      </c>
      <c r="G13" s="2"/>
      <c r="H13" s="2">
        <v>5988</v>
      </c>
      <c r="I13" s="2">
        <v>6137.8</v>
      </c>
      <c r="J13" s="2">
        <v>5639.22</v>
      </c>
    </row>
    <row r="14" spans="1:12" x14ac:dyDescent="0.25">
      <c r="A14" t="s">
        <v>23</v>
      </c>
      <c r="B14" s="2">
        <v>657569</v>
      </c>
      <c r="C14" s="2">
        <v>794</v>
      </c>
      <c r="D14" s="2">
        <f t="shared" si="0"/>
        <v>1049.76</v>
      </c>
      <c r="E14" s="2">
        <v>1212.54</v>
      </c>
      <c r="F14" s="2">
        <v>1049.76</v>
      </c>
      <c r="G14" s="2">
        <v>795</v>
      </c>
      <c r="H14" s="2">
        <v>795</v>
      </c>
      <c r="I14" s="2">
        <v>865.15</v>
      </c>
      <c r="J14" s="2">
        <v>760.98</v>
      </c>
    </row>
    <row r="15" spans="1:12" x14ac:dyDescent="0.25">
      <c r="A15" t="s">
        <v>54</v>
      </c>
      <c r="B15" s="2">
        <v>6562231</v>
      </c>
      <c r="C15" s="2">
        <v>12592</v>
      </c>
      <c r="D15" s="2">
        <f t="shared" si="0"/>
        <v>28497.4</v>
      </c>
      <c r="E15" s="2">
        <v>27594.720000000001</v>
      </c>
      <c r="F15" s="2">
        <v>28497.4</v>
      </c>
      <c r="G15" s="2">
        <v>17538</v>
      </c>
      <c r="H15" s="2">
        <v>17714</v>
      </c>
      <c r="I15" s="2">
        <v>19237.5</v>
      </c>
      <c r="J15" s="2"/>
    </row>
    <row r="16" spans="1:12" x14ac:dyDescent="0.25">
      <c r="A16" t="s">
        <v>77</v>
      </c>
      <c r="B16" s="2">
        <v>5640996</v>
      </c>
      <c r="C16" s="2">
        <v>5619</v>
      </c>
      <c r="D16" s="2">
        <f>G16</f>
        <v>7683</v>
      </c>
      <c r="E16" s="2"/>
      <c r="F16" s="2"/>
      <c r="G16" s="2">
        <v>7683</v>
      </c>
      <c r="H16" s="2">
        <v>7819</v>
      </c>
      <c r="I16" s="2"/>
      <c r="J16" s="2"/>
    </row>
    <row r="18" spans="1:12" x14ac:dyDescent="0.25">
      <c r="A18" t="s">
        <v>124</v>
      </c>
      <c r="C18" s="2">
        <f>SUM(C6:C16)</f>
        <v>106798</v>
      </c>
      <c r="D18" s="2">
        <f>SUM(D6:D16)</f>
        <v>196982.28</v>
      </c>
    </row>
    <row r="19" spans="1:12" x14ac:dyDescent="0.25">
      <c r="C19" s="2"/>
    </row>
    <row r="20" spans="1:12" x14ac:dyDescent="0.25">
      <c r="C20" s="2"/>
    </row>
    <row r="21" spans="1:12" x14ac:dyDescent="0.25">
      <c r="C21" s="2"/>
    </row>
    <row r="22" spans="1:12" x14ac:dyDescent="0.25">
      <c r="C22" s="2"/>
    </row>
    <row r="23" spans="1:12" x14ac:dyDescent="0.25">
      <c r="A23" t="s">
        <v>149</v>
      </c>
      <c r="C23" s="2"/>
    </row>
    <row r="25" spans="1:12" x14ac:dyDescent="0.25">
      <c r="A25" t="s">
        <v>146</v>
      </c>
      <c r="B25" t="s">
        <v>148</v>
      </c>
      <c r="C25" t="s">
        <v>145</v>
      </c>
      <c r="D25" t="s">
        <v>142</v>
      </c>
      <c r="E25" t="s">
        <v>143</v>
      </c>
    </row>
    <row r="26" spans="1:12" x14ac:dyDescent="0.25">
      <c r="A26" t="s">
        <v>85</v>
      </c>
      <c r="B26">
        <v>7</v>
      </c>
      <c r="C26" s="2">
        <v>333818</v>
      </c>
      <c r="D26">
        <v>0.25</v>
      </c>
      <c r="E26" s="3">
        <f>C26*D26</f>
        <v>83454.5</v>
      </c>
      <c r="L26" t="s">
        <v>140</v>
      </c>
    </row>
    <row r="27" spans="1:12" x14ac:dyDescent="0.25">
      <c r="A27" t="s">
        <v>86</v>
      </c>
      <c r="B27">
        <v>15</v>
      </c>
      <c r="C27" s="2">
        <v>955943</v>
      </c>
      <c r="D27">
        <v>0.17</v>
      </c>
      <c r="E27" s="3">
        <f t="shared" ref="E27:E28" si="1">C27*D27</f>
        <v>162510.31</v>
      </c>
      <c r="L27" t="s">
        <v>141</v>
      </c>
    </row>
    <row r="28" spans="1:12" x14ac:dyDescent="0.25">
      <c r="A28" t="s">
        <v>87</v>
      </c>
      <c r="B28">
        <v>24</v>
      </c>
      <c r="C28" s="2">
        <v>1190867</v>
      </c>
      <c r="D28">
        <v>0.17</v>
      </c>
      <c r="E28" s="3">
        <f t="shared" si="1"/>
        <v>202447.39</v>
      </c>
      <c r="L28" t="s">
        <v>144</v>
      </c>
    </row>
    <row r="30" spans="1:12" x14ac:dyDescent="0.25">
      <c r="A30" t="s">
        <v>147</v>
      </c>
      <c r="B30" s="4">
        <f t="shared" ref="B30:C30" si="2">SUM(B26:B28)</f>
        <v>46</v>
      </c>
      <c r="C30" s="4">
        <f t="shared" si="2"/>
        <v>2480628</v>
      </c>
      <c r="E30" s="4">
        <f>SUM(E26:E28)</f>
        <v>448412.2</v>
      </c>
    </row>
    <row r="34" spans="1:12" x14ac:dyDescent="0.25">
      <c r="A34" t="s">
        <v>154</v>
      </c>
    </row>
    <row r="36" spans="1:12" x14ac:dyDescent="0.25">
      <c r="A36" t="s">
        <v>109</v>
      </c>
      <c r="L36" t="s">
        <v>152</v>
      </c>
    </row>
    <row r="37" spans="1:12" x14ac:dyDescent="0.25">
      <c r="A37" t="s">
        <v>110</v>
      </c>
      <c r="L37" t="s">
        <v>153</v>
      </c>
    </row>
    <row r="38" spans="1:12" x14ac:dyDescent="0.25">
      <c r="A38" t="s">
        <v>111</v>
      </c>
    </row>
    <row r="39" spans="1:12" x14ac:dyDescent="0.25">
      <c r="A39" t="s">
        <v>112</v>
      </c>
    </row>
    <row r="40" spans="1:12" x14ac:dyDescent="0.25">
      <c r="A40" t="s">
        <v>113</v>
      </c>
    </row>
    <row r="41" spans="1:12" x14ac:dyDescent="0.25">
      <c r="A41" t="s">
        <v>114</v>
      </c>
    </row>
    <row r="42" spans="1:12" x14ac:dyDescent="0.25">
      <c r="A42" t="s">
        <v>115</v>
      </c>
    </row>
    <row r="44" spans="1:12" x14ac:dyDescent="0.25">
      <c r="A44" t="s">
        <v>150</v>
      </c>
      <c r="B44" s="3">
        <v>621784.09000000008</v>
      </c>
      <c r="L44" t="s">
        <v>151</v>
      </c>
    </row>
    <row r="48" spans="1:12" x14ac:dyDescent="0.25">
      <c r="A48" s="21" t="s">
        <v>160</v>
      </c>
      <c r="B48" s="21"/>
      <c r="C48" s="21"/>
      <c r="D48" s="21"/>
      <c r="E48" s="21"/>
      <c r="F48" s="21"/>
      <c r="G48" s="21"/>
      <c r="H48" s="21"/>
      <c r="I48" s="21"/>
      <c r="J48" s="21"/>
      <c r="L48" t="s">
        <v>199</v>
      </c>
    </row>
    <row r="49" spans="1:12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L49" t="s">
        <v>200</v>
      </c>
    </row>
    <row r="50" spans="1:12" x14ac:dyDescent="0.25">
      <c r="L50" t="s">
        <v>201</v>
      </c>
    </row>
    <row r="51" spans="1:12" x14ac:dyDescent="0.25">
      <c r="B51" t="s">
        <v>37</v>
      </c>
      <c r="C51" t="s">
        <v>20</v>
      </c>
      <c r="D51" t="s">
        <v>58</v>
      </c>
      <c r="E51" t="s">
        <v>21</v>
      </c>
      <c r="F51" t="s">
        <v>57</v>
      </c>
      <c r="G51" t="s">
        <v>75</v>
      </c>
      <c r="H51" t="s">
        <v>35</v>
      </c>
    </row>
    <row r="52" spans="1:12" x14ac:dyDescent="0.25">
      <c r="A52" t="s">
        <v>40</v>
      </c>
      <c r="B52" s="1">
        <v>0.51</v>
      </c>
      <c r="C52" s="1">
        <v>0.06</v>
      </c>
      <c r="D52" s="1">
        <v>0.09</v>
      </c>
      <c r="E52" s="1">
        <v>0.14000000000000001</v>
      </c>
      <c r="F52" s="1">
        <v>0.06</v>
      </c>
      <c r="G52" s="1">
        <v>0.14000000000000001</v>
      </c>
      <c r="H52" s="1">
        <f>1-SUM(B52:G52)</f>
        <v>0</v>
      </c>
      <c r="L52" t="s">
        <v>161</v>
      </c>
    </row>
    <row r="53" spans="1:12" x14ac:dyDescent="0.25">
      <c r="A53" t="s">
        <v>8</v>
      </c>
      <c r="B53" s="1">
        <v>0.25</v>
      </c>
      <c r="C53" s="1">
        <v>0.09</v>
      </c>
      <c r="E53" s="1">
        <v>0.14000000000000001</v>
      </c>
      <c r="F53" s="1">
        <v>0.03</v>
      </c>
      <c r="G53" s="1">
        <v>0.46</v>
      </c>
      <c r="H53" s="1">
        <f>1-SUM(B53:G53)</f>
        <v>3.0000000000000027E-2</v>
      </c>
      <c r="L53" t="s">
        <v>162</v>
      </c>
    </row>
    <row r="54" spans="1:12" x14ac:dyDescent="0.25">
      <c r="A54" t="s">
        <v>27</v>
      </c>
      <c r="B54" s="1">
        <v>0.09</v>
      </c>
      <c r="C54" s="1">
        <v>0.06</v>
      </c>
      <c r="E54" s="1">
        <v>0.48</v>
      </c>
      <c r="F54" s="1">
        <v>0.01</v>
      </c>
      <c r="G54" s="1">
        <v>0.08</v>
      </c>
      <c r="H54" s="1">
        <f>1-SUM(B54:G54)</f>
        <v>0.28000000000000003</v>
      </c>
    </row>
    <row r="55" spans="1:12" x14ac:dyDescent="0.25">
      <c r="A55" t="s">
        <v>22</v>
      </c>
      <c r="B55" s="1">
        <v>0.46</v>
      </c>
      <c r="C55" s="1">
        <v>0.01</v>
      </c>
      <c r="D55" s="1">
        <v>0.05</v>
      </c>
      <c r="E55" s="1">
        <v>0.39</v>
      </c>
      <c r="F55" s="1">
        <v>0.01</v>
      </c>
      <c r="H55" s="1">
        <f>1-SUM(B55:G55)</f>
        <v>7.999999999999996E-2</v>
      </c>
    </row>
    <row r="59" spans="1:12" x14ac:dyDescent="0.25">
      <c r="A59" t="s">
        <v>177</v>
      </c>
    </row>
    <row r="60" spans="1:12" x14ac:dyDescent="0.25">
      <c r="B60" t="s">
        <v>178</v>
      </c>
      <c r="C60" t="s">
        <v>179</v>
      </c>
      <c r="D60" t="s">
        <v>180</v>
      </c>
      <c r="E60" t="s">
        <v>181</v>
      </c>
      <c r="L60" t="s">
        <v>195</v>
      </c>
    </row>
    <row r="61" spans="1:12" x14ac:dyDescent="0.25">
      <c r="A61" t="s">
        <v>174</v>
      </c>
      <c r="B61">
        <v>123</v>
      </c>
      <c r="C61" s="2">
        <v>1718</v>
      </c>
      <c r="D61" s="2">
        <v>3970</v>
      </c>
      <c r="E61">
        <v>214</v>
      </c>
    </row>
    <row r="62" spans="1:12" x14ac:dyDescent="0.25">
      <c r="A62" t="s">
        <v>175</v>
      </c>
      <c r="B62">
        <v>104</v>
      </c>
      <c r="C62">
        <v>795</v>
      </c>
      <c r="D62" s="2">
        <v>1255</v>
      </c>
      <c r="E62">
        <v>117</v>
      </c>
      <c r="L62" t="s">
        <v>182</v>
      </c>
    </row>
    <row r="63" spans="1:12" x14ac:dyDescent="0.25">
      <c r="A63" t="s">
        <v>176</v>
      </c>
      <c r="B63">
        <v>227</v>
      </c>
      <c r="C63" s="2">
        <v>2513</v>
      </c>
      <c r="D63" s="2">
        <v>5225</v>
      </c>
      <c r="E63">
        <v>331</v>
      </c>
      <c r="L63" t="s">
        <v>183</v>
      </c>
    </row>
    <row r="64" spans="1:12" x14ac:dyDescent="0.25">
      <c r="L64" t="s">
        <v>184</v>
      </c>
    </row>
    <row r="65" spans="1:12" x14ac:dyDescent="0.25">
      <c r="A65" t="s">
        <v>193</v>
      </c>
      <c r="B65" s="8">
        <f>B62/B61</f>
        <v>0.84552845528455289</v>
      </c>
      <c r="C65" s="8">
        <f t="shared" ref="C65:E65" si="3">C62/C61</f>
        <v>0.46274738067520371</v>
      </c>
      <c r="D65" s="8">
        <f t="shared" si="3"/>
        <v>0.31612090680100757</v>
      </c>
      <c r="E65" s="8">
        <f t="shared" si="3"/>
        <v>0.54672897196261683</v>
      </c>
      <c r="L65" t="s">
        <v>185</v>
      </c>
    </row>
    <row r="66" spans="1:12" x14ac:dyDescent="0.25">
      <c r="L66" t="s">
        <v>186</v>
      </c>
    </row>
    <row r="67" spans="1:12" x14ac:dyDescent="0.25">
      <c r="L67" t="s">
        <v>187</v>
      </c>
    </row>
    <row r="68" spans="1:12" x14ac:dyDescent="0.25">
      <c r="L68" t="s">
        <v>188</v>
      </c>
    </row>
    <row r="69" spans="1:12" x14ac:dyDescent="0.25">
      <c r="L69" t="s">
        <v>189</v>
      </c>
    </row>
    <row r="70" spans="1:12" x14ac:dyDescent="0.25">
      <c r="L70" t="s">
        <v>190</v>
      </c>
    </row>
    <row r="71" spans="1:12" x14ac:dyDescent="0.25">
      <c r="L71" t="s">
        <v>191</v>
      </c>
    </row>
    <row r="72" spans="1:12" x14ac:dyDescent="0.25">
      <c r="L72" t="s">
        <v>192</v>
      </c>
    </row>
    <row r="74" spans="1:12" x14ac:dyDescent="0.25">
      <c r="L74" t="s">
        <v>194</v>
      </c>
    </row>
  </sheetData>
  <sortState ref="A6:E17">
    <sortCondition ref="E6:E17"/>
  </sortState>
  <mergeCells count="1">
    <mergeCell ref="A48:J4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F11" sqref="F11"/>
    </sheetView>
  </sheetViews>
  <sheetFormatPr defaultRowHeight="15" x14ac:dyDescent="0.25"/>
  <cols>
    <col min="1" max="1" width="6.42578125" customWidth="1"/>
    <col min="2" max="2" width="13.140625" customWidth="1"/>
    <col min="3" max="13" width="14" style="3" customWidth="1"/>
  </cols>
  <sheetData>
    <row r="1" spans="1:13" x14ac:dyDescent="0.25">
      <c r="A1" s="21" t="s">
        <v>198</v>
      </c>
      <c r="B1" s="21"/>
      <c r="C1" s="21"/>
      <c r="D1" s="21"/>
    </row>
    <row r="2" spans="1:13" x14ac:dyDescent="0.25">
      <c r="C2" s="22" t="s">
        <v>167</v>
      </c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5">
      <c r="A3" t="s">
        <v>164</v>
      </c>
      <c r="B3" t="s">
        <v>165</v>
      </c>
      <c r="C3" s="5">
        <v>2000</v>
      </c>
      <c r="D3" s="5">
        <v>2001</v>
      </c>
      <c r="E3" s="5">
        <v>2002</v>
      </c>
      <c r="F3" s="5">
        <v>2003</v>
      </c>
      <c r="G3" s="5">
        <v>2004</v>
      </c>
      <c r="H3" s="5">
        <v>2005</v>
      </c>
      <c r="I3" s="5">
        <v>2006</v>
      </c>
      <c r="J3" s="5">
        <v>2007</v>
      </c>
      <c r="K3" s="5">
        <v>2008</v>
      </c>
      <c r="L3" s="5">
        <v>2009</v>
      </c>
      <c r="M3" s="5">
        <v>2010</v>
      </c>
    </row>
    <row r="4" spans="1:13" x14ac:dyDescent="0.25">
      <c r="A4">
        <v>0</v>
      </c>
      <c r="B4" t="s">
        <v>166</v>
      </c>
      <c r="C4" s="3">
        <v>209786222</v>
      </c>
      <c r="D4" s="3">
        <v>212297780</v>
      </c>
      <c r="E4" s="3">
        <v>214688736</v>
      </c>
      <c r="F4" s="3">
        <v>217007175</v>
      </c>
      <c r="G4" s="3">
        <v>219507563</v>
      </c>
      <c r="H4" s="3">
        <v>221992930</v>
      </c>
      <c r="I4" s="3">
        <v>224622198</v>
      </c>
      <c r="J4" s="3">
        <v>227211802</v>
      </c>
      <c r="K4" s="3">
        <v>229989364</v>
      </c>
      <c r="L4" s="3">
        <v>232637362</v>
      </c>
      <c r="M4" s="3">
        <v>235153929</v>
      </c>
    </row>
    <row r="5" spans="1:13" x14ac:dyDescent="0.25">
      <c r="A5">
        <v>1</v>
      </c>
      <c r="B5" t="s">
        <v>18</v>
      </c>
      <c r="C5" s="3">
        <v>3329900</v>
      </c>
      <c r="D5" s="3">
        <v>3347225</v>
      </c>
      <c r="E5" s="3">
        <v>3363499</v>
      </c>
      <c r="F5" s="3">
        <v>3390408</v>
      </c>
      <c r="G5" s="3">
        <v>3417067</v>
      </c>
      <c r="H5" s="3">
        <v>3452576</v>
      </c>
      <c r="I5" s="3">
        <v>3502183</v>
      </c>
      <c r="J5" s="3">
        <v>3540544</v>
      </c>
      <c r="K5" s="3">
        <v>3583279</v>
      </c>
      <c r="L5" s="3">
        <v>3623746</v>
      </c>
      <c r="M5" s="3">
        <v>3654352</v>
      </c>
    </row>
    <row r="6" spans="1:13" x14ac:dyDescent="0.25">
      <c r="A6">
        <v>2</v>
      </c>
      <c r="B6" t="s">
        <v>95</v>
      </c>
      <c r="C6" s="3">
        <v>437348</v>
      </c>
      <c r="D6" s="3">
        <v>444943</v>
      </c>
      <c r="E6" s="3">
        <v>453855</v>
      </c>
      <c r="F6" s="3">
        <v>461571</v>
      </c>
      <c r="G6" s="3">
        <v>472951</v>
      </c>
      <c r="H6" s="3">
        <v>481642</v>
      </c>
      <c r="I6" s="3">
        <v>489722</v>
      </c>
      <c r="J6" s="3">
        <v>495956</v>
      </c>
      <c r="K6" s="3">
        <v>504331</v>
      </c>
      <c r="L6" s="3">
        <v>512544</v>
      </c>
      <c r="M6" s="3">
        <v>525832</v>
      </c>
    </row>
    <row r="7" spans="1:13" x14ac:dyDescent="0.25">
      <c r="A7">
        <v>4</v>
      </c>
      <c r="B7" t="s">
        <v>38</v>
      </c>
      <c r="C7" s="3">
        <v>3787172</v>
      </c>
      <c r="D7" s="3">
        <v>3874462</v>
      </c>
      <c r="E7" s="3">
        <v>3968317</v>
      </c>
      <c r="F7" s="3">
        <v>4056693</v>
      </c>
      <c r="G7" s="3">
        <v>4167950</v>
      </c>
      <c r="H7" s="3">
        <v>4309909</v>
      </c>
      <c r="I7" s="3">
        <v>4454274</v>
      </c>
      <c r="J7" s="3">
        <v>4559786</v>
      </c>
      <c r="K7" s="3">
        <v>4651711</v>
      </c>
      <c r="L7" s="3">
        <v>4715811</v>
      </c>
      <c r="M7" s="3">
        <v>4781131</v>
      </c>
    </row>
    <row r="8" spans="1:13" x14ac:dyDescent="0.25">
      <c r="A8">
        <v>5</v>
      </c>
      <c r="B8" t="s">
        <v>39</v>
      </c>
      <c r="C8" s="3">
        <v>1998210</v>
      </c>
      <c r="D8" s="3">
        <v>2011965</v>
      </c>
      <c r="E8" s="3">
        <v>2027129</v>
      </c>
      <c r="F8" s="3">
        <v>2045237</v>
      </c>
      <c r="G8" s="3">
        <v>2066520</v>
      </c>
      <c r="H8" s="3">
        <v>2091310</v>
      </c>
      <c r="I8" s="3">
        <v>2123919</v>
      </c>
      <c r="J8" s="3">
        <v>2145913</v>
      </c>
      <c r="K8" s="3">
        <v>2168829</v>
      </c>
      <c r="L8" s="3">
        <v>2188957</v>
      </c>
      <c r="M8" s="3">
        <v>2210189</v>
      </c>
    </row>
    <row r="9" spans="1:13" x14ac:dyDescent="0.25">
      <c r="A9">
        <v>6</v>
      </c>
      <c r="B9" t="s">
        <v>96</v>
      </c>
      <c r="C9" s="3">
        <v>24720888</v>
      </c>
      <c r="D9" s="3">
        <v>25153992</v>
      </c>
      <c r="E9" s="3">
        <v>25506701</v>
      </c>
      <c r="F9" s="3">
        <v>25848565</v>
      </c>
      <c r="G9" s="3">
        <v>26156079</v>
      </c>
      <c r="H9" s="3">
        <v>26422378</v>
      </c>
      <c r="I9" s="3">
        <v>26650318</v>
      </c>
      <c r="J9" s="3">
        <v>26914691</v>
      </c>
      <c r="K9" s="3">
        <v>27282716</v>
      </c>
      <c r="L9" s="3">
        <v>27666728</v>
      </c>
      <c r="M9" s="3">
        <v>28039636</v>
      </c>
    </row>
    <row r="10" spans="1:13" x14ac:dyDescent="0.25">
      <c r="A10">
        <v>8</v>
      </c>
      <c r="B10" t="s">
        <v>40</v>
      </c>
      <c r="C10" s="3">
        <v>3220245</v>
      </c>
      <c r="D10" s="3">
        <v>3299040</v>
      </c>
      <c r="E10" s="3">
        <v>3352133</v>
      </c>
      <c r="F10" s="3">
        <v>3384135</v>
      </c>
      <c r="G10" s="3">
        <v>3428644</v>
      </c>
      <c r="H10" s="3">
        <v>3475489</v>
      </c>
      <c r="I10" s="3">
        <v>3548591</v>
      </c>
      <c r="J10" s="3">
        <v>3614434</v>
      </c>
      <c r="K10" s="3">
        <v>3686441</v>
      </c>
      <c r="L10" s="3">
        <v>3754982</v>
      </c>
      <c r="M10" s="3">
        <v>3820322</v>
      </c>
    </row>
    <row r="11" spans="1:13" x14ac:dyDescent="0.25">
      <c r="A11">
        <v>9</v>
      </c>
      <c r="B11" t="s">
        <v>17</v>
      </c>
      <c r="C11" s="3">
        <v>2569535</v>
      </c>
      <c r="D11" s="3">
        <v>2586985</v>
      </c>
      <c r="E11" s="3">
        <v>2609872</v>
      </c>
      <c r="F11" s="3">
        <v>2633221</v>
      </c>
      <c r="G11" s="3">
        <v>2647115</v>
      </c>
      <c r="H11" s="3">
        <v>2662922</v>
      </c>
      <c r="I11" s="3">
        <v>2678088</v>
      </c>
      <c r="J11" s="3">
        <v>2693786</v>
      </c>
      <c r="K11" s="3">
        <v>2718953</v>
      </c>
      <c r="L11" s="3">
        <v>2740968</v>
      </c>
      <c r="M11" s="3">
        <v>2760836</v>
      </c>
    </row>
    <row r="12" spans="1:13" x14ac:dyDescent="0.25">
      <c r="A12">
        <v>10</v>
      </c>
      <c r="B12" t="s">
        <v>97</v>
      </c>
      <c r="C12" s="3">
        <v>591459</v>
      </c>
      <c r="D12" s="3">
        <v>599661</v>
      </c>
      <c r="E12" s="3">
        <v>609223</v>
      </c>
      <c r="F12" s="3">
        <v>619958</v>
      </c>
      <c r="G12" s="3">
        <v>631172</v>
      </c>
      <c r="H12" s="3">
        <v>643162</v>
      </c>
      <c r="I12" s="3">
        <v>655539</v>
      </c>
      <c r="J12" s="3">
        <v>666594</v>
      </c>
      <c r="K12" s="3">
        <v>677758</v>
      </c>
      <c r="L12" s="3">
        <v>685517</v>
      </c>
      <c r="M12" s="3">
        <v>693832</v>
      </c>
    </row>
    <row r="13" spans="1:13" x14ac:dyDescent="0.25">
      <c r="A13">
        <v>11</v>
      </c>
      <c r="B13" t="s">
        <v>81</v>
      </c>
      <c r="C13" s="3">
        <v>457543</v>
      </c>
      <c r="D13" s="3">
        <v>459879</v>
      </c>
      <c r="E13" s="3">
        <v>459336</v>
      </c>
      <c r="F13" s="3">
        <v>457099</v>
      </c>
      <c r="G13" s="3">
        <v>457998</v>
      </c>
      <c r="H13" s="3">
        <v>459949</v>
      </c>
      <c r="I13" s="3">
        <v>465030</v>
      </c>
      <c r="J13" s="3">
        <v>470278</v>
      </c>
      <c r="K13" s="3">
        <v>477979</v>
      </c>
      <c r="L13" s="3">
        <v>490130</v>
      </c>
      <c r="M13" s="3">
        <v>503170</v>
      </c>
    </row>
    <row r="14" spans="1:13" x14ac:dyDescent="0.25">
      <c r="A14">
        <v>12</v>
      </c>
      <c r="B14" t="s">
        <v>78</v>
      </c>
      <c r="C14" s="3">
        <v>12392635</v>
      </c>
      <c r="D14" s="3">
        <v>12642527</v>
      </c>
      <c r="E14" s="3">
        <v>12914746</v>
      </c>
      <c r="F14" s="3">
        <v>13183209</v>
      </c>
      <c r="G14" s="3">
        <v>13524584</v>
      </c>
      <c r="H14" s="3">
        <v>13873860</v>
      </c>
      <c r="I14" s="3">
        <v>14144078</v>
      </c>
      <c r="J14" s="3">
        <v>14336744</v>
      </c>
      <c r="K14" s="3">
        <v>14508933</v>
      </c>
      <c r="L14" s="3">
        <v>14655361</v>
      </c>
      <c r="M14" s="3">
        <v>14841339</v>
      </c>
    </row>
    <row r="15" spans="1:13" x14ac:dyDescent="0.25">
      <c r="A15">
        <v>13</v>
      </c>
      <c r="B15" t="s">
        <v>98</v>
      </c>
      <c r="C15" s="3">
        <v>6050727</v>
      </c>
      <c r="D15" s="3">
        <v>6161648</v>
      </c>
      <c r="E15" s="3">
        <v>6258472</v>
      </c>
      <c r="F15" s="3">
        <v>6344083</v>
      </c>
      <c r="G15" s="3">
        <v>6460397</v>
      </c>
      <c r="H15" s="3">
        <v>6572318</v>
      </c>
      <c r="I15" s="3">
        <v>6749799</v>
      </c>
      <c r="J15" s="3">
        <v>6893739</v>
      </c>
      <c r="K15" s="3">
        <v>7025746</v>
      </c>
      <c r="L15" s="3">
        <v>7135065</v>
      </c>
      <c r="M15" s="3">
        <v>7219600</v>
      </c>
    </row>
    <row r="16" spans="1:13" x14ac:dyDescent="0.25">
      <c r="A16">
        <v>15</v>
      </c>
      <c r="B16" t="s">
        <v>76</v>
      </c>
      <c r="C16" s="3">
        <v>918167</v>
      </c>
      <c r="D16" s="3">
        <v>931815</v>
      </c>
      <c r="E16" s="3">
        <v>946013</v>
      </c>
      <c r="F16" s="3">
        <v>956635</v>
      </c>
      <c r="G16" s="3">
        <v>975466</v>
      </c>
      <c r="H16" s="3">
        <v>994232</v>
      </c>
      <c r="I16" s="3">
        <v>1010418</v>
      </c>
      <c r="J16" s="3">
        <v>1015468</v>
      </c>
      <c r="K16" s="3">
        <v>1031119</v>
      </c>
      <c r="L16" s="3">
        <v>1043921</v>
      </c>
      <c r="M16" s="3">
        <v>1060149</v>
      </c>
    </row>
    <row r="17" spans="1:13" x14ac:dyDescent="0.25">
      <c r="A17">
        <v>16</v>
      </c>
      <c r="B17" t="s">
        <v>80</v>
      </c>
      <c r="C17" s="3">
        <v>929000</v>
      </c>
      <c r="D17" s="3">
        <v>946817</v>
      </c>
      <c r="E17" s="3">
        <v>964386</v>
      </c>
      <c r="F17" s="3">
        <v>984139</v>
      </c>
      <c r="G17" s="3">
        <v>1007110</v>
      </c>
      <c r="H17" s="3">
        <v>1033590</v>
      </c>
      <c r="I17" s="3">
        <v>1063916</v>
      </c>
      <c r="J17" s="3">
        <v>1090081</v>
      </c>
      <c r="K17" s="3">
        <v>1111973</v>
      </c>
      <c r="L17" s="3">
        <v>1128363</v>
      </c>
      <c r="M17" s="3">
        <v>1142013</v>
      </c>
    </row>
    <row r="18" spans="1:13" x14ac:dyDescent="0.25">
      <c r="A18">
        <v>17</v>
      </c>
      <c r="B18" t="s">
        <v>83</v>
      </c>
      <c r="C18" s="3">
        <v>9189217</v>
      </c>
      <c r="D18" s="3">
        <v>9244828</v>
      </c>
      <c r="E18" s="3">
        <v>9287194</v>
      </c>
      <c r="F18" s="3">
        <v>9330459</v>
      </c>
      <c r="G18" s="3">
        <v>9378174</v>
      </c>
      <c r="H18" s="3">
        <v>9412585</v>
      </c>
      <c r="I18" s="3">
        <v>9462709</v>
      </c>
      <c r="J18" s="3">
        <v>9525732</v>
      </c>
      <c r="K18" s="3">
        <v>9593637</v>
      </c>
      <c r="L18" s="3">
        <v>9658372</v>
      </c>
      <c r="M18" s="3">
        <v>9716603</v>
      </c>
    </row>
    <row r="19" spans="1:13" x14ac:dyDescent="0.25">
      <c r="A19">
        <v>18</v>
      </c>
      <c r="B19" t="s">
        <v>99</v>
      </c>
      <c r="C19" s="3">
        <v>4516877</v>
      </c>
      <c r="D19" s="3">
        <v>4548233</v>
      </c>
      <c r="E19" s="3">
        <v>4575153</v>
      </c>
      <c r="F19" s="3">
        <v>4614078</v>
      </c>
      <c r="G19" s="3">
        <v>4646726</v>
      </c>
      <c r="H19" s="3">
        <v>4684718</v>
      </c>
      <c r="I19" s="3">
        <v>4729562</v>
      </c>
      <c r="J19" s="3">
        <v>4770105</v>
      </c>
      <c r="K19" s="3">
        <v>4813312</v>
      </c>
      <c r="L19" s="3">
        <v>4849621</v>
      </c>
      <c r="M19" s="3">
        <v>4883935</v>
      </c>
    </row>
    <row r="20" spans="1:13" x14ac:dyDescent="0.25">
      <c r="A20">
        <v>19</v>
      </c>
      <c r="B20" t="s">
        <v>0</v>
      </c>
      <c r="C20" s="3">
        <v>2195730</v>
      </c>
      <c r="D20" s="3">
        <v>2203396</v>
      </c>
      <c r="E20" s="3">
        <v>2210549</v>
      </c>
      <c r="F20" s="3">
        <v>2221897</v>
      </c>
      <c r="G20" s="3">
        <v>2234927</v>
      </c>
      <c r="H20" s="3">
        <v>2245966</v>
      </c>
      <c r="I20" s="3">
        <v>2260941</v>
      </c>
      <c r="J20" s="3">
        <v>2275580</v>
      </c>
      <c r="K20" s="3">
        <v>2291076</v>
      </c>
      <c r="L20" s="3">
        <v>2305901</v>
      </c>
      <c r="M20" s="3">
        <v>2322535</v>
      </c>
    </row>
    <row r="21" spans="1:13" x14ac:dyDescent="0.25">
      <c r="A21">
        <v>20</v>
      </c>
      <c r="B21" t="s">
        <v>42</v>
      </c>
      <c r="C21" s="3">
        <v>1979794</v>
      </c>
      <c r="D21" s="3">
        <v>1991239</v>
      </c>
      <c r="E21" s="3">
        <v>2004119</v>
      </c>
      <c r="F21" s="3">
        <v>2015157</v>
      </c>
      <c r="G21" s="3">
        <v>2028917</v>
      </c>
      <c r="H21" s="3">
        <v>2040610</v>
      </c>
      <c r="I21" s="3">
        <v>2057654</v>
      </c>
      <c r="J21" s="3">
        <v>2072780</v>
      </c>
      <c r="K21" s="3">
        <v>2093387</v>
      </c>
      <c r="L21" s="3">
        <v>2110863</v>
      </c>
      <c r="M21" s="3">
        <v>2131930</v>
      </c>
    </row>
    <row r="22" spans="1:13" x14ac:dyDescent="0.25">
      <c r="A22">
        <v>21</v>
      </c>
      <c r="B22" t="s">
        <v>84</v>
      </c>
      <c r="C22" s="3">
        <v>3054037</v>
      </c>
      <c r="D22" s="3">
        <v>3074027</v>
      </c>
      <c r="E22" s="3">
        <v>3094624</v>
      </c>
      <c r="F22" s="3">
        <v>3118685</v>
      </c>
      <c r="G22" s="3">
        <v>3147642</v>
      </c>
      <c r="H22" s="3">
        <v>3178722</v>
      </c>
      <c r="I22" s="3">
        <v>3207944</v>
      </c>
      <c r="J22" s="3">
        <v>3240384</v>
      </c>
      <c r="K22" s="3">
        <v>3267877</v>
      </c>
      <c r="L22" s="3">
        <v>3295364</v>
      </c>
      <c r="M22" s="3">
        <v>3323539</v>
      </c>
    </row>
    <row r="23" spans="1:13" x14ac:dyDescent="0.25">
      <c r="A23">
        <v>22</v>
      </c>
      <c r="B23" t="s">
        <v>100</v>
      </c>
      <c r="C23" s="3">
        <v>3254215</v>
      </c>
      <c r="D23" s="3">
        <v>3273688</v>
      </c>
      <c r="E23" s="3">
        <v>3302448</v>
      </c>
      <c r="F23" s="3">
        <v>3332972</v>
      </c>
      <c r="G23" s="3">
        <v>3369507</v>
      </c>
      <c r="H23" s="3">
        <v>3398674</v>
      </c>
      <c r="I23" s="3">
        <v>3223886</v>
      </c>
      <c r="J23" s="3">
        <v>3278939</v>
      </c>
      <c r="K23" s="3">
        <v>3326858</v>
      </c>
      <c r="L23" s="3">
        <v>3377420</v>
      </c>
      <c r="M23" s="3">
        <v>3426374</v>
      </c>
    </row>
    <row r="24" spans="1:13" x14ac:dyDescent="0.25">
      <c r="A24">
        <v>23</v>
      </c>
      <c r="B24" t="s">
        <v>82</v>
      </c>
      <c r="C24" s="3">
        <v>975665</v>
      </c>
      <c r="D24" s="3">
        <v>985604</v>
      </c>
      <c r="E24" s="3">
        <v>997365</v>
      </c>
      <c r="F24" s="3">
        <v>1009727</v>
      </c>
      <c r="G24" s="3">
        <v>1018897</v>
      </c>
      <c r="H24" s="3">
        <v>1026748</v>
      </c>
      <c r="I24" s="3">
        <v>1034674</v>
      </c>
      <c r="J24" s="3">
        <v>1040855</v>
      </c>
      <c r="K24" s="3">
        <v>1048305</v>
      </c>
      <c r="L24" s="3">
        <v>1051644</v>
      </c>
      <c r="M24" s="3">
        <v>1053754</v>
      </c>
    </row>
    <row r="25" spans="1:13" x14ac:dyDescent="0.25">
      <c r="A25">
        <v>24</v>
      </c>
      <c r="B25" t="s">
        <v>44</v>
      </c>
      <c r="C25" s="3">
        <v>3954073</v>
      </c>
      <c r="D25" s="3">
        <v>4008139</v>
      </c>
      <c r="E25" s="3">
        <v>4065035</v>
      </c>
      <c r="F25" s="3">
        <v>4116628</v>
      </c>
      <c r="G25" s="3">
        <v>4163485</v>
      </c>
      <c r="H25" s="3">
        <v>4209413</v>
      </c>
      <c r="I25" s="3">
        <v>4249611</v>
      </c>
      <c r="J25" s="3">
        <v>4283845</v>
      </c>
      <c r="K25" s="3">
        <v>4325751</v>
      </c>
      <c r="L25" s="3">
        <v>4376757</v>
      </c>
      <c r="M25" s="3">
        <v>4433150</v>
      </c>
    </row>
    <row r="26" spans="1:13" x14ac:dyDescent="0.25">
      <c r="A26">
        <v>25</v>
      </c>
      <c r="B26" t="s">
        <v>45</v>
      </c>
      <c r="C26" s="3">
        <v>4859770</v>
      </c>
      <c r="D26" s="3">
        <v>4892606</v>
      </c>
      <c r="E26" s="3">
        <v>4914554</v>
      </c>
      <c r="F26" s="3">
        <v>4929193</v>
      </c>
      <c r="G26" s="3">
        <v>4932740</v>
      </c>
      <c r="H26" s="3">
        <v>4939150</v>
      </c>
      <c r="I26" s="3">
        <v>4959882</v>
      </c>
      <c r="J26" s="3">
        <v>4991802</v>
      </c>
      <c r="K26" s="3">
        <v>5039240</v>
      </c>
      <c r="L26" s="3">
        <v>5094678</v>
      </c>
      <c r="M26" s="3">
        <v>5138919</v>
      </c>
    </row>
    <row r="27" spans="1:13" x14ac:dyDescent="0.25">
      <c r="A27">
        <v>26</v>
      </c>
      <c r="B27" t="s">
        <v>11</v>
      </c>
      <c r="C27" s="3">
        <v>7356336</v>
      </c>
      <c r="D27" s="3">
        <v>7397810</v>
      </c>
      <c r="E27" s="3">
        <v>7431400</v>
      </c>
      <c r="F27" s="3">
        <v>7472072</v>
      </c>
      <c r="G27" s="3">
        <v>7502001</v>
      </c>
      <c r="H27" s="3">
        <v>7519298</v>
      </c>
      <c r="I27" s="3">
        <v>7532533</v>
      </c>
      <c r="J27" s="3">
        <v>7531221</v>
      </c>
      <c r="K27" s="3">
        <v>7528010</v>
      </c>
      <c r="L27" s="3">
        <v>7528988</v>
      </c>
      <c r="M27" s="3">
        <v>7540602</v>
      </c>
    </row>
    <row r="28" spans="1:13" x14ac:dyDescent="0.25">
      <c r="A28">
        <v>27</v>
      </c>
      <c r="B28" t="s">
        <v>2</v>
      </c>
      <c r="C28" s="3">
        <v>3643977</v>
      </c>
      <c r="D28" s="3">
        <v>3691535</v>
      </c>
      <c r="E28" s="3">
        <v>3730140</v>
      </c>
      <c r="F28" s="3">
        <v>3769885</v>
      </c>
      <c r="G28" s="3">
        <v>3805767</v>
      </c>
      <c r="H28" s="3">
        <v>3839041</v>
      </c>
      <c r="I28" s="3">
        <v>3881174</v>
      </c>
      <c r="J28" s="3">
        <v>3922129</v>
      </c>
      <c r="K28" s="3">
        <v>3962839</v>
      </c>
      <c r="L28" s="3">
        <v>3997100</v>
      </c>
      <c r="M28" s="3">
        <v>4027410</v>
      </c>
    </row>
    <row r="29" spans="1:13" x14ac:dyDescent="0.25">
      <c r="A29">
        <v>28</v>
      </c>
      <c r="B29" t="s">
        <v>101</v>
      </c>
      <c r="C29" s="3">
        <v>2074000</v>
      </c>
      <c r="D29" s="3">
        <v>2084576</v>
      </c>
      <c r="E29" s="3">
        <v>2095533</v>
      </c>
      <c r="F29" s="3">
        <v>2108865</v>
      </c>
      <c r="G29" s="3">
        <v>2128600</v>
      </c>
      <c r="H29" s="3">
        <v>2145073</v>
      </c>
      <c r="I29" s="3">
        <v>2147988</v>
      </c>
      <c r="J29" s="3">
        <v>2167179</v>
      </c>
      <c r="K29" s="3">
        <v>2187234</v>
      </c>
      <c r="L29" s="3">
        <v>2200235</v>
      </c>
      <c r="M29" s="3">
        <v>2215650</v>
      </c>
    </row>
    <row r="30" spans="1:13" x14ac:dyDescent="0.25">
      <c r="A30">
        <v>29</v>
      </c>
      <c r="B30" t="s">
        <v>8</v>
      </c>
      <c r="C30" s="3">
        <v>4178902</v>
      </c>
      <c r="D30" s="3">
        <v>4214567</v>
      </c>
      <c r="E30" s="3">
        <v>4250312</v>
      </c>
      <c r="F30" s="3">
        <v>4287476</v>
      </c>
      <c r="G30" s="3">
        <v>4326785</v>
      </c>
      <c r="H30" s="3">
        <v>4367322</v>
      </c>
      <c r="I30" s="3">
        <v>4414380</v>
      </c>
      <c r="J30" s="3">
        <v>4456266</v>
      </c>
      <c r="K30" s="3">
        <v>4494971</v>
      </c>
      <c r="L30" s="3">
        <v>4534485</v>
      </c>
      <c r="M30" s="3">
        <v>4572445</v>
      </c>
    </row>
    <row r="31" spans="1:13" x14ac:dyDescent="0.25">
      <c r="A31">
        <v>30</v>
      </c>
      <c r="B31" t="s">
        <v>102</v>
      </c>
      <c r="C31" s="3">
        <v>673706</v>
      </c>
      <c r="D31" s="3">
        <v>679843</v>
      </c>
      <c r="E31" s="3">
        <v>686895</v>
      </c>
      <c r="F31" s="3">
        <v>696618</v>
      </c>
      <c r="G31" s="3">
        <v>708010</v>
      </c>
      <c r="H31" s="3">
        <v>718417</v>
      </c>
      <c r="I31" s="3">
        <v>730762</v>
      </c>
      <c r="J31" s="3">
        <v>741571</v>
      </c>
      <c r="K31" s="3">
        <v>752601</v>
      </c>
      <c r="L31" s="3">
        <v>760307</v>
      </c>
      <c r="M31" s="3">
        <v>767405</v>
      </c>
    </row>
    <row r="32" spans="1:13" x14ac:dyDescent="0.25">
      <c r="A32">
        <v>31</v>
      </c>
      <c r="B32" t="s">
        <v>14</v>
      </c>
      <c r="C32" s="3">
        <v>1263440</v>
      </c>
      <c r="D32" s="3">
        <v>1271529</v>
      </c>
      <c r="E32" s="3">
        <v>1280578</v>
      </c>
      <c r="F32" s="3">
        <v>1291199</v>
      </c>
      <c r="G32" s="3">
        <v>1301010</v>
      </c>
      <c r="H32" s="3">
        <v>1312579</v>
      </c>
      <c r="I32" s="3">
        <v>1322595</v>
      </c>
      <c r="J32" s="3">
        <v>1331494</v>
      </c>
      <c r="K32" s="3">
        <v>1342591</v>
      </c>
      <c r="L32" s="3">
        <v>1356140</v>
      </c>
      <c r="M32" s="3">
        <v>1370906</v>
      </c>
    </row>
    <row r="33" spans="1:13" x14ac:dyDescent="0.25">
      <c r="A33">
        <v>32</v>
      </c>
      <c r="B33" t="s">
        <v>47</v>
      </c>
      <c r="C33" s="3">
        <v>1502723</v>
      </c>
      <c r="D33" s="3">
        <v>1563691</v>
      </c>
      <c r="E33" s="3">
        <v>1620975</v>
      </c>
      <c r="F33" s="3">
        <v>1679887</v>
      </c>
      <c r="G33" s="3">
        <v>1754908</v>
      </c>
      <c r="H33" s="3">
        <v>1820548</v>
      </c>
      <c r="I33" s="3">
        <v>1888255</v>
      </c>
      <c r="J33" s="3">
        <v>1947019</v>
      </c>
      <c r="K33" s="3">
        <v>1991009</v>
      </c>
      <c r="L33" s="3">
        <v>2018624</v>
      </c>
      <c r="M33" s="3">
        <v>2039672</v>
      </c>
    </row>
    <row r="34" spans="1:13" x14ac:dyDescent="0.25">
      <c r="A34">
        <v>33</v>
      </c>
      <c r="B34" t="s">
        <v>26</v>
      </c>
      <c r="C34" s="3">
        <v>929530</v>
      </c>
      <c r="D34" s="3">
        <v>943640</v>
      </c>
      <c r="E34" s="3">
        <v>956346</v>
      </c>
      <c r="F34" s="3">
        <v>968428</v>
      </c>
      <c r="G34" s="3">
        <v>980878</v>
      </c>
      <c r="H34" s="3">
        <v>991089</v>
      </c>
      <c r="I34" s="3">
        <v>1003220</v>
      </c>
      <c r="J34" s="3">
        <v>1011622</v>
      </c>
      <c r="K34" s="3">
        <v>1019877</v>
      </c>
      <c r="L34" s="3">
        <v>1025252</v>
      </c>
      <c r="M34" s="3">
        <v>1029923</v>
      </c>
    </row>
    <row r="35" spans="1:13" x14ac:dyDescent="0.25">
      <c r="A35">
        <v>34</v>
      </c>
      <c r="B35" t="s">
        <v>103</v>
      </c>
      <c r="C35" s="3">
        <v>6341736</v>
      </c>
      <c r="D35" s="3">
        <v>6389833</v>
      </c>
      <c r="E35" s="3">
        <v>6436052</v>
      </c>
      <c r="F35" s="3">
        <v>6475388</v>
      </c>
      <c r="G35" s="3">
        <v>6505510</v>
      </c>
      <c r="H35" s="3">
        <v>6530096</v>
      </c>
      <c r="I35" s="3">
        <v>6555276</v>
      </c>
      <c r="J35" s="3">
        <v>6586862</v>
      </c>
      <c r="K35" s="3">
        <v>6634724</v>
      </c>
      <c r="L35" s="3">
        <v>6686918</v>
      </c>
      <c r="M35" s="3">
        <v>6738104</v>
      </c>
    </row>
    <row r="36" spans="1:13" x14ac:dyDescent="0.25">
      <c r="A36">
        <v>35</v>
      </c>
      <c r="B36" t="s">
        <v>24</v>
      </c>
      <c r="C36" s="3">
        <v>1313072</v>
      </c>
      <c r="D36" s="3">
        <v>1328286</v>
      </c>
      <c r="E36" s="3">
        <v>1352530</v>
      </c>
      <c r="F36" s="3">
        <v>1376797</v>
      </c>
      <c r="G36" s="3">
        <v>1402624</v>
      </c>
      <c r="H36" s="3">
        <v>1429662</v>
      </c>
      <c r="I36" s="3">
        <v>1457012</v>
      </c>
      <c r="J36" s="3">
        <v>1481345</v>
      </c>
      <c r="K36" s="3">
        <v>1499448</v>
      </c>
      <c r="L36" s="3">
        <v>1521332</v>
      </c>
      <c r="M36" s="3">
        <v>1546358</v>
      </c>
    </row>
    <row r="37" spans="1:13" x14ac:dyDescent="0.25">
      <c r="A37">
        <v>36</v>
      </c>
      <c r="B37" t="s">
        <v>27</v>
      </c>
      <c r="C37" s="3">
        <v>14314406</v>
      </c>
      <c r="D37" s="3">
        <v>14410413</v>
      </c>
      <c r="E37" s="3">
        <v>14485568</v>
      </c>
      <c r="F37" s="3">
        <v>14556433</v>
      </c>
      <c r="G37" s="3">
        <v>14597502</v>
      </c>
      <c r="H37" s="3">
        <v>14618154</v>
      </c>
      <c r="I37" s="3">
        <v>14646854</v>
      </c>
      <c r="J37" s="3">
        <v>14721386</v>
      </c>
      <c r="K37" s="3">
        <v>14840266</v>
      </c>
      <c r="L37" s="3">
        <v>14964140</v>
      </c>
      <c r="M37" s="3">
        <v>15073316</v>
      </c>
    </row>
    <row r="38" spans="1:13" x14ac:dyDescent="0.25">
      <c r="A38">
        <v>37</v>
      </c>
      <c r="B38" t="s">
        <v>25</v>
      </c>
      <c r="C38" s="3">
        <v>6113988</v>
      </c>
      <c r="D38" s="3">
        <v>6206340</v>
      </c>
      <c r="E38" s="3">
        <v>6291750</v>
      </c>
      <c r="F38" s="3">
        <v>6361663</v>
      </c>
      <c r="G38" s="3">
        <v>6467987</v>
      </c>
      <c r="H38" s="3">
        <v>6582922</v>
      </c>
      <c r="I38" s="3">
        <v>6750877</v>
      </c>
      <c r="J38" s="3">
        <v>6898869</v>
      </c>
      <c r="K38" s="3">
        <v>7057348</v>
      </c>
      <c r="L38" s="3">
        <v>7176611</v>
      </c>
      <c r="M38" s="3">
        <v>7278325</v>
      </c>
    </row>
    <row r="39" spans="1:13" x14ac:dyDescent="0.25">
      <c r="A39">
        <v>38</v>
      </c>
      <c r="B39" t="s">
        <v>23</v>
      </c>
      <c r="C39" s="3">
        <v>481546</v>
      </c>
      <c r="D39" s="3">
        <v>482949</v>
      </c>
      <c r="E39" s="3">
        <v>485071</v>
      </c>
      <c r="F39" s="3">
        <v>488411</v>
      </c>
      <c r="G39" s="3">
        <v>495577</v>
      </c>
      <c r="H39" s="3">
        <v>497970</v>
      </c>
      <c r="I39" s="3">
        <v>502091</v>
      </c>
      <c r="J39" s="3">
        <v>505559</v>
      </c>
      <c r="K39" s="3">
        <v>510107</v>
      </c>
      <c r="L39" s="3">
        <v>516294</v>
      </c>
      <c r="M39" s="3">
        <v>524273</v>
      </c>
    </row>
    <row r="40" spans="1:13" x14ac:dyDescent="0.25">
      <c r="A40">
        <v>39</v>
      </c>
      <c r="B40" t="s">
        <v>49</v>
      </c>
      <c r="C40" s="3">
        <v>8476958</v>
      </c>
      <c r="D40" s="3">
        <v>8509281</v>
      </c>
      <c r="E40" s="3">
        <v>8542215</v>
      </c>
      <c r="F40" s="3">
        <v>8585215</v>
      </c>
      <c r="G40" s="3">
        <v>8616183</v>
      </c>
      <c r="H40" s="3">
        <v>8643526</v>
      </c>
      <c r="I40" s="3">
        <v>8676385</v>
      </c>
      <c r="J40" s="3">
        <v>8710121</v>
      </c>
      <c r="K40" s="3">
        <v>8746423</v>
      </c>
      <c r="L40" s="3">
        <v>8780845</v>
      </c>
      <c r="M40" s="3">
        <v>8812164</v>
      </c>
    </row>
    <row r="41" spans="1:13" x14ac:dyDescent="0.25">
      <c r="A41">
        <v>40</v>
      </c>
      <c r="B41" t="s">
        <v>104</v>
      </c>
      <c r="C41" s="3">
        <v>2562518</v>
      </c>
      <c r="D41" s="3">
        <v>2581882</v>
      </c>
      <c r="E41" s="3">
        <v>2604119</v>
      </c>
      <c r="F41" s="3">
        <v>2620933</v>
      </c>
      <c r="G41" s="3">
        <v>2643627</v>
      </c>
      <c r="H41" s="3">
        <v>2663281</v>
      </c>
      <c r="I41" s="3">
        <v>2699329</v>
      </c>
      <c r="J41" s="3">
        <v>2730021</v>
      </c>
      <c r="K41" s="3">
        <v>2758359</v>
      </c>
      <c r="L41" s="3">
        <v>2794861</v>
      </c>
      <c r="M41" s="3">
        <v>2831287</v>
      </c>
    </row>
    <row r="42" spans="1:13" x14ac:dyDescent="0.25">
      <c r="A42">
        <v>41</v>
      </c>
      <c r="B42" t="s">
        <v>50</v>
      </c>
      <c r="C42" s="3">
        <v>2582197</v>
      </c>
      <c r="D42" s="3">
        <v>2619274</v>
      </c>
      <c r="E42" s="3">
        <v>2662691</v>
      </c>
      <c r="F42" s="3">
        <v>2697125</v>
      </c>
      <c r="G42" s="3">
        <v>2722677</v>
      </c>
      <c r="H42" s="3">
        <v>2763879</v>
      </c>
      <c r="I42" s="3">
        <v>2813880</v>
      </c>
      <c r="J42" s="3">
        <v>2860256</v>
      </c>
      <c r="K42" s="3">
        <v>2903084</v>
      </c>
      <c r="L42" s="3">
        <v>2942406</v>
      </c>
      <c r="M42" s="3">
        <v>2972328</v>
      </c>
    </row>
    <row r="43" spans="1:13" x14ac:dyDescent="0.25">
      <c r="A43">
        <v>42</v>
      </c>
      <c r="B43" t="s">
        <v>105</v>
      </c>
      <c r="C43" s="3">
        <v>9365323</v>
      </c>
      <c r="D43" s="3">
        <v>9393134</v>
      </c>
      <c r="E43" s="3">
        <v>9436096</v>
      </c>
      <c r="F43" s="3">
        <v>9491388</v>
      </c>
      <c r="G43" s="3">
        <v>9537597</v>
      </c>
      <c r="H43" s="3">
        <v>9590197</v>
      </c>
      <c r="I43" s="3">
        <v>9660031</v>
      </c>
      <c r="J43" s="3">
        <v>9724363</v>
      </c>
      <c r="K43" s="3">
        <v>9791281</v>
      </c>
      <c r="L43" s="3">
        <v>9861929</v>
      </c>
      <c r="M43" s="3">
        <v>9922384</v>
      </c>
    </row>
    <row r="44" spans="1:13" x14ac:dyDescent="0.25">
      <c r="B44" t="s">
        <v>22</v>
      </c>
      <c r="C44" s="3">
        <v>2721542</v>
      </c>
      <c r="D44" s="3">
        <v>2741208</v>
      </c>
      <c r="E44" s="3">
        <v>2758650</v>
      </c>
      <c r="F44" s="3">
        <v>2775480</v>
      </c>
      <c r="G44" s="3">
        <v>2790959</v>
      </c>
      <c r="H44" s="3">
        <v>2801915</v>
      </c>
      <c r="I44" s="3">
        <v>2806671</v>
      </c>
      <c r="J44" s="3">
        <v>2809382</v>
      </c>
      <c r="K44" s="3">
        <v>2815161</v>
      </c>
      <c r="L44" s="3">
        <v>2819616</v>
      </c>
      <c r="M44" s="3">
        <v>2824484</v>
      </c>
    </row>
    <row r="45" spans="1:13" x14ac:dyDescent="0.25">
      <c r="A45">
        <v>44</v>
      </c>
      <c r="B45" t="s">
        <v>88</v>
      </c>
      <c r="C45" s="3">
        <v>802203</v>
      </c>
      <c r="D45" s="3">
        <v>808846</v>
      </c>
      <c r="E45" s="3">
        <v>817305</v>
      </c>
      <c r="F45" s="3">
        <v>823267</v>
      </c>
      <c r="G45" s="3">
        <v>828351</v>
      </c>
      <c r="H45" s="3">
        <v>825984</v>
      </c>
      <c r="I45" s="3">
        <v>825748</v>
      </c>
      <c r="J45" s="3">
        <v>823660</v>
      </c>
      <c r="K45" s="3">
        <v>825205</v>
      </c>
      <c r="L45" s="3">
        <v>827744</v>
      </c>
      <c r="M45" s="3">
        <v>829171</v>
      </c>
    </row>
    <row r="46" spans="1:13" x14ac:dyDescent="0.25">
      <c r="A46">
        <v>45</v>
      </c>
      <c r="B46" t="s">
        <v>106</v>
      </c>
      <c r="C46" s="3">
        <v>3013582</v>
      </c>
      <c r="D46" s="3">
        <v>3048861</v>
      </c>
      <c r="E46" s="3">
        <v>3087264</v>
      </c>
      <c r="F46" s="3">
        <v>3126512</v>
      </c>
      <c r="G46" s="3">
        <v>3181810</v>
      </c>
      <c r="H46" s="3">
        <v>3233209</v>
      </c>
      <c r="I46" s="3">
        <v>3307805</v>
      </c>
      <c r="J46" s="3">
        <v>3379920</v>
      </c>
      <c r="K46" s="3">
        <v>3454880</v>
      </c>
      <c r="L46" s="3">
        <v>3510143</v>
      </c>
      <c r="M46" s="3">
        <v>3555883</v>
      </c>
    </row>
    <row r="47" spans="1:13" x14ac:dyDescent="0.25">
      <c r="A47">
        <v>46</v>
      </c>
      <c r="B47" t="s">
        <v>89</v>
      </c>
      <c r="C47" s="3">
        <v>553163</v>
      </c>
      <c r="D47" s="3">
        <v>557177</v>
      </c>
      <c r="E47" s="3">
        <v>561326</v>
      </c>
      <c r="F47" s="3">
        <v>566403</v>
      </c>
      <c r="G47" s="3">
        <v>573592</v>
      </c>
      <c r="H47" s="3">
        <v>579017</v>
      </c>
      <c r="I47" s="3">
        <v>585701</v>
      </c>
      <c r="J47" s="3">
        <v>592776</v>
      </c>
      <c r="K47" s="3">
        <v>599276</v>
      </c>
      <c r="L47" s="3">
        <v>605863</v>
      </c>
      <c r="M47" s="3">
        <v>613303</v>
      </c>
    </row>
    <row r="48" spans="1:13" x14ac:dyDescent="0.25">
      <c r="A48">
        <v>47</v>
      </c>
      <c r="B48" t="s">
        <v>51</v>
      </c>
      <c r="C48" s="3">
        <v>4304034</v>
      </c>
      <c r="D48" s="3">
        <v>4343211</v>
      </c>
      <c r="E48" s="3">
        <v>4381061</v>
      </c>
      <c r="F48" s="3">
        <v>4422951</v>
      </c>
      <c r="G48" s="3">
        <v>4477466</v>
      </c>
      <c r="H48" s="3">
        <v>4541731</v>
      </c>
      <c r="I48" s="3">
        <v>4618600</v>
      </c>
      <c r="J48" s="3">
        <v>4692980</v>
      </c>
      <c r="K48" s="3">
        <v>4753057</v>
      </c>
      <c r="L48" s="3">
        <v>4811332</v>
      </c>
      <c r="M48" s="3">
        <v>4861826</v>
      </c>
    </row>
    <row r="49" spans="1:13" x14ac:dyDescent="0.25">
      <c r="A49">
        <v>48</v>
      </c>
      <c r="B49" t="s">
        <v>107</v>
      </c>
      <c r="C49" s="3">
        <v>15038198</v>
      </c>
      <c r="D49" s="3">
        <v>15339435</v>
      </c>
      <c r="E49" s="3">
        <v>15629953</v>
      </c>
      <c r="F49" s="3">
        <v>15897951</v>
      </c>
      <c r="G49" s="3">
        <v>16185764</v>
      </c>
      <c r="H49" s="3">
        <v>16487153</v>
      </c>
      <c r="I49" s="3">
        <v>16912782</v>
      </c>
      <c r="J49" s="3">
        <v>17266111</v>
      </c>
      <c r="K49" s="3">
        <v>17633122</v>
      </c>
      <c r="L49" s="3">
        <v>18008854</v>
      </c>
      <c r="M49" s="3">
        <v>18368427</v>
      </c>
    </row>
    <row r="50" spans="1:13" x14ac:dyDescent="0.25">
      <c r="A50">
        <v>49</v>
      </c>
      <c r="B50" t="s">
        <v>12</v>
      </c>
      <c r="C50" s="3">
        <v>1522816</v>
      </c>
      <c r="D50" s="3">
        <v>1556896</v>
      </c>
      <c r="E50" s="3">
        <v>1591298</v>
      </c>
      <c r="F50" s="3">
        <v>1619654</v>
      </c>
      <c r="G50" s="3">
        <v>1649809</v>
      </c>
      <c r="H50" s="3">
        <v>1689831</v>
      </c>
      <c r="I50" s="3">
        <v>1735550</v>
      </c>
      <c r="J50" s="3">
        <v>1782250</v>
      </c>
      <c r="K50" s="3">
        <v>1825771</v>
      </c>
      <c r="L50" s="3">
        <v>1865568</v>
      </c>
      <c r="M50" s="3">
        <v>1902984</v>
      </c>
    </row>
    <row r="51" spans="1:13" x14ac:dyDescent="0.25">
      <c r="A51">
        <v>50</v>
      </c>
      <c r="B51" t="s">
        <v>52</v>
      </c>
      <c r="C51" s="3">
        <v>462069</v>
      </c>
      <c r="D51" s="3">
        <v>466183</v>
      </c>
      <c r="E51" s="3">
        <v>471001</v>
      </c>
      <c r="F51" s="3">
        <v>475140</v>
      </c>
      <c r="G51" s="3">
        <v>478852</v>
      </c>
      <c r="H51" s="3">
        <v>482282</v>
      </c>
      <c r="I51" s="3">
        <v>486161</v>
      </c>
      <c r="J51" s="3">
        <v>488786</v>
      </c>
      <c r="K51" s="3">
        <v>491551</v>
      </c>
      <c r="L51" s="3">
        <v>494367</v>
      </c>
      <c r="M51" s="3">
        <v>496759</v>
      </c>
    </row>
    <row r="52" spans="1:13" x14ac:dyDescent="0.25">
      <c r="A52">
        <v>51</v>
      </c>
      <c r="B52" t="s">
        <v>53</v>
      </c>
      <c r="C52" s="3">
        <v>5364397</v>
      </c>
      <c r="D52" s="3">
        <v>5443813</v>
      </c>
      <c r="E52" s="3">
        <v>5515626</v>
      </c>
      <c r="F52" s="3">
        <v>5584723</v>
      </c>
      <c r="G52" s="3">
        <v>5673617</v>
      </c>
      <c r="H52" s="3">
        <v>5760835</v>
      </c>
      <c r="I52" s="3">
        <v>5847357</v>
      </c>
      <c r="J52" s="3">
        <v>5916614</v>
      </c>
      <c r="K52" s="3">
        <v>5995135</v>
      </c>
      <c r="L52" s="3">
        <v>6080805</v>
      </c>
      <c r="M52" s="3">
        <v>6169363</v>
      </c>
    </row>
    <row r="53" spans="1:13" x14ac:dyDescent="0.25">
      <c r="A53">
        <v>53</v>
      </c>
      <c r="B53" t="s">
        <v>54</v>
      </c>
      <c r="C53" s="3">
        <v>4394151</v>
      </c>
      <c r="D53" s="3">
        <v>4468195</v>
      </c>
      <c r="E53" s="3">
        <v>4534694</v>
      </c>
      <c r="F53" s="3">
        <v>4589238</v>
      </c>
      <c r="G53" s="3">
        <v>4657894</v>
      </c>
      <c r="H53" s="3">
        <v>4733415</v>
      </c>
      <c r="I53" s="3">
        <v>4833827</v>
      </c>
      <c r="J53" s="3">
        <v>4912005</v>
      </c>
      <c r="K53" s="3">
        <v>5001929</v>
      </c>
      <c r="L53" s="3">
        <v>5093023</v>
      </c>
      <c r="M53" s="3">
        <v>5161144</v>
      </c>
    </row>
    <row r="54" spans="1:13" x14ac:dyDescent="0.25">
      <c r="A54">
        <v>54</v>
      </c>
      <c r="B54" t="s">
        <v>59</v>
      </c>
      <c r="C54" s="3">
        <v>1405959</v>
      </c>
      <c r="D54" s="3">
        <v>1406174</v>
      </c>
      <c r="E54" s="3">
        <v>1411845</v>
      </c>
      <c r="F54" s="3">
        <v>1419835</v>
      </c>
      <c r="G54" s="3">
        <v>1424582</v>
      </c>
      <c r="H54" s="3">
        <v>1430061</v>
      </c>
      <c r="I54" s="3">
        <v>1437275</v>
      </c>
      <c r="J54" s="3">
        <v>1443391</v>
      </c>
      <c r="K54" s="3">
        <v>1450100</v>
      </c>
      <c r="L54" s="3">
        <v>1458739</v>
      </c>
      <c r="M54" s="3">
        <v>1467212</v>
      </c>
    </row>
    <row r="55" spans="1:13" x14ac:dyDescent="0.25">
      <c r="A55">
        <v>55</v>
      </c>
      <c r="B55" t="s">
        <v>77</v>
      </c>
      <c r="C55" s="3">
        <v>4003559</v>
      </c>
      <c r="D55" s="3">
        <v>4039242</v>
      </c>
      <c r="E55" s="3">
        <v>4079847</v>
      </c>
      <c r="F55" s="3">
        <v>4120698</v>
      </c>
      <c r="G55" s="3">
        <v>4159383</v>
      </c>
      <c r="H55" s="3">
        <v>4196300</v>
      </c>
      <c r="I55" s="3">
        <v>4228870</v>
      </c>
      <c r="J55" s="3">
        <v>4261874</v>
      </c>
      <c r="K55" s="3">
        <v>4295423</v>
      </c>
      <c r="L55" s="3">
        <v>4326853</v>
      </c>
      <c r="M55" s="3">
        <v>4353247</v>
      </c>
    </row>
    <row r="56" spans="1:13" x14ac:dyDescent="0.25">
      <c r="A56">
        <v>56</v>
      </c>
      <c r="B56" t="s">
        <v>19</v>
      </c>
      <c r="C56" s="3">
        <v>365526</v>
      </c>
      <c r="D56" s="3">
        <v>368445</v>
      </c>
      <c r="E56" s="3">
        <v>374522</v>
      </c>
      <c r="F56" s="3">
        <v>379271</v>
      </c>
      <c r="G56" s="3">
        <v>385132</v>
      </c>
      <c r="H56" s="3">
        <v>390135</v>
      </c>
      <c r="I56" s="3">
        <v>397142</v>
      </c>
      <c r="J56" s="3">
        <v>406116</v>
      </c>
      <c r="K56" s="3">
        <v>414532</v>
      </c>
      <c r="L56" s="3">
        <v>424891</v>
      </c>
      <c r="M56" s="3">
        <v>428918</v>
      </c>
    </row>
  </sheetData>
  <mergeCells count="2">
    <mergeCell ref="A1:D1"/>
    <mergeCell ref="C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protection order summary</vt:lpstr>
      <vt:lpstr>domestic case dataset</vt:lpstr>
      <vt:lpstr>source notes</vt:lpstr>
      <vt:lpstr>additional data</vt:lpstr>
      <vt:lpstr>adult pop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2014-10-19T22:00:28Z</dcterms:created>
  <dcterms:modified xsi:type="dcterms:W3CDTF">2014-10-19T22:00:33Z</dcterms:modified>
</cp:coreProperties>
</file>