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90" windowWidth="6555" windowHeight="11505"/>
  </bookViews>
  <sheets>
    <sheet name="victims helped summary" sheetId="2" r:id="rId1"/>
    <sheet name="victims helped detail" sheetId="1" r:id="rId2"/>
    <sheet name="NCVS setup" sheetId="4" r:id="rId3"/>
    <sheet name="all serious violence" sheetId="5" r:id="rId4"/>
  </sheets>
  <calcPr calcId="145621"/>
</workbook>
</file>

<file path=xl/calcChain.xml><?xml version="1.0" encoding="utf-8"?>
<calcChain xmlns="http://schemas.openxmlformats.org/spreadsheetml/2006/main">
  <c r="D39" i="2" l="1"/>
  <c r="D37" i="2"/>
  <c r="D38" i="2"/>
  <c r="D36" i="2"/>
  <c r="C30" i="2"/>
  <c r="B30" i="2"/>
  <c r="B17" i="2"/>
  <c r="C26" i="2"/>
  <c r="B26" i="2"/>
  <c r="B16" i="2"/>
  <c r="B94" i="2"/>
</calcChain>
</file>

<file path=xl/sharedStrings.xml><?xml version="1.0" encoding="utf-8"?>
<sst xmlns="http://schemas.openxmlformats.org/spreadsheetml/2006/main" count="668" uniqueCount="375">
  <si>
    <t>Source dataset:</t>
  </si>
  <si>
    <t>United States Department of Justice. Bureau of Justice Statistics.</t>
  </si>
  <si>
    <t>National Crime Victimization Survey, 1992-2005: Concatenated</t>
  </si>
  <si>
    <t>Incident-Level Files. ICPSR04699-v3. Ann Arbor, MI: Inter-university</t>
  </si>
  <si>
    <t>Consortium for Political and Social Research [distributor], 2008-12-16.</t>
  </si>
  <si>
    <t>doi:10.3886/ICPSR04699.v3</t>
  </si>
  <si>
    <t>www.icpsr.umich.edu</t>
  </si>
  <si>
    <t>Dataset processing:</t>
  </si>
  <si>
    <t xml:space="preserve">svyset [pweight=WGTVICDY], strata(V2117)  </t>
  </si>
  <si>
    <t>gen sex=V3018</t>
  </si>
  <si>
    <t>gen age=V3014</t>
  </si>
  <si>
    <t>/* single offender perpetrator categorization */</t>
  </si>
  <si>
    <t>gen sopc=5 // not specified</t>
  </si>
  <si>
    <t>replace sopc=4 if (V4241&gt;1 &amp; V4241&lt;9) | (V4241==1 &amp; V4243==1) // stranger or known by sight only</t>
  </si>
  <si>
    <t>replace sopc=1 if V4245==1 | V4245==2 | V4245==7  // ipv</t>
  </si>
  <si>
    <t>replace sopc=2 if (V4245&gt;=3 &amp; V4245&lt;=6) | V4245==9  // dv not included in ipv</t>
  </si>
  <si>
    <t>replace sopc=3 if  V4245==8 | (V4245&gt;=10 &amp; V4245&lt;=98)  // friends or acquintances</t>
  </si>
  <si>
    <t>/* multiple offenders perpetrator categorization */</t>
  </si>
  <si>
    <t>gen mosg=(V4256&gt;2 &amp; V4256&lt;9) | ((V4256==1 | V4256==2) &amp; V4259==1)</t>
  </si>
  <si>
    <t>gen moip=(V4265==1) + (V4266==1) + (V4271==1)</t>
  </si>
  <si>
    <t>gen modvo=(V4267==1) + (V4268==1) +(V4269==1) + (V4270==1)+(V4273==1)</t>
  </si>
  <si>
    <t>gen mofa=(V4272==1)+(V4274==1)+(V4275==1)+(V4276==1)+(V4277==1)+(V4277A==1)+ ///</t>
  </si>
  <si>
    <t>(V4277B==1)+(V4277C==1)+(V4277D==1)+(V4278==8)</t>
  </si>
  <si>
    <t>gen motot=moip+modvo+mofa+mosg</t>
  </si>
  <si>
    <t>replace motot=. if motot==0</t>
  </si>
  <si>
    <t>/* for correctly coded incidents , if motot&gt;0, then sopc==5 */</t>
  </si>
  <si>
    <t>/* in case of data discrepancy, the definitions below use sopc data */</t>
  </si>
  <si>
    <t>gen allip=(sopc==1)</t>
  </si>
  <si>
    <t>replace allip=moip/motot if moip!=. &amp; motot!=. &amp; sopc==5</t>
  </si>
  <si>
    <t>gen alldvo=(sopc==2)                                                  // only dv not included in ipv</t>
  </si>
  <si>
    <t>replace alldvo=modvo/motot if modv!=. &amp; motot!=. &amp; sopc==5</t>
  </si>
  <si>
    <t>gen allfa=(sopc==3)</t>
  </si>
  <si>
    <t>replace allfa=mofa/motot if mofa!=. &amp; motot!=. &amp; sopc==5</t>
  </si>
  <si>
    <t>gen allsg=(sopc==4)</t>
  </si>
  <si>
    <t>replace allsg=mosg/motot if mosg!=. &amp; motot!=. &amp; sopc==5</t>
  </si>
  <si>
    <t>. svy, subpop(if age&gt;=18 &amp; (allip | alldvo)): prop V4467, over(sex)</t>
  </si>
  <si>
    <t>(running proportion on estimation sample)</t>
  </si>
  <si>
    <t>Survey: Proportion estimation</t>
  </si>
  <si>
    <t>Number of strata =     164       Number of obs    =     158334</t>
  </si>
  <si>
    <t>Number of PSUs   =  158334       Population size  =  401361770</t>
  </si>
  <si>
    <t xml:space="preserve">                                 Subpop. no. obs  =       6543</t>
  </si>
  <si>
    <t xml:space="preserve">                                 Subpop. size     = 18300828.4</t>
  </si>
  <si>
    <t xml:space="preserve">                                 Design df        =     158170</t>
  </si>
  <si>
    <t xml:space="preserve">          Yes: V4467 = Yes</t>
  </si>
  <si>
    <t xml:space="preserve">           No: V4467 = No</t>
  </si>
  <si>
    <t xml:space="preserve">      _prop_3: V4467 = Dont know</t>
  </si>
  <si>
    <t xml:space="preserve">      Residue: V4467 = Residue</t>
  </si>
  <si>
    <t xml:space="preserve">            1: sex = 1</t>
  </si>
  <si>
    <t xml:space="preserve">            2: sex = 2</t>
  </si>
  <si>
    <t>--------------------------------------------------------------</t>
  </si>
  <si>
    <t xml:space="preserve">             |             Linearized</t>
  </si>
  <si>
    <t xml:space="preserve">        Over | Proportion   Std. Err.     [95% Conf. Interval]</t>
  </si>
  <si>
    <t>-------------+------------------------------------------------</t>
  </si>
  <si>
    <t>Yes          |</t>
  </si>
  <si>
    <t xml:space="preserve">           1 |    .088611   .0081042      .0727271     .104495</t>
  </si>
  <si>
    <t xml:space="preserve">           2 |   .1787632   .0057645      .1674648    .1900616</t>
  </si>
  <si>
    <t>No           |</t>
  </si>
  <si>
    <t xml:space="preserve">           1 |   .9064824   .0083976      .8900234    .9229415</t>
  </si>
  <si>
    <t xml:space="preserve">           2 |   .8138246   .0058791      .8023016    .8253476</t>
  </si>
  <si>
    <t>_prop_3      |</t>
  </si>
  <si>
    <t xml:space="preserve">           1 |   .0049065   .0024225      .0001584    .0096547</t>
  </si>
  <si>
    <t xml:space="preserve">           2 |   .0045431   .0012002      .0021909    .0068954</t>
  </si>
  <si>
    <t>Residue      |</t>
  </si>
  <si>
    <t xml:space="preserve">           1 |          .  (no observations)</t>
  </si>
  <si>
    <t xml:space="preserve">           2 |    .002869   .0007887      .0013231    .0044149</t>
  </si>
  <si>
    <t xml:space="preserve">           |          HELP FROM VICTIM AGENCIES</t>
  </si>
  <si>
    <t xml:space="preserve">       sex |       Yes         No  Dont know    Residue |     Total</t>
  </si>
  <si>
    <t>-----------+--------------------------------------------+----------</t>
  </si>
  <si>
    <t>. svy, subpop(if age&gt;=18 &amp; (allip | alldvo) &amp; V4467==1): prop V4468, over(sex)</t>
  </si>
  <si>
    <t>Number of strata =     159       Number of obs    =     156154</t>
  </si>
  <si>
    <t>Number of PSUs   =  156154       Population size  =  396528658</t>
  </si>
  <si>
    <t xml:space="preserve">                                 Subpop. no. obs  =       1048</t>
  </si>
  <si>
    <t xml:space="preserve">                                 Subpop. size     = 2886157.38</t>
  </si>
  <si>
    <t xml:space="preserve">                                 Design df        =     155995</t>
  </si>
  <si>
    <t xml:space="preserve">   Government: V4468 = Government</t>
  </si>
  <si>
    <t xml:space="preserve">      Private: V4468 = Private</t>
  </si>
  <si>
    <t xml:space="preserve">      _prop_3: V4468 = Dont know</t>
  </si>
  <si>
    <t xml:space="preserve">      Residue: V4468 = Residue</t>
  </si>
  <si>
    <t>Government   |</t>
  </si>
  <si>
    <t xml:space="preserve">           1 |   .5250897   .0479088      .4311895    .6189899</t>
  </si>
  <si>
    <t xml:space="preserve">           2 |   .5209687   .0177183      .4862412    .5556961</t>
  </si>
  <si>
    <t>Private      |</t>
  </si>
  <si>
    <t xml:space="preserve">           1 |   .3781075   .0469695      .2860484    .4701667</t>
  </si>
  <si>
    <t xml:space="preserve">           2 |   .3713272   .0172176       .337581    .4050734</t>
  </si>
  <si>
    <t xml:space="preserve">           1 |   .0968027   .0286453      .0406586    .1529469</t>
  </si>
  <si>
    <t xml:space="preserve">           2 |   .0997498   .0106187      .0789375    .1205622</t>
  </si>
  <si>
    <t xml:space="preserve">           2 |   .0079543   .0034709      .0011515    .0147572</t>
  </si>
  <si>
    <t>Note: 5 strata omitted because they contain no subpopulation</t>
  </si>
  <si>
    <t xml:space="preserve">      members.</t>
  </si>
  <si>
    <t xml:space="preserve">           |      WAS VICTIM AGENCY GOVT OR PRIVATE</t>
  </si>
  <si>
    <t xml:space="preserve">       sex | Governmen    Private  Dont know    Residue |     Total</t>
  </si>
  <si>
    <t>. svy, subpop(if age&gt;=18 &amp; !(allip | alldvo)): prop V4467, over(sex)</t>
  </si>
  <si>
    <t xml:space="preserve">                                 Subpop. no. obs  =     130132</t>
  </si>
  <si>
    <t xml:space="preserve">                                 Subpop. size     =  326886705</t>
  </si>
  <si>
    <t xml:space="preserve">           1 |   .0204061   .0006205      .0191898    .0216223</t>
  </si>
  <si>
    <t xml:space="preserve">           2 |   .0274399   .0006699       .026127    .0287528</t>
  </si>
  <si>
    <t xml:space="preserve">           1 |   .9746459   .0006914      .9732908     .976001</t>
  </si>
  <si>
    <t xml:space="preserve">           2 |   .9672815   .0007244      .9658617    .9687013</t>
  </si>
  <si>
    <t xml:space="preserve">           1 |   .0025704   .0002202      .0021388    .0030021</t>
  </si>
  <si>
    <t xml:space="preserve">           2 |   .0030842   .0002174      .0026582    .0035103</t>
  </si>
  <si>
    <t xml:space="preserve">           1 |   .0023776   .0002211      .0019443     .002811</t>
  </si>
  <si>
    <t xml:space="preserve">           2 |   .0021944   .0001834      .0018349    .0025538</t>
  </si>
  <si>
    <t xml:space="preserve">. </t>
  </si>
  <si>
    <t>. svy, subpop(if age&gt;=18 &amp; !(allip | alldvo) &amp; V4467==1): prop V4468, over(sex)</t>
  </si>
  <si>
    <t xml:space="preserve">                                 Subpop. no. obs  =       3036</t>
  </si>
  <si>
    <t xml:space="preserve">                                 Subpop. size     = 7856259.62</t>
  </si>
  <si>
    <t xml:space="preserve">           1 |   .5278186   .0153179      .4977958    .5578413</t>
  </si>
  <si>
    <t xml:space="preserve">           2 |   .5082871   .0123779      .4840266    .5325476</t>
  </si>
  <si>
    <t xml:space="preserve">           1 |   .4161348   .0150369      .3866628    .4456069</t>
  </si>
  <si>
    <t xml:space="preserve">           2 |   .4080289   .0120329      .3844447    .4316132</t>
  </si>
  <si>
    <t xml:space="preserve">           1 |   .0464059   .0065494      .0335691    .0592427</t>
  </si>
  <si>
    <t xml:space="preserve">           2 |   .0747179   .0071744      .0606562    .0887796</t>
  </si>
  <si>
    <t xml:space="preserve">           1 |   .0096407   .0036419      .0025026    .0167788</t>
  </si>
  <si>
    <t xml:space="preserve">           2 |   .0089661   .0022894       .004479    .0134533</t>
  </si>
  <si>
    <t>gen helped=V4467==1</t>
  </si>
  <si>
    <t>. svy, subpop(if age&gt;=18 &amp; allip &amp; YEAR&lt;1997): total helped, over(sex)</t>
  </si>
  <si>
    <t>(running total on estimation sample)</t>
  </si>
  <si>
    <t>Survey: Total estimation</t>
  </si>
  <si>
    <t>Number of strata =     162       Number of obs    =     157118</t>
  </si>
  <si>
    <t>Number of PSUs   =  157118       Population size  =  397559036</t>
  </si>
  <si>
    <t xml:space="preserve">                                 Subpop. no. obs  =       1782</t>
  </si>
  <si>
    <t xml:space="preserve">                                 Subpop. size     = 4393161.98</t>
  </si>
  <si>
    <t xml:space="preserve">                                 Design df        =     156956</t>
  </si>
  <si>
    <t xml:space="preserve">        Over |      Total   Std. Err.     [95% Conf. Interval]</t>
  </si>
  <si>
    <t>helped       |</t>
  </si>
  <si>
    <t xml:space="preserve">           1 |   63330.77      14231       35438.3    91223.23</t>
  </si>
  <si>
    <t xml:space="preserve">           2 |   692046.3   43031.91      607704.6    776387.9</t>
  </si>
  <si>
    <t>Note: 2 strata omitted because they contain no subpopulation</t>
  </si>
  <si>
    <t>Number of strata =     163       Number of obs    =     158116</t>
  </si>
  <si>
    <t>Number of PSUs   =  158116       Population size  =  400871806</t>
  </si>
  <si>
    <t xml:space="preserve">                                 Design df        =     157953</t>
  </si>
  <si>
    <t>Note: 1 stratum omitted because it contains no subpopulation</t>
  </si>
  <si>
    <t>see sheet:NCVS setup for source details</t>
  </si>
  <si>
    <t>Dataset setup for NCVS, 1992-20054, agency help for victims of domestic violence</t>
  </si>
  <si>
    <t>sex = 1 is male</t>
  </si>
  <si>
    <t>sex = 2 is female</t>
  </si>
  <si>
    <t>. svy, subpop(if age&gt;=18 &amp; allip): prop V4467, over(sex)</t>
  </si>
  <si>
    <t xml:space="preserve">                                 Subpop. no. obs  =       4018</t>
  </si>
  <si>
    <t xml:space="preserve">                                 Subpop. size     = 11321590.5</t>
  </si>
  <si>
    <t xml:space="preserve">           1 |   .1048056   .0139944       .077377    .1322343</t>
  </si>
  <si>
    <t xml:space="preserve">           2 |   .2066971   .0074431      .1921088    .2212853</t>
  </si>
  <si>
    <t xml:space="preserve">           1 |   .8921844   .0141176      .8645142    .9198546</t>
  </si>
  <si>
    <t xml:space="preserve">           2 |   .7841206   .0076001      .7692245    .7990166</t>
  </si>
  <si>
    <t xml:space="preserve">           1 |     .00301   .0021299     -.0011646    .0071846</t>
  </si>
  <si>
    <t xml:space="preserve">           2 |   .0058647   .0017088      .0025154     .009214</t>
  </si>
  <si>
    <t xml:space="preserve">           2 |   .0033177   .0010263      .0013061    .0053292</t>
  </si>
  <si>
    <t>data for 1992 to 2005</t>
  </si>
  <si>
    <t>. tab sex V4467 if age&gt;=18 &amp; !(allip | alldvo)</t>
  </si>
  <si>
    <t xml:space="preserve">         1 |     1,279     64,704        161        141 |    66,285 </t>
  </si>
  <si>
    <t xml:space="preserve">         2 |     1,988     71,476        227        158 |    73,849 </t>
  </si>
  <si>
    <t xml:space="preserve">     Total |     3,267    136,180        388        299 |   140,134 </t>
  </si>
  <si>
    <t>. tab sex V4467 if age&gt;=18 &amp; (allip | alldvo)</t>
  </si>
  <si>
    <t xml:space="preserve">         1 |       133      1,402          6          0 |     1,541 </t>
  </si>
  <si>
    <t xml:space="preserve">         2 |       969      4,439         19         15 |     5,442 </t>
  </si>
  <si>
    <t xml:space="preserve">     Total |     1,102      5,841         25         15 |     6,983 </t>
  </si>
  <si>
    <t>. tab sex V4467 if age&gt;=18 &amp; allip</t>
  </si>
  <si>
    <t xml:space="preserve">         1 |        64        569          2          0 |       635 </t>
  </si>
  <si>
    <t xml:space="preserve">         2 |       753      2,886         15         11 |     3,665 </t>
  </si>
  <si>
    <t xml:space="preserve">     Total |       817      3,455         17         11 |     4,300 </t>
  </si>
  <si>
    <t>. tab sex V4468 if age&gt;=18 &amp; (allip | alldvo) &amp; V4467==1</t>
  </si>
  <si>
    <t xml:space="preserve">         1 |        68         52         13          0 |       133 </t>
  </si>
  <si>
    <t xml:space="preserve">         2 |       503        363         97          6 |       969 </t>
  </si>
  <si>
    <t xml:space="preserve">     Total |       571        415        110          6 |     1,102 </t>
  </si>
  <si>
    <t>women</t>
  </si>
  <si>
    <t>men</t>
  </si>
  <si>
    <t>. svy, subpop(if age&gt;=18 &amp; (allfa | allsg)): prop V4467, over(sex)</t>
  </si>
  <si>
    <t xml:space="preserve">                                 Subpop. no. obs  =      29094</t>
  </si>
  <si>
    <t xml:space="preserve">                                 Subpop. size     = 80785190.6</t>
  </si>
  <si>
    <t xml:space="preserve">           1 |   .0384276   .0016332      .0352267    .0416286</t>
  </si>
  <si>
    <t xml:space="preserve">           2 |   .0621514   .0022297      .0577812    .0665217</t>
  </si>
  <si>
    <t xml:space="preserve">           1 |    .957402    .001727      .9540171    .9607869</t>
  </si>
  <si>
    <t xml:space="preserve">           2 |   .9335565   .0022915      .9290652    .9380478</t>
  </si>
  <si>
    <t xml:space="preserve">           1 |   .0023193   .0004372      .0014624    .0031762</t>
  </si>
  <si>
    <t xml:space="preserve">           2 |   .0023775    .000424      .0015464    .0032086</t>
  </si>
  <si>
    <t xml:space="preserve">           1 |    .001851   .0003879      .0010908    .0026112</t>
  </si>
  <si>
    <t xml:space="preserve">           2 |   .0019145   .0003751      .0011792    .0026498</t>
  </si>
  <si>
    <t>. tab sex V4467 if age&gt;=18 &amp; (allfa | allsg)</t>
  </si>
  <si>
    <t xml:space="preserve">         1 |       638     16,237         34         27 |    16,936 </t>
  </si>
  <si>
    <t xml:space="preserve">         2 |       909     13,515         35         27 |    14,486 </t>
  </si>
  <si>
    <t xml:space="preserve">     Total |     1,547     29,752         69         54 |    31,422 </t>
  </si>
  <si>
    <t>acquitance and stranger violence</t>
  </si>
  <si>
    <t>all crimes other than domestic violence</t>
  </si>
  <si>
    <t>victim of</t>
  </si>
  <si>
    <t>intimate-partner violence (ipv)</t>
  </si>
  <si>
    <t>domestic violence (inc. ipv)</t>
  </si>
  <si>
    <t>source and notes</t>
  </si>
  <si>
    <t>Based on NCVS question (V4467) for victimization incident:</t>
  </si>
  <si>
    <t>. svy, subpop(if allip &amp; YEAR&lt;1997): total helped, over(sex)</t>
  </si>
  <si>
    <t xml:space="preserve">                                 Subpop. no. obs  =       1898</t>
  </si>
  <si>
    <t xml:space="preserve">                                 Subpop. size     = 4686059.81</t>
  </si>
  <si>
    <t xml:space="preserve">           2 |   716101.3   43963.69      629933.4    802269.2</t>
  </si>
  <si>
    <t>Greenfield, Lawrence A., Michael R. Rand, et al. (1998). Violence by Intimates: Analysis of Data on Crimes by Current or Former Spouses, Boyfriends, and Girlfriends. Bureau of Justice Statistics, available at https://www.ncjrs.gov/App/publications/abstract.aspx?ID=167237.</t>
  </si>
  <si>
    <t>female victims of intimate violence received</t>
  </si>
  <si>
    <t>assistance from a victim service agency</t>
  </si>
  <si>
    <t>shortly after the crime.</t>
  </si>
  <si>
    <t>An annual average of 160,800 women victimized</t>
  </si>
  <si>
    <t>by an intimate got help from victim service agencies</t>
  </si>
  <si>
    <t>private. This average translates to about 1 in 6</t>
  </si>
  <si>
    <t>of all female victims of intimate violence.</t>
  </si>
  <si>
    <t>The estimate of the number of women receiving</t>
  </si>
  <si>
    <t>assistance from a victim service agency is</t>
  </si>
  <si>
    <t>probably too low. The NCVS obtains information</t>
  </si>
  <si>
    <t>Greenfield (1998) p. 20 states:</t>
  </si>
  <si>
    <t xml:space="preserve"> -- about half of which were governmental and half</t>
  </si>
  <si>
    <t>"Between 1992 and 1996 an estimated 800,000</t>
  </si>
  <si>
    <t>only on a brief period following the incident."</t>
  </si>
  <si>
    <t>The source is NCVS, 1992-96.  See id. p. 17</t>
  </si>
  <si>
    <t>number of years</t>
  </si>
  <si>
    <t>average per year</t>
  </si>
  <si>
    <t>The above statement uses both "female" and "women".</t>
  </si>
  <si>
    <t>That seems to be the definition of both female and women above.</t>
  </si>
  <si>
    <t>victims receiving assistance from 1992-1996</t>
  </si>
  <si>
    <t>The above statement, which ignores men, is roughly consistent</t>
  </si>
  <si>
    <t xml:space="preserve">with the independent estimate at left, </t>
  </si>
  <si>
    <t>NCVS includes persons ages 12 and older.</t>
  </si>
  <si>
    <t>Did you (or someone in your household) receive any help or advice from any office or agency - other than the police - that deals with victims of crime?</t>
  </si>
  <si>
    <t xml:space="preserve">Estimation of help by victim agencies, other than by police, for victims of crime </t>
  </si>
  <si>
    <t>. svy, subpop(if (allip | alldvo) &amp; YEAR&lt;1997): total helped, over(sex)</t>
  </si>
  <si>
    <t xml:space="preserve">                                 Subpop. no. obs  =       3114</t>
  </si>
  <si>
    <t xml:space="preserve">                                 Subpop. size     = 7636189.14</t>
  </si>
  <si>
    <t xml:space="preserve">           1 |   151182.5   21239.23      109554.1      192811</t>
  </si>
  <si>
    <t xml:space="preserve">           2 |   949504.4   49744.83      852005.6     1047003</t>
  </si>
  <si>
    <t>particularly if the total for women and men is described as for women.</t>
  </si>
  <si>
    <t>within-sex share of 
victims helped</t>
  </si>
  <si>
    <t>total victims helped, 
1992-1996</t>
  </si>
  <si>
    <t>References:</t>
  </si>
  <si>
    <t>Stark, Evan and Anne H. Flitcraft (1991). "Spouse Abuse.: Pp. 123-157 in Violence in America: a public health approach. Mark L. Rosenberg and Mary Ann Fenley, ed. New York, Oxford University Press.</t>
  </si>
  <si>
    <t>Stark &amp; Flitcraft (1991), p. 145, states:</t>
  </si>
  <si>
    <t>services to an estimated 350,000 women."</t>
  </si>
  <si>
    <t xml:space="preserve">"In 1988, these shelters {shelters for battered women} provided emergency </t>
  </si>
  <si>
    <t>Id. provides no support or reference for that estimate.</t>
  </si>
  <si>
    <t>total victims helped, 
1992-2005</t>
  </si>
  <si>
    <t>. svy, subpop(if age&gt;=18 &amp; (allip | alldvo)): total helped, over(sex)</t>
  </si>
  <si>
    <t xml:space="preserve">           1 |     378770   36226.78      307766.3    449773.7</t>
  </si>
  <si>
    <t xml:space="preserve">           2 |    2507387   88580.97       2333771     2681004</t>
  </si>
  <si>
    <t>. svy, subpop(if age&gt;=18 &amp; allip): total helped, over(sex)</t>
  </si>
  <si>
    <t xml:space="preserve">           1 |   185005.6   26241.87        133572    236439.1</t>
  </si>
  <si>
    <t xml:space="preserve">           2 |    1975273   79157.03       1820127     2130419</t>
  </si>
  <si>
    <t>Stata statistical software used for estimation</t>
  </si>
  <si>
    <t>intimate-partner violence (ipv), 2001-2005</t>
  </si>
  <si>
    <t xml:space="preserve">Catalano (2007), pdf. p. 35 </t>
  </si>
  <si>
    <t>Id. estimates helping share to be about 62%/38% governmetn agency/private agency</t>
  </si>
  <si>
    <t>for both women and men</t>
  </si>
  <si>
    <t>Catalano, Shannon (2007). Intimate Partner Violence in the United States. U.S. Bureau of Justice Statistics, available at http://bjs.ojp.usdoj.gov/content/pub/pdf/ipvus.pdf.</t>
  </si>
  <si>
    <t>. svy, subpop(if YEAR&gt;2000 &amp; age&gt;=18 &amp; allip): prop V4467, over(sex)</t>
  </si>
  <si>
    <t>Number of strata =     151       Number of obs    =     153444</t>
  </si>
  <si>
    <t>Number of PSUs   =  153444       Population size  =  390318476</t>
  </si>
  <si>
    <t xml:space="preserve">                                 Subpop. no. obs  =       1027</t>
  </si>
  <si>
    <t xml:space="preserve">                                 Subpop. size     =  3365661.8</t>
  </si>
  <si>
    <t xml:space="preserve">                                 Design df        =     153293</t>
  </si>
  <si>
    <t xml:space="preserve">           1 |   .0778973   .0223097      .0341707    .1216239</t>
  </si>
  <si>
    <t xml:space="preserve">           2 |   .2249906    .015133      .1953301    .2546511</t>
  </si>
  <si>
    <t xml:space="preserve">           1 |   .9176061   .0226767      .8731602    .9620519</t>
  </si>
  <si>
    <t xml:space="preserve">           2 |   .7620439    .015614      .7314408     .792647</t>
  </si>
  <si>
    <t xml:space="preserve">           1 |   .0044966   .0044905     -.0043047     .013298</t>
  </si>
  <si>
    <t xml:space="preserve">           2 |   .0115875   .0049063      .0019712    .0212038</t>
  </si>
  <si>
    <t xml:space="preserve">           2 |    .001378   .0013771      -.001321    .0040771</t>
  </si>
  <si>
    <t>Note: 13 strata omitted because they contain no subpopulation</t>
  </si>
  <si>
    <t>. svy, subpop(if YEAR&lt;2001 &amp; age&gt;=18 &amp; allip): prop V4467, over(sex)</t>
  </si>
  <si>
    <t xml:space="preserve">                                 Subpop. no. obs  =       2991</t>
  </si>
  <si>
    <t xml:space="preserve">                                 Subpop. size     = 7955928.74</t>
  </si>
  <si>
    <t xml:space="preserve">           1 |   .1196055   .0178222      .0846742    .1545367</t>
  </si>
  <si>
    <t xml:space="preserve">           2 |   .1993462   .0084813      .1827231    .2159694</t>
  </si>
  <si>
    <t xml:space="preserve">           1 |   .8782022   .0179192       .843081    .9133234</t>
  </si>
  <si>
    <t xml:space="preserve">           2 |   .7929916    .008609      .7761182    .8098649</t>
  </si>
  <si>
    <t xml:space="preserve">           1 |   .0021923   .0021905      -.002101    .0064856</t>
  </si>
  <si>
    <t xml:space="preserve">           2 |   .0035651   .0013518      .0009156    .0062146</t>
  </si>
  <si>
    <t xml:space="preserve">           2 |   .0040971   .0013277      .0014948    .0066993</t>
  </si>
  <si>
    <t>National Crime Victimization Survey; see sheet "victims helped detail"</t>
  </si>
  <si>
    <t>intimate-partner violence (ipv), 1992-2000</t>
  </si>
  <si>
    <t>women and men are persons ages 18 and over; for ipv definition, see sheet "NCVS setup"</t>
  </si>
  <si>
    <t>help from agencies other than police</t>
  </si>
  <si>
    <t>help from agencies other than police, 1992-2005, by violence category</t>
  </si>
  <si>
    <t>comparative estimate:</t>
  </si>
  <si>
    <t>Comparative estimates:</t>
  </si>
  <si>
    <t>Other evidence indicates that the NCVS undercounts male victims of domestic violence relative to female victims</t>
  </si>
  <si>
    <t>See workbook victims-injuries-dv</t>
  </si>
  <si>
    <t>NCVS data</t>
  </si>
  <si>
    <t>transgender</t>
  </si>
  <si>
    <t>emergency shelter</t>
  </si>
  <si>
    <t>transitional housing</t>
  </si>
  <si>
    <t>non-residential services</t>
  </si>
  <si>
    <t>Appendix: Communities and Individuals Served</t>
  </si>
  <si>
    <t>National Network to End Domestic Violence</t>
  </si>
  <si>
    <t>National Census of Domestic Violence Services, 2006</t>
  </si>
  <si>
    <t>victims helped on survey day, Nov. 2006</t>
  </si>
  <si>
    <t>adult victims helped</t>
  </si>
  <si>
    <t>adults</t>
  </si>
  <si>
    <t>children</t>
  </si>
  <si>
    <t>all persons helped</t>
  </si>
  <si>
    <t>housing share for men victims</t>
  </si>
  <si>
    <t>"Emergency shelters are intended to provide a short-term living space for individuals in response to an</t>
  </si>
  <si>
    <t>immediate crisis. Included in this category are safe home nights as well as hotel nights."</t>
  </si>
  <si>
    <t>Subsequent yearly censuses of the National Network to End Domestic Violence did not report victims by sex.</t>
  </si>
  <si>
    <t>"1,243 out of 2,016 identified primary purpose local domestic violence programs participated in the survey"</t>
  </si>
  <si>
    <t>According to the survey instructions (2012 survey packet):</t>
  </si>
  <si>
    <t>domestic violence services in North Carolina</t>
  </si>
  <si>
    <t>women served (residential)</t>
  </si>
  <si>
    <t>women served (non-residential)</t>
  </si>
  <si>
    <t>men served</t>
  </si>
  <si>
    <t>by year</t>
  </si>
  <si>
    <t>men served / adults served</t>
  </si>
  <si>
    <t>Data for North Carolina</t>
  </si>
  <si>
    <t>pie chart labeled "victims served by gender"</t>
  </si>
  <si>
    <t>share labeled "male"</t>
  </si>
  <si>
    <t>children served (residential)</t>
  </si>
  <si>
    <t xml:space="preserve">the sex distribution of victims </t>
  </si>
  <si>
    <t>The sex distribution of custodial children {children served (residential) with women served (residential)} skews served</t>
  </si>
  <si>
    <t>Lockamy, Timonthy and Douglas L. Yearwood (2005). Basic Domestic Violence/Sexual Assault Service Provision: A Statewide Statitical Profile, North Carolina Governor's Crime Commission, North Carolina Department of Crime Control and Public Safety.</t>
  </si>
  <si>
    <t>Lockamy &amp; Yearwood (2005) Table 5</t>
  </si>
  <si>
    <t>Id. Figure 3</t>
  </si>
  <si>
    <t>victims helped: men / (men and women)</t>
  </si>
  <si>
    <t>estimated share custodial male children of women served</t>
  </si>
  <si>
    <t>Data for New Hampshire, 2011</t>
  </si>
  <si>
    <t>Adults seeking help from New Hampshire Coalition Against Domestic and Sexual Violence</t>
  </si>
  <si>
    <t>share of men in total</t>
  </si>
  <si>
    <t>State of New Hampshire, Governor's Commission on Domestic and Sexual Violence</t>
  </si>
  <si>
    <t>for domestic violence victimization</t>
  </si>
  <si>
    <t>for stalking</t>
  </si>
  <si>
    <t>persons provided with housing/shelter</t>
  </si>
  <si>
    <t>nights spent in shelter</t>
  </si>
  <si>
    <t>Domestic Violence Fatality Review Committee, Ninth Report, October 2012, pp. 36-42</t>
  </si>
  <si>
    <t>Bureau of Justice Statistics</t>
  </si>
  <si>
    <t>Filename: uvsavsvc9309a01.csv</t>
  </si>
  <si>
    <t>Appendix table 1. Serious violent crime victims who received direct assistance from victim service agencies, by crime and victim characteristics and whether victimiztion was reported to police, 2000-2009</t>
  </si>
  <si>
    <t>Report title: Use of Victim Service Agencies by Victims of Serious Violent Crime, 1993-2009 NCJ 234212</t>
  </si>
  <si>
    <t>Data source: National Crime Victimization Survey, 1993-2009</t>
  </si>
  <si>
    <t>Author: Lynn Langton</t>
  </si>
  <si>
    <t>Refer questions to: askbjs@usdoj.gov 202-307-0765</t>
  </si>
  <si>
    <t>Date of version: 08/04/11</t>
  </si>
  <si>
    <t xml:space="preserve">Victimization was reported to police </t>
  </si>
  <si>
    <t>Victimization was not reported to police</t>
  </si>
  <si>
    <t>Crime and victim characteristics</t>
  </si>
  <si>
    <t>Number of victimizations</t>
  </si>
  <si>
    <t xml:space="preserve">Percent of victims who received assistance </t>
  </si>
  <si>
    <t>All</t>
  </si>
  <si>
    <t>%</t>
  </si>
  <si>
    <t>Type of crime</t>
  </si>
  <si>
    <t>Rape/sexual assault</t>
  </si>
  <si>
    <t>Robbery</t>
  </si>
  <si>
    <t>Aggravated assault</t>
  </si>
  <si>
    <t>Victim- offender relationship</t>
  </si>
  <si>
    <t>Intimates</t>
  </si>
  <si>
    <t>Nonintimates</t>
  </si>
  <si>
    <t>Sex</t>
  </si>
  <si>
    <t>Male</t>
  </si>
  <si>
    <t>Female</t>
  </si>
  <si>
    <t>Age</t>
  </si>
  <si>
    <t>Under 18</t>
  </si>
  <si>
    <t>18-34</t>
  </si>
  <si>
    <t>35 or older</t>
  </si>
  <si>
    <t>Race/Hispanic origin</t>
  </si>
  <si>
    <t>White*</t>
  </si>
  <si>
    <t xml:space="preserve">Black* </t>
  </si>
  <si>
    <t>!</t>
  </si>
  <si>
    <t>Hispanic</t>
  </si>
  <si>
    <t>American Indian/Alaska native*</t>
  </si>
  <si>
    <t>Asian/Hawaiian/Pacific Islander*</t>
  </si>
  <si>
    <t>Two or more races</t>
  </si>
  <si>
    <t>Location of residence</t>
  </si>
  <si>
    <t>Urban</t>
  </si>
  <si>
    <t>Suburban</t>
  </si>
  <si>
    <t>Rural</t>
  </si>
  <si>
    <t>Household income</t>
  </si>
  <si>
    <t xml:space="preserve">Less than $25,000  </t>
  </si>
  <si>
    <t>$25,000 - $49,999</t>
  </si>
  <si>
    <t>$50,000 or more</t>
  </si>
  <si>
    <t>unknown</t>
  </si>
  <si>
    <t xml:space="preserve">Note: Numbers rounded to the nearest hundred. See appendix table 2 for standard errors. </t>
  </si>
  <si>
    <t>*Excludes persons of Hispanic/Latino origin.</t>
  </si>
  <si>
    <t>! Interpret data with caution; estimate based on 10 or fewer cases or coeffiecient of variation is greater than 50%.</t>
  </si>
  <si>
    <t>Repository:</t>
  </si>
  <si>
    <t>http://acrosswalls.org/datasets/</t>
  </si>
  <si>
    <t>Version: 1.0</t>
  </si>
  <si>
    <t>Gender disparity in non-police help for U.S. victims of domestic violence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</si>
</sst>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72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0" fontId="5" fillId="0" borderId="0" xfId="2" applyNumberFormat="1" applyFont="1"/>
    <xf numFmtId="172" fontId="5" fillId="0" borderId="0" xfId="1" applyNumberFormat="1" applyFont="1"/>
    <xf numFmtId="164" fontId="5" fillId="0" borderId="0" xfId="2" applyNumberFormat="1" applyFont="1"/>
    <xf numFmtId="0" fontId="5" fillId="0" borderId="0" xfId="0" applyFont="1" applyAlignment="1">
      <alignment wrapText="1"/>
    </xf>
    <xf numFmtId="164" fontId="5" fillId="0" borderId="0" xfId="2" applyNumberFormat="1" applyFont="1" applyAlignment="1">
      <alignment wrapText="1"/>
    </xf>
    <xf numFmtId="0" fontId="5" fillId="0" borderId="0" xfId="0" applyFont="1" applyAlignment="1">
      <alignment horizontal="center" wrapText="1"/>
    </xf>
    <xf numFmtId="9" fontId="5" fillId="0" borderId="0" xfId="2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3" fontId="5" fillId="0" borderId="0" xfId="0" applyNumberFormat="1" applyFont="1" applyAlignment="1">
      <alignment horizontal="center"/>
    </xf>
    <xf numFmtId="0" fontId="5" fillId="0" borderId="0" xfId="0" quotePrefix="1" applyFont="1"/>
    <xf numFmtId="0" fontId="5" fillId="0" borderId="0" xfId="0" applyNumberFormat="1" applyFont="1"/>
    <xf numFmtId="3" fontId="5" fillId="0" borderId="0" xfId="0" applyNumberFormat="1" applyFont="1"/>
    <xf numFmtId="2" fontId="5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sqref="A1:D1"/>
    </sheetView>
  </sheetViews>
  <sheetFormatPr defaultRowHeight="15" x14ac:dyDescent="0.25"/>
  <cols>
    <col min="1" max="1" width="39.5703125" style="2" customWidth="1"/>
    <col min="2" max="5" width="12" style="2" customWidth="1"/>
    <col min="6" max="6" width="2.7109375" style="2" customWidth="1"/>
    <col min="7" max="7" width="120.140625" style="2" customWidth="1"/>
    <col min="8" max="16384" width="9.140625" style="2"/>
  </cols>
  <sheetData>
    <row r="1" spans="1:7" x14ac:dyDescent="0.25">
      <c r="A1" s="20" t="s">
        <v>374</v>
      </c>
      <c r="B1" s="20"/>
      <c r="C1" s="20"/>
      <c r="D1" s="20"/>
      <c r="G1" s="2" t="s">
        <v>371</v>
      </c>
    </row>
    <row r="2" spans="1:7" x14ac:dyDescent="0.25">
      <c r="G2" s="2" t="s">
        <v>372</v>
      </c>
    </row>
    <row r="3" spans="1:7" x14ac:dyDescent="0.25">
      <c r="G3" s="2" t="s">
        <v>373</v>
      </c>
    </row>
    <row r="4" spans="1:7" x14ac:dyDescent="0.25">
      <c r="B4" s="19" t="s">
        <v>286</v>
      </c>
      <c r="C4" s="19"/>
      <c r="D4" s="19"/>
      <c r="E4" s="3"/>
      <c r="G4" s="4" t="s">
        <v>285</v>
      </c>
    </row>
    <row r="5" spans="1:7" x14ac:dyDescent="0.25">
      <c r="B5" s="3" t="s">
        <v>163</v>
      </c>
      <c r="C5" s="3" t="s">
        <v>164</v>
      </c>
      <c r="D5" s="3" t="s">
        <v>278</v>
      </c>
      <c r="E5" s="3"/>
    </row>
    <row r="6" spans="1:7" x14ac:dyDescent="0.25">
      <c r="A6" s="2" t="s">
        <v>279</v>
      </c>
      <c r="B6" s="3">
        <v>7058</v>
      </c>
      <c r="C6" s="3">
        <v>35</v>
      </c>
      <c r="D6" s="3">
        <v>10</v>
      </c>
      <c r="E6" s="3"/>
      <c r="G6" s="2" t="s">
        <v>283</v>
      </c>
    </row>
    <row r="7" spans="1:7" x14ac:dyDescent="0.25">
      <c r="A7" s="2" t="s">
        <v>280</v>
      </c>
      <c r="B7" s="3">
        <v>3059</v>
      </c>
      <c r="C7" s="3">
        <v>21</v>
      </c>
      <c r="D7" s="3">
        <v>1</v>
      </c>
      <c r="E7" s="3"/>
      <c r="G7" s="2" t="s">
        <v>284</v>
      </c>
    </row>
    <row r="8" spans="1:7" x14ac:dyDescent="0.25">
      <c r="A8" s="2" t="s">
        <v>281</v>
      </c>
      <c r="B8" s="3">
        <v>18569</v>
      </c>
      <c r="C8" s="3">
        <v>1054</v>
      </c>
      <c r="D8" s="3">
        <v>18</v>
      </c>
      <c r="E8" s="3"/>
      <c r="G8" s="2" t="s">
        <v>282</v>
      </c>
    </row>
    <row r="10" spans="1:7" x14ac:dyDescent="0.25">
      <c r="B10" s="19" t="s">
        <v>289</v>
      </c>
      <c r="C10" s="19"/>
      <c r="G10" s="2" t="s">
        <v>294</v>
      </c>
    </row>
    <row r="11" spans="1:7" x14ac:dyDescent="0.25">
      <c r="B11" s="3" t="s">
        <v>287</v>
      </c>
      <c r="C11" s="3" t="s">
        <v>288</v>
      </c>
      <c r="G11" s="2" t="s">
        <v>295</v>
      </c>
    </row>
    <row r="12" spans="1:7" x14ac:dyDescent="0.25">
      <c r="A12" s="2" t="s">
        <v>279</v>
      </c>
      <c r="B12" s="3">
        <v>7103</v>
      </c>
      <c r="C12" s="3">
        <v>7241</v>
      </c>
      <c r="G12" s="2" t="s">
        <v>291</v>
      </c>
    </row>
    <row r="13" spans="1:7" x14ac:dyDescent="0.25">
      <c r="A13" s="2" t="s">
        <v>280</v>
      </c>
      <c r="B13" s="3">
        <v>3081</v>
      </c>
      <c r="C13" s="3">
        <v>4852</v>
      </c>
      <c r="G13" s="2" t="s">
        <v>292</v>
      </c>
    </row>
    <row r="14" spans="1:7" x14ac:dyDescent="0.25">
      <c r="A14" s="2" t="s">
        <v>281</v>
      </c>
      <c r="B14" s="3">
        <v>19641</v>
      </c>
      <c r="C14" s="3">
        <v>5946</v>
      </c>
    </row>
    <row r="16" spans="1:7" x14ac:dyDescent="0.25">
      <c r="A16" s="2" t="s">
        <v>290</v>
      </c>
      <c r="B16" s="5">
        <f>(C6+C7)/SUM(B6:D7)</f>
        <v>5.4988216810683424E-3</v>
      </c>
      <c r="G16" s="2" t="s">
        <v>293</v>
      </c>
    </row>
    <row r="17" spans="1:7" x14ac:dyDescent="0.25">
      <c r="A17" s="2" t="s">
        <v>311</v>
      </c>
      <c r="B17" s="5">
        <f>SUM(C6:C8)/SUM(B6:C8)</f>
        <v>3.7253322593636728E-2</v>
      </c>
    </row>
    <row r="18" spans="1:7" x14ac:dyDescent="0.25">
      <c r="B18" s="5"/>
    </row>
    <row r="19" spans="1:7" x14ac:dyDescent="0.25">
      <c r="A19" s="2" t="s">
        <v>302</v>
      </c>
      <c r="B19" s="5"/>
    </row>
    <row r="20" spans="1:7" x14ac:dyDescent="0.25">
      <c r="B20" s="19" t="s">
        <v>300</v>
      </c>
      <c r="C20" s="19"/>
    </row>
    <row r="21" spans="1:7" x14ac:dyDescent="0.25">
      <c r="A21" s="2" t="s">
        <v>296</v>
      </c>
      <c r="B21" s="2">
        <v>2002</v>
      </c>
      <c r="C21" s="2">
        <v>2003</v>
      </c>
    </row>
    <row r="22" spans="1:7" x14ac:dyDescent="0.25">
      <c r="A22" s="2" t="s">
        <v>305</v>
      </c>
      <c r="B22" s="6">
        <v>4795</v>
      </c>
      <c r="C22" s="6">
        <v>4761</v>
      </c>
      <c r="G22" s="2" t="s">
        <v>309</v>
      </c>
    </row>
    <row r="23" spans="1:7" x14ac:dyDescent="0.25">
      <c r="A23" s="2" t="s">
        <v>297</v>
      </c>
      <c r="B23" s="6">
        <v>6000</v>
      </c>
      <c r="C23" s="6">
        <v>5687</v>
      </c>
    </row>
    <row r="24" spans="1:7" x14ac:dyDescent="0.25">
      <c r="A24" s="2" t="s">
        <v>298</v>
      </c>
      <c r="B24" s="6">
        <v>39915</v>
      </c>
      <c r="C24" s="6">
        <v>40860</v>
      </c>
    </row>
    <row r="25" spans="1:7" x14ac:dyDescent="0.25">
      <c r="A25" s="2" t="s">
        <v>299</v>
      </c>
      <c r="B25" s="6">
        <v>1909</v>
      </c>
      <c r="C25" s="6">
        <v>1965</v>
      </c>
    </row>
    <row r="26" spans="1:7" x14ac:dyDescent="0.25">
      <c r="A26" s="2" t="s">
        <v>301</v>
      </c>
      <c r="B26" s="7">
        <f>B25/SUM(B23:B25)</f>
        <v>3.9917196386751425E-2</v>
      </c>
      <c r="C26" s="7">
        <f>C25/SUM(C23:C25)</f>
        <v>4.0505441952506598E-2</v>
      </c>
    </row>
    <row r="27" spans="1:7" x14ac:dyDescent="0.25">
      <c r="B27" s="7"/>
      <c r="C27" s="7"/>
    </row>
    <row r="28" spans="1:7" x14ac:dyDescent="0.25">
      <c r="A28" s="2" t="s">
        <v>303</v>
      </c>
      <c r="B28" s="7"/>
      <c r="C28" s="7"/>
    </row>
    <row r="29" spans="1:7" x14ac:dyDescent="0.25">
      <c r="A29" s="2" t="s">
        <v>304</v>
      </c>
      <c r="B29" s="5">
        <v>0.1022</v>
      </c>
      <c r="C29" s="7"/>
      <c r="G29" s="2" t="s">
        <v>310</v>
      </c>
    </row>
    <row r="30" spans="1:7" ht="30" x14ac:dyDescent="0.25">
      <c r="A30" s="8" t="s">
        <v>312</v>
      </c>
      <c r="B30" s="7">
        <f>0.5*B22/SUM(B22:B25)</f>
        <v>4.5563389650126379E-2</v>
      </c>
      <c r="C30" s="7">
        <f>0.5*C22/SUM(C22:C25)</f>
        <v>4.4684924821203988E-2</v>
      </c>
      <c r="G30" s="2" t="s">
        <v>307</v>
      </c>
    </row>
    <row r="31" spans="1:7" x14ac:dyDescent="0.25">
      <c r="G31" s="2" t="s">
        <v>306</v>
      </c>
    </row>
    <row r="32" spans="1:7" x14ac:dyDescent="0.25">
      <c r="G32" s="2" t="s">
        <v>308</v>
      </c>
    </row>
    <row r="34" spans="1:7" x14ac:dyDescent="0.25">
      <c r="A34" s="2" t="s">
        <v>313</v>
      </c>
    </row>
    <row r="35" spans="1:7" ht="45" x14ac:dyDescent="0.25">
      <c r="A35" s="8" t="s">
        <v>314</v>
      </c>
      <c r="B35" s="2" t="s">
        <v>164</v>
      </c>
      <c r="C35" s="2" t="s">
        <v>163</v>
      </c>
      <c r="D35" s="8" t="s">
        <v>315</v>
      </c>
      <c r="E35" s="2" t="s">
        <v>288</v>
      </c>
    </row>
    <row r="36" spans="1:7" s="8" customFormat="1" x14ac:dyDescent="0.25">
      <c r="A36" s="8" t="s">
        <v>317</v>
      </c>
      <c r="B36" s="8">
        <v>375</v>
      </c>
      <c r="C36" s="8">
        <v>7977</v>
      </c>
      <c r="D36" s="9">
        <f>B36/(B36+C36)</f>
        <v>4.4899425287356319E-2</v>
      </c>
      <c r="E36" s="9"/>
      <c r="G36" s="8" t="s">
        <v>316</v>
      </c>
    </row>
    <row r="37" spans="1:7" x14ac:dyDescent="0.25">
      <c r="A37" s="2" t="s">
        <v>318</v>
      </c>
      <c r="B37" s="2">
        <v>117</v>
      </c>
      <c r="C37" s="2">
        <v>626</v>
      </c>
      <c r="D37" s="9">
        <f>B37/(B37+C37)</f>
        <v>0.15746971736204576</v>
      </c>
      <c r="G37" s="2" t="s">
        <v>321</v>
      </c>
    </row>
    <row r="38" spans="1:7" x14ac:dyDescent="0.25">
      <c r="A38" s="2" t="s">
        <v>319</v>
      </c>
      <c r="B38" s="2">
        <v>4</v>
      </c>
      <c r="C38" s="2">
        <v>327</v>
      </c>
      <c r="D38" s="9">
        <f>B38/(B38+C38)</f>
        <v>1.2084592145015106E-2</v>
      </c>
      <c r="E38" s="2">
        <v>256</v>
      </c>
    </row>
    <row r="39" spans="1:7" x14ac:dyDescent="0.25">
      <c r="A39" s="2" t="s">
        <v>320</v>
      </c>
      <c r="B39" s="2">
        <v>437</v>
      </c>
      <c r="C39" s="2">
        <v>25500</v>
      </c>
      <c r="D39" s="9">
        <f>B39/(B39+C39)</f>
        <v>1.6848517561784324E-2</v>
      </c>
      <c r="E39" s="2">
        <v>19215</v>
      </c>
    </row>
    <row r="41" spans="1:7" x14ac:dyDescent="0.25">
      <c r="A41" s="2" t="s">
        <v>277</v>
      </c>
    </row>
    <row r="43" spans="1:7" x14ac:dyDescent="0.25">
      <c r="A43" s="2" t="s">
        <v>271</v>
      </c>
    </row>
    <row r="44" spans="1:7" s="8" customFormat="1" ht="25.5" customHeight="1" x14ac:dyDescent="0.25">
      <c r="B44" s="21" t="s">
        <v>223</v>
      </c>
      <c r="C44" s="21"/>
      <c r="D44" s="10"/>
      <c r="E44" s="10"/>
    </row>
    <row r="45" spans="1:7" s="8" customFormat="1" x14ac:dyDescent="0.25">
      <c r="A45" s="8" t="s">
        <v>182</v>
      </c>
      <c r="B45" s="10" t="s">
        <v>163</v>
      </c>
      <c r="C45" s="10" t="s">
        <v>164</v>
      </c>
      <c r="D45" s="10"/>
      <c r="E45" s="10"/>
      <c r="G45" s="8" t="s">
        <v>185</v>
      </c>
    </row>
    <row r="46" spans="1:7" s="8" customFormat="1" x14ac:dyDescent="0.25">
      <c r="A46" s="8" t="s">
        <v>239</v>
      </c>
      <c r="B46" s="11">
        <v>0.22499060000000001</v>
      </c>
      <c r="C46" s="11">
        <v>7.7897300000000003E-2</v>
      </c>
      <c r="D46" s="11"/>
      <c r="E46" s="11"/>
      <c r="G46" s="8" t="s">
        <v>268</v>
      </c>
    </row>
    <row r="47" spans="1:7" s="8" customFormat="1" x14ac:dyDescent="0.25">
      <c r="A47" s="8" t="s">
        <v>269</v>
      </c>
      <c r="B47" s="11">
        <v>0.1993462</v>
      </c>
      <c r="C47" s="11">
        <v>0.1196055</v>
      </c>
      <c r="D47" s="11"/>
      <c r="E47" s="11"/>
      <c r="G47" s="8" t="s">
        <v>270</v>
      </c>
    </row>
    <row r="48" spans="1:7" s="8" customFormat="1" x14ac:dyDescent="0.25">
      <c r="A48" s="8" t="s">
        <v>273</v>
      </c>
      <c r="C48" s="10"/>
      <c r="D48" s="10"/>
      <c r="E48" s="10"/>
    </row>
    <row r="49" spans="1:7" s="8" customFormat="1" x14ac:dyDescent="0.25">
      <c r="A49" s="8" t="s">
        <v>239</v>
      </c>
      <c r="B49" s="11">
        <v>0.23</v>
      </c>
      <c r="C49" s="11">
        <v>0.09</v>
      </c>
      <c r="D49" s="11"/>
      <c r="E49" s="11"/>
      <c r="G49" s="8" t="s">
        <v>240</v>
      </c>
    </row>
    <row r="50" spans="1:7" s="8" customFormat="1" x14ac:dyDescent="0.25">
      <c r="B50" s="11"/>
      <c r="C50" s="11"/>
      <c r="D50" s="11"/>
      <c r="E50" s="11"/>
      <c r="G50" s="8" t="s">
        <v>241</v>
      </c>
    </row>
    <row r="51" spans="1:7" s="8" customFormat="1" x14ac:dyDescent="0.25">
      <c r="B51" s="11"/>
      <c r="C51" s="11"/>
      <c r="D51" s="11"/>
      <c r="E51" s="11"/>
      <c r="G51" s="8" t="s">
        <v>242</v>
      </c>
    </row>
    <row r="52" spans="1:7" s="8" customFormat="1" ht="30" x14ac:dyDescent="0.25">
      <c r="B52" s="11"/>
      <c r="C52" s="11"/>
      <c r="D52" s="11"/>
      <c r="E52" s="11"/>
      <c r="G52" s="8" t="s">
        <v>243</v>
      </c>
    </row>
    <row r="53" spans="1:7" s="8" customFormat="1" x14ac:dyDescent="0.25">
      <c r="A53" s="20" t="s">
        <v>272</v>
      </c>
      <c r="B53" s="20"/>
      <c r="C53" s="20"/>
      <c r="D53" s="11"/>
      <c r="E53" s="11"/>
    </row>
    <row r="54" spans="1:7" s="8" customFormat="1" ht="27.75" customHeight="1" x14ac:dyDescent="0.25">
      <c r="B54" s="21" t="s">
        <v>223</v>
      </c>
      <c r="C54" s="21"/>
      <c r="D54" s="10"/>
      <c r="E54" s="10"/>
    </row>
    <row r="55" spans="1:7" s="8" customFormat="1" x14ac:dyDescent="0.25">
      <c r="B55" s="10" t="s">
        <v>163</v>
      </c>
      <c r="C55" s="10" t="s">
        <v>164</v>
      </c>
      <c r="D55" s="10"/>
      <c r="E55" s="10"/>
    </row>
    <row r="56" spans="1:7" s="8" customFormat="1" x14ac:dyDescent="0.25">
      <c r="A56" s="8" t="s">
        <v>183</v>
      </c>
      <c r="B56" s="11">
        <v>0.20669709999999999</v>
      </c>
      <c r="C56" s="11">
        <v>0.1048056</v>
      </c>
      <c r="D56" s="11"/>
      <c r="E56" s="11"/>
      <c r="G56" s="8" t="s">
        <v>268</v>
      </c>
    </row>
    <row r="57" spans="1:7" s="8" customFormat="1" x14ac:dyDescent="0.25">
      <c r="A57" s="8" t="s">
        <v>184</v>
      </c>
      <c r="B57" s="11">
        <v>0.17876320000000001</v>
      </c>
      <c r="C57" s="11">
        <v>8.8610999999999995E-2</v>
      </c>
      <c r="D57" s="11"/>
      <c r="E57" s="11"/>
    </row>
    <row r="58" spans="1:7" s="8" customFormat="1" x14ac:dyDescent="0.25">
      <c r="A58" s="8" t="s">
        <v>180</v>
      </c>
      <c r="B58" s="11">
        <v>2.74399E-2</v>
      </c>
      <c r="C58" s="11">
        <v>2.04061E-2</v>
      </c>
      <c r="D58" s="11"/>
      <c r="E58" s="11"/>
    </row>
    <row r="59" spans="1:7" s="8" customFormat="1" x14ac:dyDescent="0.25">
      <c r="A59" s="8" t="s">
        <v>181</v>
      </c>
      <c r="B59" s="11">
        <v>6.2151400000000002E-2</v>
      </c>
      <c r="C59" s="11">
        <v>3.8427599999999999E-2</v>
      </c>
      <c r="D59" s="11"/>
      <c r="E59" s="11"/>
      <c r="G59" s="8" t="s">
        <v>186</v>
      </c>
    </row>
    <row r="60" spans="1:7" s="8" customFormat="1" ht="30" x14ac:dyDescent="0.25">
      <c r="B60" s="10"/>
      <c r="C60" s="10"/>
      <c r="D60" s="10"/>
      <c r="E60" s="10"/>
      <c r="G60" s="8" t="s">
        <v>215</v>
      </c>
    </row>
    <row r="61" spans="1:7" s="8" customFormat="1" x14ac:dyDescent="0.25">
      <c r="B61" s="10"/>
      <c r="C61" s="10"/>
      <c r="D61" s="10"/>
      <c r="E61" s="10"/>
    </row>
    <row r="62" spans="1:7" s="8" customFormat="1" x14ac:dyDescent="0.25">
      <c r="B62" s="10"/>
      <c r="C62" s="10"/>
      <c r="D62" s="10"/>
      <c r="E62" s="10"/>
    </row>
    <row r="63" spans="1:7" s="8" customFormat="1" ht="27" customHeight="1" x14ac:dyDescent="0.25">
      <c r="B63" s="21" t="s">
        <v>231</v>
      </c>
      <c r="C63" s="21"/>
      <c r="D63" s="10"/>
      <c r="E63" s="10"/>
    </row>
    <row r="64" spans="1:7" s="8" customFormat="1" x14ac:dyDescent="0.25">
      <c r="B64" s="10" t="s">
        <v>163</v>
      </c>
      <c r="C64" s="10" t="s">
        <v>164</v>
      </c>
      <c r="D64" s="10"/>
      <c r="E64" s="10"/>
    </row>
    <row r="65" spans="1:7" s="8" customFormat="1" x14ac:dyDescent="0.25">
      <c r="A65" s="8" t="s">
        <v>183</v>
      </c>
      <c r="B65" s="12">
        <v>1975273</v>
      </c>
      <c r="C65" s="12">
        <v>185005.6</v>
      </c>
      <c r="D65" s="12"/>
      <c r="E65" s="12"/>
      <c r="G65" s="8" t="s">
        <v>268</v>
      </c>
    </row>
    <row r="66" spans="1:7" s="8" customFormat="1" x14ac:dyDescent="0.25">
      <c r="A66" s="8" t="s">
        <v>184</v>
      </c>
      <c r="B66" s="12">
        <v>2507387</v>
      </c>
      <c r="C66" s="12">
        <v>378770</v>
      </c>
      <c r="D66" s="12"/>
      <c r="E66" s="12"/>
      <c r="G66" s="8" t="s">
        <v>275</v>
      </c>
    </row>
    <row r="67" spans="1:7" s="8" customFormat="1" x14ac:dyDescent="0.25">
      <c r="B67" s="10"/>
      <c r="C67" s="10"/>
      <c r="D67" s="10"/>
      <c r="E67" s="10"/>
      <c r="G67" s="8" t="s">
        <v>276</v>
      </c>
    </row>
    <row r="68" spans="1:7" s="8" customFormat="1" x14ac:dyDescent="0.25">
      <c r="B68" s="10"/>
      <c r="C68" s="10"/>
      <c r="D68" s="10"/>
      <c r="E68" s="10"/>
    </row>
    <row r="69" spans="1:7" s="8" customFormat="1" x14ac:dyDescent="0.25">
      <c r="B69" s="10"/>
      <c r="C69" s="10"/>
      <c r="D69" s="10"/>
      <c r="E69" s="10"/>
    </row>
    <row r="70" spans="1:7" s="8" customFormat="1" x14ac:dyDescent="0.25">
      <c r="A70" s="8" t="s">
        <v>274</v>
      </c>
      <c r="B70" s="10"/>
      <c r="C70" s="10"/>
      <c r="D70" s="10"/>
      <c r="E70" s="10"/>
    </row>
    <row r="71" spans="1:7" s="8" customFormat="1" ht="25.5" customHeight="1" x14ac:dyDescent="0.25">
      <c r="B71" s="21" t="s">
        <v>224</v>
      </c>
      <c r="C71" s="21"/>
      <c r="D71" s="10"/>
      <c r="E71" s="10"/>
    </row>
    <row r="72" spans="1:7" x14ac:dyDescent="0.25">
      <c r="B72" s="3" t="s">
        <v>163</v>
      </c>
      <c r="C72" s="3" t="s">
        <v>164</v>
      </c>
      <c r="D72" s="3"/>
      <c r="E72" s="3"/>
    </row>
    <row r="73" spans="1:7" x14ac:dyDescent="0.25">
      <c r="A73" s="2" t="s">
        <v>183</v>
      </c>
      <c r="B73" s="13">
        <v>716101.3</v>
      </c>
      <c r="C73" s="13">
        <v>63330.77</v>
      </c>
      <c r="D73" s="13"/>
      <c r="E73" s="13"/>
      <c r="G73" s="8" t="s">
        <v>268</v>
      </c>
    </row>
    <row r="76" spans="1:7" x14ac:dyDescent="0.25">
      <c r="A76" s="2" t="s">
        <v>202</v>
      </c>
    </row>
    <row r="77" spans="1:7" x14ac:dyDescent="0.25">
      <c r="A77" s="2" t="s">
        <v>204</v>
      </c>
    </row>
    <row r="78" spans="1:7" x14ac:dyDescent="0.25">
      <c r="A78" s="2" t="s">
        <v>192</v>
      </c>
    </row>
    <row r="79" spans="1:7" x14ac:dyDescent="0.25">
      <c r="A79" s="2" t="s">
        <v>193</v>
      </c>
    </row>
    <row r="80" spans="1:7" x14ac:dyDescent="0.25">
      <c r="A80" s="2" t="s">
        <v>194</v>
      </c>
    </row>
    <row r="81" spans="1:7" x14ac:dyDescent="0.25">
      <c r="A81" s="2" t="s">
        <v>195</v>
      </c>
    </row>
    <row r="82" spans="1:7" x14ac:dyDescent="0.25">
      <c r="A82" s="2" t="s">
        <v>196</v>
      </c>
    </row>
    <row r="83" spans="1:7" x14ac:dyDescent="0.25">
      <c r="A83" s="14" t="s">
        <v>203</v>
      </c>
    </row>
    <row r="84" spans="1:7" x14ac:dyDescent="0.25">
      <c r="A84" s="2" t="s">
        <v>197</v>
      </c>
      <c r="G84" s="2" t="s">
        <v>225</v>
      </c>
    </row>
    <row r="85" spans="1:7" x14ac:dyDescent="0.25">
      <c r="A85" s="2" t="s">
        <v>198</v>
      </c>
      <c r="G85" s="15" t="s">
        <v>191</v>
      </c>
    </row>
    <row r="86" spans="1:7" x14ac:dyDescent="0.25">
      <c r="A86" s="2" t="s">
        <v>199</v>
      </c>
      <c r="G86" s="2" t="s">
        <v>226</v>
      </c>
    </row>
    <row r="87" spans="1:7" x14ac:dyDescent="0.25">
      <c r="A87" s="2" t="s">
        <v>200</v>
      </c>
    </row>
    <row r="88" spans="1:7" x14ac:dyDescent="0.25">
      <c r="A88" s="2" t="s">
        <v>201</v>
      </c>
    </row>
    <row r="89" spans="1:7" x14ac:dyDescent="0.25">
      <c r="A89" s="2" t="s">
        <v>205</v>
      </c>
    </row>
    <row r="91" spans="1:7" x14ac:dyDescent="0.25">
      <c r="A91" s="2" t="s">
        <v>206</v>
      </c>
    </row>
    <row r="92" spans="1:7" x14ac:dyDescent="0.25">
      <c r="A92" s="2" t="s">
        <v>211</v>
      </c>
      <c r="B92" s="16">
        <v>800000</v>
      </c>
    </row>
    <row r="93" spans="1:7" x14ac:dyDescent="0.25">
      <c r="A93" s="2" t="s">
        <v>207</v>
      </c>
      <c r="B93" s="2">
        <v>5</v>
      </c>
    </row>
    <row r="94" spans="1:7" x14ac:dyDescent="0.25">
      <c r="A94" s="2" t="s">
        <v>208</v>
      </c>
      <c r="B94" s="2">
        <f>B92/B93</f>
        <v>160000</v>
      </c>
    </row>
    <row r="96" spans="1:7" x14ac:dyDescent="0.25">
      <c r="A96" s="2" t="s">
        <v>209</v>
      </c>
    </row>
    <row r="97" spans="1:1" x14ac:dyDescent="0.25">
      <c r="A97" s="2" t="s">
        <v>214</v>
      </c>
    </row>
    <row r="98" spans="1:1" x14ac:dyDescent="0.25">
      <c r="A98" s="2" t="s">
        <v>210</v>
      </c>
    </row>
    <row r="100" spans="1:1" x14ac:dyDescent="0.25">
      <c r="A100" s="2" t="s">
        <v>212</v>
      </c>
    </row>
    <row r="101" spans="1:1" x14ac:dyDescent="0.25">
      <c r="A101" s="2" t="s">
        <v>213</v>
      </c>
    </row>
    <row r="102" spans="1:1" x14ac:dyDescent="0.25">
      <c r="A102" s="2" t="s">
        <v>222</v>
      </c>
    </row>
    <row r="104" spans="1:1" x14ac:dyDescent="0.25">
      <c r="A104" s="2" t="s">
        <v>227</v>
      </c>
    </row>
    <row r="105" spans="1:1" x14ac:dyDescent="0.25">
      <c r="A105" s="2" t="s">
        <v>229</v>
      </c>
    </row>
    <row r="106" spans="1:1" x14ac:dyDescent="0.25">
      <c r="A106" s="2" t="s">
        <v>228</v>
      </c>
    </row>
    <row r="107" spans="1:1" x14ac:dyDescent="0.25">
      <c r="A107" s="2" t="s">
        <v>230</v>
      </c>
    </row>
  </sheetData>
  <mergeCells count="9">
    <mergeCell ref="B20:C20"/>
    <mergeCell ref="A53:C53"/>
    <mergeCell ref="A1:D1"/>
    <mergeCell ref="B71:C71"/>
    <mergeCell ref="B44:C44"/>
    <mergeCell ref="B63:C63"/>
    <mergeCell ref="B54:C54"/>
    <mergeCell ref="B4:D4"/>
    <mergeCell ref="B10:C1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workbookViewId="0"/>
  </sheetViews>
  <sheetFormatPr defaultRowHeight="15" x14ac:dyDescent="0.25"/>
  <cols>
    <col min="1" max="1" width="70.140625" style="2" customWidth="1"/>
    <col min="2" max="2" width="4.140625" style="2" customWidth="1"/>
    <col min="3" max="3" width="58.42578125" style="2" customWidth="1"/>
    <col min="4" max="16384" width="9.140625" style="2"/>
  </cols>
  <sheetData>
    <row r="1" spans="1:3" x14ac:dyDescent="0.25">
      <c r="A1" s="2" t="s">
        <v>216</v>
      </c>
      <c r="C1" s="2" t="s">
        <v>371</v>
      </c>
    </row>
    <row r="2" spans="1:3" x14ac:dyDescent="0.25">
      <c r="A2" s="2" t="s">
        <v>238</v>
      </c>
      <c r="C2" s="2" t="s">
        <v>372</v>
      </c>
    </row>
    <row r="3" spans="1:3" x14ac:dyDescent="0.25">
      <c r="C3" s="2" t="s">
        <v>373</v>
      </c>
    </row>
    <row r="6" spans="1:3" x14ac:dyDescent="0.25">
      <c r="A6" s="2" t="s">
        <v>35</v>
      </c>
      <c r="C6" s="2" t="s">
        <v>132</v>
      </c>
    </row>
    <row r="7" spans="1:3" x14ac:dyDescent="0.25">
      <c r="A7" s="2" t="s">
        <v>36</v>
      </c>
      <c r="C7" s="2" t="s">
        <v>146</v>
      </c>
    </row>
    <row r="9" spans="1:3" x14ac:dyDescent="0.25">
      <c r="A9" s="2" t="s">
        <v>37</v>
      </c>
      <c r="C9" s="2" t="s">
        <v>134</v>
      </c>
    </row>
    <row r="10" spans="1:3" x14ac:dyDescent="0.25">
      <c r="C10" s="2" t="s">
        <v>135</v>
      </c>
    </row>
    <row r="11" spans="1:3" x14ac:dyDescent="0.25">
      <c r="A11" s="2" t="s">
        <v>38</v>
      </c>
    </row>
    <row r="12" spans="1:3" x14ac:dyDescent="0.25">
      <c r="A12" s="2" t="s">
        <v>39</v>
      </c>
    </row>
    <row r="13" spans="1:3" x14ac:dyDescent="0.25">
      <c r="A13" s="2" t="s">
        <v>40</v>
      </c>
    </row>
    <row r="14" spans="1:3" x14ac:dyDescent="0.25">
      <c r="A14" s="2" t="s">
        <v>41</v>
      </c>
    </row>
    <row r="15" spans="1:3" x14ac:dyDescent="0.25">
      <c r="A15" s="2" t="s">
        <v>42</v>
      </c>
    </row>
    <row r="17" spans="1:1" x14ac:dyDescent="0.25">
      <c r="A17" s="2" t="s">
        <v>43</v>
      </c>
    </row>
    <row r="18" spans="1:1" x14ac:dyDescent="0.25">
      <c r="A18" s="2" t="s">
        <v>44</v>
      </c>
    </row>
    <row r="19" spans="1:1" x14ac:dyDescent="0.25">
      <c r="A19" s="2" t="s">
        <v>45</v>
      </c>
    </row>
    <row r="20" spans="1:1" x14ac:dyDescent="0.25">
      <c r="A20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51</v>
      </c>
    </row>
    <row r="28" spans="1:1" x14ac:dyDescent="0.25">
      <c r="A28" s="2" t="s">
        <v>52</v>
      </c>
    </row>
    <row r="29" spans="1:1" x14ac:dyDescent="0.25">
      <c r="A29" s="2" t="s">
        <v>53</v>
      </c>
    </row>
    <row r="30" spans="1:1" x14ac:dyDescent="0.25">
      <c r="A30" s="2" t="s">
        <v>54</v>
      </c>
    </row>
    <row r="31" spans="1:1" x14ac:dyDescent="0.25">
      <c r="A31" s="2" t="s">
        <v>55</v>
      </c>
    </row>
    <row r="32" spans="1:1" x14ac:dyDescent="0.25">
      <c r="A32" s="2" t="s">
        <v>52</v>
      </c>
    </row>
    <row r="33" spans="1:1" x14ac:dyDescent="0.25">
      <c r="A33" s="2" t="s">
        <v>56</v>
      </c>
    </row>
    <row r="34" spans="1:1" x14ac:dyDescent="0.25">
      <c r="A34" s="2" t="s">
        <v>57</v>
      </c>
    </row>
    <row r="35" spans="1:1" x14ac:dyDescent="0.25">
      <c r="A35" s="2" t="s">
        <v>58</v>
      </c>
    </row>
    <row r="36" spans="1:1" x14ac:dyDescent="0.25">
      <c r="A36" s="2" t="s">
        <v>52</v>
      </c>
    </row>
    <row r="37" spans="1:1" x14ac:dyDescent="0.25">
      <c r="A37" s="2" t="s">
        <v>59</v>
      </c>
    </row>
    <row r="38" spans="1:1" x14ac:dyDescent="0.25">
      <c r="A38" s="2" t="s">
        <v>60</v>
      </c>
    </row>
    <row r="39" spans="1:1" x14ac:dyDescent="0.25">
      <c r="A39" s="2" t="s">
        <v>61</v>
      </c>
    </row>
    <row r="40" spans="1:1" x14ac:dyDescent="0.25">
      <c r="A40" s="2" t="s">
        <v>52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49</v>
      </c>
    </row>
    <row r="49" spans="1:1" x14ac:dyDescent="0.25">
      <c r="A49" s="2" t="s">
        <v>151</v>
      </c>
    </row>
    <row r="51" spans="1:1" x14ac:dyDescent="0.25">
      <c r="A51" s="2" t="s">
        <v>65</v>
      </c>
    </row>
    <row r="52" spans="1:1" x14ac:dyDescent="0.25">
      <c r="A52" s="2" t="s">
        <v>66</v>
      </c>
    </row>
    <row r="53" spans="1:1" x14ac:dyDescent="0.25">
      <c r="A53" s="2" t="s">
        <v>67</v>
      </c>
    </row>
    <row r="54" spans="1:1" x14ac:dyDescent="0.25">
      <c r="A54" s="2" t="s">
        <v>152</v>
      </c>
    </row>
    <row r="55" spans="1:1" x14ac:dyDescent="0.25">
      <c r="A55" s="2" t="s">
        <v>153</v>
      </c>
    </row>
    <row r="56" spans="1:1" x14ac:dyDescent="0.25">
      <c r="A56" s="2" t="s">
        <v>67</v>
      </c>
    </row>
    <row r="57" spans="1:1" x14ac:dyDescent="0.25">
      <c r="A57" s="2" t="s">
        <v>154</v>
      </c>
    </row>
    <row r="60" spans="1:1" x14ac:dyDescent="0.25">
      <c r="A60" s="2" t="s">
        <v>136</v>
      </c>
    </row>
    <row r="61" spans="1:1" x14ac:dyDescent="0.25">
      <c r="A61" s="2" t="s">
        <v>36</v>
      </c>
    </row>
    <row r="63" spans="1:1" x14ac:dyDescent="0.25">
      <c r="A63" s="2" t="s">
        <v>37</v>
      </c>
    </row>
    <row r="65" spans="1:1" x14ac:dyDescent="0.25">
      <c r="A65" s="2" t="s">
        <v>38</v>
      </c>
    </row>
    <row r="66" spans="1:1" x14ac:dyDescent="0.25">
      <c r="A66" s="2" t="s">
        <v>39</v>
      </c>
    </row>
    <row r="67" spans="1:1" x14ac:dyDescent="0.25">
      <c r="A67" s="2" t="s">
        <v>137</v>
      </c>
    </row>
    <row r="68" spans="1:1" x14ac:dyDescent="0.25">
      <c r="A68" s="2" t="s">
        <v>138</v>
      </c>
    </row>
    <row r="69" spans="1:1" x14ac:dyDescent="0.25">
      <c r="A69" s="2" t="s">
        <v>42</v>
      </c>
    </row>
    <row r="71" spans="1:1" x14ac:dyDescent="0.25">
      <c r="A71" s="2" t="s">
        <v>43</v>
      </c>
    </row>
    <row r="72" spans="1:1" x14ac:dyDescent="0.25">
      <c r="A72" s="2" t="s">
        <v>44</v>
      </c>
    </row>
    <row r="73" spans="1:1" x14ac:dyDescent="0.25">
      <c r="A73" s="2" t="s">
        <v>45</v>
      </c>
    </row>
    <row r="74" spans="1:1" x14ac:dyDescent="0.25">
      <c r="A74" s="2" t="s">
        <v>46</v>
      </c>
    </row>
    <row r="76" spans="1:1" x14ac:dyDescent="0.25">
      <c r="A76" s="2" t="s">
        <v>47</v>
      </c>
    </row>
    <row r="77" spans="1:1" x14ac:dyDescent="0.25">
      <c r="A77" s="2" t="s">
        <v>48</v>
      </c>
    </row>
    <row r="79" spans="1:1" x14ac:dyDescent="0.25">
      <c r="A79" s="2" t="s">
        <v>49</v>
      </c>
    </row>
    <row r="80" spans="1:1" x14ac:dyDescent="0.25">
      <c r="A80" s="2" t="s">
        <v>50</v>
      </c>
    </row>
    <row r="81" spans="1:1" x14ac:dyDescent="0.25">
      <c r="A81" s="2" t="s">
        <v>51</v>
      </c>
    </row>
    <row r="82" spans="1:1" x14ac:dyDescent="0.25">
      <c r="A82" s="2" t="s">
        <v>52</v>
      </c>
    </row>
    <row r="83" spans="1:1" x14ac:dyDescent="0.25">
      <c r="A83" s="2" t="s">
        <v>53</v>
      </c>
    </row>
    <row r="84" spans="1:1" x14ac:dyDescent="0.25">
      <c r="A84" s="2" t="s">
        <v>139</v>
      </c>
    </row>
    <row r="85" spans="1:1" x14ac:dyDescent="0.25">
      <c r="A85" s="2" t="s">
        <v>140</v>
      </c>
    </row>
    <row r="86" spans="1:1" x14ac:dyDescent="0.25">
      <c r="A86" s="2" t="s">
        <v>52</v>
      </c>
    </row>
    <row r="87" spans="1:1" x14ac:dyDescent="0.25">
      <c r="A87" s="2" t="s">
        <v>56</v>
      </c>
    </row>
    <row r="88" spans="1:1" x14ac:dyDescent="0.25">
      <c r="A88" s="2" t="s">
        <v>141</v>
      </c>
    </row>
    <row r="89" spans="1:1" x14ac:dyDescent="0.25">
      <c r="A89" s="2" t="s">
        <v>142</v>
      </c>
    </row>
    <row r="90" spans="1:1" x14ac:dyDescent="0.25">
      <c r="A90" s="2" t="s">
        <v>52</v>
      </c>
    </row>
    <row r="91" spans="1:1" x14ac:dyDescent="0.25">
      <c r="A91" s="2" t="s">
        <v>59</v>
      </c>
    </row>
    <row r="92" spans="1:1" x14ac:dyDescent="0.25">
      <c r="A92" s="2" t="s">
        <v>143</v>
      </c>
    </row>
    <row r="93" spans="1:1" x14ac:dyDescent="0.25">
      <c r="A93" s="2" t="s">
        <v>144</v>
      </c>
    </row>
    <row r="94" spans="1:1" x14ac:dyDescent="0.25">
      <c r="A94" s="2" t="s">
        <v>52</v>
      </c>
    </row>
    <row r="95" spans="1:1" x14ac:dyDescent="0.25">
      <c r="A95" s="2" t="s">
        <v>62</v>
      </c>
    </row>
    <row r="96" spans="1:1" x14ac:dyDescent="0.25">
      <c r="A96" s="2" t="s">
        <v>63</v>
      </c>
    </row>
    <row r="97" spans="1:1" x14ac:dyDescent="0.25">
      <c r="A97" s="2" t="s">
        <v>145</v>
      </c>
    </row>
    <row r="98" spans="1:1" x14ac:dyDescent="0.25">
      <c r="A98" s="2" t="s">
        <v>49</v>
      </c>
    </row>
    <row r="104" spans="1:1" x14ac:dyDescent="0.25">
      <c r="A104" s="2" t="s">
        <v>155</v>
      </c>
    </row>
    <row r="106" spans="1:1" x14ac:dyDescent="0.25">
      <c r="A106" s="2" t="s">
        <v>65</v>
      </c>
    </row>
    <row r="107" spans="1:1" x14ac:dyDescent="0.25">
      <c r="A107" s="2" t="s">
        <v>66</v>
      </c>
    </row>
    <row r="108" spans="1:1" x14ac:dyDescent="0.25">
      <c r="A108" s="2" t="s">
        <v>67</v>
      </c>
    </row>
    <row r="109" spans="1:1" x14ac:dyDescent="0.25">
      <c r="A109" s="2" t="s">
        <v>156</v>
      </c>
    </row>
    <row r="110" spans="1:1" x14ac:dyDescent="0.25">
      <c r="A110" s="2" t="s">
        <v>157</v>
      </c>
    </row>
    <row r="111" spans="1:1" x14ac:dyDescent="0.25">
      <c r="A111" s="2" t="s">
        <v>67</v>
      </c>
    </row>
    <row r="112" spans="1:1" x14ac:dyDescent="0.25">
      <c r="A112" s="2" t="s">
        <v>158</v>
      </c>
    </row>
    <row r="117" spans="1:1" x14ac:dyDescent="0.25">
      <c r="A117" s="2" t="s">
        <v>68</v>
      </c>
    </row>
    <row r="118" spans="1:1" x14ac:dyDescent="0.25">
      <c r="A118" s="2" t="s">
        <v>36</v>
      </c>
    </row>
    <row r="120" spans="1:1" x14ac:dyDescent="0.25">
      <c r="A120" s="2" t="s">
        <v>37</v>
      </c>
    </row>
    <row r="122" spans="1:1" x14ac:dyDescent="0.25">
      <c r="A122" s="2" t="s">
        <v>69</v>
      </c>
    </row>
    <row r="123" spans="1:1" x14ac:dyDescent="0.25">
      <c r="A123" s="2" t="s">
        <v>70</v>
      </c>
    </row>
    <row r="124" spans="1:1" x14ac:dyDescent="0.25">
      <c r="A124" s="2" t="s">
        <v>71</v>
      </c>
    </row>
    <row r="125" spans="1:1" x14ac:dyDescent="0.25">
      <c r="A125" s="2" t="s">
        <v>72</v>
      </c>
    </row>
    <row r="126" spans="1:1" x14ac:dyDescent="0.25">
      <c r="A126" s="2" t="s">
        <v>73</v>
      </c>
    </row>
    <row r="128" spans="1:1" x14ac:dyDescent="0.25">
      <c r="A128" s="2" t="s">
        <v>74</v>
      </c>
    </row>
    <row r="129" spans="1:1" x14ac:dyDescent="0.25">
      <c r="A129" s="2" t="s">
        <v>75</v>
      </c>
    </row>
    <row r="130" spans="1:1" x14ac:dyDescent="0.25">
      <c r="A130" s="2" t="s">
        <v>76</v>
      </c>
    </row>
    <row r="131" spans="1:1" x14ac:dyDescent="0.25">
      <c r="A131" s="2" t="s">
        <v>77</v>
      </c>
    </row>
    <row r="133" spans="1:1" x14ac:dyDescent="0.25">
      <c r="A133" s="2" t="s">
        <v>47</v>
      </c>
    </row>
    <row r="134" spans="1:1" x14ac:dyDescent="0.25">
      <c r="A134" s="2" t="s">
        <v>48</v>
      </c>
    </row>
    <row r="136" spans="1:1" x14ac:dyDescent="0.25">
      <c r="A136" s="2" t="s">
        <v>49</v>
      </c>
    </row>
    <row r="137" spans="1:1" x14ac:dyDescent="0.25">
      <c r="A137" s="2" t="s">
        <v>50</v>
      </c>
    </row>
    <row r="138" spans="1:1" x14ac:dyDescent="0.25">
      <c r="A138" s="2" t="s">
        <v>51</v>
      </c>
    </row>
    <row r="139" spans="1:1" x14ac:dyDescent="0.25">
      <c r="A139" s="2" t="s">
        <v>52</v>
      </c>
    </row>
    <row r="140" spans="1:1" x14ac:dyDescent="0.25">
      <c r="A140" s="2" t="s">
        <v>78</v>
      </c>
    </row>
    <row r="141" spans="1:1" x14ac:dyDescent="0.25">
      <c r="A141" s="2" t="s">
        <v>79</v>
      </c>
    </row>
    <row r="142" spans="1:1" x14ac:dyDescent="0.25">
      <c r="A142" s="2" t="s">
        <v>80</v>
      </c>
    </row>
    <row r="143" spans="1:1" x14ac:dyDescent="0.25">
      <c r="A143" s="2" t="s">
        <v>52</v>
      </c>
    </row>
    <row r="144" spans="1:1" x14ac:dyDescent="0.25">
      <c r="A144" s="2" t="s">
        <v>81</v>
      </c>
    </row>
    <row r="145" spans="1:1" x14ac:dyDescent="0.25">
      <c r="A145" s="2" t="s">
        <v>82</v>
      </c>
    </row>
    <row r="146" spans="1:1" x14ac:dyDescent="0.25">
      <c r="A146" s="2" t="s">
        <v>83</v>
      </c>
    </row>
    <row r="147" spans="1:1" x14ac:dyDescent="0.25">
      <c r="A147" s="2" t="s">
        <v>52</v>
      </c>
    </row>
    <row r="148" spans="1:1" x14ac:dyDescent="0.25">
      <c r="A148" s="2" t="s">
        <v>59</v>
      </c>
    </row>
    <row r="149" spans="1:1" x14ac:dyDescent="0.25">
      <c r="A149" s="2" t="s">
        <v>84</v>
      </c>
    </row>
    <row r="150" spans="1:1" x14ac:dyDescent="0.25">
      <c r="A150" s="2" t="s">
        <v>85</v>
      </c>
    </row>
    <row r="151" spans="1:1" x14ac:dyDescent="0.25">
      <c r="A151" s="2" t="s">
        <v>52</v>
      </c>
    </row>
    <row r="152" spans="1:1" x14ac:dyDescent="0.25">
      <c r="A152" s="2" t="s">
        <v>62</v>
      </c>
    </row>
    <row r="153" spans="1:1" x14ac:dyDescent="0.25">
      <c r="A153" s="2" t="s">
        <v>63</v>
      </c>
    </row>
    <row r="154" spans="1:1" x14ac:dyDescent="0.25">
      <c r="A154" s="2" t="s">
        <v>86</v>
      </c>
    </row>
    <row r="155" spans="1:1" x14ac:dyDescent="0.25">
      <c r="A155" s="2" t="s">
        <v>49</v>
      </c>
    </row>
    <row r="156" spans="1:1" x14ac:dyDescent="0.25">
      <c r="A156" s="2" t="s">
        <v>87</v>
      </c>
    </row>
    <row r="157" spans="1:1" x14ac:dyDescent="0.25">
      <c r="A157" s="2" t="s">
        <v>88</v>
      </c>
    </row>
    <row r="162" spans="1:1" x14ac:dyDescent="0.25">
      <c r="A162" s="2" t="s">
        <v>159</v>
      </c>
    </row>
    <row r="164" spans="1:1" x14ac:dyDescent="0.25">
      <c r="A164" s="2" t="s">
        <v>89</v>
      </c>
    </row>
    <row r="165" spans="1:1" x14ac:dyDescent="0.25">
      <c r="A165" s="2" t="s">
        <v>90</v>
      </c>
    </row>
    <row r="166" spans="1:1" x14ac:dyDescent="0.25">
      <c r="A166" s="2" t="s">
        <v>67</v>
      </c>
    </row>
    <row r="167" spans="1:1" x14ac:dyDescent="0.25">
      <c r="A167" s="2" t="s">
        <v>160</v>
      </c>
    </row>
    <row r="168" spans="1:1" x14ac:dyDescent="0.25">
      <c r="A168" s="2" t="s">
        <v>161</v>
      </c>
    </row>
    <row r="169" spans="1:1" x14ac:dyDescent="0.25">
      <c r="A169" s="2" t="s">
        <v>67</v>
      </c>
    </row>
    <row r="170" spans="1:1" x14ac:dyDescent="0.25">
      <c r="A170" s="2" t="s">
        <v>162</v>
      </c>
    </row>
    <row r="174" spans="1:1" x14ac:dyDescent="0.25">
      <c r="A174" s="2" t="s">
        <v>165</v>
      </c>
    </row>
    <row r="175" spans="1:1" x14ac:dyDescent="0.25">
      <c r="A175" s="2" t="s">
        <v>36</v>
      </c>
    </row>
    <row r="177" spans="1:1" x14ac:dyDescent="0.25">
      <c r="A177" s="2" t="s">
        <v>37</v>
      </c>
    </row>
    <row r="179" spans="1:1" x14ac:dyDescent="0.25">
      <c r="A179" s="2" t="s">
        <v>38</v>
      </c>
    </row>
    <row r="180" spans="1:1" x14ac:dyDescent="0.25">
      <c r="A180" s="2" t="s">
        <v>39</v>
      </c>
    </row>
    <row r="181" spans="1:1" x14ac:dyDescent="0.25">
      <c r="A181" s="2" t="s">
        <v>166</v>
      </c>
    </row>
    <row r="182" spans="1:1" x14ac:dyDescent="0.25">
      <c r="A182" s="2" t="s">
        <v>167</v>
      </c>
    </row>
    <row r="183" spans="1:1" x14ac:dyDescent="0.25">
      <c r="A183" s="2" t="s">
        <v>42</v>
      </c>
    </row>
    <row r="185" spans="1:1" x14ac:dyDescent="0.25">
      <c r="A185" s="2" t="s">
        <v>43</v>
      </c>
    </row>
    <row r="186" spans="1:1" x14ac:dyDescent="0.25">
      <c r="A186" s="2" t="s">
        <v>44</v>
      </c>
    </row>
    <row r="187" spans="1:1" x14ac:dyDescent="0.25">
      <c r="A187" s="2" t="s">
        <v>45</v>
      </c>
    </row>
    <row r="188" spans="1:1" x14ac:dyDescent="0.25">
      <c r="A188" s="2" t="s">
        <v>46</v>
      </c>
    </row>
    <row r="190" spans="1:1" x14ac:dyDescent="0.25">
      <c r="A190" s="2" t="s">
        <v>47</v>
      </c>
    </row>
    <row r="191" spans="1:1" x14ac:dyDescent="0.25">
      <c r="A191" s="2" t="s">
        <v>48</v>
      </c>
    </row>
    <row r="193" spans="1:1" x14ac:dyDescent="0.25">
      <c r="A193" s="2" t="s">
        <v>49</v>
      </c>
    </row>
    <row r="194" spans="1:1" x14ac:dyDescent="0.25">
      <c r="A194" s="2" t="s">
        <v>50</v>
      </c>
    </row>
    <row r="195" spans="1:1" x14ac:dyDescent="0.25">
      <c r="A195" s="2" t="s">
        <v>51</v>
      </c>
    </row>
    <row r="196" spans="1:1" x14ac:dyDescent="0.25">
      <c r="A196" s="2" t="s">
        <v>52</v>
      </c>
    </row>
    <row r="197" spans="1:1" x14ac:dyDescent="0.25">
      <c r="A197" s="2" t="s">
        <v>53</v>
      </c>
    </row>
    <row r="198" spans="1:1" x14ac:dyDescent="0.25">
      <c r="A198" s="2" t="s">
        <v>168</v>
      </c>
    </row>
    <row r="199" spans="1:1" x14ac:dyDescent="0.25">
      <c r="A199" s="2" t="s">
        <v>169</v>
      </c>
    </row>
    <row r="200" spans="1:1" x14ac:dyDescent="0.25">
      <c r="A200" s="2" t="s">
        <v>52</v>
      </c>
    </row>
    <row r="201" spans="1:1" x14ac:dyDescent="0.25">
      <c r="A201" s="2" t="s">
        <v>56</v>
      </c>
    </row>
    <row r="202" spans="1:1" x14ac:dyDescent="0.25">
      <c r="A202" s="2" t="s">
        <v>170</v>
      </c>
    </row>
    <row r="203" spans="1:1" x14ac:dyDescent="0.25">
      <c r="A203" s="2" t="s">
        <v>171</v>
      </c>
    </row>
    <row r="204" spans="1:1" x14ac:dyDescent="0.25">
      <c r="A204" s="2" t="s">
        <v>52</v>
      </c>
    </row>
    <row r="205" spans="1:1" x14ac:dyDescent="0.25">
      <c r="A205" s="2" t="s">
        <v>59</v>
      </c>
    </row>
    <row r="206" spans="1:1" x14ac:dyDescent="0.25">
      <c r="A206" s="2" t="s">
        <v>172</v>
      </c>
    </row>
    <row r="207" spans="1:1" x14ac:dyDescent="0.25">
      <c r="A207" s="2" t="s">
        <v>173</v>
      </c>
    </row>
    <row r="208" spans="1:1" x14ac:dyDescent="0.25">
      <c r="A208" s="2" t="s">
        <v>52</v>
      </c>
    </row>
    <row r="209" spans="1:1" x14ac:dyDescent="0.25">
      <c r="A209" s="2" t="s">
        <v>62</v>
      </c>
    </row>
    <row r="210" spans="1:1" x14ac:dyDescent="0.25">
      <c r="A210" s="2" t="s">
        <v>174</v>
      </c>
    </row>
    <row r="211" spans="1:1" x14ac:dyDescent="0.25">
      <c r="A211" s="2" t="s">
        <v>175</v>
      </c>
    </row>
    <row r="212" spans="1:1" x14ac:dyDescent="0.25">
      <c r="A212" s="2" t="s">
        <v>49</v>
      </c>
    </row>
    <row r="214" spans="1:1" x14ac:dyDescent="0.25">
      <c r="A214" s="2" t="s">
        <v>102</v>
      </c>
    </row>
    <row r="217" spans="1:1" x14ac:dyDescent="0.25">
      <c r="A217" s="2" t="s">
        <v>176</v>
      </c>
    </row>
    <row r="219" spans="1:1" x14ac:dyDescent="0.25">
      <c r="A219" s="2" t="s">
        <v>65</v>
      </c>
    </row>
    <row r="220" spans="1:1" x14ac:dyDescent="0.25">
      <c r="A220" s="2" t="s">
        <v>66</v>
      </c>
    </row>
    <row r="221" spans="1:1" x14ac:dyDescent="0.25">
      <c r="A221" s="2" t="s">
        <v>67</v>
      </c>
    </row>
    <row r="222" spans="1:1" x14ac:dyDescent="0.25">
      <c r="A222" s="2" t="s">
        <v>177</v>
      </c>
    </row>
    <row r="223" spans="1:1" x14ac:dyDescent="0.25">
      <c r="A223" s="2" t="s">
        <v>178</v>
      </c>
    </row>
    <row r="224" spans="1:1" x14ac:dyDescent="0.25">
      <c r="A224" s="2" t="s">
        <v>67</v>
      </c>
    </row>
    <row r="225" spans="1:1" x14ac:dyDescent="0.25">
      <c r="A225" s="2" t="s">
        <v>179</v>
      </c>
    </row>
    <row r="230" spans="1:1" x14ac:dyDescent="0.25">
      <c r="A230" s="2" t="s">
        <v>91</v>
      </c>
    </row>
    <row r="231" spans="1:1" x14ac:dyDescent="0.25">
      <c r="A231" s="2" t="s">
        <v>36</v>
      </c>
    </row>
    <row r="233" spans="1:1" x14ac:dyDescent="0.25">
      <c r="A233" s="2" t="s">
        <v>37</v>
      </c>
    </row>
    <row r="235" spans="1:1" x14ac:dyDescent="0.25">
      <c r="A235" s="2" t="s">
        <v>38</v>
      </c>
    </row>
    <row r="236" spans="1:1" x14ac:dyDescent="0.25">
      <c r="A236" s="2" t="s">
        <v>39</v>
      </c>
    </row>
    <row r="237" spans="1:1" x14ac:dyDescent="0.25">
      <c r="A237" s="2" t="s">
        <v>92</v>
      </c>
    </row>
    <row r="238" spans="1:1" x14ac:dyDescent="0.25">
      <c r="A238" s="2" t="s">
        <v>93</v>
      </c>
    </row>
    <row r="239" spans="1:1" x14ac:dyDescent="0.25">
      <c r="A239" s="2" t="s">
        <v>42</v>
      </c>
    </row>
    <row r="241" spans="1:1" x14ac:dyDescent="0.25">
      <c r="A241" s="2" t="s">
        <v>43</v>
      </c>
    </row>
    <row r="242" spans="1:1" x14ac:dyDescent="0.25">
      <c r="A242" s="2" t="s">
        <v>44</v>
      </c>
    </row>
    <row r="243" spans="1:1" x14ac:dyDescent="0.25">
      <c r="A243" s="2" t="s">
        <v>45</v>
      </c>
    </row>
    <row r="244" spans="1:1" x14ac:dyDescent="0.25">
      <c r="A244" s="2" t="s">
        <v>46</v>
      </c>
    </row>
    <row r="246" spans="1:1" x14ac:dyDescent="0.25">
      <c r="A246" s="2" t="s">
        <v>47</v>
      </c>
    </row>
    <row r="247" spans="1:1" x14ac:dyDescent="0.25">
      <c r="A247" s="2" t="s">
        <v>48</v>
      </c>
    </row>
    <row r="249" spans="1:1" x14ac:dyDescent="0.25">
      <c r="A249" s="2" t="s">
        <v>49</v>
      </c>
    </row>
    <row r="250" spans="1:1" x14ac:dyDescent="0.25">
      <c r="A250" s="2" t="s">
        <v>50</v>
      </c>
    </row>
    <row r="251" spans="1:1" x14ac:dyDescent="0.25">
      <c r="A251" s="2" t="s">
        <v>51</v>
      </c>
    </row>
    <row r="252" spans="1:1" x14ac:dyDescent="0.25">
      <c r="A252" s="2" t="s">
        <v>52</v>
      </c>
    </row>
    <row r="253" spans="1:1" x14ac:dyDescent="0.25">
      <c r="A253" s="2" t="s">
        <v>53</v>
      </c>
    </row>
    <row r="254" spans="1:1" x14ac:dyDescent="0.25">
      <c r="A254" s="2" t="s">
        <v>94</v>
      </c>
    </row>
    <row r="255" spans="1:1" x14ac:dyDescent="0.25">
      <c r="A255" s="2" t="s">
        <v>95</v>
      </c>
    </row>
    <row r="256" spans="1:1" x14ac:dyDescent="0.25">
      <c r="A256" s="2" t="s">
        <v>52</v>
      </c>
    </row>
    <row r="257" spans="1:1" x14ac:dyDescent="0.25">
      <c r="A257" s="2" t="s">
        <v>56</v>
      </c>
    </row>
    <row r="258" spans="1:1" x14ac:dyDescent="0.25">
      <c r="A258" s="2" t="s">
        <v>96</v>
      </c>
    </row>
    <row r="259" spans="1:1" x14ac:dyDescent="0.25">
      <c r="A259" s="2" t="s">
        <v>97</v>
      </c>
    </row>
    <row r="260" spans="1:1" x14ac:dyDescent="0.25">
      <c r="A260" s="2" t="s">
        <v>52</v>
      </c>
    </row>
    <row r="261" spans="1:1" x14ac:dyDescent="0.25">
      <c r="A261" s="2" t="s">
        <v>59</v>
      </c>
    </row>
    <row r="262" spans="1:1" x14ac:dyDescent="0.25">
      <c r="A262" s="2" t="s">
        <v>98</v>
      </c>
    </row>
    <row r="263" spans="1:1" x14ac:dyDescent="0.25">
      <c r="A263" s="2" t="s">
        <v>99</v>
      </c>
    </row>
    <row r="264" spans="1:1" x14ac:dyDescent="0.25">
      <c r="A264" s="2" t="s">
        <v>52</v>
      </c>
    </row>
    <row r="265" spans="1:1" x14ac:dyDescent="0.25">
      <c r="A265" s="2" t="s">
        <v>62</v>
      </c>
    </row>
    <row r="266" spans="1:1" x14ac:dyDescent="0.25">
      <c r="A266" s="2" t="s">
        <v>100</v>
      </c>
    </row>
    <row r="267" spans="1:1" x14ac:dyDescent="0.25">
      <c r="A267" s="2" t="s">
        <v>101</v>
      </c>
    </row>
    <row r="268" spans="1:1" x14ac:dyDescent="0.25">
      <c r="A268" s="2" t="s">
        <v>49</v>
      </c>
    </row>
    <row r="273" spans="1:1" x14ac:dyDescent="0.25">
      <c r="A273" s="2" t="s">
        <v>147</v>
      </c>
    </row>
    <row r="275" spans="1:1" x14ac:dyDescent="0.25">
      <c r="A275" s="2" t="s">
        <v>65</v>
      </c>
    </row>
    <row r="276" spans="1:1" x14ac:dyDescent="0.25">
      <c r="A276" s="2" t="s">
        <v>66</v>
      </c>
    </row>
    <row r="277" spans="1:1" x14ac:dyDescent="0.25">
      <c r="A277" s="2" t="s">
        <v>67</v>
      </c>
    </row>
    <row r="278" spans="1:1" x14ac:dyDescent="0.25">
      <c r="A278" s="2" t="s">
        <v>148</v>
      </c>
    </row>
    <row r="279" spans="1:1" x14ac:dyDescent="0.25">
      <c r="A279" s="2" t="s">
        <v>149</v>
      </c>
    </row>
    <row r="280" spans="1:1" x14ac:dyDescent="0.25">
      <c r="A280" s="2" t="s">
        <v>67</v>
      </c>
    </row>
    <row r="281" spans="1:1" x14ac:dyDescent="0.25">
      <c r="A281" s="2" t="s">
        <v>150</v>
      </c>
    </row>
    <row r="287" spans="1:1" x14ac:dyDescent="0.25">
      <c r="A287" s="2" t="s">
        <v>103</v>
      </c>
    </row>
    <row r="288" spans="1:1" x14ac:dyDescent="0.25">
      <c r="A288" s="2" t="s">
        <v>36</v>
      </c>
    </row>
    <row r="290" spans="1:1" x14ac:dyDescent="0.25">
      <c r="A290" s="2" t="s">
        <v>37</v>
      </c>
    </row>
    <row r="292" spans="1:1" x14ac:dyDescent="0.25">
      <c r="A292" s="2" t="s">
        <v>38</v>
      </c>
    </row>
    <row r="293" spans="1:1" x14ac:dyDescent="0.25">
      <c r="A293" s="2" t="s">
        <v>39</v>
      </c>
    </row>
    <row r="294" spans="1:1" x14ac:dyDescent="0.25">
      <c r="A294" s="2" t="s">
        <v>104</v>
      </c>
    </row>
    <row r="295" spans="1:1" x14ac:dyDescent="0.25">
      <c r="A295" s="2" t="s">
        <v>105</v>
      </c>
    </row>
    <row r="296" spans="1:1" x14ac:dyDescent="0.25">
      <c r="A296" s="2" t="s">
        <v>42</v>
      </c>
    </row>
    <row r="298" spans="1:1" x14ac:dyDescent="0.25">
      <c r="A298" s="2" t="s">
        <v>74</v>
      </c>
    </row>
    <row r="299" spans="1:1" x14ac:dyDescent="0.25">
      <c r="A299" s="2" t="s">
        <v>75</v>
      </c>
    </row>
    <row r="300" spans="1:1" x14ac:dyDescent="0.25">
      <c r="A300" s="2" t="s">
        <v>76</v>
      </c>
    </row>
    <row r="301" spans="1:1" x14ac:dyDescent="0.25">
      <c r="A301" s="2" t="s">
        <v>77</v>
      </c>
    </row>
    <row r="303" spans="1:1" x14ac:dyDescent="0.25">
      <c r="A303" s="2" t="s">
        <v>47</v>
      </c>
    </row>
    <row r="304" spans="1:1" x14ac:dyDescent="0.25">
      <c r="A304" s="2" t="s">
        <v>48</v>
      </c>
    </row>
    <row r="306" spans="1:1" x14ac:dyDescent="0.25">
      <c r="A306" s="2" t="s">
        <v>49</v>
      </c>
    </row>
    <row r="307" spans="1:1" x14ac:dyDescent="0.25">
      <c r="A307" s="2" t="s">
        <v>50</v>
      </c>
    </row>
    <row r="308" spans="1:1" x14ac:dyDescent="0.25">
      <c r="A308" s="2" t="s">
        <v>51</v>
      </c>
    </row>
    <row r="309" spans="1:1" x14ac:dyDescent="0.25">
      <c r="A309" s="2" t="s">
        <v>52</v>
      </c>
    </row>
    <row r="310" spans="1:1" x14ac:dyDescent="0.25">
      <c r="A310" s="2" t="s">
        <v>78</v>
      </c>
    </row>
    <row r="311" spans="1:1" x14ac:dyDescent="0.25">
      <c r="A311" s="2" t="s">
        <v>106</v>
      </c>
    </row>
    <row r="312" spans="1:1" x14ac:dyDescent="0.25">
      <c r="A312" s="2" t="s">
        <v>107</v>
      </c>
    </row>
    <row r="313" spans="1:1" x14ac:dyDescent="0.25">
      <c r="A313" s="2" t="s">
        <v>52</v>
      </c>
    </row>
    <row r="314" spans="1:1" x14ac:dyDescent="0.25">
      <c r="A314" s="2" t="s">
        <v>81</v>
      </c>
    </row>
    <row r="315" spans="1:1" x14ac:dyDescent="0.25">
      <c r="A315" s="2" t="s">
        <v>108</v>
      </c>
    </row>
    <row r="316" spans="1:1" x14ac:dyDescent="0.25">
      <c r="A316" s="2" t="s">
        <v>109</v>
      </c>
    </row>
    <row r="317" spans="1:1" x14ac:dyDescent="0.25">
      <c r="A317" s="2" t="s">
        <v>52</v>
      </c>
    </row>
    <row r="318" spans="1:1" x14ac:dyDescent="0.25">
      <c r="A318" s="2" t="s">
        <v>59</v>
      </c>
    </row>
    <row r="319" spans="1:1" x14ac:dyDescent="0.25">
      <c r="A319" s="2" t="s">
        <v>110</v>
      </c>
    </row>
    <row r="320" spans="1:1" x14ac:dyDescent="0.25">
      <c r="A320" s="2" t="s">
        <v>111</v>
      </c>
    </row>
    <row r="321" spans="1:1" x14ac:dyDescent="0.25">
      <c r="A321" s="2" t="s">
        <v>52</v>
      </c>
    </row>
    <row r="322" spans="1:1" x14ac:dyDescent="0.25">
      <c r="A322" s="2" t="s">
        <v>62</v>
      </c>
    </row>
    <row r="323" spans="1:1" x14ac:dyDescent="0.25">
      <c r="A323" s="2" t="s">
        <v>112</v>
      </c>
    </row>
    <row r="324" spans="1:1" x14ac:dyDescent="0.25">
      <c r="A324" s="2" t="s">
        <v>113</v>
      </c>
    </row>
    <row r="325" spans="1:1" x14ac:dyDescent="0.25">
      <c r="A325" s="2" t="s">
        <v>49</v>
      </c>
    </row>
    <row r="330" spans="1:1" x14ac:dyDescent="0.25">
      <c r="A330" s="2" t="s">
        <v>187</v>
      </c>
    </row>
    <row r="331" spans="1:1" x14ac:dyDescent="0.25">
      <c r="A331" s="2" t="s">
        <v>116</v>
      </c>
    </row>
    <row r="333" spans="1:1" x14ac:dyDescent="0.25">
      <c r="A333" s="2" t="s">
        <v>117</v>
      </c>
    </row>
    <row r="335" spans="1:1" x14ac:dyDescent="0.25">
      <c r="A335" s="2" t="s">
        <v>128</v>
      </c>
    </row>
    <row r="336" spans="1:1" x14ac:dyDescent="0.25">
      <c r="A336" s="2" t="s">
        <v>129</v>
      </c>
    </row>
    <row r="337" spans="1:1" x14ac:dyDescent="0.25">
      <c r="A337" s="2" t="s">
        <v>188</v>
      </c>
    </row>
    <row r="338" spans="1:1" x14ac:dyDescent="0.25">
      <c r="A338" s="2" t="s">
        <v>189</v>
      </c>
    </row>
    <row r="339" spans="1:1" x14ac:dyDescent="0.25">
      <c r="A339" s="2" t="s">
        <v>130</v>
      </c>
    </row>
    <row r="341" spans="1:1" x14ac:dyDescent="0.25">
      <c r="A341" s="2" t="s">
        <v>47</v>
      </c>
    </row>
    <row r="342" spans="1:1" x14ac:dyDescent="0.25">
      <c r="A342" s="2" t="s">
        <v>48</v>
      </c>
    </row>
    <row r="344" spans="1:1" x14ac:dyDescent="0.25">
      <c r="A344" s="2" t="s">
        <v>49</v>
      </c>
    </row>
    <row r="345" spans="1:1" x14ac:dyDescent="0.25">
      <c r="A345" s="2" t="s">
        <v>50</v>
      </c>
    </row>
    <row r="346" spans="1:1" x14ac:dyDescent="0.25">
      <c r="A346" s="2" t="s">
        <v>123</v>
      </c>
    </row>
    <row r="347" spans="1:1" x14ac:dyDescent="0.25">
      <c r="A347" s="2" t="s">
        <v>52</v>
      </c>
    </row>
    <row r="348" spans="1:1" x14ac:dyDescent="0.25">
      <c r="A348" s="2" t="s">
        <v>124</v>
      </c>
    </row>
    <row r="349" spans="1:1" x14ac:dyDescent="0.25">
      <c r="A349" s="2" t="s">
        <v>125</v>
      </c>
    </row>
    <row r="350" spans="1:1" x14ac:dyDescent="0.25">
      <c r="A350" s="2" t="s">
        <v>190</v>
      </c>
    </row>
    <row r="351" spans="1:1" x14ac:dyDescent="0.25">
      <c r="A351" s="2" t="s">
        <v>49</v>
      </c>
    </row>
    <row r="352" spans="1:1" x14ac:dyDescent="0.25">
      <c r="A352" s="2" t="s">
        <v>131</v>
      </c>
    </row>
    <row r="353" spans="1:2" x14ac:dyDescent="0.25">
      <c r="A353" s="2" t="s">
        <v>88</v>
      </c>
    </row>
    <row r="356" spans="1:2" x14ac:dyDescent="0.25">
      <c r="B356" s="17"/>
    </row>
    <row r="357" spans="1:2" x14ac:dyDescent="0.25">
      <c r="A357" s="2" t="s">
        <v>115</v>
      </c>
    </row>
    <row r="358" spans="1:2" x14ac:dyDescent="0.25">
      <c r="A358" s="2" t="s">
        <v>116</v>
      </c>
    </row>
    <row r="360" spans="1:2" x14ac:dyDescent="0.25">
      <c r="A360" s="2" t="s">
        <v>117</v>
      </c>
    </row>
    <row r="362" spans="1:2" x14ac:dyDescent="0.25">
      <c r="A362" s="2" t="s">
        <v>118</v>
      </c>
    </row>
    <row r="363" spans="1:2" x14ac:dyDescent="0.25">
      <c r="A363" s="2" t="s">
        <v>119</v>
      </c>
    </row>
    <row r="364" spans="1:2" x14ac:dyDescent="0.25">
      <c r="A364" s="2" t="s">
        <v>120</v>
      </c>
    </row>
    <row r="365" spans="1:2" x14ac:dyDescent="0.25">
      <c r="A365" s="2" t="s">
        <v>121</v>
      </c>
    </row>
    <row r="366" spans="1:2" x14ac:dyDescent="0.25">
      <c r="A366" s="2" t="s">
        <v>122</v>
      </c>
    </row>
    <row r="368" spans="1:2" x14ac:dyDescent="0.25">
      <c r="A368" s="2" t="s">
        <v>47</v>
      </c>
    </row>
    <row r="369" spans="1:1" x14ac:dyDescent="0.25">
      <c r="A369" s="2" t="s">
        <v>48</v>
      </c>
    </row>
    <row r="371" spans="1:1" x14ac:dyDescent="0.25">
      <c r="A371" s="2" t="s">
        <v>49</v>
      </c>
    </row>
    <row r="372" spans="1:1" x14ac:dyDescent="0.25">
      <c r="A372" s="2" t="s">
        <v>50</v>
      </c>
    </row>
    <row r="373" spans="1:1" x14ac:dyDescent="0.25">
      <c r="A373" s="2" t="s">
        <v>123</v>
      </c>
    </row>
    <row r="374" spans="1:1" x14ac:dyDescent="0.25">
      <c r="A374" s="2" t="s">
        <v>52</v>
      </c>
    </row>
    <row r="375" spans="1:1" x14ac:dyDescent="0.25">
      <c r="A375" s="2" t="s">
        <v>124</v>
      </c>
    </row>
    <row r="376" spans="1:1" x14ac:dyDescent="0.25">
      <c r="A376" s="2" t="s">
        <v>125</v>
      </c>
    </row>
    <row r="377" spans="1:1" x14ac:dyDescent="0.25">
      <c r="A377" s="2" t="s">
        <v>126</v>
      </c>
    </row>
    <row r="378" spans="1:1" x14ac:dyDescent="0.25">
      <c r="A378" s="2" t="s">
        <v>49</v>
      </c>
    </row>
    <row r="379" spans="1:1" x14ac:dyDescent="0.25">
      <c r="A379" s="2" t="s">
        <v>127</v>
      </c>
    </row>
    <row r="380" spans="1:1" x14ac:dyDescent="0.25">
      <c r="A380" s="2" t="s">
        <v>88</v>
      </c>
    </row>
    <row r="384" spans="1:1" x14ac:dyDescent="0.25">
      <c r="A384" s="2" t="s">
        <v>217</v>
      </c>
    </row>
    <row r="385" spans="1:1" x14ac:dyDescent="0.25">
      <c r="A385" s="2" t="s">
        <v>116</v>
      </c>
    </row>
    <row r="387" spans="1:1" x14ac:dyDescent="0.25">
      <c r="A387" s="2" t="s">
        <v>117</v>
      </c>
    </row>
    <row r="389" spans="1:1" x14ac:dyDescent="0.25">
      <c r="A389" s="2" t="s">
        <v>38</v>
      </c>
    </row>
    <row r="390" spans="1:1" x14ac:dyDescent="0.25">
      <c r="A390" s="2" t="s">
        <v>39</v>
      </c>
    </row>
    <row r="391" spans="1:1" x14ac:dyDescent="0.25">
      <c r="A391" s="2" t="s">
        <v>218</v>
      </c>
    </row>
    <row r="392" spans="1:1" x14ac:dyDescent="0.25">
      <c r="A392" s="2" t="s">
        <v>219</v>
      </c>
    </row>
    <row r="393" spans="1:1" x14ac:dyDescent="0.25">
      <c r="A393" s="2" t="s">
        <v>42</v>
      </c>
    </row>
    <row r="395" spans="1:1" x14ac:dyDescent="0.25">
      <c r="A395" s="2" t="s">
        <v>47</v>
      </c>
    </row>
    <row r="396" spans="1:1" x14ac:dyDescent="0.25">
      <c r="A396" s="2" t="s">
        <v>48</v>
      </c>
    </row>
    <row r="398" spans="1:1" x14ac:dyDescent="0.25">
      <c r="A398" s="2" t="s">
        <v>49</v>
      </c>
    </row>
    <row r="399" spans="1:1" x14ac:dyDescent="0.25">
      <c r="A399" s="2" t="s">
        <v>50</v>
      </c>
    </row>
    <row r="400" spans="1:1" x14ac:dyDescent="0.25">
      <c r="A400" s="2" t="s">
        <v>123</v>
      </c>
    </row>
    <row r="401" spans="1:1" x14ac:dyDescent="0.25">
      <c r="A401" s="2" t="s">
        <v>52</v>
      </c>
    </row>
    <row r="402" spans="1:1" x14ac:dyDescent="0.25">
      <c r="A402" s="2" t="s">
        <v>124</v>
      </c>
    </row>
    <row r="403" spans="1:1" x14ac:dyDescent="0.25">
      <c r="A403" s="2" t="s">
        <v>220</v>
      </c>
    </row>
    <row r="404" spans="1:1" x14ac:dyDescent="0.25">
      <c r="A404" s="2" t="s">
        <v>221</v>
      </c>
    </row>
    <row r="405" spans="1:1" x14ac:dyDescent="0.25">
      <c r="A405" s="2" t="s">
        <v>49</v>
      </c>
    </row>
    <row r="407" spans="1:1" x14ac:dyDescent="0.25">
      <c r="A407" s="2" t="s">
        <v>102</v>
      </c>
    </row>
    <row r="410" spans="1:1" x14ac:dyDescent="0.25">
      <c r="A410" s="2" t="s">
        <v>232</v>
      </c>
    </row>
    <row r="411" spans="1:1" x14ac:dyDescent="0.25">
      <c r="A411" s="2" t="s">
        <v>116</v>
      </c>
    </row>
    <row r="413" spans="1:1" x14ac:dyDescent="0.25">
      <c r="A413" s="2" t="s">
        <v>117</v>
      </c>
    </row>
    <row r="415" spans="1:1" x14ac:dyDescent="0.25">
      <c r="A415" s="2" t="s">
        <v>38</v>
      </c>
    </row>
    <row r="416" spans="1:1" x14ac:dyDescent="0.25">
      <c r="A416" s="2" t="s">
        <v>39</v>
      </c>
    </row>
    <row r="417" spans="1:1" x14ac:dyDescent="0.25">
      <c r="A417" s="2" t="s">
        <v>40</v>
      </c>
    </row>
    <row r="418" spans="1:1" x14ac:dyDescent="0.25">
      <c r="A418" s="2" t="s">
        <v>41</v>
      </c>
    </row>
    <row r="419" spans="1:1" x14ac:dyDescent="0.25">
      <c r="A419" s="2" t="s">
        <v>42</v>
      </c>
    </row>
    <row r="421" spans="1:1" x14ac:dyDescent="0.25">
      <c r="A421" s="2" t="s">
        <v>47</v>
      </c>
    </row>
    <row r="422" spans="1:1" x14ac:dyDescent="0.25">
      <c r="A422" s="2" t="s">
        <v>48</v>
      </c>
    </row>
    <row r="424" spans="1:1" x14ac:dyDescent="0.25">
      <c r="A424" s="2" t="s">
        <v>49</v>
      </c>
    </row>
    <row r="425" spans="1:1" x14ac:dyDescent="0.25">
      <c r="A425" s="2" t="s">
        <v>50</v>
      </c>
    </row>
    <row r="426" spans="1:1" x14ac:dyDescent="0.25">
      <c r="A426" s="2" t="s">
        <v>123</v>
      </c>
    </row>
    <row r="427" spans="1:1" x14ac:dyDescent="0.25">
      <c r="A427" s="2" t="s">
        <v>52</v>
      </c>
    </row>
    <row r="428" spans="1:1" x14ac:dyDescent="0.25">
      <c r="A428" s="2" t="s">
        <v>124</v>
      </c>
    </row>
    <row r="429" spans="1:1" x14ac:dyDescent="0.25">
      <c r="A429" s="2" t="s">
        <v>233</v>
      </c>
    </row>
    <row r="430" spans="1:1" x14ac:dyDescent="0.25">
      <c r="A430" s="2" t="s">
        <v>234</v>
      </c>
    </row>
    <row r="431" spans="1:1" x14ac:dyDescent="0.25">
      <c r="A431" s="2" t="s">
        <v>49</v>
      </c>
    </row>
    <row r="433" spans="1:1" x14ac:dyDescent="0.25">
      <c r="A433" s="2" t="s">
        <v>102</v>
      </c>
    </row>
    <row r="435" spans="1:1" x14ac:dyDescent="0.25">
      <c r="A435" s="2" t="s">
        <v>235</v>
      </c>
    </row>
    <row r="436" spans="1:1" x14ac:dyDescent="0.25">
      <c r="A436" s="2" t="s">
        <v>116</v>
      </c>
    </row>
    <row r="438" spans="1:1" x14ac:dyDescent="0.25">
      <c r="A438" s="2" t="s">
        <v>117</v>
      </c>
    </row>
    <row r="440" spans="1:1" x14ac:dyDescent="0.25">
      <c r="A440" s="2" t="s">
        <v>38</v>
      </c>
    </row>
    <row r="441" spans="1:1" x14ac:dyDescent="0.25">
      <c r="A441" s="2" t="s">
        <v>39</v>
      </c>
    </row>
    <row r="442" spans="1:1" x14ac:dyDescent="0.25">
      <c r="A442" s="2" t="s">
        <v>137</v>
      </c>
    </row>
    <row r="443" spans="1:1" x14ac:dyDescent="0.25">
      <c r="A443" s="2" t="s">
        <v>138</v>
      </c>
    </row>
    <row r="444" spans="1:1" x14ac:dyDescent="0.25">
      <c r="A444" s="2" t="s">
        <v>42</v>
      </c>
    </row>
    <row r="446" spans="1:1" x14ac:dyDescent="0.25">
      <c r="A446" s="2" t="s">
        <v>47</v>
      </c>
    </row>
    <row r="447" spans="1:1" x14ac:dyDescent="0.25">
      <c r="A447" s="2" t="s">
        <v>48</v>
      </c>
    </row>
    <row r="449" spans="1:1" x14ac:dyDescent="0.25">
      <c r="A449" s="2" t="s">
        <v>49</v>
      </c>
    </row>
    <row r="450" spans="1:1" x14ac:dyDescent="0.25">
      <c r="A450" s="2" t="s">
        <v>50</v>
      </c>
    </row>
    <row r="451" spans="1:1" x14ac:dyDescent="0.25">
      <c r="A451" s="2" t="s">
        <v>123</v>
      </c>
    </row>
    <row r="452" spans="1:1" x14ac:dyDescent="0.25">
      <c r="A452" s="2" t="s">
        <v>52</v>
      </c>
    </row>
    <row r="453" spans="1:1" x14ac:dyDescent="0.25">
      <c r="A453" s="2" t="s">
        <v>124</v>
      </c>
    </row>
    <row r="454" spans="1:1" x14ac:dyDescent="0.25">
      <c r="A454" s="2" t="s">
        <v>236</v>
      </c>
    </row>
    <row r="455" spans="1:1" x14ac:dyDescent="0.25">
      <c r="A455" s="2" t="s">
        <v>237</v>
      </c>
    </row>
    <row r="456" spans="1:1" x14ac:dyDescent="0.25">
      <c r="A456" s="2" t="s">
        <v>49</v>
      </c>
    </row>
    <row r="458" spans="1:1" x14ac:dyDescent="0.25">
      <c r="A458" s="2" t="s">
        <v>102</v>
      </c>
    </row>
    <row r="462" spans="1:1" x14ac:dyDescent="0.25">
      <c r="A462" s="2" t="s">
        <v>244</v>
      </c>
    </row>
    <row r="463" spans="1:1" x14ac:dyDescent="0.25">
      <c r="A463" s="2" t="s">
        <v>36</v>
      </c>
    </row>
    <row r="465" spans="1:1" x14ac:dyDescent="0.25">
      <c r="A465" s="2" t="s">
        <v>37</v>
      </c>
    </row>
    <row r="467" spans="1:1" x14ac:dyDescent="0.25">
      <c r="A467" s="2" t="s">
        <v>245</v>
      </c>
    </row>
    <row r="468" spans="1:1" x14ac:dyDescent="0.25">
      <c r="A468" s="2" t="s">
        <v>246</v>
      </c>
    </row>
    <row r="469" spans="1:1" x14ac:dyDescent="0.25">
      <c r="A469" s="2" t="s">
        <v>247</v>
      </c>
    </row>
    <row r="470" spans="1:1" x14ac:dyDescent="0.25">
      <c r="A470" s="2" t="s">
        <v>248</v>
      </c>
    </row>
    <row r="471" spans="1:1" x14ac:dyDescent="0.25">
      <c r="A471" s="2" t="s">
        <v>249</v>
      </c>
    </row>
    <row r="473" spans="1:1" x14ac:dyDescent="0.25">
      <c r="A473" s="2" t="s">
        <v>43</v>
      </c>
    </row>
    <row r="474" spans="1:1" x14ac:dyDescent="0.25">
      <c r="A474" s="2" t="s">
        <v>44</v>
      </c>
    </row>
    <row r="475" spans="1:1" x14ac:dyDescent="0.25">
      <c r="A475" s="2" t="s">
        <v>45</v>
      </c>
    </row>
    <row r="476" spans="1:1" x14ac:dyDescent="0.25">
      <c r="A476" s="2" t="s">
        <v>46</v>
      </c>
    </row>
    <row r="478" spans="1:1" x14ac:dyDescent="0.25">
      <c r="A478" s="2" t="s">
        <v>47</v>
      </c>
    </row>
    <row r="479" spans="1:1" x14ac:dyDescent="0.25">
      <c r="A479" s="2" t="s">
        <v>48</v>
      </c>
    </row>
    <row r="481" spans="1:1" x14ac:dyDescent="0.25">
      <c r="A481" s="2" t="s">
        <v>49</v>
      </c>
    </row>
    <row r="482" spans="1:1" x14ac:dyDescent="0.25">
      <c r="A482" s="2" t="s">
        <v>50</v>
      </c>
    </row>
    <row r="483" spans="1:1" x14ac:dyDescent="0.25">
      <c r="A483" s="2" t="s">
        <v>51</v>
      </c>
    </row>
    <row r="484" spans="1:1" x14ac:dyDescent="0.25">
      <c r="A484" s="2" t="s">
        <v>52</v>
      </c>
    </row>
    <row r="485" spans="1:1" x14ac:dyDescent="0.25">
      <c r="A485" s="2" t="s">
        <v>53</v>
      </c>
    </row>
    <row r="486" spans="1:1" x14ac:dyDescent="0.25">
      <c r="A486" s="2" t="s">
        <v>250</v>
      </c>
    </row>
    <row r="487" spans="1:1" x14ac:dyDescent="0.25">
      <c r="A487" s="2" t="s">
        <v>251</v>
      </c>
    </row>
    <row r="488" spans="1:1" x14ac:dyDescent="0.25">
      <c r="A488" s="2" t="s">
        <v>52</v>
      </c>
    </row>
    <row r="489" spans="1:1" x14ac:dyDescent="0.25">
      <c r="A489" s="2" t="s">
        <v>56</v>
      </c>
    </row>
    <row r="490" spans="1:1" x14ac:dyDescent="0.25">
      <c r="A490" s="2" t="s">
        <v>252</v>
      </c>
    </row>
    <row r="491" spans="1:1" x14ac:dyDescent="0.25">
      <c r="A491" s="2" t="s">
        <v>253</v>
      </c>
    </row>
    <row r="492" spans="1:1" x14ac:dyDescent="0.25">
      <c r="A492" s="2" t="s">
        <v>52</v>
      </c>
    </row>
    <row r="493" spans="1:1" x14ac:dyDescent="0.25">
      <c r="A493" s="2" t="s">
        <v>59</v>
      </c>
    </row>
    <row r="494" spans="1:1" x14ac:dyDescent="0.25">
      <c r="A494" s="2" t="s">
        <v>254</v>
      </c>
    </row>
    <row r="495" spans="1:1" x14ac:dyDescent="0.25">
      <c r="A495" s="2" t="s">
        <v>255</v>
      </c>
    </row>
    <row r="496" spans="1:1" x14ac:dyDescent="0.25">
      <c r="A496" s="2" t="s">
        <v>52</v>
      </c>
    </row>
    <row r="497" spans="1:1" x14ac:dyDescent="0.25">
      <c r="A497" s="2" t="s">
        <v>62</v>
      </c>
    </row>
    <row r="498" spans="1:1" x14ac:dyDescent="0.25">
      <c r="A498" s="2" t="s">
        <v>63</v>
      </c>
    </row>
    <row r="499" spans="1:1" x14ac:dyDescent="0.25">
      <c r="A499" s="2" t="s">
        <v>256</v>
      </c>
    </row>
    <row r="500" spans="1:1" x14ac:dyDescent="0.25">
      <c r="A500" s="2" t="s">
        <v>49</v>
      </c>
    </row>
    <row r="501" spans="1:1" x14ac:dyDescent="0.25">
      <c r="A501" s="2" t="s">
        <v>257</v>
      </c>
    </row>
    <row r="502" spans="1:1" x14ac:dyDescent="0.25">
      <c r="A502" s="2" t="s">
        <v>88</v>
      </c>
    </row>
    <row r="504" spans="1:1" x14ac:dyDescent="0.25">
      <c r="A504" s="2" t="s">
        <v>258</v>
      </c>
    </row>
    <row r="505" spans="1:1" x14ac:dyDescent="0.25">
      <c r="A505" s="2" t="s">
        <v>36</v>
      </c>
    </row>
    <row r="507" spans="1:1" x14ac:dyDescent="0.25">
      <c r="A507" s="2" t="s">
        <v>37</v>
      </c>
    </row>
    <row r="509" spans="1:1" x14ac:dyDescent="0.25">
      <c r="A509" s="2" t="s">
        <v>128</v>
      </c>
    </row>
    <row r="510" spans="1:1" x14ac:dyDescent="0.25">
      <c r="A510" s="2" t="s">
        <v>129</v>
      </c>
    </row>
    <row r="511" spans="1:1" x14ac:dyDescent="0.25">
      <c r="A511" s="2" t="s">
        <v>259</v>
      </c>
    </row>
    <row r="512" spans="1:1" x14ac:dyDescent="0.25">
      <c r="A512" s="2" t="s">
        <v>260</v>
      </c>
    </row>
    <row r="513" spans="1:1" x14ac:dyDescent="0.25">
      <c r="A513" s="2" t="s">
        <v>130</v>
      </c>
    </row>
    <row r="515" spans="1:1" x14ac:dyDescent="0.25">
      <c r="A515" s="2" t="s">
        <v>43</v>
      </c>
    </row>
    <row r="516" spans="1:1" x14ac:dyDescent="0.25">
      <c r="A516" s="2" t="s">
        <v>44</v>
      </c>
    </row>
    <row r="517" spans="1:1" x14ac:dyDescent="0.25">
      <c r="A517" s="2" t="s">
        <v>45</v>
      </c>
    </row>
    <row r="518" spans="1:1" x14ac:dyDescent="0.25">
      <c r="A518" s="2" t="s">
        <v>46</v>
      </c>
    </row>
    <row r="520" spans="1:1" x14ac:dyDescent="0.25">
      <c r="A520" s="2" t="s">
        <v>47</v>
      </c>
    </row>
    <row r="521" spans="1:1" x14ac:dyDescent="0.25">
      <c r="A521" s="2" t="s">
        <v>48</v>
      </c>
    </row>
    <row r="523" spans="1:1" x14ac:dyDescent="0.25">
      <c r="A523" s="2" t="s">
        <v>49</v>
      </c>
    </row>
    <row r="524" spans="1:1" x14ac:dyDescent="0.25">
      <c r="A524" s="2" t="s">
        <v>50</v>
      </c>
    </row>
    <row r="525" spans="1:1" x14ac:dyDescent="0.25">
      <c r="A525" s="2" t="s">
        <v>51</v>
      </c>
    </row>
    <row r="526" spans="1:1" x14ac:dyDescent="0.25">
      <c r="A526" s="2" t="s">
        <v>52</v>
      </c>
    </row>
    <row r="527" spans="1:1" x14ac:dyDescent="0.25">
      <c r="A527" s="2" t="s">
        <v>53</v>
      </c>
    </row>
    <row r="528" spans="1:1" x14ac:dyDescent="0.25">
      <c r="A528" s="2" t="s">
        <v>261</v>
      </c>
    </row>
    <row r="529" spans="1:1" x14ac:dyDescent="0.25">
      <c r="A529" s="2" t="s">
        <v>262</v>
      </c>
    </row>
    <row r="530" spans="1:1" x14ac:dyDescent="0.25">
      <c r="A530" s="2" t="s">
        <v>52</v>
      </c>
    </row>
    <row r="531" spans="1:1" x14ac:dyDescent="0.25">
      <c r="A531" s="2" t="s">
        <v>56</v>
      </c>
    </row>
    <row r="532" spans="1:1" x14ac:dyDescent="0.25">
      <c r="A532" s="2" t="s">
        <v>263</v>
      </c>
    </row>
    <row r="533" spans="1:1" x14ac:dyDescent="0.25">
      <c r="A533" s="2" t="s">
        <v>264</v>
      </c>
    </row>
    <row r="534" spans="1:1" x14ac:dyDescent="0.25">
      <c r="A534" s="2" t="s">
        <v>52</v>
      </c>
    </row>
    <row r="535" spans="1:1" x14ac:dyDescent="0.25">
      <c r="A535" s="2" t="s">
        <v>59</v>
      </c>
    </row>
    <row r="536" spans="1:1" x14ac:dyDescent="0.25">
      <c r="A536" s="2" t="s">
        <v>265</v>
      </c>
    </row>
    <row r="537" spans="1:1" x14ac:dyDescent="0.25">
      <c r="A537" s="2" t="s">
        <v>266</v>
      </c>
    </row>
    <row r="538" spans="1:1" x14ac:dyDescent="0.25">
      <c r="A538" s="2" t="s">
        <v>52</v>
      </c>
    </row>
    <row r="539" spans="1:1" x14ac:dyDescent="0.25">
      <c r="A539" s="2" t="s">
        <v>62</v>
      </c>
    </row>
    <row r="540" spans="1:1" x14ac:dyDescent="0.25">
      <c r="A540" s="2" t="s">
        <v>63</v>
      </c>
    </row>
    <row r="541" spans="1:1" x14ac:dyDescent="0.25">
      <c r="A541" s="2" t="s">
        <v>267</v>
      </c>
    </row>
    <row r="542" spans="1:1" x14ac:dyDescent="0.25">
      <c r="A542" s="2" t="s">
        <v>49</v>
      </c>
    </row>
    <row r="543" spans="1:1" x14ac:dyDescent="0.25">
      <c r="A543" s="2" t="s">
        <v>131</v>
      </c>
    </row>
    <row r="544" spans="1:1" x14ac:dyDescent="0.25">
      <c r="A544" s="2" t="s">
        <v>88</v>
      </c>
    </row>
    <row r="546" spans="1:1" x14ac:dyDescent="0.25">
      <c r="A546" s="2" t="s">
        <v>102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5" x14ac:dyDescent="0.25"/>
  <cols>
    <col min="1" max="1" width="87.7109375" style="2" customWidth="1"/>
    <col min="2" max="2" width="48.7109375" style="2" customWidth="1"/>
    <col min="3" max="16384" width="9.140625" style="2"/>
  </cols>
  <sheetData>
    <row r="1" spans="1:2" x14ac:dyDescent="0.25">
      <c r="A1" s="2" t="s">
        <v>133</v>
      </c>
      <c r="B1" s="2" t="s">
        <v>371</v>
      </c>
    </row>
    <row r="2" spans="1:2" x14ac:dyDescent="0.25">
      <c r="B2" s="2" t="s">
        <v>372</v>
      </c>
    </row>
    <row r="3" spans="1:2" x14ac:dyDescent="0.25">
      <c r="A3" s="2" t="s">
        <v>0</v>
      </c>
      <c r="B3" s="2" t="s">
        <v>373</v>
      </c>
    </row>
    <row r="4" spans="1:2" x14ac:dyDescent="0.25">
      <c r="A4" s="2" t="s">
        <v>1</v>
      </c>
    </row>
    <row r="5" spans="1:2" x14ac:dyDescent="0.25">
      <c r="A5" s="2" t="s">
        <v>2</v>
      </c>
    </row>
    <row r="6" spans="1:2" x14ac:dyDescent="0.25">
      <c r="A6" s="2" t="s">
        <v>3</v>
      </c>
    </row>
    <row r="7" spans="1:2" x14ac:dyDescent="0.25">
      <c r="A7" s="2" t="s">
        <v>4</v>
      </c>
    </row>
    <row r="8" spans="1:2" x14ac:dyDescent="0.25">
      <c r="A8" s="2" t="s">
        <v>5</v>
      </c>
    </row>
    <row r="9" spans="1:2" x14ac:dyDescent="0.25">
      <c r="A9" s="2" t="s">
        <v>6</v>
      </c>
    </row>
    <row r="12" spans="1:2" x14ac:dyDescent="0.25">
      <c r="A12" s="2" t="s">
        <v>7</v>
      </c>
    </row>
    <row r="13" spans="1:2" x14ac:dyDescent="0.25">
      <c r="A13" s="2" t="s">
        <v>8</v>
      </c>
    </row>
    <row r="16" spans="1:2" x14ac:dyDescent="0.25">
      <c r="A16" s="2" t="s">
        <v>9</v>
      </c>
    </row>
    <row r="17" spans="1:1" x14ac:dyDescent="0.25">
      <c r="A17" s="2" t="s">
        <v>10</v>
      </c>
    </row>
    <row r="19" spans="1:1" x14ac:dyDescent="0.25">
      <c r="A19" s="2" t="s">
        <v>11</v>
      </c>
    </row>
    <row r="20" spans="1:1" x14ac:dyDescent="0.25">
      <c r="A20" s="2" t="s">
        <v>12</v>
      </c>
    </row>
    <row r="21" spans="1:1" x14ac:dyDescent="0.25">
      <c r="A21" s="2" t="s">
        <v>13</v>
      </c>
    </row>
    <row r="22" spans="1:1" x14ac:dyDescent="0.25">
      <c r="A22" s="2" t="s">
        <v>14</v>
      </c>
    </row>
    <row r="23" spans="1:1" x14ac:dyDescent="0.25">
      <c r="A23" s="2" t="s">
        <v>15</v>
      </c>
    </row>
    <row r="24" spans="1:1" x14ac:dyDescent="0.25">
      <c r="A24" s="2" t="s">
        <v>16</v>
      </c>
    </row>
    <row r="27" spans="1:1" x14ac:dyDescent="0.25">
      <c r="A27" s="2" t="s">
        <v>17</v>
      </c>
    </row>
    <row r="28" spans="1:1" x14ac:dyDescent="0.25">
      <c r="A28" s="2" t="s">
        <v>18</v>
      </c>
    </row>
    <row r="29" spans="1:1" x14ac:dyDescent="0.25">
      <c r="A29" s="2" t="s">
        <v>19</v>
      </c>
    </row>
    <row r="30" spans="1:1" x14ac:dyDescent="0.25">
      <c r="A30" s="2" t="s">
        <v>20</v>
      </c>
    </row>
    <row r="31" spans="1:1" x14ac:dyDescent="0.25">
      <c r="A31" s="2" t="s">
        <v>21</v>
      </c>
    </row>
    <row r="32" spans="1:1" x14ac:dyDescent="0.25">
      <c r="A32" s="2" t="s">
        <v>22</v>
      </c>
    </row>
    <row r="34" spans="1:1" x14ac:dyDescent="0.25">
      <c r="A34" s="2" t="s">
        <v>23</v>
      </c>
    </row>
    <row r="35" spans="1:1" x14ac:dyDescent="0.25">
      <c r="A35" s="2" t="s">
        <v>24</v>
      </c>
    </row>
    <row r="37" spans="1:1" x14ac:dyDescent="0.25">
      <c r="A37" s="2" t="s">
        <v>25</v>
      </c>
    </row>
    <row r="38" spans="1:1" x14ac:dyDescent="0.25">
      <c r="A38" s="2" t="s">
        <v>26</v>
      </c>
    </row>
    <row r="39" spans="1:1" x14ac:dyDescent="0.25">
      <c r="A39" s="2" t="s">
        <v>27</v>
      </c>
    </row>
    <row r="40" spans="1:1" x14ac:dyDescent="0.25">
      <c r="A40" s="2" t="s">
        <v>28</v>
      </c>
    </row>
    <row r="41" spans="1:1" x14ac:dyDescent="0.25">
      <c r="A41" s="2" t="s">
        <v>29</v>
      </c>
    </row>
    <row r="42" spans="1:1" x14ac:dyDescent="0.25">
      <c r="A42" s="2" t="s">
        <v>30</v>
      </c>
    </row>
    <row r="43" spans="1:1" x14ac:dyDescent="0.25">
      <c r="A43" s="2" t="s">
        <v>31</v>
      </c>
    </row>
    <row r="44" spans="1:1" x14ac:dyDescent="0.25">
      <c r="A44" s="2" t="s">
        <v>32</v>
      </c>
    </row>
    <row r="45" spans="1:1" x14ac:dyDescent="0.25">
      <c r="A45" s="2" t="s">
        <v>33</v>
      </c>
    </row>
    <row r="46" spans="1:1" x14ac:dyDescent="0.25">
      <c r="A46" s="2" t="s">
        <v>34</v>
      </c>
    </row>
    <row r="48" spans="1:1" x14ac:dyDescent="0.25">
      <c r="A48" s="2" t="s">
        <v>114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A3" sqref="A3"/>
    </sheetView>
  </sheetViews>
  <sheetFormatPr defaultRowHeight="12.75" x14ac:dyDescent="0.2"/>
  <sheetData>
    <row r="1" spans="1:8" x14ac:dyDescent="0.2">
      <c r="A1" t="s">
        <v>322</v>
      </c>
    </row>
    <row r="2" spans="1:8" x14ac:dyDescent="0.2">
      <c r="A2" t="s">
        <v>323</v>
      </c>
    </row>
    <row r="3" spans="1:8" x14ac:dyDescent="0.2">
      <c r="A3" t="s">
        <v>324</v>
      </c>
    </row>
    <row r="4" spans="1:8" x14ac:dyDescent="0.2">
      <c r="A4" s="18" t="s">
        <v>325</v>
      </c>
    </row>
    <row r="5" spans="1:8" x14ac:dyDescent="0.2">
      <c r="A5" t="s">
        <v>326</v>
      </c>
    </row>
    <row r="6" spans="1:8" x14ac:dyDescent="0.2">
      <c r="A6" t="s">
        <v>327</v>
      </c>
    </row>
    <row r="7" spans="1:8" x14ac:dyDescent="0.2">
      <c r="A7" t="s">
        <v>328</v>
      </c>
    </row>
    <row r="8" spans="1:8" x14ac:dyDescent="0.2">
      <c r="A8" t="s">
        <v>329</v>
      </c>
    </row>
    <row r="10" spans="1:8" x14ac:dyDescent="0.2">
      <c r="A10" t="s">
        <v>324</v>
      </c>
    </row>
    <row r="11" spans="1:8" x14ac:dyDescent="0.2">
      <c r="C11" t="s">
        <v>330</v>
      </c>
      <c r="F11" t="s">
        <v>331</v>
      </c>
    </row>
    <row r="12" spans="1:8" x14ac:dyDescent="0.2">
      <c r="A12" t="s">
        <v>332</v>
      </c>
      <c r="C12" t="s">
        <v>333</v>
      </c>
      <c r="D12" s="1" t="s">
        <v>334</v>
      </c>
      <c r="F12" t="s">
        <v>333</v>
      </c>
      <c r="G12" s="1" t="s">
        <v>334</v>
      </c>
    </row>
    <row r="13" spans="1:8" x14ac:dyDescent="0.2">
      <c r="A13" t="s">
        <v>335</v>
      </c>
      <c r="C13">
        <v>11191400</v>
      </c>
      <c r="D13">
        <v>14</v>
      </c>
      <c r="E13" t="s">
        <v>336</v>
      </c>
      <c r="F13">
        <v>7930900</v>
      </c>
      <c r="G13">
        <v>4</v>
      </c>
      <c r="H13" t="s">
        <v>336</v>
      </c>
    </row>
    <row r="14" spans="1:8" x14ac:dyDescent="0.2">
      <c r="A14" t="s">
        <v>337</v>
      </c>
    </row>
    <row r="15" spans="1:8" x14ac:dyDescent="0.2">
      <c r="B15" t="s">
        <v>338</v>
      </c>
      <c r="C15">
        <v>990400</v>
      </c>
      <c r="D15">
        <v>37</v>
      </c>
      <c r="E15" t="s">
        <v>336</v>
      </c>
      <c r="F15">
        <v>1318200</v>
      </c>
      <c r="G15">
        <v>9</v>
      </c>
      <c r="H15" t="s">
        <v>336</v>
      </c>
    </row>
    <row r="16" spans="1:8" x14ac:dyDescent="0.2">
      <c r="B16" t="s">
        <v>339</v>
      </c>
      <c r="C16">
        <v>3725800</v>
      </c>
      <c r="D16">
        <v>11</v>
      </c>
      <c r="F16">
        <v>2407300</v>
      </c>
      <c r="G16">
        <v>4</v>
      </c>
    </row>
    <row r="17" spans="1:8" x14ac:dyDescent="0.2">
      <c r="B17" t="s">
        <v>340</v>
      </c>
      <c r="C17">
        <v>6475300</v>
      </c>
      <c r="D17">
        <v>12</v>
      </c>
      <c r="F17">
        <v>4205400</v>
      </c>
      <c r="G17">
        <v>3</v>
      </c>
    </row>
    <row r="18" spans="1:8" x14ac:dyDescent="0.2">
      <c r="A18" t="s">
        <v>341</v>
      </c>
    </row>
    <row r="19" spans="1:8" x14ac:dyDescent="0.2">
      <c r="B19" t="s">
        <v>342</v>
      </c>
      <c r="C19">
        <v>1234600</v>
      </c>
      <c r="D19">
        <v>29</v>
      </c>
      <c r="E19" t="s">
        <v>336</v>
      </c>
      <c r="F19">
        <v>812700</v>
      </c>
      <c r="G19">
        <v>15</v>
      </c>
      <c r="H19" t="s">
        <v>336</v>
      </c>
    </row>
    <row r="20" spans="1:8" x14ac:dyDescent="0.2">
      <c r="B20" t="s">
        <v>343</v>
      </c>
      <c r="C20">
        <v>9956800</v>
      </c>
      <c r="D20">
        <v>12</v>
      </c>
      <c r="F20">
        <v>7118300</v>
      </c>
      <c r="G20">
        <v>3</v>
      </c>
    </row>
    <row r="21" spans="1:8" x14ac:dyDescent="0.2">
      <c r="A21" t="s">
        <v>344</v>
      </c>
    </row>
    <row r="22" spans="1:8" x14ac:dyDescent="0.2">
      <c r="B22" s="1" t="s">
        <v>345</v>
      </c>
      <c r="C22">
        <v>6053800</v>
      </c>
      <c r="D22" s="1">
        <v>9</v>
      </c>
      <c r="E22" s="1" t="s">
        <v>336</v>
      </c>
      <c r="F22">
        <v>4778400</v>
      </c>
      <c r="G22" s="1">
        <v>2</v>
      </c>
      <c r="H22" s="1" t="s">
        <v>336</v>
      </c>
    </row>
    <row r="23" spans="1:8" x14ac:dyDescent="0.2">
      <c r="B23" s="1" t="s">
        <v>346</v>
      </c>
      <c r="C23">
        <v>5137600</v>
      </c>
      <c r="D23" s="1">
        <v>20</v>
      </c>
      <c r="F23">
        <v>3152500</v>
      </c>
      <c r="G23" s="1">
        <v>7</v>
      </c>
    </row>
    <row r="24" spans="1:8" x14ac:dyDescent="0.2">
      <c r="A24" t="s">
        <v>347</v>
      </c>
    </row>
    <row r="25" spans="1:8" x14ac:dyDescent="0.2">
      <c r="B25" t="s">
        <v>348</v>
      </c>
      <c r="C25">
        <v>1577000</v>
      </c>
      <c r="D25">
        <v>14</v>
      </c>
      <c r="E25" t="s">
        <v>336</v>
      </c>
      <c r="F25">
        <v>1972500</v>
      </c>
      <c r="G25">
        <v>3</v>
      </c>
      <c r="H25" t="s">
        <v>336</v>
      </c>
    </row>
    <row r="26" spans="1:8" x14ac:dyDescent="0.2">
      <c r="B26" t="s">
        <v>349</v>
      </c>
      <c r="C26">
        <v>5275900</v>
      </c>
      <c r="D26">
        <v>13</v>
      </c>
      <c r="F26">
        <v>3705300</v>
      </c>
      <c r="G26">
        <v>3</v>
      </c>
    </row>
    <row r="27" spans="1:8" x14ac:dyDescent="0.2">
      <c r="B27" t="s">
        <v>350</v>
      </c>
      <c r="C27">
        <v>4338500</v>
      </c>
      <c r="D27">
        <v>15</v>
      </c>
      <c r="F27">
        <v>2253100</v>
      </c>
      <c r="G27">
        <v>7</v>
      </c>
    </row>
    <row r="28" spans="1:8" x14ac:dyDescent="0.2">
      <c r="A28" t="s">
        <v>351</v>
      </c>
    </row>
    <row r="29" spans="1:8" x14ac:dyDescent="0.2">
      <c r="B29" t="s">
        <v>352</v>
      </c>
      <c r="C29">
        <v>6692500</v>
      </c>
      <c r="D29">
        <v>15</v>
      </c>
      <c r="E29" t="s">
        <v>336</v>
      </c>
      <c r="F29">
        <v>4880700</v>
      </c>
      <c r="G29">
        <v>5</v>
      </c>
      <c r="H29" t="s">
        <v>336</v>
      </c>
    </row>
    <row r="30" spans="1:8" x14ac:dyDescent="0.2">
      <c r="B30" t="s">
        <v>353</v>
      </c>
      <c r="C30">
        <v>2315900</v>
      </c>
      <c r="D30">
        <v>14</v>
      </c>
      <c r="F30">
        <v>1452600</v>
      </c>
      <c r="G30">
        <v>2</v>
      </c>
      <c r="H30" t="s">
        <v>354</v>
      </c>
    </row>
    <row r="31" spans="1:8" x14ac:dyDescent="0.2">
      <c r="B31" t="s">
        <v>355</v>
      </c>
      <c r="C31">
        <v>1642500</v>
      </c>
      <c r="D31">
        <v>10</v>
      </c>
      <c r="F31">
        <v>1176900</v>
      </c>
      <c r="G31">
        <v>1</v>
      </c>
      <c r="H31" t="s">
        <v>354</v>
      </c>
    </row>
    <row r="32" spans="1:8" x14ac:dyDescent="0.2">
      <c r="B32" t="s">
        <v>356</v>
      </c>
      <c r="C32">
        <v>125500</v>
      </c>
      <c r="D32">
        <v>17</v>
      </c>
      <c r="E32" t="s">
        <v>354</v>
      </c>
      <c r="F32">
        <v>95500</v>
      </c>
      <c r="G32">
        <v>7</v>
      </c>
      <c r="H32" t="s">
        <v>354</v>
      </c>
    </row>
    <row r="33" spans="1:8" x14ac:dyDescent="0.2">
      <c r="B33" t="s">
        <v>357</v>
      </c>
      <c r="C33">
        <v>276900</v>
      </c>
      <c r="D33">
        <v>7</v>
      </c>
      <c r="E33" t="s">
        <v>354</v>
      </c>
      <c r="F33">
        <v>149400</v>
      </c>
      <c r="G33">
        <v>5</v>
      </c>
      <c r="H33" t="s">
        <v>354</v>
      </c>
    </row>
    <row r="34" spans="1:8" x14ac:dyDescent="0.2">
      <c r="B34" t="s">
        <v>358</v>
      </c>
      <c r="C34">
        <v>138200</v>
      </c>
      <c r="D34">
        <v>24</v>
      </c>
      <c r="F34">
        <v>175700</v>
      </c>
      <c r="G34">
        <v>11</v>
      </c>
      <c r="H34" t="s">
        <v>354</v>
      </c>
    </row>
    <row r="35" spans="1:8" x14ac:dyDescent="0.2">
      <c r="A35" t="s">
        <v>359</v>
      </c>
    </row>
    <row r="36" spans="1:8" x14ac:dyDescent="0.2">
      <c r="B36" t="s">
        <v>360</v>
      </c>
      <c r="C36">
        <v>4939300</v>
      </c>
      <c r="D36">
        <v>12</v>
      </c>
      <c r="E36" t="s">
        <v>336</v>
      </c>
      <c r="F36">
        <v>3412700</v>
      </c>
      <c r="G36">
        <v>4</v>
      </c>
      <c r="H36" t="s">
        <v>336</v>
      </c>
    </row>
    <row r="37" spans="1:8" x14ac:dyDescent="0.2">
      <c r="B37" t="s">
        <v>361</v>
      </c>
      <c r="C37">
        <v>4763800</v>
      </c>
      <c r="D37">
        <v>15</v>
      </c>
      <c r="F37">
        <v>3364100</v>
      </c>
      <c r="G37">
        <v>4</v>
      </c>
    </row>
    <row r="38" spans="1:8" x14ac:dyDescent="0.2">
      <c r="B38" t="s">
        <v>362</v>
      </c>
      <c r="C38">
        <v>1488300</v>
      </c>
      <c r="D38">
        <v>18</v>
      </c>
      <c r="F38">
        <v>1154100</v>
      </c>
      <c r="G38">
        <v>6</v>
      </c>
    </row>
    <row r="39" spans="1:8" x14ac:dyDescent="0.2">
      <c r="A39" t="s">
        <v>363</v>
      </c>
    </row>
    <row r="40" spans="1:8" x14ac:dyDescent="0.2">
      <c r="B40" t="s">
        <v>364</v>
      </c>
      <c r="C40">
        <v>3616600</v>
      </c>
      <c r="D40">
        <v>15</v>
      </c>
      <c r="E40" t="s">
        <v>336</v>
      </c>
      <c r="F40">
        <v>2666800</v>
      </c>
      <c r="G40">
        <v>4</v>
      </c>
      <c r="H40" t="s">
        <v>336</v>
      </c>
    </row>
    <row r="41" spans="1:8" x14ac:dyDescent="0.2">
      <c r="B41" t="s">
        <v>365</v>
      </c>
      <c r="C41">
        <v>2742200</v>
      </c>
      <c r="D41">
        <v>13</v>
      </c>
      <c r="F41">
        <v>1807200</v>
      </c>
      <c r="G41">
        <v>6</v>
      </c>
    </row>
    <row r="42" spans="1:8" x14ac:dyDescent="0.2">
      <c r="B42" t="s">
        <v>366</v>
      </c>
      <c r="C42">
        <v>2630500</v>
      </c>
      <c r="D42">
        <v>14</v>
      </c>
      <c r="F42">
        <v>1975400</v>
      </c>
      <c r="G42">
        <v>4</v>
      </c>
    </row>
    <row r="43" spans="1:8" x14ac:dyDescent="0.2">
      <c r="B43" t="s">
        <v>367</v>
      </c>
      <c r="C43">
        <v>2202100</v>
      </c>
      <c r="D43">
        <v>13</v>
      </c>
      <c r="F43">
        <v>1481500</v>
      </c>
      <c r="G43">
        <v>3</v>
      </c>
    </row>
    <row r="44" spans="1:8" x14ac:dyDescent="0.2">
      <c r="A44" t="s">
        <v>368</v>
      </c>
    </row>
    <row r="45" spans="1:8" x14ac:dyDescent="0.2">
      <c r="A45" t="s">
        <v>369</v>
      </c>
    </row>
    <row r="46" spans="1:8" x14ac:dyDescent="0.2">
      <c r="A46" t="s">
        <v>370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victims helped summary</vt:lpstr>
      <vt:lpstr>victims helped detail</vt:lpstr>
      <vt:lpstr>NCVS setup</vt:lpstr>
      <vt:lpstr>all serious violence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2014-10-19T22:04:19Z</dcterms:created>
  <dcterms:modified xsi:type="dcterms:W3CDTF">2014-10-19T22:04:26Z</dcterms:modified>
</cp:coreProperties>
</file>