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90" windowWidth="14355" windowHeight="8250"/>
  </bookViews>
  <sheets>
    <sheet name="intimate-partner violence" sheetId="2" r:id="rId1"/>
    <sheet name="criminal victimization" sheetId="1" r:id="rId2"/>
  </sheets>
  <calcPr calcId="145621"/>
</workbook>
</file>

<file path=xl/calcChain.xml><?xml version="1.0" encoding="utf-8"?>
<calcChain xmlns="http://schemas.openxmlformats.org/spreadsheetml/2006/main">
  <c r="C19" i="2" l="1"/>
  <c r="D19" i="2"/>
  <c r="B19" i="2"/>
  <c r="C21" i="1" l="1"/>
  <c r="D21" i="1"/>
  <c r="B21" i="1"/>
  <c r="C17" i="1"/>
  <c r="D17" i="1"/>
  <c r="B17" i="1"/>
  <c r="B9" i="2"/>
  <c r="C9" i="2"/>
  <c r="B18" i="2"/>
  <c r="C18" i="2"/>
  <c r="D9" i="2"/>
  <c r="D18" i="2"/>
  <c r="B7" i="2"/>
  <c r="E15" i="1" l="1"/>
  <c r="D15" i="1"/>
  <c r="E16" i="1"/>
  <c r="D16" i="1"/>
  <c r="E16" i="2"/>
  <c r="E14" i="2"/>
  <c r="D16" i="2"/>
  <c r="D14" i="2"/>
  <c r="E15" i="2"/>
  <c r="D15" i="2"/>
  <c r="C7" i="2"/>
  <c r="D7" i="2"/>
  <c r="D6" i="2" l="1"/>
  <c r="C10" i="1"/>
  <c r="D10" i="1"/>
  <c r="B10" i="1"/>
  <c r="B11" i="1" s="1"/>
  <c r="C9" i="1"/>
  <c r="D9" i="1"/>
  <c r="B9" i="1"/>
  <c r="C5" i="1"/>
  <c r="D5" i="1"/>
  <c r="C6" i="1"/>
  <c r="C7" i="1" s="1"/>
  <c r="D6" i="1"/>
  <c r="D7" i="1" s="1"/>
  <c r="B6" i="1"/>
  <c r="B7" i="1" s="1"/>
  <c r="B5" i="1"/>
  <c r="E6" i="2"/>
  <c r="E7" i="2"/>
  <c r="C11" i="1" l="1"/>
  <c r="D11" i="1"/>
</calcChain>
</file>

<file path=xl/sharedStrings.xml><?xml version="1.0" encoding="utf-8"?>
<sst xmlns="http://schemas.openxmlformats.org/spreadsheetml/2006/main" count="199" uniqueCount="132">
  <si>
    <t>Bureau of Justice Statistics</t>
  </si>
  <si>
    <t>Filename: cv11at01.csv</t>
  </si>
  <si>
    <t>Appendix table 1. Standard errors for table 1: Number of violent victimizations, by type of violent crime, 2002, 2010, and 2011</t>
  </si>
  <si>
    <t>Report title: Criminal Victimization, 2011 NCJ 239437</t>
  </si>
  <si>
    <t>Data source: Bureau of Justice Statistics, National Crime Victimization Survey, 1993–2011</t>
  </si>
  <si>
    <t>Author: Jennifer L. Truman and Michael Planty</t>
  </si>
  <si>
    <t>Refer questions to askbjs@usdoj.gov or 202-307-0765</t>
  </si>
  <si>
    <t>Date of version: October 12, 2012</t>
  </si>
  <si>
    <t>Appendix table 1</t>
  </si>
  <si>
    <t>Standard errors for table 1: Number of violent victimizations, by type of violent crime, 2002, 2010, and 2011</t>
  </si>
  <si>
    <t>Number of victimizations</t>
  </si>
  <si>
    <t>Type of violent crime</t>
  </si>
  <si>
    <t>Violent crime</t>
  </si>
  <si>
    <t>Rape/sexual assault</t>
  </si>
  <si>
    <t>Robbery</t>
  </si>
  <si>
    <t>Assault</t>
  </si>
  <si>
    <t>Aggravated assault</t>
  </si>
  <si>
    <t>Simple assault</t>
  </si>
  <si>
    <t>Domestic violence</t>
  </si>
  <si>
    <t>Intimate partner violence</t>
  </si>
  <si>
    <t>Violent crime involving injury</t>
  </si>
  <si>
    <t>Serious violent crime</t>
  </si>
  <si>
    <t>Serious domestic violence</t>
  </si>
  <si>
    <t>Serious intimate partner violence</t>
  </si>
  <si>
    <t>Serious violent crime involving weapons</t>
  </si>
  <si>
    <t>Serious violent crime involving injury</t>
  </si>
  <si>
    <t>Filename: cv11t01.csv</t>
  </si>
  <si>
    <t>Table 1. Number of violent victimizations and percent change, by type of violent crime, 2002, 2010, and 2011</t>
  </si>
  <si>
    <t>Table 1</t>
  </si>
  <si>
    <t>Number of violent victimizations and percent change, by type of violent crime, 2002, 2010, and 2011</t>
  </si>
  <si>
    <t>Violent crimeb</t>
  </si>
  <si>
    <t>Domestic violencec</t>
  </si>
  <si>
    <t>Intimate partner violenced</t>
  </si>
  <si>
    <t>Serious violent crimee</t>
  </si>
  <si>
    <t>Serious domestic violencec</t>
  </si>
  <si>
    <t>Serious intimate partner violenced</t>
  </si>
  <si>
    <t xml:space="preserve">Note: Detail may not sum to total due to rounding. Total population age 12 or older was 231,589,260 in 2002; 255,961,940 in 2010; and 257,542,240 in 2011. </t>
  </si>
  <si>
    <t>†Significant at 95%.</t>
  </si>
  <si>
    <t>‡Significant at 90%.</t>
  </si>
  <si>
    <t>aCalculated based on unrounded estimates.</t>
  </si>
  <si>
    <t>bExcludes homicide. The NCVS is based on interviews with victims and therefore cannot measure murder.</t>
  </si>
  <si>
    <t xml:space="preserve">cIncludes victimization committed by intimate partners (current of former spouses, boyfriends, or girlfriends) and family members. </t>
  </si>
  <si>
    <t>dIncludes victimization committed by current or former spouses, boyfriends, or girlfriends.</t>
  </si>
  <si>
    <t>eIncludes rape or sexual assault, robbery, and aggravated assault.</t>
  </si>
  <si>
    <t>Source: Bureau of Justice Statistics, National Crime Victimization Survey, 2002, 2010, and 2011.</t>
  </si>
  <si>
    <t>year</t>
  </si>
  <si>
    <t>Filename: ipv9310at01.csv</t>
  </si>
  <si>
    <t>Appendix table 1. Total violent crime and intimate partner violence, by sex, 1993–2010</t>
  </si>
  <si>
    <t>Report title: Intimate Partner Violence, 1993-2010 NCJ 239203</t>
  </si>
  <si>
    <t>Data source: Bureau of Justice Statistics, National Crime Victimization Survey, 1993–2010</t>
  </si>
  <si>
    <t>Author: Shannan Catalano</t>
  </si>
  <si>
    <t>Date of version: October 30, 2012</t>
  </si>
  <si>
    <t>Total violent crime and intimate partner violence, by sex, 1993–2010</t>
  </si>
  <si>
    <t>Number</t>
  </si>
  <si>
    <t>Rate per 1,000  persons age 12 or older</t>
  </si>
  <si>
    <t>Total violent crime</t>
  </si>
  <si>
    <t>Total intimate partner violence</t>
  </si>
  <si>
    <t>Female</t>
  </si>
  <si>
    <t>Male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</si>
  <si>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</si>
  <si>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</si>
  <si>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</si>
  <si>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</si>
  <si>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</si>
  <si>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</si>
  <si>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</si>
  <si>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</si>
  <si>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</si>
  <si>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</si>
  <si>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</si>
  <si>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</si>
  <si>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2005–06*</t>
  </si>
  <si>
    <t>2006–07*</t>
  </si>
  <si>
    <t>2007–08</t>
  </si>
  <si>
    <t>2008–09</t>
  </si>
  <si>
    <t>2009–10</t>
  </si>
  <si>
    <t xml:space="preserve">Note: Estimates based on two-year rolling averages. Includes rape or sexual assault, robbery, aggravated assault, and simple assault committed by current or former spouses, boyfriends, and girlfriends. See appendix table 2 for standard errors. </t>
  </si>
  <si>
    <t xml:space="preserve">*Due to methodological changes, use caution when comparing 2006 NCVS criminal victimization estimates to other years. See Criminal Victimization, 2007, NCJ 224390, BJS website, December 2008, for more information. </t>
  </si>
  <si>
    <t>Source: Bureau of Justice Statistics, National Crime Victimization Survey, 1993–2010.</t>
  </si>
  <si>
    <t>Filename: ipv9310at02.csv</t>
  </si>
  <si>
    <t>Appendix table 2 . Standard errors for appendix table 1: Total violent crime and intimate partner violence, by sex, 1993–2010</t>
  </si>
  <si>
    <t>Appendix table 2</t>
  </si>
  <si>
    <t>Standard errors for appendix table 1: Total violent crime and intimate partner violence, by sex, 1993–2010</t>
  </si>
  <si>
    <t xml:space="preserve">Rate per 1,000  persons age 12 or older </t>
  </si>
  <si>
    <t xml:space="preserve">Total intimate partner violence </t>
  </si>
  <si>
    <t>2005–06</t>
  </si>
  <si>
    <t>2006–07</t>
  </si>
  <si>
    <t xml:space="preserve">victimizations of </t>
  </si>
  <si>
    <t>women</t>
  </si>
  <si>
    <t>men</t>
  </si>
  <si>
    <t>NCVS source data:</t>
  </si>
  <si>
    <t>NCVS definition of intimate partner violence includes simple assault</t>
  </si>
  <si>
    <t>NEISS is for domestic-violence injury-related visits to hospital emergency departments</t>
  </si>
  <si>
    <t>For NEISS data (2008), see workbook victims-injury-dv:injury summary</t>
  </si>
  <si>
    <t>The NEISS data are for persons ages  18 or older</t>
  </si>
  <si>
    <t>NCVS data are for persons ages 12 years old or older</t>
  </si>
  <si>
    <t>victimization counts</t>
  </si>
  <si>
    <t>domestic violence</t>
  </si>
  <si>
    <t>serious domestic violence</t>
  </si>
  <si>
    <t>intimate partner violence</t>
  </si>
  <si>
    <t>serious intimate partner violence</t>
  </si>
  <si>
    <t>total</t>
  </si>
  <si>
    <t>Comparison of NCVS and NEISS intimate partner violence estimates by sex c. 2008</t>
  </si>
  <si>
    <t>Domestic violence and intimate partner violence reported in Criminal Victimization 2011 (based on NCVS)</t>
  </si>
  <si>
    <t>all IPV</t>
  </si>
  <si>
    <t>simple assault IPV</t>
  </si>
  <si>
    <t>intimate partner violence c. 2008</t>
  </si>
  <si>
    <t>NCVS, all victimizations</t>
  </si>
  <si>
    <t>NEISS, hospital visits</t>
  </si>
  <si>
    <t>men  victim share</t>
  </si>
  <si>
    <t>Catalano, Shannon (2012). Intimate Partner Violence, 1993-2010. U.S. Bureau of Justice Statistics. NCJ 239203</t>
  </si>
  <si>
    <t>NCVS published table data from Catalano (2012)  below</t>
  </si>
  <si>
    <t>These figures are just within the Catalano (2012) figure's standard errors.  See below.</t>
  </si>
  <si>
    <t>for NCVS 2008 figures, see BJS, Criminal Victimization 2008, p. 5, Table 6</t>
  </si>
  <si>
    <t>NCVS data for 2010</t>
  </si>
  <si>
    <t>categories of intimate partner violence (IPV), NCVS 2010</t>
  </si>
  <si>
    <t>See BJS, Criminal Victimization 2010, Table 5</t>
  </si>
  <si>
    <t>see below</t>
  </si>
  <si>
    <t>victimization share (all violence)</t>
  </si>
  <si>
    <t>Repository:</t>
  </si>
  <si>
    <t>http://acrosswalls.org/datasets/</t>
  </si>
  <si>
    <t>Version: 1.0</t>
  </si>
  <si>
    <t>categories of intimate partner violence (IPV), NCVS 2008, alternate tabulation</t>
  </si>
  <si>
    <t>NCVS all victimizations / NEISS hospital visits</t>
  </si>
  <si>
    <t>all victimizations</t>
  </si>
  <si>
    <t>aggravated assault</t>
  </si>
  <si>
    <t>simple assault</t>
  </si>
  <si>
    <t>category of intimate-partner violence</t>
  </si>
  <si>
    <t>"serious" share</t>
  </si>
  <si>
    <t>non-simple assault IPV / all IPV</t>
  </si>
  <si>
    <t>non-simple assault/violent crime</t>
  </si>
  <si>
    <t>NCVS aggravated assault / NEISS hospital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</si>
</sst>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sqref="A1:G1"/>
    </sheetView>
  </sheetViews>
  <sheetFormatPr defaultRowHeight="15" x14ac:dyDescent="0.25"/>
  <cols>
    <col min="1" max="1" width="25.140625" customWidth="1"/>
    <col min="2" max="2" width="12" customWidth="1"/>
    <col min="5" max="5" width="11.5703125" customWidth="1"/>
    <col min="10" max="10" width="3" customWidth="1"/>
    <col min="11" max="11" width="87.85546875" customWidth="1"/>
  </cols>
  <sheetData>
    <row r="1" spans="1:11" x14ac:dyDescent="0.25">
      <c r="A1" s="12" t="s">
        <v>102</v>
      </c>
      <c r="B1" s="12"/>
      <c r="C1" s="12"/>
      <c r="D1" s="12"/>
      <c r="E1" s="12"/>
      <c r="F1" s="12"/>
      <c r="G1" s="12"/>
      <c r="K1" t="s">
        <v>119</v>
      </c>
    </row>
    <row r="2" spans="1:11" x14ac:dyDescent="0.25">
      <c r="K2" t="s">
        <v>120</v>
      </c>
    </row>
    <row r="3" spans="1:11" x14ac:dyDescent="0.25">
      <c r="A3" t="s">
        <v>106</v>
      </c>
      <c r="K3" t="s">
        <v>121</v>
      </c>
    </row>
    <row r="4" spans="1:11" x14ac:dyDescent="0.25">
      <c r="B4" s="13" t="s">
        <v>87</v>
      </c>
      <c r="C4" s="13"/>
      <c r="D4" s="13"/>
    </row>
    <row r="5" spans="1:11" ht="30" x14ac:dyDescent="0.25">
      <c r="B5" s="3" t="s">
        <v>88</v>
      </c>
      <c r="C5" s="3" t="s">
        <v>89</v>
      </c>
      <c r="D5" s="3" t="s">
        <v>101</v>
      </c>
      <c r="E5" s="8" t="s">
        <v>109</v>
      </c>
      <c r="K5" t="s">
        <v>111</v>
      </c>
    </row>
    <row r="6" spans="1:11" x14ac:dyDescent="0.25">
      <c r="A6" t="s">
        <v>108</v>
      </c>
      <c r="B6" s="2">
        <v>263340.58312546147</v>
      </c>
      <c r="C6" s="2">
        <v>115591.85999512934</v>
      </c>
      <c r="D6" s="2">
        <f>B6+C6</f>
        <v>378932.44312059082</v>
      </c>
      <c r="E6" s="7">
        <f>C6/(B6+C6)</f>
        <v>0.30504608959635476</v>
      </c>
      <c r="K6" t="s">
        <v>93</v>
      </c>
    </row>
    <row r="7" spans="1:11" x14ac:dyDescent="0.25">
      <c r="A7" t="s">
        <v>107</v>
      </c>
      <c r="B7" s="2">
        <f>AVERAGE(D51:D52)/2</f>
        <v>440545</v>
      </c>
      <c r="C7" s="2">
        <f>AVERAGE(E51:E52)/2</f>
        <v>78487.5</v>
      </c>
      <c r="D7" s="2">
        <f>B7+C7</f>
        <v>519032.5</v>
      </c>
      <c r="E7" s="7">
        <f>C7/(B7+C7)</f>
        <v>0.15121885431066456</v>
      </c>
      <c r="K7" t="s">
        <v>91</v>
      </c>
    </row>
    <row r="8" spans="1:11" x14ac:dyDescent="0.25">
      <c r="K8" t="s">
        <v>92</v>
      </c>
    </row>
    <row r="9" spans="1:11" ht="30" x14ac:dyDescent="0.25">
      <c r="A9" s="9" t="s">
        <v>123</v>
      </c>
      <c r="B9" s="10">
        <f t="shared" ref="B9:C9" si="0">B7/B6</f>
        <v>1.6729096395678378</v>
      </c>
      <c r="C9" s="10">
        <f t="shared" si="0"/>
        <v>0.67900542480506154</v>
      </c>
      <c r="D9" s="10">
        <f>D7/D6</f>
        <v>1.3697230454211173</v>
      </c>
      <c r="E9" s="3"/>
      <c r="K9" t="s">
        <v>95</v>
      </c>
    </row>
    <row r="10" spans="1:11" x14ac:dyDescent="0.25">
      <c r="K10" t="s">
        <v>94</v>
      </c>
    </row>
    <row r="12" spans="1:11" x14ac:dyDescent="0.25">
      <c r="A12" s="12" t="s">
        <v>122</v>
      </c>
      <c r="B12" s="12"/>
      <c r="C12" s="12"/>
      <c r="D12" s="12"/>
      <c r="E12" s="12"/>
      <c r="F12" s="12"/>
    </row>
    <row r="13" spans="1:11" ht="30" x14ac:dyDescent="0.25">
      <c r="A13" s="9" t="s">
        <v>127</v>
      </c>
      <c r="B13" s="3" t="s">
        <v>88</v>
      </c>
      <c r="C13" s="3" t="s">
        <v>89</v>
      </c>
      <c r="D13" s="3" t="s">
        <v>101</v>
      </c>
      <c r="E13" s="8" t="s">
        <v>109</v>
      </c>
    </row>
    <row r="14" spans="1:11" x14ac:dyDescent="0.25">
      <c r="A14" t="s">
        <v>125</v>
      </c>
      <c r="B14" s="2">
        <v>61170</v>
      </c>
      <c r="C14" s="2">
        <v>37430</v>
      </c>
      <c r="D14" s="2">
        <f>B14+C14</f>
        <v>98600</v>
      </c>
      <c r="E14" s="7">
        <f>C14/(B14+C14)</f>
        <v>0.37961460446247464</v>
      </c>
      <c r="K14" s="4" t="s">
        <v>113</v>
      </c>
    </row>
    <row r="15" spans="1:11" x14ac:dyDescent="0.25">
      <c r="A15" t="s">
        <v>126</v>
      </c>
      <c r="B15" s="2">
        <v>379920</v>
      </c>
      <c r="C15" s="2">
        <v>42380</v>
      </c>
      <c r="D15" s="2">
        <f>B15+C15</f>
        <v>422300</v>
      </c>
      <c r="E15" s="7">
        <f>C15/(B15+C15)</f>
        <v>0.10035519772673455</v>
      </c>
      <c r="K15" t="s">
        <v>112</v>
      </c>
    </row>
    <row r="16" spans="1:11" x14ac:dyDescent="0.25">
      <c r="A16" t="s">
        <v>124</v>
      </c>
      <c r="B16" s="2">
        <v>504980</v>
      </c>
      <c r="C16" s="2">
        <v>88120</v>
      </c>
      <c r="D16" s="2">
        <f>B16+C16</f>
        <v>593100</v>
      </c>
      <c r="E16" s="7">
        <f>C16/(B16+C16)</f>
        <v>0.14857528241443263</v>
      </c>
    </row>
    <row r="17" spans="1:11" x14ac:dyDescent="0.25">
      <c r="B17" s="3"/>
      <c r="C17" s="3"/>
      <c r="D17" s="3"/>
      <c r="E17" s="3"/>
    </row>
    <row r="18" spans="1:11" ht="30" x14ac:dyDescent="0.25">
      <c r="A18" s="9" t="s">
        <v>123</v>
      </c>
      <c r="B18" s="11">
        <f t="shared" ref="B18:C18" si="1">B16/B6</f>
        <v>1.9175927766493019</v>
      </c>
      <c r="C18" s="11">
        <f t="shared" si="1"/>
        <v>0.76233741721703485</v>
      </c>
      <c r="D18" s="11">
        <f>D16/D6</f>
        <v>1.5651866467692577</v>
      </c>
      <c r="E18" s="3"/>
    </row>
    <row r="19" spans="1:11" ht="30" x14ac:dyDescent="0.25">
      <c r="A19" s="9" t="s">
        <v>131</v>
      </c>
      <c r="B19" s="11">
        <f>B14/B6</f>
        <v>0.23228474424261913</v>
      </c>
      <c r="C19" s="11">
        <f t="shared" ref="C19:D19" si="2">C14/C6</f>
        <v>0.32381172862498431</v>
      </c>
      <c r="D19" s="11">
        <f t="shared" si="2"/>
        <v>0.26020469292100623</v>
      </c>
    </row>
    <row r="21" spans="1:11" x14ac:dyDescent="0.25">
      <c r="A21" t="s">
        <v>90</v>
      </c>
    </row>
    <row r="22" spans="1:11" x14ac:dyDescent="0.25">
      <c r="K22" t="s">
        <v>110</v>
      </c>
    </row>
    <row r="23" spans="1:11" x14ac:dyDescent="0.25">
      <c r="A23" t="s">
        <v>0</v>
      </c>
    </row>
    <row r="24" spans="1:11" x14ac:dyDescent="0.25">
      <c r="A24" t="s">
        <v>46</v>
      </c>
    </row>
    <row r="25" spans="1:11" x14ac:dyDescent="0.25">
      <c r="A25" t="s">
        <v>47</v>
      </c>
    </row>
    <row r="26" spans="1:11" x14ac:dyDescent="0.25">
      <c r="A26" t="s">
        <v>48</v>
      </c>
    </row>
    <row r="27" spans="1:11" x14ac:dyDescent="0.25">
      <c r="A27" t="s">
        <v>49</v>
      </c>
    </row>
    <row r="28" spans="1:11" x14ac:dyDescent="0.25">
      <c r="A28" t="s">
        <v>50</v>
      </c>
    </row>
    <row r="29" spans="1:11" x14ac:dyDescent="0.25">
      <c r="A29" t="s">
        <v>6</v>
      </c>
    </row>
    <row r="30" spans="1:11" x14ac:dyDescent="0.25">
      <c r="A30" t="s">
        <v>51</v>
      </c>
    </row>
    <row r="33" spans="1:9" x14ac:dyDescent="0.25">
      <c r="A33" t="s">
        <v>8</v>
      </c>
    </row>
    <row r="34" spans="1:9" x14ac:dyDescent="0.25">
      <c r="A34" t="s">
        <v>52</v>
      </c>
    </row>
    <row r="35" spans="1:9" x14ac:dyDescent="0.25">
      <c r="B35" s="13" t="s">
        <v>53</v>
      </c>
      <c r="C35" s="13"/>
      <c r="D35" s="13"/>
      <c r="E35" s="13"/>
      <c r="F35" s="13" t="s">
        <v>54</v>
      </c>
      <c r="G35" s="13"/>
      <c r="H35" s="13"/>
      <c r="I35" s="13"/>
    </row>
    <row r="36" spans="1:9" x14ac:dyDescent="0.25">
      <c r="B36" t="s">
        <v>55</v>
      </c>
      <c r="C36" t="s">
        <v>56</v>
      </c>
      <c r="D36" t="s">
        <v>57</v>
      </c>
      <c r="E36" t="s">
        <v>58</v>
      </c>
      <c r="F36" t="s">
        <v>55</v>
      </c>
      <c r="G36" t="s">
        <v>56</v>
      </c>
      <c r="H36" t="s">
        <v>57</v>
      </c>
      <c r="I36" t="s">
        <v>58</v>
      </c>
    </row>
    <row r="37" spans="1:9" x14ac:dyDescent="0.25">
      <c r="A37" t="s">
        <v>59</v>
      </c>
      <c r="B37" s="1">
        <v>16940810</v>
      </c>
      <c r="C37" s="1">
        <v>2070160</v>
      </c>
      <c r="D37" s="1">
        <v>1766700</v>
      </c>
      <c r="E37" s="1">
        <v>303460</v>
      </c>
      <c r="F37">
        <v>79.900000000000006</v>
      </c>
      <c r="G37">
        <v>9.8000000000000007</v>
      </c>
      <c r="H37">
        <v>16.100000000000001</v>
      </c>
      <c r="I37">
        <v>3</v>
      </c>
    </row>
    <row r="38" spans="1:9" x14ac:dyDescent="0.25">
      <c r="A38" t="s">
        <v>60</v>
      </c>
      <c r="B38" s="1">
        <v>16130600</v>
      </c>
      <c r="C38" s="1">
        <v>2058040</v>
      </c>
      <c r="D38" s="1">
        <v>1785590</v>
      </c>
      <c r="E38" s="1">
        <v>272450</v>
      </c>
      <c r="F38">
        <v>75.3</v>
      </c>
      <c r="G38">
        <v>9.6</v>
      </c>
      <c r="H38">
        <v>16.100000000000001</v>
      </c>
      <c r="I38">
        <v>2.6</v>
      </c>
    </row>
    <row r="39" spans="1:9" x14ac:dyDescent="0.25">
      <c r="A39" t="s">
        <v>61</v>
      </c>
      <c r="B39" s="1">
        <v>14630860</v>
      </c>
      <c r="C39" s="1">
        <v>1917270</v>
      </c>
      <c r="D39" s="1">
        <v>1676990</v>
      </c>
      <c r="E39" s="1">
        <v>240280</v>
      </c>
      <c r="F39">
        <v>67.7</v>
      </c>
      <c r="G39">
        <v>8.9</v>
      </c>
      <c r="H39">
        <v>15</v>
      </c>
      <c r="I39">
        <v>2.2999999999999998</v>
      </c>
    </row>
    <row r="40" spans="1:9" x14ac:dyDescent="0.25">
      <c r="A40" t="s">
        <v>62</v>
      </c>
      <c r="B40" s="1">
        <v>13742460</v>
      </c>
      <c r="C40" s="1">
        <v>1829750</v>
      </c>
      <c r="D40" s="1">
        <v>1644100</v>
      </c>
      <c r="E40" s="1">
        <v>185650</v>
      </c>
      <c r="F40">
        <v>62.9</v>
      </c>
      <c r="G40">
        <v>8.4</v>
      </c>
      <c r="H40">
        <v>14.6</v>
      </c>
      <c r="I40">
        <v>1.8</v>
      </c>
    </row>
    <row r="41" spans="1:9" x14ac:dyDescent="0.25">
      <c r="A41" t="s">
        <v>63</v>
      </c>
      <c r="B41" s="1">
        <v>12717980</v>
      </c>
      <c r="C41" s="1">
        <v>1701860</v>
      </c>
      <c r="D41" s="1">
        <v>1499130</v>
      </c>
      <c r="E41" s="1">
        <v>202720</v>
      </c>
      <c r="F41">
        <v>57.6</v>
      </c>
      <c r="G41">
        <v>7.7</v>
      </c>
      <c r="H41">
        <v>13.2</v>
      </c>
      <c r="I41">
        <v>1.9</v>
      </c>
    </row>
    <row r="42" spans="1:9" x14ac:dyDescent="0.25">
      <c r="A42" t="s">
        <v>64</v>
      </c>
      <c r="B42" s="1">
        <v>11305630</v>
      </c>
      <c r="C42" s="1">
        <v>1480080</v>
      </c>
      <c r="D42" s="1">
        <v>1250570</v>
      </c>
      <c r="E42" s="1">
        <v>229510</v>
      </c>
      <c r="F42">
        <v>50.6</v>
      </c>
      <c r="G42">
        <v>6.6</v>
      </c>
      <c r="H42">
        <v>10.9</v>
      </c>
      <c r="I42">
        <v>2.1</v>
      </c>
    </row>
    <row r="43" spans="1:9" x14ac:dyDescent="0.25">
      <c r="A43" t="s">
        <v>65</v>
      </c>
      <c r="B43" s="1">
        <v>9551660</v>
      </c>
      <c r="C43" s="1">
        <v>1147350</v>
      </c>
      <c r="D43" s="1">
        <v>974160</v>
      </c>
      <c r="E43" s="1">
        <v>173190</v>
      </c>
      <c r="F43">
        <v>42.3</v>
      </c>
      <c r="G43">
        <v>5.0999999999999996</v>
      </c>
      <c r="H43">
        <v>8.4</v>
      </c>
      <c r="I43">
        <v>1.6</v>
      </c>
    </row>
    <row r="44" spans="1:9" x14ac:dyDescent="0.25">
      <c r="A44" t="s">
        <v>66</v>
      </c>
      <c r="B44" s="1">
        <v>7989600</v>
      </c>
      <c r="C44" s="1">
        <v>995160</v>
      </c>
      <c r="D44" s="1">
        <v>882720</v>
      </c>
      <c r="E44" s="1">
        <v>112450</v>
      </c>
      <c r="F44">
        <v>35</v>
      </c>
      <c r="G44">
        <v>4.4000000000000004</v>
      </c>
      <c r="H44">
        <v>7.5</v>
      </c>
      <c r="I44">
        <v>1</v>
      </c>
    </row>
    <row r="45" spans="1:9" x14ac:dyDescent="0.25">
      <c r="A45" t="s">
        <v>67</v>
      </c>
      <c r="B45" s="1">
        <v>7450570</v>
      </c>
      <c r="C45" s="1">
        <v>1010090</v>
      </c>
      <c r="D45" s="1">
        <v>889740</v>
      </c>
      <c r="E45" s="1">
        <v>120350</v>
      </c>
      <c r="F45">
        <v>32.299999999999997</v>
      </c>
      <c r="G45">
        <v>4.4000000000000004</v>
      </c>
      <c r="H45">
        <v>7.5</v>
      </c>
      <c r="I45">
        <v>1.1000000000000001</v>
      </c>
    </row>
    <row r="46" spans="1:9" x14ac:dyDescent="0.25">
      <c r="A46" t="s">
        <v>68</v>
      </c>
      <c r="B46" s="1">
        <v>7551800</v>
      </c>
      <c r="C46" s="1">
        <v>985020</v>
      </c>
      <c r="D46" s="1">
        <v>852220</v>
      </c>
      <c r="E46" s="1">
        <v>132810</v>
      </c>
      <c r="F46">
        <v>32.1</v>
      </c>
      <c r="G46">
        <v>4.2</v>
      </c>
      <c r="H46">
        <v>7</v>
      </c>
      <c r="I46">
        <v>1.2</v>
      </c>
    </row>
    <row r="47" spans="1:9" x14ac:dyDescent="0.25">
      <c r="A47" t="s">
        <v>69</v>
      </c>
      <c r="B47" s="1">
        <v>7202560</v>
      </c>
      <c r="C47" s="1">
        <v>1036000</v>
      </c>
      <c r="D47" s="1">
        <v>861380</v>
      </c>
      <c r="E47" s="1">
        <v>174620</v>
      </c>
      <c r="F47">
        <v>29.9</v>
      </c>
      <c r="G47">
        <v>4.3</v>
      </c>
      <c r="H47">
        <v>7</v>
      </c>
      <c r="I47">
        <v>1.5</v>
      </c>
    </row>
    <row r="48" spans="1:9" x14ac:dyDescent="0.25">
      <c r="A48" t="s">
        <v>70</v>
      </c>
      <c r="B48" s="1">
        <v>6836930</v>
      </c>
      <c r="C48" s="1">
        <v>923860</v>
      </c>
      <c r="D48" s="1">
        <v>718590</v>
      </c>
      <c r="E48" s="1">
        <v>205270</v>
      </c>
      <c r="F48">
        <v>28.1</v>
      </c>
      <c r="G48">
        <v>3.8</v>
      </c>
      <c r="H48">
        <v>5.8</v>
      </c>
      <c r="I48">
        <v>1.7</v>
      </c>
    </row>
    <row r="49" spans="1:9" x14ac:dyDescent="0.25">
      <c r="A49" t="s">
        <v>71</v>
      </c>
      <c r="B49" s="1">
        <v>7689110</v>
      </c>
      <c r="C49" s="1">
        <v>1060630</v>
      </c>
      <c r="D49" s="1">
        <v>842410</v>
      </c>
      <c r="E49" s="1">
        <v>218220</v>
      </c>
      <c r="F49">
        <v>31.3</v>
      </c>
      <c r="G49">
        <v>4.3</v>
      </c>
      <c r="H49">
        <v>6.7</v>
      </c>
      <c r="I49">
        <v>1.8</v>
      </c>
    </row>
    <row r="50" spans="1:9" x14ac:dyDescent="0.25">
      <c r="A50" t="s">
        <v>72</v>
      </c>
      <c r="B50" s="1">
        <v>7622310</v>
      </c>
      <c r="C50" s="1">
        <v>1105530</v>
      </c>
      <c r="D50" s="1">
        <v>922380</v>
      </c>
      <c r="E50" s="1">
        <v>183150</v>
      </c>
      <c r="F50">
        <v>30.6</v>
      </c>
      <c r="G50">
        <v>4.4000000000000004</v>
      </c>
      <c r="H50">
        <v>7.2</v>
      </c>
      <c r="I50">
        <v>1.5</v>
      </c>
    </row>
    <row r="51" spans="1:9" x14ac:dyDescent="0.25">
      <c r="A51" t="s">
        <v>73</v>
      </c>
      <c r="B51" s="1">
        <v>6603830</v>
      </c>
      <c r="C51" s="1">
        <v>1004600</v>
      </c>
      <c r="D51" s="1">
        <v>847700</v>
      </c>
      <c r="E51" s="1">
        <v>156900</v>
      </c>
      <c r="F51">
        <v>26.3</v>
      </c>
      <c r="G51">
        <v>4</v>
      </c>
      <c r="H51">
        <v>6.6</v>
      </c>
      <c r="I51">
        <v>1.3</v>
      </c>
    </row>
    <row r="52" spans="1:9" x14ac:dyDescent="0.25">
      <c r="A52" t="s">
        <v>74</v>
      </c>
      <c r="B52" s="1">
        <v>6031350</v>
      </c>
      <c r="C52" s="1">
        <v>1071520</v>
      </c>
      <c r="D52" s="1">
        <v>914480</v>
      </c>
      <c r="E52" s="1">
        <v>157050</v>
      </c>
      <c r="F52">
        <v>23.8</v>
      </c>
      <c r="G52">
        <v>4.2</v>
      </c>
      <c r="H52">
        <v>7.1</v>
      </c>
      <c r="I52">
        <v>1.3</v>
      </c>
    </row>
    <row r="53" spans="1:9" x14ac:dyDescent="0.25">
      <c r="A53" t="s">
        <v>75</v>
      </c>
      <c r="B53" s="1">
        <v>5302610</v>
      </c>
      <c r="C53" s="1">
        <v>906540</v>
      </c>
      <c r="D53" s="1">
        <v>775650</v>
      </c>
      <c r="E53" s="1">
        <v>130890</v>
      </c>
      <c r="F53">
        <v>20.8</v>
      </c>
      <c r="G53">
        <v>3.6</v>
      </c>
      <c r="H53">
        <v>5.9</v>
      </c>
      <c r="I53">
        <v>1.1000000000000001</v>
      </c>
    </row>
    <row r="54" spans="1:9" x14ac:dyDescent="0.25">
      <c r="A54" t="s">
        <v>76</v>
      </c>
    </row>
    <row r="55" spans="1:9" x14ac:dyDescent="0.25">
      <c r="A55" t="s">
        <v>77</v>
      </c>
    </row>
    <row r="56" spans="1:9" x14ac:dyDescent="0.25">
      <c r="A56" t="s">
        <v>78</v>
      </c>
    </row>
    <row r="61" spans="1:9" x14ac:dyDescent="0.25">
      <c r="A61" t="s">
        <v>0</v>
      </c>
    </row>
    <row r="62" spans="1:9" x14ac:dyDescent="0.25">
      <c r="A62" t="s">
        <v>79</v>
      </c>
    </row>
    <row r="63" spans="1:9" x14ac:dyDescent="0.25">
      <c r="A63" t="s">
        <v>80</v>
      </c>
    </row>
    <row r="64" spans="1:9" x14ac:dyDescent="0.25">
      <c r="A64" t="s">
        <v>48</v>
      </c>
    </row>
    <row r="65" spans="1:9" x14ac:dyDescent="0.25">
      <c r="A65" t="s">
        <v>49</v>
      </c>
    </row>
    <row r="66" spans="1:9" x14ac:dyDescent="0.25">
      <c r="A66" t="s">
        <v>50</v>
      </c>
    </row>
    <row r="67" spans="1:9" x14ac:dyDescent="0.25">
      <c r="A67" t="s">
        <v>6</v>
      </c>
    </row>
    <row r="68" spans="1:9" x14ac:dyDescent="0.25">
      <c r="A68" t="s">
        <v>51</v>
      </c>
    </row>
    <row r="71" spans="1:9" x14ac:dyDescent="0.25">
      <c r="A71" t="s">
        <v>81</v>
      </c>
    </row>
    <row r="72" spans="1:9" x14ac:dyDescent="0.25">
      <c r="A72" t="s">
        <v>82</v>
      </c>
    </row>
    <row r="73" spans="1:9" x14ac:dyDescent="0.25">
      <c r="B73" s="13" t="s">
        <v>53</v>
      </c>
      <c r="C73" s="13"/>
      <c r="D73" s="13"/>
      <c r="E73" s="13"/>
      <c r="F73" s="13" t="s">
        <v>83</v>
      </c>
      <c r="G73" s="13"/>
      <c r="H73" s="13"/>
      <c r="I73" s="13"/>
    </row>
    <row r="74" spans="1:9" x14ac:dyDescent="0.25">
      <c r="B74" t="s">
        <v>55</v>
      </c>
      <c r="C74" t="s">
        <v>84</v>
      </c>
      <c r="D74" t="s">
        <v>57</v>
      </c>
      <c r="E74" t="s">
        <v>58</v>
      </c>
      <c r="F74" t="s">
        <v>55</v>
      </c>
      <c r="G74" t="s">
        <v>56</v>
      </c>
      <c r="H74" t="s">
        <v>57</v>
      </c>
      <c r="I74" t="s">
        <v>58</v>
      </c>
    </row>
    <row r="75" spans="1:9" x14ac:dyDescent="0.25">
      <c r="A75" t="s">
        <v>59</v>
      </c>
      <c r="B75" s="1">
        <v>429600</v>
      </c>
      <c r="C75" s="1">
        <v>119920</v>
      </c>
      <c r="D75" s="1">
        <v>108990</v>
      </c>
      <c r="E75" s="1">
        <v>39330</v>
      </c>
      <c r="F75">
        <v>1.5</v>
      </c>
      <c r="G75">
        <v>0.4</v>
      </c>
      <c r="H75">
        <v>0.7</v>
      </c>
      <c r="I75">
        <v>0.3</v>
      </c>
    </row>
    <row r="76" spans="1:9" x14ac:dyDescent="0.25">
      <c r="A76" t="s">
        <v>60</v>
      </c>
      <c r="B76" s="1">
        <v>363440</v>
      </c>
      <c r="C76" s="1">
        <v>104410</v>
      </c>
      <c r="D76" s="1">
        <v>95830</v>
      </c>
      <c r="E76" s="1">
        <v>32370</v>
      </c>
      <c r="F76">
        <v>1.2</v>
      </c>
      <c r="G76">
        <v>0.4</v>
      </c>
      <c r="H76">
        <v>0.6</v>
      </c>
      <c r="I76">
        <v>0.2</v>
      </c>
    </row>
    <row r="77" spans="1:9" x14ac:dyDescent="0.25">
      <c r="A77" t="s">
        <v>61</v>
      </c>
      <c r="B77" s="1">
        <v>332590</v>
      </c>
      <c r="C77" s="1">
        <v>97580</v>
      </c>
      <c r="D77" s="1">
        <v>90030</v>
      </c>
      <c r="E77" s="1">
        <v>29450</v>
      </c>
      <c r="F77">
        <v>1.1000000000000001</v>
      </c>
      <c r="G77">
        <v>0.3</v>
      </c>
      <c r="H77">
        <v>0.6</v>
      </c>
      <c r="I77">
        <v>0.2</v>
      </c>
    </row>
    <row r="78" spans="1:9" x14ac:dyDescent="0.25">
      <c r="A78" t="s">
        <v>62</v>
      </c>
      <c r="B78" s="1">
        <v>363910</v>
      </c>
      <c r="C78" s="1">
        <v>104680</v>
      </c>
      <c r="D78" s="1">
        <v>98110</v>
      </c>
      <c r="E78" s="1">
        <v>28160</v>
      </c>
      <c r="F78">
        <v>1.1000000000000001</v>
      </c>
      <c r="G78">
        <v>0.4</v>
      </c>
      <c r="H78">
        <v>0.6</v>
      </c>
      <c r="I78">
        <v>0.2</v>
      </c>
    </row>
    <row r="79" spans="1:9" x14ac:dyDescent="0.25">
      <c r="A79" t="s">
        <v>63</v>
      </c>
      <c r="B79" s="1">
        <v>389290</v>
      </c>
      <c r="C79" s="1">
        <v>109410</v>
      </c>
      <c r="D79" s="1">
        <v>101120</v>
      </c>
      <c r="E79" s="1">
        <v>31220</v>
      </c>
      <c r="F79">
        <v>1.2</v>
      </c>
      <c r="G79">
        <v>0.4</v>
      </c>
      <c r="H79">
        <v>0.7</v>
      </c>
      <c r="I79">
        <v>0.2</v>
      </c>
    </row>
    <row r="80" spans="1:9" x14ac:dyDescent="0.25">
      <c r="A80" t="s">
        <v>64</v>
      </c>
      <c r="B80" s="1">
        <v>367490</v>
      </c>
      <c r="C80" s="1">
        <v>104520</v>
      </c>
      <c r="D80" s="1">
        <v>94190</v>
      </c>
      <c r="E80" s="1">
        <v>34520</v>
      </c>
      <c r="F80">
        <v>1.3</v>
      </c>
      <c r="G80">
        <v>0.4</v>
      </c>
      <c r="H80">
        <v>0.6</v>
      </c>
      <c r="I80">
        <v>0.2</v>
      </c>
    </row>
    <row r="81" spans="1:9" x14ac:dyDescent="0.25">
      <c r="A81" t="s">
        <v>65</v>
      </c>
      <c r="B81" s="1">
        <v>329360</v>
      </c>
      <c r="C81" s="1">
        <v>88280</v>
      </c>
      <c r="D81" s="1">
        <v>80030</v>
      </c>
      <c r="E81" s="1">
        <v>29550</v>
      </c>
      <c r="F81">
        <v>1.1000000000000001</v>
      </c>
      <c r="G81">
        <v>0.3</v>
      </c>
      <c r="H81">
        <v>0.5</v>
      </c>
      <c r="I81">
        <v>0.2</v>
      </c>
    </row>
    <row r="82" spans="1:9" x14ac:dyDescent="0.25">
      <c r="A82" t="s">
        <v>66</v>
      </c>
      <c r="B82" s="1">
        <v>301250</v>
      </c>
      <c r="C82" s="1">
        <v>80130</v>
      </c>
      <c r="D82" s="1">
        <v>74540</v>
      </c>
      <c r="E82" s="1">
        <v>22880</v>
      </c>
      <c r="F82">
        <v>1</v>
      </c>
      <c r="G82">
        <v>0.3</v>
      </c>
      <c r="H82">
        <v>0.5</v>
      </c>
      <c r="I82">
        <v>0.2</v>
      </c>
    </row>
    <row r="83" spans="1:9" x14ac:dyDescent="0.25">
      <c r="A83" t="s">
        <v>67</v>
      </c>
      <c r="B83" s="1">
        <v>264840</v>
      </c>
      <c r="C83" s="1">
        <v>76730</v>
      </c>
      <c r="D83" s="1">
        <v>71120</v>
      </c>
      <c r="E83" s="1">
        <v>22700</v>
      </c>
      <c r="F83">
        <v>0.9</v>
      </c>
      <c r="G83">
        <v>0.3</v>
      </c>
      <c r="H83">
        <v>0.4</v>
      </c>
      <c r="I83">
        <v>0.1</v>
      </c>
    </row>
    <row r="84" spans="1:9" x14ac:dyDescent="0.25">
      <c r="A84" t="s">
        <v>68</v>
      </c>
      <c r="B84" s="1">
        <v>246110</v>
      </c>
      <c r="C84" s="1">
        <v>74780</v>
      </c>
      <c r="D84" s="1">
        <v>68690</v>
      </c>
      <c r="E84" s="1">
        <v>24030</v>
      </c>
      <c r="F84">
        <v>0.8</v>
      </c>
      <c r="G84">
        <v>0.2</v>
      </c>
      <c r="H84">
        <v>0.4</v>
      </c>
      <c r="I84">
        <v>0.2</v>
      </c>
    </row>
    <row r="85" spans="1:9" x14ac:dyDescent="0.25">
      <c r="A85" t="s">
        <v>69</v>
      </c>
      <c r="B85" s="1">
        <v>241330</v>
      </c>
      <c r="C85" s="1">
        <v>79860</v>
      </c>
      <c r="D85" s="1">
        <v>71770</v>
      </c>
      <c r="E85" s="1">
        <v>29330</v>
      </c>
      <c r="F85">
        <v>0.8</v>
      </c>
      <c r="G85">
        <v>0.3</v>
      </c>
      <c r="H85">
        <v>0.4</v>
      </c>
      <c r="I85">
        <v>0.2</v>
      </c>
    </row>
    <row r="86" spans="1:9" x14ac:dyDescent="0.25">
      <c r="A86" t="s">
        <v>70</v>
      </c>
      <c r="B86" s="1">
        <v>252170</v>
      </c>
      <c r="C86" s="1">
        <v>80060</v>
      </c>
      <c r="D86" s="1">
        <v>69360</v>
      </c>
      <c r="E86" s="1">
        <v>34550</v>
      </c>
      <c r="F86">
        <v>0.8</v>
      </c>
      <c r="G86">
        <v>0.2</v>
      </c>
      <c r="H86">
        <v>0.4</v>
      </c>
      <c r="I86">
        <v>0.2</v>
      </c>
    </row>
    <row r="87" spans="1:9" x14ac:dyDescent="0.25">
      <c r="A87" t="s">
        <v>85</v>
      </c>
      <c r="B87" s="1">
        <v>260750</v>
      </c>
      <c r="C87" s="1">
        <v>86560</v>
      </c>
      <c r="D87" s="1">
        <v>75870</v>
      </c>
      <c r="E87" s="1">
        <v>35760</v>
      </c>
      <c r="F87">
        <v>0.8</v>
      </c>
      <c r="G87">
        <v>0.3</v>
      </c>
      <c r="H87">
        <v>0.4</v>
      </c>
      <c r="I87">
        <v>0.2</v>
      </c>
    </row>
    <row r="88" spans="1:9" x14ac:dyDescent="0.25">
      <c r="A88" t="s">
        <v>86</v>
      </c>
      <c r="B88" s="1">
        <v>260050</v>
      </c>
      <c r="C88" s="1">
        <v>88640</v>
      </c>
      <c r="D88" s="1">
        <v>79730</v>
      </c>
      <c r="E88" s="1">
        <v>31930</v>
      </c>
      <c r="F88">
        <v>0.8</v>
      </c>
      <c r="G88">
        <v>0.3</v>
      </c>
      <c r="H88">
        <v>0.5</v>
      </c>
      <c r="I88">
        <v>0.2</v>
      </c>
    </row>
    <row r="89" spans="1:9" x14ac:dyDescent="0.25">
      <c r="A89" t="s">
        <v>73</v>
      </c>
      <c r="B89" s="1">
        <v>241530</v>
      </c>
      <c r="C89" s="1">
        <v>81860</v>
      </c>
      <c r="D89" s="1">
        <v>74130</v>
      </c>
      <c r="E89" s="1">
        <v>28600</v>
      </c>
      <c r="F89">
        <v>0.7</v>
      </c>
      <c r="G89">
        <v>0.2</v>
      </c>
      <c r="H89">
        <v>0.4</v>
      </c>
      <c r="I89">
        <v>0.2</v>
      </c>
    </row>
    <row r="90" spans="1:9" x14ac:dyDescent="0.25">
      <c r="A90" t="s">
        <v>74</v>
      </c>
      <c r="B90" s="1">
        <v>238900</v>
      </c>
      <c r="C90" s="1">
        <v>89360</v>
      </c>
      <c r="D90" s="1">
        <v>81510</v>
      </c>
      <c r="E90" s="1">
        <v>30350</v>
      </c>
      <c r="F90">
        <v>0.7</v>
      </c>
      <c r="G90">
        <v>0.3</v>
      </c>
      <c r="H90">
        <v>0.5</v>
      </c>
      <c r="I90">
        <v>0.2</v>
      </c>
    </row>
    <row r="91" spans="1:9" x14ac:dyDescent="0.25">
      <c r="A91" t="s">
        <v>75</v>
      </c>
      <c r="B91" s="1">
        <v>235460</v>
      </c>
      <c r="C91" s="1">
        <v>83650</v>
      </c>
      <c r="D91" s="1">
        <v>76310</v>
      </c>
      <c r="E91" s="1">
        <v>27790</v>
      </c>
      <c r="F91">
        <v>0.7</v>
      </c>
      <c r="G91">
        <v>0.3</v>
      </c>
      <c r="H91">
        <v>0.4</v>
      </c>
      <c r="I91">
        <v>0.2</v>
      </c>
    </row>
  </sheetData>
  <mergeCells count="7">
    <mergeCell ref="A1:G1"/>
    <mergeCell ref="A12:F12"/>
    <mergeCell ref="B35:E35"/>
    <mergeCell ref="F35:I35"/>
    <mergeCell ref="B73:E73"/>
    <mergeCell ref="F73:I73"/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sqref="A1:F1"/>
    </sheetView>
  </sheetViews>
  <sheetFormatPr defaultRowHeight="15" x14ac:dyDescent="0.25"/>
  <cols>
    <col min="1" max="1" width="33.5703125" customWidth="1"/>
    <col min="2" max="6" width="13.5703125" customWidth="1"/>
    <col min="7" max="7" width="2.7109375" customWidth="1"/>
    <col min="8" max="8" width="62.28515625" customWidth="1"/>
    <col min="13" max="13" width="7" customWidth="1"/>
  </cols>
  <sheetData>
    <row r="1" spans="1:8" x14ac:dyDescent="0.25">
      <c r="A1" s="12" t="s">
        <v>103</v>
      </c>
      <c r="B1" s="12"/>
      <c r="C1" s="12"/>
      <c r="D1" s="12"/>
      <c r="E1" s="12"/>
      <c r="F1" s="12"/>
      <c r="H1" t="s">
        <v>119</v>
      </c>
    </row>
    <row r="2" spans="1:8" x14ac:dyDescent="0.25">
      <c r="H2" t="s">
        <v>120</v>
      </c>
    </row>
    <row r="3" spans="1:8" x14ac:dyDescent="0.25">
      <c r="B3" s="13" t="s">
        <v>45</v>
      </c>
      <c r="C3" s="13"/>
      <c r="D3" s="13"/>
      <c r="H3" t="s">
        <v>121</v>
      </c>
    </row>
    <row r="4" spans="1:8" x14ac:dyDescent="0.25">
      <c r="A4" t="s">
        <v>96</v>
      </c>
      <c r="B4" s="3">
        <v>2002</v>
      </c>
      <c r="C4" s="3">
        <v>2010</v>
      </c>
      <c r="D4" s="3">
        <v>2011</v>
      </c>
      <c r="E4" s="3"/>
    </row>
    <row r="5" spans="1:8" x14ac:dyDescent="0.25">
      <c r="A5" t="s">
        <v>97</v>
      </c>
      <c r="B5" s="2">
        <f>D49</f>
        <v>1308320</v>
      </c>
      <c r="C5" s="2">
        <f t="shared" ref="C5:D5" si="0">E49</f>
        <v>1129560</v>
      </c>
      <c r="D5" s="2">
        <f t="shared" si="0"/>
        <v>1353340</v>
      </c>
      <c r="E5" s="3"/>
      <c r="H5" t="s">
        <v>117</v>
      </c>
    </row>
    <row r="6" spans="1:8" x14ac:dyDescent="0.25">
      <c r="A6" t="s">
        <v>98</v>
      </c>
      <c r="B6" s="2">
        <f>D53</f>
        <v>449990</v>
      </c>
      <c r="C6" s="2">
        <f t="shared" ref="C6:D6" si="1">E53</f>
        <v>380030</v>
      </c>
      <c r="D6" s="2">
        <f t="shared" si="1"/>
        <v>368820</v>
      </c>
      <c r="E6" s="3"/>
    </row>
    <row r="7" spans="1:8" x14ac:dyDescent="0.25">
      <c r="A7" t="s">
        <v>128</v>
      </c>
      <c r="B7" s="7">
        <f>B6/B5</f>
        <v>0.34394490644490644</v>
      </c>
      <c r="C7" s="7">
        <f t="shared" ref="C7:D7" si="2">C6/C5</f>
        <v>0.33644073798647262</v>
      </c>
      <c r="D7" s="7">
        <f t="shared" si="2"/>
        <v>0.27252575110467436</v>
      </c>
      <c r="E7" s="3"/>
    </row>
    <row r="8" spans="1:8" x14ac:dyDescent="0.25">
      <c r="B8" s="5"/>
      <c r="C8" s="5"/>
      <c r="D8" s="5"/>
      <c r="E8" s="3"/>
    </row>
    <row r="9" spans="1:8" x14ac:dyDescent="0.25">
      <c r="A9" t="s">
        <v>99</v>
      </c>
      <c r="B9" s="6">
        <f>D50</f>
        <v>929760</v>
      </c>
      <c r="C9" s="6">
        <f t="shared" ref="C9:D9" si="3">E50</f>
        <v>773430</v>
      </c>
      <c r="D9" s="6">
        <f t="shared" si="3"/>
        <v>851340</v>
      </c>
      <c r="E9" s="3"/>
    </row>
    <row r="10" spans="1:8" x14ac:dyDescent="0.25">
      <c r="A10" t="s">
        <v>100</v>
      </c>
      <c r="B10" s="6">
        <f>D54</f>
        <v>300530</v>
      </c>
      <c r="C10" s="6">
        <f t="shared" ref="C10:D10" si="4">E54</f>
        <v>268780</v>
      </c>
      <c r="D10" s="6">
        <f t="shared" si="4"/>
        <v>262830</v>
      </c>
      <c r="E10" s="3"/>
    </row>
    <row r="11" spans="1:8" x14ac:dyDescent="0.25">
      <c r="A11" t="s">
        <v>128</v>
      </c>
      <c r="B11" s="7">
        <f>B10/B9</f>
        <v>0.32323395284804679</v>
      </c>
      <c r="C11" s="7">
        <f t="shared" ref="C11:D11" si="5">C10/C9</f>
        <v>0.3475169052144344</v>
      </c>
      <c r="D11" s="7">
        <f t="shared" si="5"/>
        <v>0.30872506871520194</v>
      </c>
      <c r="E11" s="3"/>
    </row>
    <row r="12" spans="1:8" x14ac:dyDescent="0.25">
      <c r="B12" s="3"/>
      <c r="C12" s="3"/>
      <c r="D12" s="3"/>
      <c r="E12" s="3"/>
    </row>
    <row r="13" spans="1:8" x14ac:dyDescent="0.25">
      <c r="A13" s="12" t="s">
        <v>115</v>
      </c>
      <c r="B13" s="12"/>
      <c r="C13" s="12"/>
      <c r="D13" s="3"/>
      <c r="E13" s="3"/>
    </row>
    <row r="14" spans="1:8" ht="30" x14ac:dyDescent="0.25">
      <c r="A14" s="9"/>
      <c r="B14" s="3" t="s">
        <v>88</v>
      </c>
      <c r="C14" s="3" t="s">
        <v>89</v>
      </c>
      <c r="D14" s="3" t="s">
        <v>101</v>
      </c>
      <c r="E14" s="8" t="s">
        <v>109</v>
      </c>
    </row>
    <row r="15" spans="1:8" x14ac:dyDescent="0.25">
      <c r="A15" t="s">
        <v>104</v>
      </c>
      <c r="B15" s="2">
        <v>407700</v>
      </c>
      <c r="C15" s="2">
        <v>101530</v>
      </c>
      <c r="D15" s="2">
        <f>B15+C15</f>
        <v>509230</v>
      </c>
      <c r="E15" s="7">
        <f>C15/(B15+C15)</f>
        <v>0.1993794552559747</v>
      </c>
      <c r="H15" s="4" t="s">
        <v>116</v>
      </c>
    </row>
    <row r="16" spans="1:8" x14ac:dyDescent="0.25">
      <c r="A16" t="s">
        <v>105</v>
      </c>
      <c r="B16" s="2">
        <v>270510</v>
      </c>
      <c r="C16" s="2">
        <v>50140</v>
      </c>
      <c r="D16" s="2">
        <f>B16+C16</f>
        <v>320650</v>
      </c>
      <c r="E16" s="7">
        <f>C16/(B16+C16)</f>
        <v>0.15636987369405894</v>
      </c>
    </row>
    <row r="17" spans="1:8" x14ac:dyDescent="0.25">
      <c r="A17" t="s">
        <v>129</v>
      </c>
      <c r="B17" s="7">
        <f>1-B16/B15</f>
        <v>0.3364974245768948</v>
      </c>
      <c r="C17" s="7">
        <f t="shared" ref="C17:D17" si="6">1-C16/C15</f>
        <v>0.50615581601497095</v>
      </c>
      <c r="D17" s="7">
        <f t="shared" si="6"/>
        <v>0.37032382224142335</v>
      </c>
      <c r="E17" s="3"/>
    </row>
    <row r="18" spans="1:8" x14ac:dyDescent="0.25">
      <c r="B18" s="7"/>
      <c r="C18" s="7"/>
      <c r="D18" s="7"/>
      <c r="E18" s="3"/>
    </row>
    <row r="19" spans="1:8" x14ac:dyDescent="0.25">
      <c r="B19" s="13" t="s">
        <v>45</v>
      </c>
      <c r="C19" s="13"/>
      <c r="D19" s="13"/>
    </row>
    <row r="20" spans="1:8" x14ac:dyDescent="0.25">
      <c r="A20" t="s">
        <v>118</v>
      </c>
      <c r="B20" s="3">
        <v>2002</v>
      </c>
      <c r="C20" s="3">
        <v>2010</v>
      </c>
      <c r="D20" s="3">
        <v>2011</v>
      </c>
      <c r="E20" s="3"/>
    </row>
    <row r="21" spans="1:8" x14ac:dyDescent="0.25">
      <c r="A21" t="s">
        <v>130</v>
      </c>
      <c r="B21" s="7">
        <f>1-D48/D43</f>
        <v>0.31068684297364824</v>
      </c>
      <c r="C21" s="7">
        <f t="shared" ref="C21:D21" si="7">1-E48/E43</f>
        <v>0.34336241232744058</v>
      </c>
      <c r="D21" s="7">
        <f t="shared" si="7"/>
        <v>0.31912364803296223</v>
      </c>
      <c r="E21" s="3"/>
      <c r="H21" t="s">
        <v>117</v>
      </c>
    </row>
    <row r="24" spans="1:8" x14ac:dyDescent="0.25">
      <c r="A24" t="s">
        <v>114</v>
      </c>
    </row>
    <row r="29" spans="1:8" x14ac:dyDescent="0.25">
      <c r="A29" t="s">
        <v>0</v>
      </c>
    </row>
    <row r="30" spans="1:8" x14ac:dyDescent="0.25">
      <c r="A30" t="s">
        <v>26</v>
      </c>
    </row>
    <row r="31" spans="1:8" x14ac:dyDescent="0.25">
      <c r="A31" t="s">
        <v>27</v>
      </c>
    </row>
    <row r="32" spans="1:8" x14ac:dyDescent="0.25">
      <c r="A32" t="s">
        <v>3</v>
      </c>
    </row>
    <row r="33" spans="1:6" x14ac:dyDescent="0.25">
      <c r="A33" t="s">
        <v>4</v>
      </c>
    </row>
    <row r="34" spans="1:6" x14ac:dyDescent="0.25">
      <c r="A34" t="s">
        <v>5</v>
      </c>
    </row>
    <row r="35" spans="1:6" x14ac:dyDescent="0.25">
      <c r="A35" t="s">
        <v>6</v>
      </c>
    </row>
    <row r="36" spans="1:6" x14ac:dyDescent="0.25">
      <c r="A36" t="s">
        <v>7</v>
      </c>
    </row>
    <row r="39" spans="1:6" x14ac:dyDescent="0.25">
      <c r="A39" t="s">
        <v>28</v>
      </c>
    </row>
    <row r="40" spans="1:6" x14ac:dyDescent="0.25">
      <c r="A40" t="s">
        <v>29</v>
      </c>
    </row>
    <row r="41" spans="1:6" x14ac:dyDescent="0.25">
      <c r="D41" t="s">
        <v>10</v>
      </c>
    </row>
    <row r="42" spans="1:6" x14ac:dyDescent="0.25">
      <c r="A42" t="s">
        <v>11</v>
      </c>
      <c r="D42">
        <v>2002</v>
      </c>
      <c r="E42">
        <v>2010</v>
      </c>
      <c r="F42">
        <v>2011</v>
      </c>
    </row>
    <row r="43" spans="1:6" x14ac:dyDescent="0.25">
      <c r="A43" t="s">
        <v>30</v>
      </c>
      <c r="D43" s="1">
        <v>7424550</v>
      </c>
      <c r="E43" s="1">
        <v>4935980</v>
      </c>
      <c r="F43" s="1">
        <v>5805430</v>
      </c>
    </row>
    <row r="44" spans="1:6" x14ac:dyDescent="0.25">
      <c r="B44" t="s">
        <v>13</v>
      </c>
      <c r="D44" s="1">
        <v>349810</v>
      </c>
      <c r="E44" s="1">
        <v>268570</v>
      </c>
      <c r="F44" s="1">
        <v>243800</v>
      </c>
    </row>
    <row r="45" spans="1:6" x14ac:dyDescent="0.25">
      <c r="B45" t="s">
        <v>14</v>
      </c>
      <c r="D45" s="1">
        <v>624390</v>
      </c>
      <c r="E45" s="1">
        <v>568510</v>
      </c>
      <c r="F45" s="1">
        <v>556760</v>
      </c>
    </row>
    <row r="46" spans="1:6" x14ac:dyDescent="0.25">
      <c r="B46" t="s">
        <v>15</v>
      </c>
      <c r="D46" s="1">
        <v>6450350</v>
      </c>
      <c r="E46" s="1">
        <v>4098900</v>
      </c>
      <c r="F46" s="1">
        <v>5004860</v>
      </c>
    </row>
    <row r="47" spans="1:6" x14ac:dyDescent="0.25">
      <c r="C47" t="s">
        <v>16</v>
      </c>
      <c r="D47" s="1">
        <v>1332520</v>
      </c>
      <c r="E47" s="1">
        <v>857750</v>
      </c>
      <c r="F47" s="1">
        <v>1052080</v>
      </c>
    </row>
    <row r="48" spans="1:6" x14ac:dyDescent="0.25">
      <c r="C48" t="s">
        <v>17</v>
      </c>
      <c r="D48" s="1">
        <v>5117840</v>
      </c>
      <c r="E48" s="1">
        <v>3241150</v>
      </c>
      <c r="F48" s="1">
        <v>3952780</v>
      </c>
    </row>
    <row r="49" spans="1:6" x14ac:dyDescent="0.25">
      <c r="B49" t="s">
        <v>31</v>
      </c>
      <c r="D49" s="1">
        <v>1308320</v>
      </c>
      <c r="E49" s="1">
        <v>1129560</v>
      </c>
      <c r="F49" s="1">
        <v>1353340</v>
      </c>
    </row>
    <row r="50" spans="1:6" x14ac:dyDescent="0.25">
      <c r="C50" t="s">
        <v>32</v>
      </c>
      <c r="D50" s="1">
        <v>929760</v>
      </c>
      <c r="E50" s="1">
        <v>773430</v>
      </c>
      <c r="F50" s="1">
        <v>851340</v>
      </c>
    </row>
    <row r="51" spans="1:6" x14ac:dyDescent="0.25">
      <c r="B51" t="s">
        <v>20</v>
      </c>
      <c r="D51" s="1">
        <v>1889880</v>
      </c>
      <c r="E51" s="1">
        <v>1289830</v>
      </c>
      <c r="F51" s="1">
        <v>1449300</v>
      </c>
    </row>
    <row r="52" spans="1:6" x14ac:dyDescent="0.25">
      <c r="A52" t="s">
        <v>33</v>
      </c>
      <c r="D52" s="1">
        <v>2306710</v>
      </c>
      <c r="E52" s="1">
        <v>1694840</v>
      </c>
      <c r="F52" s="1">
        <v>1852650</v>
      </c>
    </row>
    <row r="53" spans="1:6" x14ac:dyDescent="0.25">
      <c r="B53" t="s">
        <v>34</v>
      </c>
      <c r="D53" s="1">
        <v>449990</v>
      </c>
      <c r="E53" s="1">
        <v>380030</v>
      </c>
      <c r="F53" s="1">
        <v>368820</v>
      </c>
    </row>
    <row r="54" spans="1:6" x14ac:dyDescent="0.25">
      <c r="C54" t="s">
        <v>35</v>
      </c>
      <c r="D54" s="1">
        <v>300530</v>
      </c>
      <c r="E54" s="1">
        <v>268780</v>
      </c>
      <c r="F54" s="1">
        <v>262830</v>
      </c>
    </row>
    <row r="55" spans="1:6" x14ac:dyDescent="0.25">
      <c r="B55" t="s">
        <v>24</v>
      </c>
      <c r="D55" s="1">
        <v>1603440</v>
      </c>
      <c r="E55" s="1">
        <v>1067530</v>
      </c>
      <c r="F55" s="1">
        <v>1192970</v>
      </c>
    </row>
    <row r="56" spans="1:6" x14ac:dyDescent="0.25">
      <c r="B56" t="s">
        <v>25</v>
      </c>
      <c r="D56" s="1">
        <v>762220</v>
      </c>
      <c r="E56" s="1">
        <v>668160</v>
      </c>
      <c r="F56" s="1">
        <v>689510</v>
      </c>
    </row>
    <row r="57" spans="1:6" x14ac:dyDescent="0.25">
      <c r="A57" t="s">
        <v>36</v>
      </c>
    </row>
    <row r="58" spans="1:6" x14ac:dyDescent="0.25">
      <c r="A58" t="s">
        <v>37</v>
      </c>
    </row>
    <row r="59" spans="1:6" x14ac:dyDescent="0.25">
      <c r="A59" t="s">
        <v>38</v>
      </c>
    </row>
    <row r="60" spans="1:6" x14ac:dyDescent="0.25">
      <c r="A60" t="s">
        <v>39</v>
      </c>
    </row>
    <row r="61" spans="1:6" x14ac:dyDescent="0.25">
      <c r="A61" t="s">
        <v>40</v>
      </c>
    </row>
    <row r="62" spans="1:6" x14ac:dyDescent="0.25">
      <c r="A62" t="s">
        <v>41</v>
      </c>
    </row>
    <row r="63" spans="1:6" x14ac:dyDescent="0.25">
      <c r="A63" t="s">
        <v>42</v>
      </c>
    </row>
    <row r="64" spans="1:6" x14ac:dyDescent="0.25">
      <c r="A64" t="s">
        <v>43</v>
      </c>
    </row>
    <row r="65" spans="1:1" x14ac:dyDescent="0.25">
      <c r="A65" t="s">
        <v>44</v>
      </c>
    </row>
    <row r="75" spans="1:1" x14ac:dyDescent="0.25">
      <c r="A75" t="s">
        <v>0</v>
      </c>
    </row>
    <row r="76" spans="1:1" x14ac:dyDescent="0.25">
      <c r="A76" t="s">
        <v>1</v>
      </c>
    </row>
    <row r="77" spans="1:1" x14ac:dyDescent="0.25">
      <c r="A77" t="s">
        <v>2</v>
      </c>
    </row>
    <row r="78" spans="1:1" x14ac:dyDescent="0.25">
      <c r="A78" t="s">
        <v>3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6" x14ac:dyDescent="0.25">
      <c r="A81" t="s">
        <v>6</v>
      </c>
    </row>
    <row r="82" spans="1:6" x14ac:dyDescent="0.25">
      <c r="A82" t="s">
        <v>7</v>
      </c>
    </row>
    <row r="85" spans="1:6" x14ac:dyDescent="0.25">
      <c r="A85" t="s">
        <v>8</v>
      </c>
    </row>
    <row r="86" spans="1:6" x14ac:dyDescent="0.25">
      <c r="A86" t="s">
        <v>9</v>
      </c>
    </row>
    <row r="87" spans="1:6" x14ac:dyDescent="0.25">
      <c r="D87" t="s">
        <v>10</v>
      </c>
    </row>
    <row r="88" spans="1:6" x14ac:dyDescent="0.25">
      <c r="A88" t="s">
        <v>11</v>
      </c>
      <c r="D88">
        <v>2002</v>
      </c>
      <c r="E88">
        <v>2010</v>
      </c>
      <c r="F88">
        <v>2011</v>
      </c>
    </row>
    <row r="89" spans="1:6" x14ac:dyDescent="0.25">
      <c r="A89" t="s">
        <v>12</v>
      </c>
      <c r="D89" s="1">
        <v>247489</v>
      </c>
      <c r="E89" s="1">
        <v>214261</v>
      </c>
      <c r="F89" s="1">
        <v>232076</v>
      </c>
    </row>
    <row r="90" spans="1:6" x14ac:dyDescent="0.25">
      <c r="B90" t="s">
        <v>13</v>
      </c>
      <c r="D90" s="1">
        <v>38253</v>
      </c>
      <c r="E90" s="1">
        <v>36057</v>
      </c>
      <c r="F90" s="1">
        <v>34800</v>
      </c>
    </row>
    <row r="91" spans="1:6" x14ac:dyDescent="0.25">
      <c r="B91" t="s">
        <v>14</v>
      </c>
      <c r="D91" s="1">
        <v>53764</v>
      </c>
      <c r="E91" s="1">
        <v>56078</v>
      </c>
      <c r="F91" s="1">
        <v>55908</v>
      </c>
    </row>
    <row r="92" spans="1:6" x14ac:dyDescent="0.25">
      <c r="B92" t="s">
        <v>15</v>
      </c>
      <c r="D92" s="1">
        <v>226598</v>
      </c>
      <c r="E92" s="1">
        <v>190435</v>
      </c>
      <c r="F92" s="1">
        <v>211601</v>
      </c>
    </row>
    <row r="93" spans="1:6" x14ac:dyDescent="0.25">
      <c r="C93" t="s">
        <v>16</v>
      </c>
      <c r="D93" s="1">
        <v>84915</v>
      </c>
      <c r="E93" s="1">
        <v>71865</v>
      </c>
      <c r="F93" s="1">
        <v>81430</v>
      </c>
    </row>
    <row r="94" spans="1:6" x14ac:dyDescent="0.25">
      <c r="C94" t="s">
        <v>17</v>
      </c>
      <c r="D94" s="1">
        <v>195965</v>
      </c>
      <c r="E94" s="1">
        <v>164138</v>
      </c>
      <c r="F94" s="1">
        <v>182739</v>
      </c>
    </row>
    <row r="95" spans="1:6" x14ac:dyDescent="0.25">
      <c r="B95" t="s">
        <v>18</v>
      </c>
      <c r="D95" s="1">
        <v>85402</v>
      </c>
      <c r="E95" s="1">
        <v>86238</v>
      </c>
      <c r="F95" s="1">
        <v>101189</v>
      </c>
    </row>
    <row r="96" spans="1:6" x14ac:dyDescent="0.25">
      <c r="C96" t="s">
        <v>19</v>
      </c>
      <c r="D96" s="1">
        <v>69504</v>
      </c>
      <c r="E96" s="1">
        <v>68480</v>
      </c>
      <c r="F96" s="1">
        <v>76209</v>
      </c>
    </row>
    <row r="97" spans="1:6" x14ac:dyDescent="0.25">
      <c r="B97" t="s">
        <v>20</v>
      </c>
      <c r="D97" s="1">
        <v>106799</v>
      </c>
      <c r="E97" s="1">
        <v>93546</v>
      </c>
      <c r="F97" s="1">
        <v>105560</v>
      </c>
    </row>
    <row r="98" spans="1:6" x14ac:dyDescent="0.25">
      <c r="A98" t="s">
        <v>21</v>
      </c>
      <c r="D98" s="1">
        <v>119078</v>
      </c>
      <c r="E98" s="1">
        <v>109276</v>
      </c>
      <c r="F98" s="1">
        <v>114609</v>
      </c>
    </row>
    <row r="99" spans="1:6" x14ac:dyDescent="0.25">
      <c r="B99" t="s">
        <v>22</v>
      </c>
      <c r="D99" s="1">
        <v>45187</v>
      </c>
      <c r="E99" s="1">
        <v>44780</v>
      </c>
      <c r="F99" s="1">
        <v>46272</v>
      </c>
    </row>
    <row r="100" spans="1:6" x14ac:dyDescent="0.25">
      <c r="C100" t="s">
        <v>23</v>
      </c>
      <c r="D100" s="1">
        <v>35732</v>
      </c>
      <c r="E100" s="1">
        <v>36554</v>
      </c>
      <c r="F100" s="1">
        <v>37989</v>
      </c>
    </row>
    <row r="101" spans="1:6" x14ac:dyDescent="0.25">
      <c r="B101" t="s">
        <v>24</v>
      </c>
      <c r="D101" s="1">
        <v>96625</v>
      </c>
      <c r="E101" s="1">
        <v>83309</v>
      </c>
      <c r="F101" s="1">
        <v>93633</v>
      </c>
    </row>
    <row r="102" spans="1:6" x14ac:dyDescent="0.25">
      <c r="B102" t="s">
        <v>25</v>
      </c>
      <c r="D102" s="1">
        <v>61712</v>
      </c>
      <c r="E102" s="1">
        <v>62690</v>
      </c>
      <c r="F102" s="1">
        <v>67097</v>
      </c>
    </row>
  </sheetData>
  <mergeCells count="4">
    <mergeCell ref="B3:D3"/>
    <mergeCell ref="A13:C13"/>
    <mergeCell ref="A1:F1"/>
    <mergeCell ref="B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intimate-partner violence</vt:lpstr>
      <vt:lpstr>criminal victimization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2014-10-19T22:05:18Z</dcterms:created>
  <dcterms:modified xsi:type="dcterms:W3CDTF">2014-10-19T22:05:24Z</dcterms:modified>
</cp:coreProperties>
</file>