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705" windowWidth="15675" windowHeight="8835" tabRatio="874"/>
  </bookViews>
  <sheets>
    <sheet name="men &amp; women injuries" sheetId="11" r:id="rId1"/>
    <sheet name="leading causes 2001" sheetId="2" r:id="rId2"/>
    <sheet name="leading causes 2010" sheetId="4" r:id="rId3"/>
    <sheet name="comparison with NHAMCS" sheetId="10" r:id="rId4"/>
    <sheet name="fatal causes 2001 &amp; 2010" sheetId="9" r:id="rId5"/>
    <sheet name="non-fatal extract causes" sheetId="3" r:id="rId6"/>
    <sheet name="non-fatal extract totals" sheetId="5" r:id="rId7"/>
    <sheet name="fatal extract causes" sheetId="8" r:id="rId8"/>
    <sheet name="fatal extract totals" sheetId="7" r:id="rId9"/>
  </sheets>
  <calcPr calcId="145621"/>
</workbook>
</file>

<file path=xl/calcChain.xml><?xml version="1.0" encoding="utf-8"?>
<calcChain xmlns="http://schemas.openxmlformats.org/spreadsheetml/2006/main">
  <c r="D63" i="9" l="1"/>
  <c r="D62" i="9"/>
  <c r="D61" i="9"/>
  <c r="D57" i="9"/>
  <c r="D56" i="9"/>
  <c r="D55" i="9"/>
  <c r="D54" i="9"/>
  <c r="D52" i="9"/>
  <c r="D51" i="9"/>
  <c r="D50" i="9"/>
  <c r="D49" i="9"/>
  <c r="D47" i="9"/>
  <c r="D46" i="9"/>
  <c r="D45" i="9"/>
  <c r="D44" i="9"/>
  <c r="D43" i="9"/>
  <c r="D42" i="9"/>
  <c r="D41" i="9"/>
  <c r="D40" i="9"/>
  <c r="D39" i="9"/>
  <c r="D38" i="9"/>
  <c r="D33" i="9"/>
  <c r="D32" i="9"/>
  <c r="D31" i="9"/>
  <c r="D26" i="9"/>
  <c r="D24" i="9"/>
  <c r="D22" i="9"/>
  <c r="D21" i="9"/>
  <c r="D20" i="9"/>
  <c r="D19" i="9"/>
  <c r="D18" i="9"/>
  <c r="D8" i="9"/>
  <c r="D9" i="9"/>
  <c r="D10" i="9"/>
  <c r="D11" i="9"/>
  <c r="D12" i="9"/>
  <c r="D13" i="9"/>
  <c r="D14" i="9"/>
  <c r="D15" i="9"/>
  <c r="D16" i="9"/>
  <c r="D7" i="9"/>
  <c r="E90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1" i="4"/>
  <c r="E60" i="4"/>
  <c r="E56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0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6" i="4"/>
  <c r="E7" i="4"/>
  <c r="E59" i="2"/>
  <c r="E58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0" i="2"/>
  <c r="E29" i="2"/>
  <c r="E2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7" i="2"/>
  <c r="H15" i="11"/>
  <c r="H14" i="11"/>
  <c r="H13" i="11"/>
  <c r="H10" i="11"/>
  <c r="H9" i="11"/>
  <c r="H8" i="11"/>
  <c r="H7" i="11"/>
  <c r="D15" i="11"/>
  <c r="D14" i="11"/>
  <c r="D13" i="11"/>
  <c r="D8" i="11"/>
  <c r="D9" i="11"/>
  <c r="D10" i="11"/>
  <c r="D7" i="11"/>
  <c r="C39" i="11"/>
  <c r="B39" i="11"/>
  <c r="D39" i="11"/>
  <c r="D35" i="11"/>
  <c r="D34" i="11"/>
  <c r="D30" i="11"/>
  <c r="D29" i="11"/>
  <c r="D25" i="11"/>
  <c r="D24" i="11"/>
  <c r="G9" i="11"/>
  <c r="G10" i="11"/>
  <c r="F10" i="11"/>
  <c r="F9" i="11"/>
  <c r="C9" i="11"/>
  <c r="C10" i="11"/>
  <c r="B10" i="11"/>
  <c r="B9" i="11"/>
  <c r="E14" i="10"/>
  <c r="E19" i="10"/>
  <c r="E35" i="10"/>
  <c r="E7" i="10"/>
  <c r="E12" i="10"/>
  <c r="D35" i="10"/>
  <c r="D7" i="10"/>
  <c r="D12" i="10"/>
  <c r="D31" i="10"/>
  <c r="D6" i="10"/>
  <c r="D11" i="10"/>
  <c r="D14" i="10"/>
  <c r="D19" i="10"/>
  <c r="E31" i="10"/>
  <c r="E6" i="10"/>
  <c r="E11" i="10"/>
  <c r="E15" i="10"/>
  <c r="E20" i="10"/>
  <c r="D15" i="10"/>
  <c r="D20" i="10"/>
</calcChain>
</file>

<file path=xl/sharedStrings.xml><?xml version="1.0" encoding="utf-8"?>
<sst xmlns="http://schemas.openxmlformats.org/spreadsheetml/2006/main" count="2485" uniqueCount="210">
  <si>
    <t>Sex</t>
  </si>
  <si>
    <t>Race/Ethnicity</t>
  </si>
  <si>
    <t>Age Group</t>
  </si>
  <si>
    <t>First Year</t>
  </si>
  <si>
    <t>Last Year</t>
  </si>
  <si>
    <t>Age Sort</t>
  </si>
  <si>
    <t>Rank</t>
  </si>
  <si>
    <t>records</t>
  </si>
  <si>
    <t>injuries</t>
  </si>
  <si>
    <t>stderr</t>
  </si>
  <si>
    <t>cv</t>
  </si>
  <si>
    <t>upper</t>
  </si>
  <si>
    <t>lower</t>
  </si>
  <si>
    <t>Cause of Injury</t>
  </si>
  <si>
    <t>inj_text</t>
  </si>
  <si>
    <t>Females</t>
  </si>
  <si>
    <t>All Races</t>
  </si>
  <si>
    <t>15-44 yrs</t>
  </si>
  <si>
    <t>Unintentional Fall</t>
  </si>
  <si>
    <t>Unintentional MV-Occupant</t>
  </si>
  <si>
    <t>Unintentional Overexertion</t>
  </si>
  <si>
    <t>Unintentional Struck By/Against</t>
  </si>
  <si>
    <t>Unintentional Cut/Pierce</t>
  </si>
  <si>
    <t>Unintentional Other Bite/Sting</t>
  </si>
  <si>
    <t>Unintentional Other Specified</t>
  </si>
  <si>
    <t>Unintentional Poisoning</t>
  </si>
  <si>
    <t>Unintentional Other Transport</t>
  </si>
  <si>
    <t>45-85 yrs</t>
  </si>
  <si>
    <t>Males</t>
  </si>
  <si>
    <t>Unintentional Unknown/Unspecified</t>
  </si>
  <si>
    <t>Unintentional Foreign Body</t>
  </si>
  <si>
    <t>Unintentional Machinery</t>
  </si>
  <si>
    <t>Unintentional Fire/Burn</t>
  </si>
  <si>
    <t>Unintentional Pedal Cyclist</t>
  </si>
  <si>
    <t>Unintentional Motorcyclist</t>
  </si>
  <si>
    <t>Unintentional Dog Bite</t>
  </si>
  <si>
    <t>Self-harm Poisoning</t>
  </si>
  <si>
    <t>Unintentional Pedestrian</t>
  </si>
  <si>
    <t>Sexual Assault All Injury Causes</t>
  </si>
  <si>
    <t>18-85 yrs</t>
  </si>
  <si>
    <t>Self-harm Cut/Pierce</t>
  </si>
  <si>
    <t>Self-harm Other Specified</t>
  </si>
  <si>
    <t>Unintentional Inhalation/Suffocation</t>
  </si>
  <si>
    <t>Other Assault -- Cut/Pierce</t>
  </si>
  <si>
    <t>Other Assault -- Struck By/Against</t>
  </si>
  <si>
    <t>Injury-related visits by</t>
  </si>
  <si>
    <t>Injury-related visits for persons ages 18 and over</t>
  </si>
  <si>
    <t>Injury-related visits for persons ages 45 and over</t>
  </si>
  <si>
    <t>source and notes</t>
  </si>
  <si>
    <t>http://webappa.cdc.gov/sasweb/ncipc/nfilead2001.html</t>
  </si>
  <si>
    <t>Query is for the top 20 causes of injury</t>
  </si>
  <si>
    <t>Age 85 represents 85+</t>
  </si>
  <si>
    <t>Produced By: Office of Statistics and Programming, National Center for Injury Prevention and Control, CDC</t>
  </si>
  <si>
    <t>Data Source: NEISS All Injury Program operated by the Consumer Product Safety Commission  (CPSC)</t>
  </si>
  <si>
    <t>The 'Other Assault' category includes all assaults that are not classified as sexual assault. It represents the majority of assaults.</t>
  </si>
  <si>
    <t>Top-20 causes of injury-related visits to U.S. hospital emergency departments in 2001, by sex and age groups</t>
  </si>
  <si>
    <t>Top-20 causes of injury-related visits to U.S. hospital emergency departments in 2010, by sex and age groups</t>
  </si>
  <si>
    <t>Cause of Death</t>
  </si>
  <si>
    <t>Injuries</t>
  </si>
  <si>
    <t>Population</t>
  </si>
  <si>
    <t>Crude Rate</t>
  </si>
  <si>
    <t>Number of$Records</t>
  </si>
  <si>
    <t>Standard$Error</t>
  </si>
  <si>
    <t>CV</t>
  </si>
  <si>
    <t>Lower 95%$Confidence$Limit</t>
  </si>
  <si>
    <t>Upper 95%$Confidence$Limit</t>
  </si>
  <si>
    <t>All</t>
  </si>
  <si>
    <t>Overall All Injury Causes</t>
  </si>
  <si>
    <t>age spec</t>
  </si>
  <si>
    <t>15-44</t>
  </si>
  <si>
    <t>B</t>
  </si>
  <si>
    <t>M</t>
  </si>
  <si>
    <t>F</t>
  </si>
  <si>
    <t>U</t>
  </si>
  <si>
    <t>.</t>
  </si>
  <si>
    <t>18 &amp; over</t>
  </si>
  <si>
    <t>45 &amp; over</t>
  </si>
  <si>
    <t>http://webappa.cdc.gov/sasweb/ncipc/nfirates2001.html</t>
  </si>
  <si>
    <t>Based on NEISS AIP data (non-fatal injuries)</t>
  </si>
  <si>
    <t>total injury-related visits</t>
  </si>
  <si>
    <t>U.S. NEISS AIP non-fatal injury data from WISQARS</t>
  </si>
  <si>
    <t>State</t>
  </si>
  <si>
    <t>Deaths</t>
  </si>
  <si>
    <t>United States</t>
  </si>
  <si>
    <t>All Races,</t>
  </si>
  <si>
    <t>see non-fatal extract sheets</t>
  </si>
  <si>
    <t>Note that the male and female injury counts are not adjusted for population size.</t>
  </si>
  <si>
    <t>Because of males' shorter expected lifespan, the female population 18 &amp; over is larger than the male population 18 &amp; over.</t>
  </si>
  <si>
    <t>Race</t>
  </si>
  <si>
    <t>Ethnicity</t>
  </si>
  <si>
    <t>Both</t>
  </si>
  <si>
    <t>Ages 15 to 44</t>
  </si>
  <si>
    <t>All Injury</t>
  </si>
  <si>
    <t>Total</t>
  </si>
  <si>
    <t>Ages 18 to 85+</t>
  </si>
  <si>
    <t>Ages 45 to 85+</t>
  </si>
  <si>
    <t>Unintentional MV Traffic</t>
  </si>
  <si>
    <t>Homicide Firearm</t>
  </si>
  <si>
    <t>Suicide Firearm</t>
  </si>
  <si>
    <t>Suicide Suffocation</t>
  </si>
  <si>
    <t>Suicide Poisoning</t>
  </si>
  <si>
    <t>Homicide TransportationRelated</t>
  </si>
  <si>
    <t>Undetermined Poisoning</t>
  </si>
  <si>
    <t>Unintentional Drowning</t>
  </si>
  <si>
    <t>Homicide Cut/pierce</t>
  </si>
  <si>
    <t>Unintentional Fire/burn</t>
  </si>
  <si>
    <t>Unintentional Other Spec., classifiable</t>
  </si>
  <si>
    <t>Unintentional Other Land Transport</t>
  </si>
  <si>
    <t>Unintentional Suffocation</t>
  </si>
  <si>
    <t>Unintentional Pedestrian, Other</t>
  </si>
  <si>
    <t>Unintentional Unspecified</t>
  </si>
  <si>
    <t>Unintentional Firearm</t>
  </si>
  <si>
    <t>Homicide Unspecified</t>
  </si>
  <si>
    <t>Homicide Suffocation</t>
  </si>
  <si>
    <t>Adverse Effects</t>
  </si>
  <si>
    <t>Homicide Other Spec., NEC&lt;sup&gt;&lt;font size=2&gt;N&lt;/font&gt;&lt;/sup&gt;</t>
  </si>
  <si>
    <t>Unintentional Natural/ Environment</t>
  </si>
  <si>
    <t>Unintentional Other Spec., NEC&lt;sup&gt;&lt;font size=2&gt;N&lt;/font&gt;&lt;/sup&gt;</t>
  </si>
  <si>
    <t>Suicide Fall</t>
  </si>
  <si>
    <t>Homicide Other Spec., NEC</t>
  </si>
  <si>
    <t>deaths</t>
  </si>
  <si>
    <t>Injury-related deaths for persons ages 15 to 44 in 2001</t>
  </si>
  <si>
    <t>Injury-related deaths for persons ages 15 to 44 in 2010</t>
  </si>
  <si>
    <t>Injury-related deaths by top-20 causes, U.S. 2001 and 2010</t>
  </si>
  <si>
    <t>http://webappa.cdc.gov/sasweb/ncipc/mortrate10_us.html</t>
  </si>
  <si>
    <t>Because fatal injuries are relatively rare, they have little signficance to counts of all injuries.</t>
  </si>
  <si>
    <t>Hence, adjusting for population size, female/male injury rates would be lower than female/male injury counts.</t>
  </si>
  <si>
    <t>For fatal injury causes, see sheet "fatal causes 2001"</t>
  </si>
  <si>
    <t>The female/male fatal injury rate is much lower than the female/male non-fatal injury rate.</t>
  </si>
  <si>
    <t>all injury-related visits</t>
  </si>
  <si>
    <t>NEISS</t>
  </si>
  <si>
    <t>Assault All Injury Causes</t>
  </si>
  <si>
    <t>NHAMCS</t>
  </si>
  <si>
    <t>sources and notes</t>
  </si>
  <si>
    <t>violence (ex. self-harm and legal intervention)</t>
  </si>
  <si>
    <t>for NEISS, see sheet "non-fatal extract totals" and "fatal extract total"</t>
  </si>
  <si>
    <t>the source column "cause of death" is actually "cause of injury" (injury count is non-fatal injuries)</t>
  </si>
  <si>
    <t>the source column "age group" is age group within the specified custom age range (added "age spec" column)</t>
  </si>
  <si>
    <t>the NHAMCS data includes non-fatal and fatal injuries</t>
  </si>
  <si>
    <t>Homicide Injury</t>
  </si>
  <si>
    <t>source</t>
  </si>
  <si>
    <t>see "fatal extract causes" and "fatal extract totals" sheets</t>
  </si>
  <si>
    <t>survey</t>
  </si>
  <si>
    <t>injury category</t>
  </si>
  <si>
    <t>violence</t>
  </si>
  <si>
    <t>all injuries</t>
  </si>
  <si>
    <t>females</t>
  </si>
  <si>
    <t>males</t>
  </si>
  <si>
    <t>non-fatal</t>
  </si>
  <si>
    <t>fatal</t>
  </si>
  <si>
    <t>NEISS 2001 details</t>
  </si>
  <si>
    <t>the NEISS excludes injuries from therapeutic (medical) procedures</t>
  </si>
  <si>
    <t>These injures have been excluded from the NHAMCS counts for comparability.</t>
  </si>
  <si>
    <t>NHAMCS/NEISS</t>
  </si>
  <si>
    <t>Injury-related visit to U.S. hospital emergency departments in 2001, NNAMCS data compared to NEISS data</t>
  </si>
  <si>
    <t xml:space="preserve">Data Source: NCHS Vital Statistics System for numbers of deaths. Bureau of Census for population estimates. </t>
  </si>
  <si>
    <t>Query is for the top 20 causes of death by injury</t>
  </si>
  <si>
    <t>http://webappa.cdc.gov/sasweb/ncipc/leadcaus10_us.html</t>
  </si>
  <si>
    <t>deaths from injuries</t>
  </si>
  <si>
    <t>Based on data from the U.S. National Center for Health Statistics (NCHS) Vital Statistics System</t>
  </si>
  <si>
    <t>non-fatal injuries</t>
  </si>
  <si>
    <t>fatal injuries</t>
  </si>
  <si>
    <t>men</t>
  </si>
  <si>
    <t>women</t>
  </si>
  <si>
    <t>hospital emergency visits</t>
  </si>
  <si>
    <t>Sex differences in injuries to persons ages 15 to 44 in U.S., 2001 and 2010</t>
  </si>
  <si>
    <t>in year 2001</t>
  </si>
  <si>
    <t>in year 2010</t>
  </si>
  <si>
    <t>In the U.S. in 2001 and 2010, men ages 15-44 numbered about 2% more than women ages 15-44.</t>
  </si>
  <si>
    <t>Differences in injury counts are much greater than differences in population counts.  For population-adjusted rates ("crude rates"),</t>
  </si>
  <si>
    <t>see extract sheets.  Because women have about a 5-year longer expected lifespan than men, informative comparisons of injuries to men and women</t>
  </si>
  <si>
    <t xml:space="preserve"> ages 18 and older depends more on relative population sizes ("crude rate") and population age distributions ("age-adjusted rate")</t>
  </si>
  <si>
    <t>suicide</t>
  </si>
  <si>
    <t>Suicide Injury</t>
  </si>
  <si>
    <t>from all causes of injury-related deaths</t>
  </si>
  <si>
    <t>cause rank</t>
  </si>
  <si>
    <t>total violence (ex. self-harm and legal intervention)</t>
  </si>
  <si>
    <t>domestic violence</t>
  </si>
  <si>
    <t>intimate partner violence</t>
  </si>
  <si>
    <t>For statistics on persons ages 18 and over, see sheets "non-fatal extract totals" and "fatal extract totals."</t>
  </si>
  <si>
    <t>non-fatal injury data from NEISS AIP, see sheet "non-fatal extract totals"</t>
  </si>
  <si>
    <t>fatal injury data from NCHS Vital Statistics, see sheet "fatal extract totals"</t>
  </si>
  <si>
    <t>dv and ipv estimates for 2010 are 2008 data</t>
  </si>
  <si>
    <t>dv and ipv estimates for 2001 are estimated from estimates for women ages 18 &amp; over in 2001 and age-group estimate ratios for 2008</t>
  </si>
  <si>
    <t>in 2008, ages 15-44</t>
  </si>
  <si>
    <t>in 2008, ages 18 &amp; over</t>
  </si>
  <si>
    <t>in 2001, ages 18 &amp; over</t>
  </si>
  <si>
    <t>For homicide data, see workbook victims-homicide</t>
  </si>
  <si>
    <t>in 2010, ages 18 &amp; over</t>
  </si>
  <si>
    <t>domestic violence (dv) and intimate-partner violence (ipv): see workbook victims-injuries-dv:"injuries summary"</t>
  </si>
  <si>
    <t>men/women ratio</t>
  </si>
  <si>
    <t>all violence</t>
  </si>
  <si>
    <t>Repository:</t>
  </si>
  <si>
    <t>http://acrosswalls.org/datasets/</t>
  </si>
  <si>
    <t>Version: 1.0</t>
  </si>
  <si>
    <t>Injury-related visits for persons ages 15 to 44 (listed by descending frequency for women)</t>
  </si>
  <si>
    <t>men/women ratio not adjusted for greater total population of women</t>
  </si>
  <si>
    <t>injury visits</t>
  </si>
  <si>
    <t>difference NHAMCS / NEISS</t>
  </si>
  <si>
    <t>age group</t>
  </si>
  <si>
    <t>Fatal injuries by sex, broad age group, and broad cause, U.S. 2001 and 2010</t>
  </si>
  <si>
    <t>Fatal injuries by sex, broad age group, and detailed cause, U.S. 2001 and 2010</t>
  </si>
  <si>
    <t>Non-fatal injuries by sex, broad age group, and broad cause, U.S. 2001 and 2010 (NEISS AIP)</t>
  </si>
  <si>
    <t>Non-fatal injuries by sex, broad age group, and detailed cause, U.S. 2001 and 2010 (NEISS AIP)</t>
  </si>
  <si>
    <t>Other Assault  Struck By/Against</t>
  </si>
  <si>
    <t>Other Assault  Cut/Pierce</t>
  </si>
  <si>
    <t>Number of Records</t>
  </si>
  <si>
    <t>Standard Error</t>
  </si>
  <si>
    <t>Lower 95% Confidence Limit</t>
  </si>
  <si>
    <t>Upper 95% Confidence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</si>
</sst>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71" formatCode="#,##0.000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3" fillId="0" borderId="0" xfId="2" applyAlignment="1" applyProtection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/>
    <xf numFmtId="166" fontId="0" fillId="0" borderId="0" xfId="1" applyNumberFormat="1" applyFont="1"/>
    <xf numFmtId="0" fontId="4" fillId="0" borderId="0" xfId="0" applyFont="1"/>
    <xf numFmtId="2" fontId="0" fillId="0" borderId="0" xfId="3" applyNumberFormat="1" applyFont="1" applyAlignment="1">
      <alignment horizontal="center"/>
    </xf>
    <xf numFmtId="0" fontId="0" fillId="0" borderId="0" xfId="0" applyAlignment="1">
      <alignment horizontal="right" wrapText="1"/>
    </xf>
    <xf numFmtId="3" fontId="4" fillId="0" borderId="0" xfId="0" applyNumberFormat="1" applyFont="1" applyAlignment="1">
      <alignment horizontal="center"/>
    </xf>
    <xf numFmtId="171" fontId="0" fillId="0" borderId="0" xfId="0" applyNumberFormat="1"/>
    <xf numFmtId="166" fontId="0" fillId="0" borderId="0" xfId="1" applyNumberFormat="1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ebappa.cdc.gov/sasweb/ncipc/nfirates200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sqref="A1:D1"/>
    </sheetView>
  </sheetViews>
  <sheetFormatPr defaultRowHeight="12.75" x14ac:dyDescent="0.2"/>
  <cols>
    <col min="1" max="1" width="39.5703125" customWidth="1"/>
    <col min="2" max="4" width="13.42578125" style="4" customWidth="1"/>
    <col min="5" max="5" width="3.42578125" style="4" customWidth="1"/>
    <col min="6" max="7" width="13.85546875" style="3" customWidth="1"/>
    <col min="8" max="8" width="13.85546875" style="4" customWidth="1"/>
    <col min="9" max="9" width="3.28515625" customWidth="1"/>
    <col min="10" max="10" width="124.5703125" customWidth="1"/>
  </cols>
  <sheetData>
    <row r="1" spans="1:10" x14ac:dyDescent="0.2">
      <c r="A1" s="17" t="s">
        <v>165</v>
      </c>
      <c r="B1" s="17"/>
      <c r="C1" s="17"/>
      <c r="D1" s="17"/>
      <c r="J1" t="s">
        <v>192</v>
      </c>
    </row>
    <row r="2" spans="1:10" x14ac:dyDescent="0.2">
      <c r="J2" t="s">
        <v>193</v>
      </c>
    </row>
    <row r="3" spans="1:10" x14ac:dyDescent="0.2">
      <c r="C3" s="3"/>
      <c r="J3" t="s">
        <v>194</v>
      </c>
    </row>
    <row r="4" spans="1:10" x14ac:dyDescent="0.2">
      <c r="B4" s="18" t="s">
        <v>166</v>
      </c>
      <c r="C4" s="18"/>
      <c r="D4" s="18"/>
      <c r="F4" s="20" t="s">
        <v>167</v>
      </c>
      <c r="G4" s="18"/>
      <c r="H4" s="18"/>
    </row>
    <row r="5" spans="1:10" s="6" customFormat="1" ht="25.5" x14ac:dyDescent="0.2">
      <c r="B5" s="7" t="s">
        <v>162</v>
      </c>
      <c r="C5" s="7" t="s">
        <v>163</v>
      </c>
      <c r="D5" s="7" t="s">
        <v>190</v>
      </c>
      <c r="E5" s="7"/>
      <c r="F5" s="7" t="s">
        <v>162</v>
      </c>
      <c r="G5" s="7" t="s">
        <v>163</v>
      </c>
      <c r="H5" s="7" t="s">
        <v>190</v>
      </c>
      <c r="J5" s="6" t="s">
        <v>48</v>
      </c>
    </row>
    <row r="6" spans="1:10" x14ac:dyDescent="0.2">
      <c r="A6" t="s">
        <v>160</v>
      </c>
      <c r="B6" s="18" t="s">
        <v>164</v>
      </c>
      <c r="C6" s="18"/>
      <c r="D6" s="18"/>
      <c r="F6" s="18" t="s">
        <v>164</v>
      </c>
      <c r="G6" s="18"/>
      <c r="H6" s="18"/>
      <c r="J6" s="8" t="s">
        <v>180</v>
      </c>
    </row>
    <row r="7" spans="1:10" x14ac:dyDescent="0.2">
      <c r="A7" t="s">
        <v>145</v>
      </c>
      <c r="B7" s="3">
        <v>9104759.2144677192</v>
      </c>
      <c r="C7" s="3">
        <v>6316912.4479768602</v>
      </c>
      <c r="D7" s="11">
        <f>B7/C7</f>
        <v>1.4413306008988191</v>
      </c>
      <c r="F7" s="3">
        <v>8437118.1864683907</v>
      </c>
      <c r="G7" s="3">
        <v>6432504.8176675402</v>
      </c>
      <c r="H7" s="11">
        <f>F7/G7</f>
        <v>1.3116380672261563</v>
      </c>
      <c r="J7" s="8" t="s">
        <v>181</v>
      </c>
    </row>
    <row r="8" spans="1:10" x14ac:dyDescent="0.2">
      <c r="A8" t="s">
        <v>134</v>
      </c>
      <c r="B8" s="3">
        <v>798544.28960983304</v>
      </c>
      <c r="C8" s="3">
        <v>526331.74236693792</v>
      </c>
      <c r="D8" s="11">
        <f>B8/C8</f>
        <v>1.5171881635311275</v>
      </c>
      <c r="F8" s="3">
        <v>828117.58765855699</v>
      </c>
      <c r="G8" s="3">
        <v>519264.83036819601</v>
      </c>
      <c r="H8" s="11">
        <f>F8/G8</f>
        <v>1.5947885148920296</v>
      </c>
      <c r="J8" s="10" t="s">
        <v>189</v>
      </c>
    </row>
    <row r="9" spans="1:10" x14ac:dyDescent="0.2">
      <c r="A9" t="s">
        <v>177</v>
      </c>
      <c r="B9" s="3">
        <f>B25*B35/B30</f>
        <v>185464.20299576808</v>
      </c>
      <c r="C9" s="3">
        <f>C25*C35/C30</f>
        <v>332129.11303589097</v>
      </c>
      <c r="D9" s="11">
        <f>B9/C9</f>
        <v>0.55840995479287059</v>
      </c>
      <c r="F9" s="3">
        <f>B35</f>
        <v>180969.16756011601</v>
      </c>
      <c r="G9" s="3">
        <f>C35</f>
        <v>298159.434424415</v>
      </c>
      <c r="H9" s="11">
        <f>F9/G9</f>
        <v>0.60695435618017535</v>
      </c>
      <c r="J9" s="8" t="s">
        <v>182</v>
      </c>
    </row>
    <row r="10" spans="1:10" x14ac:dyDescent="0.2">
      <c r="A10" t="s">
        <v>178</v>
      </c>
      <c r="B10" s="3">
        <f>B24*B34/B29</f>
        <v>90541.285519227808</v>
      </c>
      <c r="C10" s="3">
        <f>C24*C34/C29</f>
        <v>263925.46192090359</v>
      </c>
      <c r="D10" s="11">
        <f>B10/C10</f>
        <v>0.3430562737685473</v>
      </c>
      <c r="F10" s="3">
        <f>B34</f>
        <v>79753.55538593822</v>
      </c>
      <c r="G10" s="3">
        <f>C34</f>
        <v>240105.08642921536</v>
      </c>
      <c r="H10" s="11">
        <f>F10/G10</f>
        <v>0.33216104070102703</v>
      </c>
      <c r="J10" s="8" t="s">
        <v>183</v>
      </c>
    </row>
    <row r="11" spans="1:10" x14ac:dyDescent="0.2">
      <c r="B11" s="3"/>
      <c r="C11" s="3"/>
    </row>
    <row r="12" spans="1:10" x14ac:dyDescent="0.2">
      <c r="A12" t="s">
        <v>161</v>
      </c>
      <c r="B12" s="18" t="s">
        <v>158</v>
      </c>
      <c r="C12" s="18"/>
      <c r="D12" s="18"/>
      <c r="F12" s="19" t="s">
        <v>158</v>
      </c>
      <c r="G12" s="19"/>
      <c r="H12" s="19"/>
      <c r="J12" t="s">
        <v>169</v>
      </c>
    </row>
    <row r="13" spans="1:10" x14ac:dyDescent="0.2">
      <c r="A13" t="s">
        <v>145</v>
      </c>
      <c r="B13" s="3">
        <v>58204</v>
      </c>
      <c r="C13" s="3">
        <v>17284</v>
      </c>
      <c r="D13" s="11">
        <f>B13/C13</f>
        <v>3.3675075214070818</v>
      </c>
      <c r="F13" s="3">
        <v>54713</v>
      </c>
      <c r="G13" s="3">
        <v>17788</v>
      </c>
      <c r="H13" s="11">
        <f>F13/G13</f>
        <v>3.0758376433550709</v>
      </c>
      <c r="J13" t="s">
        <v>170</v>
      </c>
    </row>
    <row r="14" spans="1:10" x14ac:dyDescent="0.2">
      <c r="A14" t="s">
        <v>134</v>
      </c>
      <c r="B14" s="3">
        <v>11820</v>
      </c>
      <c r="C14" s="3">
        <v>2949</v>
      </c>
      <c r="D14" s="11">
        <f>B14/C14</f>
        <v>4.0081383519837237</v>
      </c>
      <c r="F14" s="3">
        <v>9519</v>
      </c>
      <c r="G14" s="3">
        <v>1890</v>
      </c>
      <c r="H14" s="11">
        <f>F14/G14</f>
        <v>5.0365079365079364</v>
      </c>
      <c r="J14" t="s">
        <v>171</v>
      </c>
    </row>
    <row r="15" spans="1:10" x14ac:dyDescent="0.2">
      <c r="A15" t="s">
        <v>172</v>
      </c>
      <c r="B15" s="3">
        <v>12788</v>
      </c>
      <c r="C15" s="3">
        <v>2888</v>
      </c>
      <c r="D15" s="11">
        <f>B15/C15</f>
        <v>4.4279778393351803</v>
      </c>
      <c r="F15" s="3">
        <v>13447</v>
      </c>
      <c r="G15" s="3">
        <v>3459</v>
      </c>
      <c r="H15" s="11">
        <f>F15/G15</f>
        <v>3.8875397513732293</v>
      </c>
      <c r="J15" t="s">
        <v>179</v>
      </c>
    </row>
    <row r="17" spans="1:10" x14ac:dyDescent="0.2">
      <c r="J17" t="s">
        <v>168</v>
      </c>
    </row>
    <row r="19" spans="1:10" x14ac:dyDescent="0.2">
      <c r="J19" s="10" t="s">
        <v>187</v>
      </c>
    </row>
    <row r="21" spans="1:10" x14ac:dyDescent="0.2">
      <c r="A21" s="10" t="s">
        <v>160</v>
      </c>
    </row>
    <row r="22" spans="1:10" x14ac:dyDescent="0.2">
      <c r="B22" s="18" t="s">
        <v>186</v>
      </c>
      <c r="C22" s="18"/>
      <c r="D22" s="18"/>
    </row>
    <row r="23" spans="1:10" ht="25.5" x14ac:dyDescent="0.2">
      <c r="B23" s="4" t="s">
        <v>162</v>
      </c>
      <c r="C23" s="4" t="s">
        <v>163</v>
      </c>
      <c r="D23" s="7" t="s">
        <v>190</v>
      </c>
      <c r="J23" s="8"/>
    </row>
    <row r="24" spans="1:10" x14ac:dyDescent="0.2">
      <c r="A24" t="s">
        <v>178</v>
      </c>
      <c r="B24" s="3">
        <v>131227.19794587241</v>
      </c>
      <c r="C24" s="3">
        <v>289466.10868402943</v>
      </c>
      <c r="D24" s="11">
        <f>B24/C24</f>
        <v>0.45334218414189276</v>
      </c>
    </row>
    <row r="25" spans="1:10" x14ac:dyDescent="0.2">
      <c r="A25" t="s">
        <v>177</v>
      </c>
      <c r="B25" s="3">
        <v>238320.48043666</v>
      </c>
      <c r="C25" s="3">
        <v>359719.66342370899</v>
      </c>
      <c r="D25" s="11">
        <f>B25/C25</f>
        <v>0.66251724514693955</v>
      </c>
    </row>
    <row r="26" spans="1:10" x14ac:dyDescent="0.2">
      <c r="B26" s="3"/>
      <c r="C26" s="3"/>
    </row>
    <row r="27" spans="1:10" x14ac:dyDescent="0.2">
      <c r="B27" s="19" t="s">
        <v>185</v>
      </c>
      <c r="C27" s="19"/>
      <c r="D27" s="19"/>
    </row>
    <row r="28" spans="1:10" x14ac:dyDescent="0.2">
      <c r="B28" s="3" t="s">
        <v>162</v>
      </c>
      <c r="C28" s="3" t="s">
        <v>163</v>
      </c>
    </row>
    <row r="29" spans="1:10" x14ac:dyDescent="0.2">
      <c r="A29" t="s">
        <v>178</v>
      </c>
      <c r="B29" s="3">
        <v>115591.85999512934</v>
      </c>
      <c r="C29" s="3">
        <v>263340.58312546147</v>
      </c>
      <c r="D29" s="11">
        <f>B29/C29</f>
        <v>0.4389443458475929</v>
      </c>
    </row>
    <row r="30" spans="1:10" x14ac:dyDescent="0.2">
      <c r="A30" t="s">
        <v>177</v>
      </c>
      <c r="B30" s="3">
        <v>232544.384633262</v>
      </c>
      <c r="C30" s="3">
        <v>322928.06378031604</v>
      </c>
      <c r="D30" s="11">
        <f>B30/C30</f>
        <v>0.72011203334578899</v>
      </c>
    </row>
    <row r="31" spans="1:10" x14ac:dyDescent="0.2">
      <c r="B31" s="3"/>
      <c r="C31" s="3"/>
    </row>
    <row r="32" spans="1:10" x14ac:dyDescent="0.2">
      <c r="B32" s="19" t="s">
        <v>184</v>
      </c>
      <c r="C32" s="19"/>
      <c r="D32" s="19"/>
    </row>
    <row r="33" spans="1:4" x14ac:dyDescent="0.2">
      <c r="B33" s="3" t="s">
        <v>162</v>
      </c>
      <c r="C33" s="3" t="s">
        <v>163</v>
      </c>
    </row>
    <row r="34" spans="1:4" x14ac:dyDescent="0.2">
      <c r="A34" t="s">
        <v>178</v>
      </c>
      <c r="B34" s="3">
        <v>79753.55538593822</v>
      </c>
      <c r="C34" s="3">
        <v>240105.08642921536</v>
      </c>
      <c r="D34" s="11">
        <f>B34/C34</f>
        <v>0.33216104070102703</v>
      </c>
    </row>
    <row r="35" spans="1:4" x14ac:dyDescent="0.2">
      <c r="A35" t="s">
        <v>177</v>
      </c>
      <c r="B35" s="3">
        <v>180969.16756011601</v>
      </c>
      <c r="C35" s="3">
        <v>298159.434424415</v>
      </c>
      <c r="D35" s="11">
        <f>B35/C35</f>
        <v>0.60695435618017535</v>
      </c>
    </row>
    <row r="37" spans="1:4" x14ac:dyDescent="0.2">
      <c r="B37" s="18" t="s">
        <v>188</v>
      </c>
      <c r="C37" s="18"/>
      <c r="D37" s="18"/>
    </row>
    <row r="38" spans="1:4" x14ac:dyDescent="0.2">
      <c r="B38" s="3" t="s">
        <v>162</v>
      </c>
      <c r="C38" s="3" t="s">
        <v>163</v>
      </c>
    </row>
    <row r="39" spans="1:4" x14ac:dyDescent="0.2">
      <c r="A39" t="s">
        <v>191</v>
      </c>
      <c r="B39" s="3">
        <f>'leading causes 2010'!D61</f>
        <v>914228.21392973897</v>
      </c>
      <c r="C39" s="3">
        <f>'leading causes 2010'!C61</f>
        <v>573756.00243633497</v>
      </c>
      <c r="D39" s="11">
        <f>B39/C39</f>
        <v>1.5934094110521893</v>
      </c>
    </row>
  </sheetData>
  <mergeCells count="11">
    <mergeCell ref="F4:H4"/>
    <mergeCell ref="B12:D12"/>
    <mergeCell ref="F12:H12"/>
    <mergeCell ref="F6:H6"/>
    <mergeCell ref="B6:D6"/>
    <mergeCell ref="A1:D1"/>
    <mergeCell ref="B22:D22"/>
    <mergeCell ref="B27:D27"/>
    <mergeCell ref="B32:D32"/>
    <mergeCell ref="B37:D37"/>
    <mergeCell ref="B4:D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sqref="A1:E1"/>
    </sheetView>
  </sheetViews>
  <sheetFormatPr defaultRowHeight="12.75" x14ac:dyDescent="0.2"/>
  <cols>
    <col min="2" max="2" width="45.140625" customWidth="1"/>
    <col min="3" max="4" width="12.85546875" style="1" customWidth="1"/>
    <col min="5" max="5" width="12.85546875" customWidth="1"/>
    <col min="6" max="6" width="3.140625" customWidth="1"/>
    <col min="7" max="7" width="102.7109375" customWidth="1"/>
  </cols>
  <sheetData>
    <row r="1" spans="1:7" x14ac:dyDescent="0.2">
      <c r="A1" s="21" t="s">
        <v>55</v>
      </c>
      <c r="B1" s="17"/>
      <c r="C1" s="17"/>
      <c r="D1" s="17"/>
      <c r="E1" s="17"/>
      <c r="G1" t="s">
        <v>192</v>
      </c>
    </row>
    <row r="2" spans="1:7" x14ac:dyDescent="0.2">
      <c r="A2" s="17" t="s">
        <v>78</v>
      </c>
      <c r="B2" s="17"/>
      <c r="G2" t="s">
        <v>193</v>
      </c>
    </row>
    <row r="3" spans="1:7" x14ac:dyDescent="0.2">
      <c r="G3" t="s">
        <v>194</v>
      </c>
    </row>
    <row r="4" spans="1:7" x14ac:dyDescent="0.2">
      <c r="A4" s="21" t="s">
        <v>195</v>
      </c>
      <c r="B4" s="21"/>
      <c r="C4" s="21"/>
      <c r="D4" s="21"/>
    </row>
    <row r="5" spans="1:7" x14ac:dyDescent="0.2">
      <c r="C5" s="19" t="s">
        <v>45</v>
      </c>
      <c r="D5" s="19"/>
    </row>
    <row r="6" spans="1:7" ht="25.5" x14ac:dyDescent="0.2">
      <c r="A6" s="12" t="s">
        <v>175</v>
      </c>
      <c r="B6" t="s">
        <v>13</v>
      </c>
      <c r="C6" s="3" t="s">
        <v>163</v>
      </c>
      <c r="D6" s="3" t="s">
        <v>162</v>
      </c>
      <c r="E6" s="7" t="s">
        <v>190</v>
      </c>
      <c r="G6" t="s">
        <v>48</v>
      </c>
    </row>
    <row r="7" spans="1:7" x14ac:dyDescent="0.2">
      <c r="A7">
        <v>1</v>
      </c>
      <c r="B7" t="s">
        <v>18</v>
      </c>
      <c r="C7" s="3">
        <v>1222778.9518301799</v>
      </c>
      <c r="D7" s="3">
        <v>1255705.2115138001</v>
      </c>
      <c r="E7" s="11">
        <f t="shared" ref="E7:E24" si="0">D7/C7</f>
        <v>1.0269274014198055</v>
      </c>
      <c r="G7" t="s">
        <v>85</v>
      </c>
    </row>
    <row r="8" spans="1:7" x14ac:dyDescent="0.2">
      <c r="A8">
        <v>2</v>
      </c>
      <c r="B8" t="s">
        <v>19</v>
      </c>
      <c r="C8" s="3">
        <v>1112436.37067489</v>
      </c>
      <c r="D8" s="3">
        <v>973293.92623922904</v>
      </c>
      <c r="E8" s="11">
        <f t="shared" si="0"/>
        <v>0.87492098595154133</v>
      </c>
    </row>
    <row r="9" spans="1:7" x14ac:dyDescent="0.2">
      <c r="A9">
        <v>3</v>
      </c>
      <c r="B9" t="s">
        <v>20</v>
      </c>
      <c r="C9" s="3">
        <v>949889.12180249603</v>
      </c>
      <c r="D9" s="3">
        <v>1331623.1620754499</v>
      </c>
      <c r="E9" s="11">
        <f t="shared" si="0"/>
        <v>1.4018722096201932</v>
      </c>
      <c r="G9" t="s">
        <v>86</v>
      </c>
    </row>
    <row r="10" spans="1:7" x14ac:dyDescent="0.2">
      <c r="A10">
        <v>4</v>
      </c>
      <c r="B10" t="s">
        <v>21</v>
      </c>
      <c r="C10" s="3">
        <v>770923.16775131295</v>
      </c>
      <c r="D10" s="3">
        <v>1535154.8063809001</v>
      </c>
      <c r="E10" s="11">
        <f t="shared" si="0"/>
        <v>1.9913201089270101</v>
      </c>
      <c r="G10" t="s">
        <v>87</v>
      </c>
    </row>
    <row r="11" spans="1:7" x14ac:dyDescent="0.2">
      <c r="A11">
        <v>5</v>
      </c>
      <c r="B11" t="s">
        <v>22</v>
      </c>
      <c r="C11" s="3">
        <v>494032.303254047</v>
      </c>
      <c r="D11" s="3">
        <v>983577.52063133405</v>
      </c>
      <c r="E11" s="11">
        <f t="shared" si="0"/>
        <v>1.9909174241295462</v>
      </c>
      <c r="G11" t="s">
        <v>126</v>
      </c>
    </row>
    <row r="12" spans="1:7" x14ac:dyDescent="0.2">
      <c r="A12">
        <v>6</v>
      </c>
      <c r="B12" t="s">
        <v>44</v>
      </c>
      <c r="C12" s="3">
        <v>403219.49308246898</v>
      </c>
      <c r="D12" s="3">
        <v>611686.66553138301</v>
      </c>
      <c r="E12" s="11">
        <f t="shared" si="0"/>
        <v>1.5170066825273179</v>
      </c>
    </row>
    <row r="13" spans="1:7" x14ac:dyDescent="0.2">
      <c r="A13">
        <v>7</v>
      </c>
      <c r="B13" t="s">
        <v>23</v>
      </c>
      <c r="C13" s="3">
        <v>180750.49518901401</v>
      </c>
      <c r="D13" s="3">
        <v>175040.188193068</v>
      </c>
      <c r="E13" s="11">
        <f t="shared" si="0"/>
        <v>0.96840779335085836</v>
      </c>
      <c r="G13" t="s">
        <v>125</v>
      </c>
    </row>
    <row r="14" spans="1:7" x14ac:dyDescent="0.2">
      <c r="A14">
        <v>8</v>
      </c>
      <c r="B14" t="s">
        <v>29</v>
      </c>
      <c r="C14" s="3">
        <v>132204.96561713101</v>
      </c>
      <c r="D14" s="3">
        <v>310818.55277205899</v>
      </c>
      <c r="E14" s="11">
        <f t="shared" si="0"/>
        <v>2.3510353890352165</v>
      </c>
      <c r="G14" t="s">
        <v>127</v>
      </c>
    </row>
    <row r="15" spans="1:7" x14ac:dyDescent="0.2">
      <c r="A15">
        <v>9</v>
      </c>
      <c r="B15" t="s">
        <v>26</v>
      </c>
      <c r="C15" s="3">
        <v>124404.49234501499</v>
      </c>
      <c r="D15" s="3">
        <v>187788.50051354599</v>
      </c>
      <c r="E15" s="11">
        <f t="shared" si="0"/>
        <v>1.5094993514602839</v>
      </c>
      <c r="G15" t="s">
        <v>128</v>
      </c>
    </row>
    <row r="16" spans="1:7" x14ac:dyDescent="0.2">
      <c r="A16">
        <v>10</v>
      </c>
      <c r="B16" t="s">
        <v>32</v>
      </c>
      <c r="C16" s="3">
        <v>118055.181192045</v>
      </c>
      <c r="D16" s="3">
        <v>151113.141372162</v>
      </c>
      <c r="E16" s="11">
        <f t="shared" si="0"/>
        <v>1.2800212565540883</v>
      </c>
    </row>
    <row r="17" spans="1:5" x14ac:dyDescent="0.2">
      <c r="A17">
        <v>11</v>
      </c>
      <c r="B17" t="s">
        <v>25</v>
      </c>
      <c r="C17" s="3">
        <v>108772.179461419</v>
      </c>
      <c r="D17" s="3">
        <v>161336.96143994801</v>
      </c>
      <c r="E17" s="11">
        <f t="shared" si="0"/>
        <v>1.4832557574813834</v>
      </c>
    </row>
    <row r="18" spans="1:5" x14ac:dyDescent="0.2">
      <c r="A18">
        <v>12</v>
      </c>
      <c r="B18" t="s">
        <v>24</v>
      </c>
      <c r="C18" s="3">
        <v>108220.911317468</v>
      </c>
      <c r="D18" s="3">
        <v>173864.37954160199</v>
      </c>
      <c r="E18" s="11">
        <f t="shared" si="0"/>
        <v>1.6065691687955546</v>
      </c>
    </row>
    <row r="19" spans="1:5" x14ac:dyDescent="0.2">
      <c r="A19">
        <v>13</v>
      </c>
      <c r="B19" t="s">
        <v>30</v>
      </c>
      <c r="C19" s="3">
        <v>108152.327045639</v>
      </c>
      <c r="D19" s="3">
        <v>233354.424718389</v>
      </c>
      <c r="E19" s="11">
        <f t="shared" si="0"/>
        <v>2.1576458971605503</v>
      </c>
    </row>
    <row r="20" spans="1:5" x14ac:dyDescent="0.2">
      <c r="A20">
        <v>14</v>
      </c>
      <c r="B20" t="s">
        <v>36</v>
      </c>
      <c r="C20" s="3">
        <v>100579.00229995399</v>
      </c>
      <c r="D20" s="3">
        <v>67252.195984156002</v>
      </c>
      <c r="E20" s="11">
        <f t="shared" si="0"/>
        <v>0.66865045830929626</v>
      </c>
    </row>
    <row r="21" spans="1:5" x14ac:dyDescent="0.2">
      <c r="A21">
        <v>15</v>
      </c>
      <c r="B21" t="s">
        <v>35</v>
      </c>
      <c r="C21" s="3">
        <v>66194.593551929007</v>
      </c>
      <c r="D21" s="3">
        <v>77721.219624340898</v>
      </c>
      <c r="E21" s="11">
        <f t="shared" si="0"/>
        <v>1.1741324397342112</v>
      </c>
    </row>
    <row r="22" spans="1:5" x14ac:dyDescent="0.2">
      <c r="A22">
        <v>16</v>
      </c>
      <c r="B22" t="s">
        <v>37</v>
      </c>
      <c r="C22" s="3">
        <v>35773.397309660897</v>
      </c>
      <c r="D22" s="3">
        <v>47127.019579521897</v>
      </c>
      <c r="E22" s="11">
        <f t="shared" si="0"/>
        <v>1.3173761264993096</v>
      </c>
    </row>
    <row r="23" spans="1:5" x14ac:dyDescent="0.2">
      <c r="A23">
        <v>17</v>
      </c>
      <c r="B23" t="s">
        <v>33</v>
      </c>
      <c r="C23" s="3">
        <v>35505.501492083997</v>
      </c>
      <c r="D23" s="3">
        <v>145592.06408191999</v>
      </c>
      <c r="E23" s="11">
        <f t="shared" si="0"/>
        <v>4.1005494349764344</v>
      </c>
    </row>
    <row r="24" spans="1:5" x14ac:dyDescent="0.2">
      <c r="A24">
        <v>18</v>
      </c>
      <c r="B24" t="s">
        <v>31</v>
      </c>
      <c r="C24" s="3">
        <v>33493.643546788997</v>
      </c>
      <c r="D24" s="3">
        <v>178304.94536698199</v>
      </c>
      <c r="E24" s="11">
        <f t="shared" si="0"/>
        <v>5.3235457981123675</v>
      </c>
    </row>
    <row r="25" spans="1:5" x14ac:dyDescent="0.2">
      <c r="A25">
        <v>19</v>
      </c>
      <c r="B25" t="s">
        <v>38</v>
      </c>
      <c r="C25" s="3">
        <v>31847.922992330899</v>
      </c>
      <c r="D25" s="3"/>
      <c r="E25" s="5"/>
    </row>
    <row r="26" spans="1:5" x14ac:dyDescent="0.2">
      <c r="A26">
        <v>20</v>
      </c>
      <c r="B26" t="s">
        <v>43</v>
      </c>
      <c r="C26" s="3">
        <v>28890.191326238</v>
      </c>
      <c r="D26" s="3">
        <v>84707.444972982907</v>
      </c>
      <c r="E26" s="11">
        <f>D26/C26</f>
        <v>2.9320485979631368</v>
      </c>
    </row>
    <row r="27" spans="1:5" x14ac:dyDescent="0.2">
      <c r="B27" t="s">
        <v>34</v>
      </c>
      <c r="C27" s="3"/>
      <c r="D27" s="3">
        <v>130443.856960559</v>
      </c>
      <c r="E27" s="5"/>
    </row>
    <row r="28" spans="1:5" x14ac:dyDescent="0.2">
      <c r="C28" s="3"/>
      <c r="D28" s="3"/>
      <c r="E28" s="5"/>
    </row>
    <row r="29" spans="1:5" x14ac:dyDescent="0.2">
      <c r="B29" t="s">
        <v>79</v>
      </c>
      <c r="C29" s="3">
        <v>6299628.4479768602</v>
      </c>
      <c r="D29" s="3">
        <v>9046555.2144677192</v>
      </c>
      <c r="E29" s="11">
        <f>D29/C29</f>
        <v>1.4360458381276504</v>
      </c>
    </row>
    <row r="30" spans="1:5" x14ac:dyDescent="0.2">
      <c r="B30" t="s">
        <v>176</v>
      </c>
      <c r="C30" s="3">
        <v>526331.74236693792</v>
      </c>
      <c r="D30" s="3">
        <v>798544.28960983304</v>
      </c>
      <c r="E30" s="11">
        <f>D30/C30</f>
        <v>1.5171881635311275</v>
      </c>
    </row>
    <row r="31" spans="1:5" x14ac:dyDescent="0.2">
      <c r="C31" s="3"/>
      <c r="D31" s="3"/>
      <c r="E31" s="5"/>
    </row>
    <row r="32" spans="1:5" x14ac:dyDescent="0.2">
      <c r="C32" s="3"/>
      <c r="D32" s="3"/>
      <c r="E32" s="5"/>
    </row>
    <row r="33" spans="1:7" x14ac:dyDescent="0.2">
      <c r="A33" s="17" t="s">
        <v>46</v>
      </c>
      <c r="B33" s="17"/>
      <c r="C33" s="3"/>
      <c r="D33" s="3"/>
      <c r="E33" s="4"/>
    </row>
    <row r="34" spans="1:7" x14ac:dyDescent="0.2">
      <c r="C34" s="19" t="s">
        <v>45</v>
      </c>
      <c r="D34" s="19"/>
      <c r="E34" s="4"/>
    </row>
    <row r="35" spans="1:7" ht="25.5" x14ac:dyDescent="0.2">
      <c r="A35" s="12" t="s">
        <v>175</v>
      </c>
      <c r="B35" t="s">
        <v>13</v>
      </c>
      <c r="C35" s="3" t="s">
        <v>163</v>
      </c>
      <c r="D35" s="3" t="s">
        <v>162</v>
      </c>
      <c r="E35" s="7" t="s">
        <v>190</v>
      </c>
    </row>
    <row r="36" spans="1:7" x14ac:dyDescent="0.2">
      <c r="A36">
        <v>1</v>
      </c>
      <c r="B36" t="s">
        <v>18</v>
      </c>
      <c r="C36" s="3">
        <v>3001936.1256829002</v>
      </c>
      <c r="D36" s="3">
        <v>2061440.7289735801</v>
      </c>
      <c r="E36" s="11">
        <f t="shared" ref="E36:E53" si="1">D36/C36</f>
        <v>0.68670372808303171</v>
      </c>
      <c r="G36" s="10" t="s">
        <v>196</v>
      </c>
    </row>
    <row r="37" spans="1:7" x14ac:dyDescent="0.2">
      <c r="A37">
        <v>2</v>
      </c>
      <c r="B37" t="s">
        <v>19</v>
      </c>
      <c r="C37" s="3">
        <v>1371492.7002105601</v>
      </c>
      <c r="D37" s="3">
        <v>1176191.8908707299</v>
      </c>
      <c r="E37" s="11">
        <f t="shared" si="1"/>
        <v>0.85759981857005407</v>
      </c>
    </row>
    <row r="38" spans="1:7" x14ac:dyDescent="0.2">
      <c r="A38">
        <v>3</v>
      </c>
      <c r="B38" t="s">
        <v>20</v>
      </c>
      <c r="C38" s="3">
        <v>1264773.5412371701</v>
      </c>
      <c r="D38" s="3">
        <v>1505983.6407757101</v>
      </c>
      <c r="E38" s="11">
        <f t="shared" si="1"/>
        <v>1.1907140619834553</v>
      </c>
    </row>
    <row r="39" spans="1:7" x14ac:dyDescent="0.2">
      <c r="A39">
        <v>4</v>
      </c>
      <c r="B39" t="s">
        <v>21</v>
      </c>
      <c r="C39" s="3">
        <v>1021586.43706701</v>
      </c>
      <c r="D39" s="3">
        <v>1675490.41137631</v>
      </c>
      <c r="E39" s="11">
        <f t="shared" si="1"/>
        <v>1.6400867812876101</v>
      </c>
    </row>
    <row r="40" spans="1:7" x14ac:dyDescent="0.2">
      <c r="A40">
        <v>5</v>
      </c>
      <c r="B40" t="s">
        <v>22</v>
      </c>
      <c r="C40" s="3">
        <v>672237.71834867401</v>
      </c>
      <c r="D40" s="3">
        <v>1232192.07919636</v>
      </c>
      <c r="E40" s="11">
        <f t="shared" si="1"/>
        <v>1.8329707565698519</v>
      </c>
    </row>
    <row r="41" spans="1:7" x14ac:dyDescent="0.2">
      <c r="A41">
        <v>6</v>
      </c>
      <c r="B41" t="s">
        <v>44</v>
      </c>
      <c r="C41" s="3">
        <v>418860.46642743202</v>
      </c>
      <c r="D41" s="3">
        <v>625909.23170507106</v>
      </c>
      <c r="E41" s="11">
        <f t="shared" si="1"/>
        <v>1.494314412251915</v>
      </c>
    </row>
    <row r="42" spans="1:7" x14ac:dyDescent="0.2">
      <c r="A42">
        <v>7</v>
      </c>
      <c r="B42" t="s">
        <v>23</v>
      </c>
      <c r="C42" s="3">
        <v>285899.934365594</v>
      </c>
      <c r="D42" s="3">
        <v>243339.84480881499</v>
      </c>
      <c r="E42" s="11">
        <f t="shared" si="1"/>
        <v>0.8511364136853723</v>
      </c>
    </row>
    <row r="43" spans="1:7" x14ac:dyDescent="0.2">
      <c r="A43">
        <v>8</v>
      </c>
      <c r="B43" t="s">
        <v>29</v>
      </c>
      <c r="C43" s="3">
        <v>193374.22504003701</v>
      </c>
      <c r="D43" s="3">
        <v>314201.41020684899</v>
      </c>
      <c r="E43" s="11">
        <f t="shared" si="1"/>
        <v>1.6248360408001399</v>
      </c>
    </row>
    <row r="44" spans="1:7" x14ac:dyDescent="0.2">
      <c r="A44">
        <v>9</v>
      </c>
      <c r="B44" t="s">
        <v>26</v>
      </c>
      <c r="C44" s="3">
        <v>180516.64073794399</v>
      </c>
      <c r="D44" s="3">
        <v>223465.18686317099</v>
      </c>
      <c r="E44" s="11">
        <f t="shared" si="1"/>
        <v>1.2379201493538505</v>
      </c>
    </row>
    <row r="45" spans="1:7" x14ac:dyDescent="0.2">
      <c r="A45">
        <v>10</v>
      </c>
      <c r="B45" t="s">
        <v>32</v>
      </c>
      <c r="C45" s="3">
        <v>160314.198899504</v>
      </c>
      <c r="D45" s="3">
        <v>183543.58589397901</v>
      </c>
      <c r="E45" s="11">
        <f t="shared" si="1"/>
        <v>1.1448991240572322</v>
      </c>
    </row>
    <row r="46" spans="1:7" x14ac:dyDescent="0.2">
      <c r="A46">
        <v>11</v>
      </c>
      <c r="B46" t="s">
        <v>30</v>
      </c>
      <c r="C46" s="3">
        <v>150299.93316364099</v>
      </c>
      <c r="D46" s="3">
        <v>308958.47620700003</v>
      </c>
      <c r="E46" s="11">
        <f t="shared" si="1"/>
        <v>2.0556128649147003</v>
      </c>
    </row>
    <row r="47" spans="1:7" x14ac:dyDescent="0.2">
      <c r="A47">
        <v>12</v>
      </c>
      <c r="B47" t="s">
        <v>25</v>
      </c>
      <c r="C47" s="3">
        <v>148086.58541061799</v>
      </c>
      <c r="D47" s="3">
        <v>231036.824054189</v>
      </c>
      <c r="E47" s="11">
        <f t="shared" si="1"/>
        <v>1.5601468790273245</v>
      </c>
    </row>
    <row r="48" spans="1:7" x14ac:dyDescent="0.2">
      <c r="A48">
        <v>13</v>
      </c>
      <c r="B48" t="s">
        <v>24</v>
      </c>
      <c r="C48" s="3">
        <v>140194.893738521</v>
      </c>
      <c r="D48" s="3">
        <v>232513.805865278</v>
      </c>
      <c r="E48" s="11">
        <f t="shared" si="1"/>
        <v>1.6585040985796673</v>
      </c>
    </row>
    <row r="49" spans="1:5" x14ac:dyDescent="0.2">
      <c r="A49">
        <v>14</v>
      </c>
      <c r="B49" t="s">
        <v>36</v>
      </c>
      <c r="C49" s="3">
        <v>104513.011192883</v>
      </c>
      <c r="D49" s="3">
        <v>76244.552738088998</v>
      </c>
      <c r="E49" s="11">
        <f t="shared" si="1"/>
        <v>0.72952211277672008</v>
      </c>
    </row>
    <row r="50" spans="1:5" x14ac:dyDescent="0.2">
      <c r="A50">
        <v>15</v>
      </c>
      <c r="B50" t="s">
        <v>35</v>
      </c>
      <c r="C50" s="3">
        <v>92625.793699747897</v>
      </c>
      <c r="D50" s="3">
        <v>102017.50924123199</v>
      </c>
      <c r="E50" s="11">
        <f t="shared" si="1"/>
        <v>1.1013941707417689</v>
      </c>
    </row>
    <row r="51" spans="1:5" x14ac:dyDescent="0.2">
      <c r="A51">
        <v>16</v>
      </c>
      <c r="B51" t="s">
        <v>37</v>
      </c>
      <c r="C51" s="3">
        <v>49649.598967325997</v>
      </c>
      <c r="D51" s="3">
        <v>61730.414541906997</v>
      </c>
      <c r="E51" s="11">
        <f t="shared" si="1"/>
        <v>1.2433215136849602</v>
      </c>
    </row>
    <row r="52" spans="1:5" x14ac:dyDescent="0.2">
      <c r="A52">
        <v>17</v>
      </c>
      <c r="B52" t="s">
        <v>33</v>
      </c>
      <c r="C52" s="3">
        <v>47119.196761528998</v>
      </c>
      <c r="D52" s="3">
        <v>144632.64241462399</v>
      </c>
      <c r="E52" s="11">
        <f t="shared" si="1"/>
        <v>3.0695056867503934</v>
      </c>
    </row>
    <row r="53" spans="1:5" x14ac:dyDescent="0.2">
      <c r="A53">
        <v>18</v>
      </c>
      <c r="B53" t="s">
        <v>31</v>
      </c>
      <c r="C53" s="3">
        <v>42468.773004798</v>
      </c>
      <c r="D53" s="3">
        <v>245657.20546762901</v>
      </c>
      <c r="E53" s="11">
        <f t="shared" si="1"/>
        <v>5.78441965911931</v>
      </c>
    </row>
    <row r="54" spans="1:5" x14ac:dyDescent="0.2">
      <c r="A54">
        <v>19</v>
      </c>
      <c r="B54" t="s">
        <v>43</v>
      </c>
      <c r="C54" s="3">
        <v>28402.943701131</v>
      </c>
      <c r="D54" s="3">
        <v>88476.945938589997</v>
      </c>
      <c r="E54" s="5"/>
    </row>
    <row r="55" spans="1:5" x14ac:dyDescent="0.2">
      <c r="A55">
        <v>20</v>
      </c>
      <c r="B55" t="s">
        <v>38</v>
      </c>
      <c r="C55" s="3">
        <v>27575.447435991999</v>
      </c>
      <c r="D55" s="3"/>
      <c r="E55" s="5"/>
    </row>
    <row r="56" spans="1:5" x14ac:dyDescent="0.2">
      <c r="B56" t="s">
        <v>34</v>
      </c>
      <c r="C56" s="3"/>
      <c r="D56" s="3">
        <v>142307.52367982399</v>
      </c>
      <c r="E56" s="5"/>
    </row>
    <row r="57" spans="1:5" x14ac:dyDescent="0.2">
      <c r="C57" s="3"/>
      <c r="D57" s="3"/>
      <c r="E57" s="5"/>
    </row>
    <row r="58" spans="1:5" x14ac:dyDescent="0.2">
      <c r="B58" t="s">
        <v>79</v>
      </c>
      <c r="C58" s="3">
        <v>9553320.59091001</v>
      </c>
      <c r="D58" s="3">
        <v>11123450.5109093</v>
      </c>
      <c r="E58" s="11">
        <f>D58/C58</f>
        <v>1.1643543629733593</v>
      </c>
    </row>
    <row r="59" spans="1:5" x14ac:dyDescent="0.2">
      <c r="B59" t="s">
        <v>176</v>
      </c>
      <c r="C59" s="3">
        <v>538727.44999207999</v>
      </c>
      <c r="D59" s="3">
        <v>807374.600187734</v>
      </c>
      <c r="E59" s="11">
        <f>D59/C59</f>
        <v>1.4986698750910195</v>
      </c>
    </row>
  </sheetData>
  <mergeCells count="6">
    <mergeCell ref="A1:E1"/>
    <mergeCell ref="A2:B2"/>
    <mergeCell ref="A4:D4"/>
    <mergeCell ref="C5:D5"/>
    <mergeCell ref="C34:D34"/>
    <mergeCell ref="A33:B3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sqref="A1:E1"/>
    </sheetView>
  </sheetViews>
  <sheetFormatPr defaultRowHeight="12.75" x14ac:dyDescent="0.2"/>
  <cols>
    <col min="2" max="2" width="44" customWidth="1"/>
    <col min="3" max="4" width="14.28515625" style="1" customWidth="1"/>
    <col min="5" max="5" width="13" customWidth="1"/>
    <col min="6" max="6" width="3.7109375" customWidth="1"/>
    <col min="7" max="7" width="102.7109375" customWidth="1"/>
  </cols>
  <sheetData>
    <row r="1" spans="1:7" x14ac:dyDescent="0.2">
      <c r="A1" s="21" t="s">
        <v>56</v>
      </c>
      <c r="B1" s="17"/>
      <c r="C1" s="17"/>
      <c r="D1" s="17"/>
      <c r="E1" s="17"/>
      <c r="G1" t="s">
        <v>192</v>
      </c>
    </row>
    <row r="2" spans="1:7" x14ac:dyDescent="0.2">
      <c r="A2" s="17" t="s">
        <v>78</v>
      </c>
      <c r="B2" s="17"/>
      <c r="G2" t="s">
        <v>193</v>
      </c>
    </row>
    <row r="3" spans="1:7" x14ac:dyDescent="0.2">
      <c r="G3" t="s">
        <v>194</v>
      </c>
    </row>
    <row r="4" spans="1:7" x14ac:dyDescent="0.2">
      <c r="A4" s="21" t="s">
        <v>195</v>
      </c>
      <c r="B4" s="21"/>
      <c r="C4" s="21"/>
      <c r="D4" s="21"/>
    </row>
    <row r="5" spans="1:7" x14ac:dyDescent="0.2">
      <c r="C5" s="19" t="s">
        <v>45</v>
      </c>
      <c r="D5" s="19"/>
    </row>
    <row r="6" spans="1:7" ht="25.5" x14ac:dyDescent="0.2">
      <c r="A6" s="12" t="s">
        <v>175</v>
      </c>
      <c r="B6" t="s">
        <v>13</v>
      </c>
      <c r="C6" s="3" t="s">
        <v>163</v>
      </c>
      <c r="D6" s="3" t="s">
        <v>162</v>
      </c>
      <c r="E6" s="7" t="s">
        <v>190</v>
      </c>
      <c r="G6" t="s">
        <v>48</v>
      </c>
    </row>
    <row r="7" spans="1:7" x14ac:dyDescent="0.2">
      <c r="A7">
        <v>1</v>
      </c>
      <c r="B7" t="s">
        <v>18</v>
      </c>
      <c r="C7" s="3">
        <v>1319795.2777652999</v>
      </c>
      <c r="D7" s="3">
        <v>1232633.4823523499</v>
      </c>
      <c r="E7" s="11">
        <f>D7/C7</f>
        <v>0.9339580941973562</v>
      </c>
      <c r="G7" t="s">
        <v>85</v>
      </c>
    </row>
    <row r="8" spans="1:7" x14ac:dyDescent="0.2">
      <c r="A8">
        <v>2</v>
      </c>
      <c r="B8" t="s">
        <v>19</v>
      </c>
      <c r="C8" s="3">
        <v>992410.00913266395</v>
      </c>
      <c r="D8" s="3">
        <v>773877.32850699802</v>
      </c>
      <c r="E8" s="11">
        <f t="shared" ref="E8:E26" si="0">D8/C8</f>
        <v>0.77979597281908031</v>
      </c>
    </row>
    <row r="9" spans="1:7" x14ac:dyDescent="0.2">
      <c r="A9">
        <v>3</v>
      </c>
      <c r="B9" t="s">
        <v>20</v>
      </c>
      <c r="C9" s="3">
        <v>890429.11686867301</v>
      </c>
      <c r="D9" s="3">
        <v>1124634.96419138</v>
      </c>
      <c r="E9" s="11">
        <f t="shared" si="0"/>
        <v>1.2630258185472716</v>
      </c>
      <c r="G9" t="s">
        <v>86</v>
      </c>
    </row>
    <row r="10" spans="1:7" x14ac:dyDescent="0.2">
      <c r="A10">
        <v>4</v>
      </c>
      <c r="B10" t="s">
        <v>21</v>
      </c>
      <c r="C10" s="3">
        <v>779931.19735017302</v>
      </c>
      <c r="D10" s="3">
        <v>1395511.7384137199</v>
      </c>
      <c r="E10" s="11">
        <f t="shared" si="0"/>
        <v>1.7892754426992923</v>
      </c>
      <c r="G10" t="s">
        <v>87</v>
      </c>
    </row>
    <row r="11" spans="1:7" x14ac:dyDescent="0.2">
      <c r="A11">
        <v>5</v>
      </c>
      <c r="B11" t="s">
        <v>44</v>
      </c>
      <c r="C11" s="3">
        <v>421482.98925414903</v>
      </c>
      <c r="D11" s="3">
        <v>659164.13637258601</v>
      </c>
      <c r="E11" s="11">
        <f t="shared" si="0"/>
        <v>1.5639163458032661</v>
      </c>
      <c r="G11" t="s">
        <v>126</v>
      </c>
    </row>
    <row r="12" spans="1:7" x14ac:dyDescent="0.2">
      <c r="A12">
        <v>6</v>
      </c>
      <c r="B12" t="s">
        <v>22</v>
      </c>
      <c r="C12" s="3">
        <v>402138.66265504598</v>
      </c>
      <c r="D12" s="3">
        <v>778359.12549344695</v>
      </c>
      <c r="E12" s="11">
        <f t="shared" si="0"/>
        <v>1.9355490973050815</v>
      </c>
    </row>
    <row r="13" spans="1:7" x14ac:dyDescent="0.2">
      <c r="A13">
        <v>7</v>
      </c>
      <c r="B13" t="s">
        <v>23</v>
      </c>
      <c r="C13" s="3">
        <v>266849.546820566</v>
      </c>
      <c r="D13" s="3">
        <v>239277.184000768</v>
      </c>
      <c r="E13" s="11">
        <f t="shared" si="0"/>
        <v>0.89667450011321137</v>
      </c>
      <c r="G13" t="s">
        <v>125</v>
      </c>
    </row>
    <row r="14" spans="1:7" x14ac:dyDescent="0.2">
      <c r="A14">
        <v>8</v>
      </c>
      <c r="B14" t="s">
        <v>24</v>
      </c>
      <c r="C14" s="3">
        <v>266338.46710228402</v>
      </c>
      <c r="D14" s="3">
        <v>444088.65252914297</v>
      </c>
      <c r="E14" s="11">
        <f t="shared" si="0"/>
        <v>1.6673845778296688</v>
      </c>
      <c r="G14" t="s">
        <v>127</v>
      </c>
    </row>
    <row r="15" spans="1:7" x14ac:dyDescent="0.2">
      <c r="A15">
        <v>9</v>
      </c>
      <c r="B15" t="s">
        <v>25</v>
      </c>
      <c r="C15" s="3">
        <v>155834.682110756</v>
      </c>
      <c r="D15" s="3">
        <v>242226.049568494</v>
      </c>
      <c r="E15" s="11">
        <f t="shared" si="0"/>
        <v>1.5543783083943874</v>
      </c>
      <c r="G15" t="s">
        <v>128</v>
      </c>
    </row>
    <row r="16" spans="1:7" x14ac:dyDescent="0.2">
      <c r="A16">
        <v>10</v>
      </c>
      <c r="B16" t="s">
        <v>26</v>
      </c>
      <c r="C16" s="3">
        <v>135282.29371968599</v>
      </c>
      <c r="D16" s="3">
        <v>163542.38344305399</v>
      </c>
      <c r="E16" s="11">
        <f t="shared" si="0"/>
        <v>1.2088971804538207</v>
      </c>
    </row>
    <row r="17" spans="1:5" x14ac:dyDescent="0.2">
      <c r="A17">
        <v>11</v>
      </c>
      <c r="B17" t="s">
        <v>29</v>
      </c>
      <c r="C17" s="3">
        <v>123588.507434104</v>
      </c>
      <c r="D17" s="3">
        <v>221120.28259790299</v>
      </c>
      <c r="E17" s="11">
        <f t="shared" si="0"/>
        <v>1.7891654101883367</v>
      </c>
    </row>
    <row r="18" spans="1:5" x14ac:dyDescent="0.2">
      <c r="A18">
        <v>12</v>
      </c>
      <c r="B18" t="s">
        <v>36</v>
      </c>
      <c r="C18" s="3">
        <v>113406.75269021001</v>
      </c>
      <c r="D18" s="3">
        <v>71357.218730590001</v>
      </c>
      <c r="E18" s="11">
        <f t="shared" si="0"/>
        <v>0.62921490156335291</v>
      </c>
    </row>
    <row r="19" spans="1:5" x14ac:dyDescent="0.2">
      <c r="A19">
        <v>13</v>
      </c>
      <c r="B19" t="s">
        <v>32</v>
      </c>
      <c r="C19" s="3">
        <v>92448.605258183001</v>
      </c>
      <c r="D19" s="3">
        <v>105379.54492031899</v>
      </c>
      <c r="E19" s="11">
        <f t="shared" si="0"/>
        <v>1.1398716576201826</v>
      </c>
    </row>
    <row r="20" spans="1:5" x14ac:dyDescent="0.2">
      <c r="A20">
        <v>14</v>
      </c>
      <c r="B20" t="s">
        <v>30</v>
      </c>
      <c r="C20" s="3">
        <v>88457.328149103996</v>
      </c>
      <c r="D20" s="3">
        <v>134460.314830869</v>
      </c>
      <c r="E20" s="11">
        <f t="shared" si="0"/>
        <v>1.5200585145893419</v>
      </c>
    </row>
    <row r="21" spans="1:5" x14ac:dyDescent="0.2">
      <c r="A21">
        <v>15</v>
      </c>
      <c r="B21" t="s">
        <v>35</v>
      </c>
      <c r="C21" s="3">
        <v>61230.036708202999</v>
      </c>
      <c r="D21" s="3">
        <v>71152.025432144001</v>
      </c>
      <c r="E21" s="11">
        <f t="shared" si="0"/>
        <v>1.1620444679990165</v>
      </c>
    </row>
    <row r="22" spans="1:5" x14ac:dyDescent="0.2">
      <c r="A22">
        <v>16</v>
      </c>
      <c r="B22" t="s">
        <v>37</v>
      </c>
      <c r="C22" s="3">
        <v>49870.164725194001</v>
      </c>
      <c r="D22" s="3">
        <v>62612.373308841903</v>
      </c>
      <c r="E22" s="11">
        <f t="shared" si="0"/>
        <v>1.2555076497914723</v>
      </c>
    </row>
    <row r="23" spans="1:5" x14ac:dyDescent="0.2">
      <c r="A23">
        <v>17</v>
      </c>
      <c r="B23" t="s">
        <v>33</v>
      </c>
      <c r="C23" s="3">
        <v>41440.757166527997</v>
      </c>
      <c r="D23" s="3">
        <v>155195.70792297099</v>
      </c>
      <c r="E23" s="11">
        <f t="shared" si="0"/>
        <v>3.7450017454875004</v>
      </c>
    </row>
    <row r="24" spans="1:5" x14ac:dyDescent="0.2">
      <c r="A24">
        <v>18</v>
      </c>
      <c r="B24" t="s">
        <v>40</v>
      </c>
      <c r="C24" s="3">
        <v>39119.036096909003</v>
      </c>
      <c r="D24" s="3"/>
      <c r="E24" s="11"/>
    </row>
    <row r="25" spans="1:5" x14ac:dyDescent="0.2">
      <c r="A25">
        <v>19</v>
      </c>
      <c r="B25" t="s">
        <v>38</v>
      </c>
      <c r="C25" s="3">
        <v>37814.217174507998</v>
      </c>
      <c r="D25" s="3"/>
      <c r="E25" s="11"/>
    </row>
    <row r="26" spans="1:5" x14ac:dyDescent="0.2">
      <c r="A26">
        <v>20</v>
      </c>
      <c r="B26" t="s">
        <v>43</v>
      </c>
      <c r="C26" s="3">
        <v>23850.289983049999</v>
      </c>
      <c r="D26" s="3">
        <v>85592.552327651996</v>
      </c>
      <c r="E26" s="11">
        <f t="shared" si="0"/>
        <v>3.5887426269651725</v>
      </c>
    </row>
    <row r="27" spans="1:5" x14ac:dyDescent="0.2">
      <c r="B27" t="s">
        <v>31</v>
      </c>
      <c r="C27" s="3"/>
      <c r="D27" s="3">
        <v>84687.243912400896</v>
      </c>
      <c r="E27" s="5"/>
    </row>
    <row r="28" spans="1:5" x14ac:dyDescent="0.2">
      <c r="B28" t="s">
        <v>34</v>
      </c>
      <c r="C28" s="3"/>
      <c r="D28" s="3">
        <v>131987.106159952</v>
      </c>
      <c r="E28" s="5"/>
    </row>
    <row r="29" spans="1:5" x14ac:dyDescent="0.2">
      <c r="C29" s="3"/>
      <c r="D29" s="3"/>
      <c r="E29" s="5"/>
    </row>
    <row r="30" spans="1:5" x14ac:dyDescent="0.2">
      <c r="B30" t="s">
        <v>79</v>
      </c>
      <c r="C30" s="3">
        <v>6432504.8176675402</v>
      </c>
      <c r="D30" s="3">
        <v>8437118.1864683907</v>
      </c>
      <c r="E30" s="11">
        <f>D30/C30</f>
        <v>1.3116380672261563</v>
      </c>
    </row>
    <row r="31" spans="1:5" x14ac:dyDescent="0.2">
      <c r="B31" t="s">
        <v>176</v>
      </c>
      <c r="C31" s="3">
        <v>519264.83036819601</v>
      </c>
      <c r="D31" s="3">
        <v>828117.58765855699</v>
      </c>
      <c r="E31" s="4"/>
    </row>
    <row r="32" spans="1:5" x14ac:dyDescent="0.2">
      <c r="C32" s="3"/>
      <c r="D32" s="3"/>
      <c r="E32" s="4"/>
    </row>
    <row r="33" spans="1:5" x14ac:dyDescent="0.2">
      <c r="C33" s="3"/>
      <c r="D33" s="3"/>
      <c r="E33" s="4"/>
    </row>
    <row r="34" spans="1:5" x14ac:dyDescent="0.2">
      <c r="A34" s="17" t="s">
        <v>46</v>
      </c>
      <c r="B34" s="17"/>
      <c r="C34" s="3"/>
      <c r="D34" s="3"/>
      <c r="E34" s="4"/>
    </row>
    <row r="35" spans="1:5" x14ac:dyDescent="0.2">
      <c r="C35" s="19" t="s">
        <v>45</v>
      </c>
      <c r="D35" s="19"/>
      <c r="E35" s="4"/>
    </row>
    <row r="36" spans="1:5" ht="25.5" x14ac:dyDescent="0.2">
      <c r="A36" s="12" t="s">
        <v>175</v>
      </c>
      <c r="B36" t="s">
        <v>13</v>
      </c>
      <c r="C36" s="3" t="s">
        <v>163</v>
      </c>
      <c r="D36" s="3" t="s">
        <v>162</v>
      </c>
      <c r="E36" s="7" t="s">
        <v>190</v>
      </c>
    </row>
    <row r="37" spans="1:5" x14ac:dyDescent="0.2">
      <c r="A37">
        <v>1</v>
      </c>
      <c r="B37" t="s">
        <v>18</v>
      </c>
      <c r="C37" s="3">
        <v>3898382.2554031699</v>
      </c>
      <c r="D37" s="3">
        <v>2563500.0336287101</v>
      </c>
      <c r="E37" s="11">
        <f t="shared" ref="E37:E53" si="1">D37/C37</f>
        <v>0.65758046945644977</v>
      </c>
    </row>
    <row r="38" spans="1:5" x14ac:dyDescent="0.2">
      <c r="A38">
        <v>2</v>
      </c>
      <c r="B38" t="s">
        <v>19</v>
      </c>
      <c r="C38" s="3">
        <v>1359681.6780175599</v>
      </c>
      <c r="D38" s="3">
        <v>1065807.7817633699</v>
      </c>
      <c r="E38" s="11">
        <f t="shared" si="1"/>
        <v>0.78386566429087767</v>
      </c>
    </row>
    <row r="39" spans="1:5" x14ac:dyDescent="0.2">
      <c r="A39">
        <v>3</v>
      </c>
      <c r="B39" t="s">
        <v>20</v>
      </c>
      <c r="C39" s="3">
        <v>1299114.90909441</v>
      </c>
      <c r="D39" s="3">
        <v>1378983.3291497901</v>
      </c>
      <c r="E39" s="11">
        <f t="shared" si="1"/>
        <v>1.0614791035775695</v>
      </c>
    </row>
    <row r="40" spans="1:5" x14ac:dyDescent="0.2">
      <c r="A40">
        <v>4</v>
      </c>
      <c r="B40" t="s">
        <v>21</v>
      </c>
      <c r="C40" s="3">
        <v>1094164.69958061</v>
      </c>
      <c r="D40" s="3">
        <v>1584135.23685976</v>
      </c>
      <c r="E40" s="11">
        <f t="shared" si="1"/>
        <v>1.4478032762955653</v>
      </c>
    </row>
    <row r="41" spans="1:5" x14ac:dyDescent="0.2">
      <c r="A41">
        <v>5</v>
      </c>
      <c r="B41" t="s">
        <v>22</v>
      </c>
      <c r="C41" s="3">
        <v>604809.96366477304</v>
      </c>
      <c r="D41" s="3">
        <v>1090008.38110465</v>
      </c>
      <c r="E41" s="11">
        <f t="shared" si="1"/>
        <v>1.8022328443464715</v>
      </c>
    </row>
    <row r="42" spans="1:5" x14ac:dyDescent="0.2">
      <c r="A42">
        <v>6</v>
      </c>
      <c r="B42" t="s">
        <v>44</v>
      </c>
      <c r="C42" s="3">
        <v>475086.993716567</v>
      </c>
      <c r="D42" s="3">
        <v>731680.89548608696</v>
      </c>
      <c r="E42" s="11">
        <f t="shared" si="1"/>
        <v>1.5400987717264298</v>
      </c>
    </row>
    <row r="43" spans="1:5" x14ac:dyDescent="0.2">
      <c r="A43">
        <v>7</v>
      </c>
      <c r="B43" t="s">
        <v>23</v>
      </c>
      <c r="C43" s="3">
        <v>413278.30893827201</v>
      </c>
      <c r="D43" s="3">
        <v>356044.64705275203</v>
      </c>
      <c r="E43" s="11">
        <f t="shared" si="1"/>
        <v>0.86151302730463775</v>
      </c>
    </row>
    <row r="44" spans="1:5" x14ac:dyDescent="0.2">
      <c r="A44">
        <v>8</v>
      </c>
      <c r="B44" t="s">
        <v>24</v>
      </c>
      <c r="C44" s="3">
        <v>383910.429023312</v>
      </c>
      <c r="D44" s="3">
        <v>714803.63321595604</v>
      </c>
      <c r="E44" s="11">
        <f t="shared" si="1"/>
        <v>1.8619020979306384</v>
      </c>
    </row>
    <row r="45" spans="1:5" x14ac:dyDescent="0.2">
      <c r="A45">
        <v>9</v>
      </c>
      <c r="B45" t="s">
        <v>25</v>
      </c>
      <c r="C45" s="3">
        <v>288471.18328689801</v>
      </c>
      <c r="D45" s="3">
        <v>447280.47077734402</v>
      </c>
      <c r="E45" s="11">
        <f t="shared" si="1"/>
        <v>1.5505204564315278</v>
      </c>
    </row>
    <row r="46" spans="1:5" x14ac:dyDescent="0.2">
      <c r="A46">
        <v>10</v>
      </c>
      <c r="B46" t="s">
        <v>26</v>
      </c>
      <c r="C46" s="3">
        <v>219019.81113425901</v>
      </c>
      <c r="D46" s="3">
        <v>243279.21974297101</v>
      </c>
      <c r="E46" s="11">
        <f t="shared" si="1"/>
        <v>1.1107635354221039</v>
      </c>
    </row>
    <row r="47" spans="1:5" x14ac:dyDescent="0.2">
      <c r="A47">
        <v>11</v>
      </c>
      <c r="B47" t="s">
        <v>29</v>
      </c>
      <c r="C47" s="3">
        <v>193354.284872958</v>
      </c>
      <c r="D47" s="3">
        <v>252529.614035306</v>
      </c>
      <c r="E47" s="11">
        <f t="shared" si="1"/>
        <v>1.3060461225425064</v>
      </c>
    </row>
    <row r="48" spans="1:5" x14ac:dyDescent="0.2">
      <c r="A48">
        <v>12</v>
      </c>
      <c r="B48" t="s">
        <v>32</v>
      </c>
      <c r="C48" s="3">
        <v>141964.565921728</v>
      </c>
      <c r="D48" s="3">
        <v>147412.13758293999</v>
      </c>
      <c r="E48" s="11">
        <f t="shared" si="1"/>
        <v>1.0383727560877092</v>
      </c>
    </row>
    <row r="49" spans="1:5" x14ac:dyDescent="0.2">
      <c r="A49">
        <v>13</v>
      </c>
      <c r="B49" t="s">
        <v>36</v>
      </c>
      <c r="C49" s="3">
        <v>138933.94264165001</v>
      </c>
      <c r="D49" s="3">
        <v>96292.512799556003</v>
      </c>
      <c r="E49" s="11">
        <f t="shared" si="1"/>
        <v>0.69308126559052363</v>
      </c>
    </row>
    <row r="50" spans="1:5" x14ac:dyDescent="0.2">
      <c r="A50">
        <v>14</v>
      </c>
      <c r="B50" t="s">
        <v>30</v>
      </c>
      <c r="C50" s="3">
        <v>129878.643883479</v>
      </c>
      <c r="D50" s="3">
        <v>214654.66623265299</v>
      </c>
      <c r="E50" s="11">
        <f t="shared" si="1"/>
        <v>1.6527325803095929</v>
      </c>
    </row>
    <row r="51" spans="1:5" x14ac:dyDescent="0.2">
      <c r="A51">
        <v>15</v>
      </c>
      <c r="B51" t="s">
        <v>35</v>
      </c>
      <c r="C51" s="3">
        <v>104281.478731561</v>
      </c>
      <c r="D51" s="3">
        <v>103270.617426672</v>
      </c>
      <c r="E51" s="11">
        <f t="shared" si="1"/>
        <v>0.99030641570118949</v>
      </c>
    </row>
    <row r="52" spans="1:5" x14ac:dyDescent="0.2">
      <c r="A52">
        <v>16</v>
      </c>
      <c r="B52" t="s">
        <v>37</v>
      </c>
      <c r="C52" s="3">
        <v>73211.749975757994</v>
      </c>
      <c r="D52" s="3">
        <v>87897.427317468901</v>
      </c>
      <c r="E52" s="11">
        <f t="shared" si="1"/>
        <v>1.2005918086451104</v>
      </c>
    </row>
    <row r="53" spans="1:5" x14ac:dyDescent="0.2">
      <c r="A53">
        <v>17</v>
      </c>
      <c r="B53" t="s">
        <v>33</v>
      </c>
      <c r="C53" s="3">
        <v>63682.806838686003</v>
      </c>
      <c r="D53" s="3">
        <v>187890.51066203401</v>
      </c>
      <c r="E53" s="11">
        <f t="shared" si="1"/>
        <v>2.9504118927731429</v>
      </c>
    </row>
    <row r="54" spans="1:5" x14ac:dyDescent="0.2">
      <c r="A54">
        <v>18</v>
      </c>
      <c r="B54" t="s">
        <v>40</v>
      </c>
      <c r="C54" s="3">
        <v>38941.294487286003</v>
      </c>
      <c r="D54" s="3"/>
      <c r="E54" s="4"/>
    </row>
    <row r="55" spans="1:5" x14ac:dyDescent="0.2">
      <c r="A55">
        <v>19</v>
      </c>
      <c r="B55" t="s">
        <v>38</v>
      </c>
      <c r="C55" s="3">
        <v>34698.761806242997</v>
      </c>
      <c r="D55" s="3"/>
      <c r="E55" s="4"/>
    </row>
    <row r="56" spans="1:5" x14ac:dyDescent="0.2">
      <c r="A56">
        <v>20</v>
      </c>
      <c r="B56" t="s">
        <v>34</v>
      </c>
      <c r="C56" s="3">
        <v>34432.920212315898</v>
      </c>
      <c r="D56" s="3">
        <v>179726.32332587501</v>
      </c>
      <c r="E56" s="11">
        <f>D56/C56</f>
        <v>5.2196073472034721</v>
      </c>
    </row>
    <row r="57" spans="1:5" x14ac:dyDescent="0.2">
      <c r="B57" t="s">
        <v>43</v>
      </c>
      <c r="C57" s="3"/>
      <c r="D57" s="3">
        <v>93334.625995151902</v>
      </c>
      <c r="E57" s="4"/>
    </row>
    <row r="58" spans="1:5" x14ac:dyDescent="0.2">
      <c r="B58" t="s">
        <v>31</v>
      </c>
      <c r="C58" s="3"/>
      <c r="D58" s="3">
        <v>154447.21739329401</v>
      </c>
      <c r="E58" s="4"/>
    </row>
    <row r="59" spans="1:5" x14ac:dyDescent="0.2">
      <c r="C59" s="3"/>
      <c r="D59" s="3"/>
      <c r="E59" s="4"/>
    </row>
    <row r="60" spans="1:5" x14ac:dyDescent="0.2">
      <c r="B60" t="s">
        <v>79</v>
      </c>
      <c r="C60" s="3">
        <v>11155413.3013338</v>
      </c>
      <c r="D60" s="3">
        <v>12000613.429404899</v>
      </c>
      <c r="E60" s="11">
        <f>D60/C60</f>
        <v>1.0757659178768431</v>
      </c>
    </row>
    <row r="61" spans="1:5" x14ac:dyDescent="0.2">
      <c r="B61" t="s">
        <v>176</v>
      </c>
      <c r="C61" s="3">
        <v>573756.00243633497</v>
      </c>
      <c r="D61" s="3">
        <v>914228.21392973897</v>
      </c>
      <c r="E61" s="11">
        <f>D61/C61</f>
        <v>1.5934094110521893</v>
      </c>
    </row>
    <row r="62" spans="1:5" x14ac:dyDescent="0.2">
      <c r="C62" s="3"/>
      <c r="D62" s="3"/>
      <c r="E62" s="4"/>
    </row>
    <row r="63" spans="1:5" x14ac:dyDescent="0.2">
      <c r="C63" s="3"/>
      <c r="D63" s="3"/>
      <c r="E63" s="4"/>
    </row>
    <row r="64" spans="1:5" x14ac:dyDescent="0.2">
      <c r="A64" s="17" t="s">
        <v>47</v>
      </c>
      <c r="B64" s="17"/>
      <c r="C64" s="3"/>
      <c r="D64" s="3"/>
      <c r="E64" s="4"/>
    </row>
    <row r="65" spans="1:5" x14ac:dyDescent="0.2">
      <c r="C65" s="19" t="s">
        <v>45</v>
      </c>
      <c r="D65" s="19"/>
      <c r="E65" s="4"/>
    </row>
    <row r="66" spans="1:5" ht="25.5" x14ac:dyDescent="0.2">
      <c r="A66" s="12" t="s">
        <v>175</v>
      </c>
      <c r="B66" t="s">
        <v>13</v>
      </c>
      <c r="C66" s="3" t="s">
        <v>163</v>
      </c>
      <c r="D66" s="3" t="s">
        <v>162</v>
      </c>
      <c r="E66" s="7" t="s">
        <v>190</v>
      </c>
    </row>
    <row r="67" spans="1:5" x14ac:dyDescent="0.2">
      <c r="A67">
        <v>1</v>
      </c>
      <c r="B67" t="s">
        <v>18</v>
      </c>
      <c r="C67" s="3">
        <v>2700277.6478172899</v>
      </c>
      <c r="D67" s="3">
        <v>1498374.6902131201</v>
      </c>
      <c r="E67" s="11">
        <f t="shared" ref="E67:E84" si="2">D67/C67</f>
        <v>0.55489652755682306</v>
      </c>
    </row>
    <row r="68" spans="1:5" x14ac:dyDescent="0.2">
      <c r="A68">
        <v>2</v>
      </c>
      <c r="B68" t="s">
        <v>20</v>
      </c>
      <c r="C68" s="3">
        <v>506394.17287051602</v>
      </c>
      <c r="D68" s="3">
        <v>417037.36178225902</v>
      </c>
      <c r="E68" s="11">
        <f t="shared" si="2"/>
        <v>0.82354297131474818</v>
      </c>
    </row>
    <row r="69" spans="1:5" x14ac:dyDescent="0.2">
      <c r="A69">
        <v>3</v>
      </c>
      <c r="B69" t="s">
        <v>19</v>
      </c>
      <c r="C69" s="3">
        <v>459022.84856101399</v>
      </c>
      <c r="D69" s="3">
        <v>349319.02889924799</v>
      </c>
      <c r="E69" s="11">
        <f t="shared" si="2"/>
        <v>0.76100575384063041</v>
      </c>
    </row>
    <row r="70" spans="1:5" x14ac:dyDescent="0.2">
      <c r="A70">
        <v>4</v>
      </c>
      <c r="B70" t="s">
        <v>21</v>
      </c>
      <c r="C70" s="3">
        <v>444805.43013383</v>
      </c>
      <c r="D70" s="3">
        <v>479357.29197304603</v>
      </c>
      <c r="E70" s="11">
        <f t="shared" si="2"/>
        <v>1.0776785971988254</v>
      </c>
    </row>
    <row r="71" spans="1:5" x14ac:dyDescent="0.2">
      <c r="A71">
        <v>5</v>
      </c>
      <c r="B71" t="s">
        <v>22</v>
      </c>
      <c r="C71" s="3">
        <v>235028.930960659</v>
      </c>
      <c r="D71" s="3">
        <v>380460.71897968801</v>
      </c>
      <c r="E71" s="11">
        <f t="shared" si="2"/>
        <v>1.6187824938172082</v>
      </c>
    </row>
    <row r="72" spans="1:5" x14ac:dyDescent="0.2">
      <c r="A72">
        <v>6</v>
      </c>
      <c r="B72" t="s">
        <v>23</v>
      </c>
      <c r="C72" s="3">
        <v>169524.63454619801</v>
      </c>
      <c r="D72" s="3">
        <v>137511.836878381</v>
      </c>
      <c r="E72" s="11">
        <f t="shared" si="2"/>
        <v>0.81116138221732581</v>
      </c>
    </row>
    <row r="73" spans="1:5" x14ac:dyDescent="0.2">
      <c r="A73">
        <v>7</v>
      </c>
      <c r="B73" t="s">
        <v>25</v>
      </c>
      <c r="C73" s="3">
        <v>144043.952786368</v>
      </c>
      <c r="D73" s="3">
        <v>220762.681965022</v>
      </c>
      <c r="E73" s="11">
        <f t="shared" si="2"/>
        <v>1.5326063864162056</v>
      </c>
    </row>
    <row r="74" spans="1:5" x14ac:dyDescent="0.2">
      <c r="A74">
        <v>8</v>
      </c>
      <c r="B74" t="s">
        <v>24</v>
      </c>
      <c r="C74" s="3">
        <v>141868.35999053699</v>
      </c>
      <c r="D74" s="3">
        <v>298023.85352514603</v>
      </c>
      <c r="E74" s="11">
        <f t="shared" si="2"/>
        <v>2.1007069761363635</v>
      </c>
    </row>
    <row r="75" spans="1:5" x14ac:dyDescent="0.2">
      <c r="A75">
        <v>9</v>
      </c>
      <c r="B75" t="s">
        <v>26</v>
      </c>
      <c r="C75" s="3">
        <v>101216.10742045401</v>
      </c>
      <c r="D75" s="3">
        <v>96498.305467241007</v>
      </c>
      <c r="E75" s="11">
        <f t="shared" si="2"/>
        <v>0.95338882245673462</v>
      </c>
    </row>
    <row r="76" spans="1:5" x14ac:dyDescent="0.2">
      <c r="A76">
        <v>10</v>
      </c>
      <c r="B76" t="s">
        <v>44</v>
      </c>
      <c r="C76" s="3">
        <v>92743.760724373002</v>
      </c>
      <c r="D76" s="3">
        <v>154888.937877588</v>
      </c>
      <c r="E76" s="11">
        <f t="shared" si="2"/>
        <v>1.6700739399376467</v>
      </c>
    </row>
    <row r="77" spans="1:5" x14ac:dyDescent="0.2">
      <c r="A77">
        <v>11</v>
      </c>
      <c r="B77" t="s">
        <v>29</v>
      </c>
      <c r="C77" s="3">
        <v>85948.608602716005</v>
      </c>
      <c r="D77" s="3">
        <v>81001.267952672002</v>
      </c>
      <c r="E77" s="11">
        <f t="shared" si="2"/>
        <v>0.94243838579269723</v>
      </c>
    </row>
    <row r="78" spans="1:5" x14ac:dyDescent="0.2">
      <c r="A78">
        <v>12</v>
      </c>
      <c r="B78" t="s">
        <v>32</v>
      </c>
      <c r="C78" s="3">
        <v>54868.056521227001</v>
      </c>
      <c r="D78" s="3">
        <v>48829.366692479998</v>
      </c>
      <c r="E78" s="11">
        <f t="shared" si="2"/>
        <v>0.88994161244966286</v>
      </c>
    </row>
    <row r="79" spans="1:5" x14ac:dyDescent="0.2">
      <c r="A79">
        <v>13</v>
      </c>
      <c r="B79" t="s">
        <v>30</v>
      </c>
      <c r="C79" s="3">
        <v>51029.044013851999</v>
      </c>
      <c r="D79" s="3">
        <v>87635.057394457996</v>
      </c>
      <c r="E79" s="11">
        <f t="shared" si="2"/>
        <v>1.7173564405923258</v>
      </c>
    </row>
    <row r="80" spans="1:5" x14ac:dyDescent="0.2">
      <c r="A80">
        <v>14</v>
      </c>
      <c r="B80" t="s">
        <v>35</v>
      </c>
      <c r="C80" s="3">
        <v>49284.871536355997</v>
      </c>
      <c r="D80" s="3">
        <v>40916.539487433001</v>
      </c>
      <c r="E80" s="11">
        <f t="shared" si="2"/>
        <v>0.83020485215732132</v>
      </c>
    </row>
    <row r="81" spans="1:5" x14ac:dyDescent="0.2">
      <c r="A81">
        <v>15</v>
      </c>
      <c r="B81" t="s">
        <v>36</v>
      </c>
      <c r="C81" s="3">
        <v>42986.618140202001</v>
      </c>
      <c r="D81" s="3">
        <v>30939.133255686</v>
      </c>
      <c r="E81" s="11">
        <f t="shared" si="2"/>
        <v>0.7197387139127156</v>
      </c>
    </row>
    <row r="82" spans="1:5" x14ac:dyDescent="0.2">
      <c r="A82">
        <v>16</v>
      </c>
      <c r="B82" t="s">
        <v>37</v>
      </c>
      <c r="C82" s="3">
        <v>29737.757489337</v>
      </c>
      <c r="D82" s="3">
        <v>34890.599625085997</v>
      </c>
      <c r="E82" s="11">
        <f t="shared" si="2"/>
        <v>1.1732760830266586</v>
      </c>
    </row>
    <row r="83" spans="1:5" x14ac:dyDescent="0.2">
      <c r="A83">
        <v>17</v>
      </c>
      <c r="B83" t="s">
        <v>33</v>
      </c>
      <c r="C83" s="3">
        <v>27772.431716925999</v>
      </c>
      <c r="D83" s="3">
        <v>71010.793537095</v>
      </c>
      <c r="E83" s="11">
        <f t="shared" si="2"/>
        <v>2.5568806599609801</v>
      </c>
    </row>
    <row r="84" spans="1:5" x14ac:dyDescent="0.2">
      <c r="A84">
        <v>18</v>
      </c>
      <c r="B84" t="s">
        <v>34</v>
      </c>
      <c r="C84" s="3">
        <v>13926.902111607</v>
      </c>
      <c r="D84" s="3">
        <v>60988.485202488002</v>
      </c>
      <c r="E84" s="11">
        <f t="shared" si="2"/>
        <v>4.3791853144181143</v>
      </c>
    </row>
    <row r="85" spans="1:5" x14ac:dyDescent="0.2">
      <c r="A85">
        <v>19</v>
      </c>
      <c r="B85" t="s">
        <v>41</v>
      </c>
      <c r="C85" s="3">
        <v>10076.793799368001</v>
      </c>
      <c r="D85" s="3"/>
      <c r="E85" s="4"/>
    </row>
    <row r="86" spans="1:5" x14ac:dyDescent="0.2">
      <c r="A86">
        <v>20</v>
      </c>
      <c r="B86" t="s">
        <v>42</v>
      </c>
      <c r="C86" s="3">
        <v>10059.775193272</v>
      </c>
      <c r="D86" s="3"/>
      <c r="E86" s="4"/>
    </row>
    <row r="87" spans="1:5" x14ac:dyDescent="0.2">
      <c r="B87" t="s">
        <v>43</v>
      </c>
      <c r="C87" s="3"/>
      <c r="D87" s="3">
        <v>14259.009421276</v>
      </c>
      <c r="E87" s="4"/>
    </row>
    <row r="88" spans="1:5" x14ac:dyDescent="0.2">
      <c r="B88" t="s">
        <v>31</v>
      </c>
      <c r="C88" s="3"/>
      <c r="D88" s="3">
        <v>72033.824897867002</v>
      </c>
      <c r="E88" s="4"/>
    </row>
    <row r="89" spans="1:5" x14ac:dyDescent="0.2">
      <c r="C89" s="3"/>
      <c r="D89" s="3"/>
      <c r="E89" s="4"/>
    </row>
    <row r="90" spans="1:5" x14ac:dyDescent="0.2">
      <c r="B90" t="s">
        <v>79</v>
      </c>
      <c r="C90" s="3">
        <v>5411540.6683735996</v>
      </c>
      <c r="D90" s="3">
        <v>4647894.3135462999</v>
      </c>
      <c r="E90" s="11">
        <f>D90/C90</f>
        <v>0.8588855925466401</v>
      </c>
    </row>
  </sheetData>
  <mergeCells count="8">
    <mergeCell ref="A1:E1"/>
    <mergeCell ref="A2:B2"/>
    <mergeCell ref="A4:D4"/>
    <mergeCell ref="C5:D5"/>
    <mergeCell ref="C35:D35"/>
    <mergeCell ref="C65:D65"/>
    <mergeCell ref="A34:B34"/>
    <mergeCell ref="A64:B6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E1"/>
    </sheetView>
  </sheetViews>
  <sheetFormatPr defaultRowHeight="12.75" x14ac:dyDescent="0.2"/>
  <cols>
    <col min="1" max="1" width="17" customWidth="1"/>
    <col min="2" max="2" width="39.42578125" customWidth="1"/>
    <col min="3" max="3" width="10.7109375" style="1" customWidth="1"/>
    <col min="4" max="4" width="13.140625" style="1" customWidth="1"/>
    <col min="5" max="5" width="12.42578125" style="1" customWidth="1"/>
    <col min="6" max="6" width="3" customWidth="1"/>
    <col min="7" max="7" width="65.85546875" customWidth="1"/>
  </cols>
  <sheetData>
    <row r="1" spans="1:7" x14ac:dyDescent="0.2">
      <c r="A1" s="17" t="s">
        <v>154</v>
      </c>
      <c r="B1" s="17"/>
      <c r="C1" s="17"/>
      <c r="D1" s="17"/>
      <c r="E1" s="17"/>
      <c r="G1" t="s">
        <v>192</v>
      </c>
    </row>
    <row r="2" spans="1:7" x14ac:dyDescent="0.2">
      <c r="G2" t="s">
        <v>193</v>
      </c>
    </row>
    <row r="3" spans="1:7" x14ac:dyDescent="0.2">
      <c r="G3" t="s">
        <v>194</v>
      </c>
    </row>
    <row r="4" spans="1:7" x14ac:dyDescent="0.2">
      <c r="D4" s="22" t="s">
        <v>197</v>
      </c>
      <c r="E4" s="22"/>
    </row>
    <row r="5" spans="1:7" x14ac:dyDescent="0.2">
      <c r="A5" t="s">
        <v>142</v>
      </c>
      <c r="B5" t="s">
        <v>143</v>
      </c>
      <c r="C5" s="13" t="s">
        <v>199</v>
      </c>
      <c r="D5" s="3" t="s">
        <v>163</v>
      </c>
      <c r="E5" s="3" t="s">
        <v>162</v>
      </c>
      <c r="G5" t="s">
        <v>133</v>
      </c>
    </row>
    <row r="6" spans="1:7" x14ac:dyDescent="0.2">
      <c r="A6" t="s">
        <v>130</v>
      </c>
      <c r="B6" t="s">
        <v>129</v>
      </c>
      <c r="C6" s="3" t="s">
        <v>69</v>
      </c>
      <c r="D6" s="3">
        <f>D31+D32</f>
        <v>6316912.4479768602</v>
      </c>
      <c r="E6" s="3">
        <f>E31+E32</f>
        <v>9104759.2144677192</v>
      </c>
      <c r="G6" t="s">
        <v>135</v>
      </c>
    </row>
    <row r="7" spans="1:7" x14ac:dyDescent="0.2">
      <c r="A7" t="s">
        <v>130</v>
      </c>
      <c r="B7" t="s">
        <v>134</v>
      </c>
      <c r="C7" s="3" t="s">
        <v>69</v>
      </c>
      <c r="D7" s="3">
        <f>D35+D36</f>
        <v>526331.74236693792</v>
      </c>
      <c r="E7" s="3">
        <f>E35+E36</f>
        <v>798544.28960983304</v>
      </c>
      <c r="G7" t="s">
        <v>138</v>
      </c>
    </row>
    <row r="8" spans="1:7" x14ac:dyDescent="0.2">
      <c r="A8" t="s">
        <v>132</v>
      </c>
      <c r="B8" t="s">
        <v>129</v>
      </c>
      <c r="C8" s="3" t="s">
        <v>69</v>
      </c>
      <c r="D8" s="3">
        <v>8239557.0000000009</v>
      </c>
      <c r="E8" s="3">
        <v>11544430</v>
      </c>
    </row>
    <row r="9" spans="1:7" x14ac:dyDescent="0.2">
      <c r="A9" t="s">
        <v>132</v>
      </c>
      <c r="B9" t="s">
        <v>134</v>
      </c>
      <c r="C9" s="3" t="s">
        <v>69</v>
      </c>
      <c r="D9" s="3">
        <v>430312</v>
      </c>
      <c r="E9" s="3">
        <v>615855</v>
      </c>
      <c r="G9" t="s">
        <v>151</v>
      </c>
    </row>
    <row r="10" spans="1:7" x14ac:dyDescent="0.2">
      <c r="C10" s="3"/>
      <c r="D10" s="23" t="s">
        <v>198</v>
      </c>
      <c r="E10" s="23"/>
    </row>
    <row r="11" spans="1:7" x14ac:dyDescent="0.2">
      <c r="A11" t="s">
        <v>153</v>
      </c>
      <c r="B11" t="s">
        <v>129</v>
      </c>
      <c r="C11" s="3" t="s">
        <v>69</v>
      </c>
      <c r="D11" s="5">
        <f>D8/D6-1</f>
        <v>0.3043646034130032</v>
      </c>
      <c r="E11" s="5">
        <f>E8/E6-1</f>
        <v>0.26795555248243974</v>
      </c>
      <c r="G11" t="s">
        <v>152</v>
      </c>
    </row>
    <row r="12" spans="1:7" x14ac:dyDescent="0.2">
      <c r="A12" t="s">
        <v>153</v>
      </c>
      <c r="B12" t="s">
        <v>134</v>
      </c>
      <c r="C12" s="3" t="s">
        <v>69</v>
      </c>
      <c r="D12" s="5">
        <f>D9/D7-1</f>
        <v>-0.18243198089313928</v>
      </c>
      <c r="E12" s="5">
        <f>E9/E7-1</f>
        <v>-0.22877790497893935</v>
      </c>
    </row>
    <row r="13" spans="1:7" x14ac:dyDescent="0.2">
      <c r="C13" s="3"/>
      <c r="D13" s="3"/>
      <c r="E13" s="3"/>
    </row>
    <row r="14" spans="1:7" x14ac:dyDescent="0.2">
      <c r="A14" t="s">
        <v>130</v>
      </c>
      <c r="B14" t="s">
        <v>129</v>
      </c>
      <c r="C14" s="3" t="s">
        <v>75</v>
      </c>
      <c r="D14" s="3">
        <f>D41+D42</f>
        <v>9596794.59091001</v>
      </c>
      <c r="E14" s="3">
        <f>E41+E42</f>
        <v>11225138.5109093</v>
      </c>
    </row>
    <row r="15" spans="1:7" x14ac:dyDescent="0.2">
      <c r="A15" t="s">
        <v>130</v>
      </c>
      <c r="B15" t="s">
        <v>134</v>
      </c>
      <c r="C15" s="3" t="s">
        <v>75</v>
      </c>
      <c r="D15" s="3">
        <f>D45+D46</f>
        <v>541705.44999207999</v>
      </c>
      <c r="E15" s="3">
        <f>E45+E46</f>
        <v>818955.600187734</v>
      </c>
    </row>
    <row r="16" spans="1:7" x14ac:dyDescent="0.2">
      <c r="A16" t="s">
        <v>132</v>
      </c>
      <c r="B16" t="s">
        <v>129</v>
      </c>
      <c r="C16" s="3" t="s">
        <v>75</v>
      </c>
      <c r="D16" s="3">
        <v>13001529</v>
      </c>
      <c r="E16" s="3">
        <v>14961720</v>
      </c>
    </row>
    <row r="17" spans="1:5" x14ac:dyDescent="0.2">
      <c r="A17" t="s">
        <v>132</v>
      </c>
      <c r="B17" t="s">
        <v>134</v>
      </c>
      <c r="C17" s="3" t="s">
        <v>75</v>
      </c>
      <c r="D17" s="3">
        <v>435488</v>
      </c>
      <c r="E17" s="3">
        <v>657356</v>
      </c>
    </row>
    <row r="18" spans="1:5" x14ac:dyDescent="0.2">
      <c r="C18" s="3"/>
      <c r="D18" s="23" t="s">
        <v>198</v>
      </c>
      <c r="E18" s="23"/>
    </row>
    <row r="19" spans="1:5" x14ac:dyDescent="0.2">
      <c r="A19" t="s">
        <v>153</v>
      </c>
      <c r="B19" t="s">
        <v>129</v>
      </c>
      <c r="C19" s="3" t="s">
        <v>75</v>
      </c>
      <c r="D19" s="5">
        <f>D16/D14-1</f>
        <v>0.35477829361013113</v>
      </c>
      <c r="E19" s="5">
        <f>E16/E14-1</f>
        <v>0.33287620330557632</v>
      </c>
    </row>
    <row r="20" spans="1:5" x14ac:dyDescent="0.2">
      <c r="A20" t="s">
        <v>153</v>
      </c>
      <c r="B20" t="s">
        <v>134</v>
      </c>
      <c r="C20" s="3" t="s">
        <v>75</v>
      </c>
      <c r="D20" s="5">
        <f>D17/D15-1</f>
        <v>-0.19607971452683914</v>
      </c>
      <c r="E20" s="5">
        <f>E17/E15-1</f>
        <v>-0.19732400651596937</v>
      </c>
    </row>
    <row r="28" spans="1:5" x14ac:dyDescent="0.2">
      <c r="B28" t="s">
        <v>150</v>
      </c>
    </row>
    <row r="29" spans="1:5" x14ac:dyDescent="0.2">
      <c r="C29" s="1" t="s">
        <v>69</v>
      </c>
    </row>
    <row r="30" spans="1:5" x14ac:dyDescent="0.2">
      <c r="B30" s="1" t="s">
        <v>145</v>
      </c>
      <c r="D30" s="1" t="s">
        <v>163</v>
      </c>
      <c r="E30" s="1" t="s">
        <v>162</v>
      </c>
    </row>
    <row r="31" spans="1:5" x14ac:dyDescent="0.2">
      <c r="B31" s="1" t="s">
        <v>148</v>
      </c>
      <c r="D31" s="1">
        <f>6299628.44797686</f>
        <v>6299628.4479768602</v>
      </c>
      <c r="E31" s="1">
        <f>9046555.21446772</f>
        <v>9046555.2144677192</v>
      </c>
    </row>
    <row r="32" spans="1:5" x14ac:dyDescent="0.2">
      <c r="B32" s="1" t="s">
        <v>149</v>
      </c>
      <c r="D32" s="1">
        <v>17284</v>
      </c>
      <c r="E32" s="1">
        <v>58204</v>
      </c>
    </row>
    <row r="33" spans="2:5" x14ac:dyDescent="0.2">
      <c r="B33" s="1"/>
    </row>
    <row r="34" spans="2:5" x14ac:dyDescent="0.2">
      <c r="B34" s="1" t="s">
        <v>144</v>
      </c>
    </row>
    <row r="35" spans="2:5" x14ac:dyDescent="0.2">
      <c r="B35" s="1" t="s">
        <v>148</v>
      </c>
      <c r="D35" s="1">
        <f>523382.742366938</f>
        <v>523382.74236693798</v>
      </c>
      <c r="E35" s="1">
        <f>786724.289609833</f>
        <v>786724.28960983304</v>
      </c>
    </row>
    <row r="36" spans="2:5" x14ac:dyDescent="0.2">
      <c r="B36" s="1" t="s">
        <v>149</v>
      </c>
      <c r="D36" s="1">
        <v>2949</v>
      </c>
      <c r="E36" s="1">
        <v>11820</v>
      </c>
    </row>
    <row r="39" spans="2:5" x14ac:dyDescent="0.2">
      <c r="C39" s="1" t="s">
        <v>75</v>
      </c>
    </row>
    <row r="40" spans="2:5" x14ac:dyDescent="0.2">
      <c r="B40" s="1" t="s">
        <v>145</v>
      </c>
      <c r="D40" s="1" t="s">
        <v>146</v>
      </c>
      <c r="E40" s="1" t="s">
        <v>147</v>
      </c>
    </row>
    <row r="41" spans="2:5" x14ac:dyDescent="0.2">
      <c r="B41" s="1" t="s">
        <v>148</v>
      </c>
      <c r="D41" s="1">
        <v>9553320.59091001</v>
      </c>
      <c r="E41" s="1">
        <v>11123450.5109093</v>
      </c>
    </row>
    <row r="42" spans="2:5" x14ac:dyDescent="0.2">
      <c r="B42" s="1" t="s">
        <v>149</v>
      </c>
      <c r="D42" s="1">
        <v>43474</v>
      </c>
      <c r="E42" s="1">
        <v>101688</v>
      </c>
    </row>
    <row r="43" spans="2:5" x14ac:dyDescent="0.2">
      <c r="B43" s="1"/>
    </row>
    <row r="44" spans="2:5" x14ac:dyDescent="0.2">
      <c r="B44" s="1" t="s">
        <v>144</v>
      </c>
    </row>
    <row r="45" spans="2:5" x14ac:dyDescent="0.2">
      <c r="B45" s="1" t="s">
        <v>148</v>
      </c>
      <c r="D45" s="1">
        <v>538727.44999207999</v>
      </c>
      <c r="E45" s="1">
        <v>807374.600187734</v>
      </c>
    </row>
    <row r="46" spans="2:5" x14ac:dyDescent="0.2">
      <c r="B46" s="1" t="s">
        <v>149</v>
      </c>
      <c r="D46" s="1">
        <v>2978</v>
      </c>
      <c r="E46" s="1">
        <v>11581</v>
      </c>
    </row>
  </sheetData>
  <mergeCells count="4">
    <mergeCell ref="A1:E1"/>
    <mergeCell ref="D4:E4"/>
    <mergeCell ref="D10:E10"/>
    <mergeCell ref="D18:E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RowHeight="12.75" x14ac:dyDescent="0.2"/>
  <cols>
    <col min="1" max="1" width="57.140625" customWidth="1"/>
    <col min="2" max="3" width="9.140625" style="1"/>
    <col min="4" max="4" width="12" customWidth="1"/>
    <col min="5" max="5" width="4" customWidth="1"/>
    <col min="6" max="6" width="50.28515625" customWidth="1"/>
  </cols>
  <sheetData>
    <row r="1" spans="1:6" x14ac:dyDescent="0.2">
      <c r="A1" s="10" t="s">
        <v>123</v>
      </c>
      <c r="F1" t="s">
        <v>192</v>
      </c>
    </row>
    <row r="2" spans="1:6" x14ac:dyDescent="0.2">
      <c r="A2" s="17" t="s">
        <v>159</v>
      </c>
      <c r="B2" s="17"/>
      <c r="C2" s="17"/>
      <c r="D2" s="17"/>
      <c r="F2" t="s">
        <v>193</v>
      </c>
    </row>
    <row r="3" spans="1:6" x14ac:dyDescent="0.2">
      <c r="F3" t="s">
        <v>194</v>
      </c>
    </row>
    <row r="5" spans="1:6" x14ac:dyDescent="0.2">
      <c r="A5" t="s">
        <v>121</v>
      </c>
      <c r="B5" s="19" t="s">
        <v>120</v>
      </c>
      <c r="C5" s="19"/>
    </row>
    <row r="6" spans="1:6" ht="25.5" x14ac:dyDescent="0.2">
      <c r="A6" t="s">
        <v>57</v>
      </c>
      <c r="B6" s="3" t="s">
        <v>163</v>
      </c>
      <c r="C6" s="3" t="s">
        <v>162</v>
      </c>
      <c r="D6" s="7" t="s">
        <v>190</v>
      </c>
      <c r="F6" t="s">
        <v>140</v>
      </c>
    </row>
    <row r="7" spans="1:6" x14ac:dyDescent="0.2">
      <c r="A7" t="s">
        <v>96</v>
      </c>
      <c r="B7" s="3">
        <v>6633</v>
      </c>
      <c r="C7" s="3">
        <v>17530</v>
      </c>
      <c r="D7" s="11">
        <f>C7/B7</f>
        <v>2.642846374189658</v>
      </c>
      <c r="F7" t="s">
        <v>141</v>
      </c>
    </row>
    <row r="8" spans="1:6" x14ac:dyDescent="0.2">
      <c r="A8" t="s">
        <v>25</v>
      </c>
      <c r="B8" s="3">
        <v>2441</v>
      </c>
      <c r="C8" s="3">
        <v>6464</v>
      </c>
      <c r="D8" s="11">
        <f t="shared" ref="D8:D26" si="0">C8/B8</f>
        <v>2.6480950430151577</v>
      </c>
    </row>
    <row r="9" spans="1:6" x14ac:dyDescent="0.2">
      <c r="A9" t="s">
        <v>97</v>
      </c>
      <c r="B9" s="3">
        <v>1298</v>
      </c>
      <c r="C9" s="3">
        <v>8188</v>
      </c>
      <c r="D9" s="11">
        <f t="shared" si="0"/>
        <v>6.3081664098613253</v>
      </c>
    </row>
    <row r="10" spans="1:6" x14ac:dyDescent="0.2">
      <c r="A10" t="s">
        <v>100</v>
      </c>
      <c r="B10" s="3">
        <v>1019</v>
      </c>
      <c r="C10" s="3">
        <v>1612</v>
      </c>
      <c r="D10" s="11">
        <f t="shared" si="0"/>
        <v>1.5819430814524043</v>
      </c>
    </row>
    <row r="11" spans="1:6" x14ac:dyDescent="0.2">
      <c r="A11" t="s">
        <v>98</v>
      </c>
      <c r="B11" s="3">
        <v>992</v>
      </c>
      <c r="C11" s="3">
        <v>6732</v>
      </c>
      <c r="D11" s="11">
        <f t="shared" si="0"/>
        <v>6.786290322580645</v>
      </c>
    </row>
    <row r="12" spans="1:6" x14ac:dyDescent="0.2">
      <c r="A12" t="s">
        <v>102</v>
      </c>
      <c r="B12" s="3">
        <v>640</v>
      </c>
      <c r="C12" s="3">
        <v>1271</v>
      </c>
      <c r="D12" s="11">
        <f t="shared" si="0"/>
        <v>1.9859374999999999</v>
      </c>
    </row>
    <row r="13" spans="1:6" x14ac:dyDescent="0.2">
      <c r="A13" t="s">
        <v>99</v>
      </c>
      <c r="B13" s="3">
        <v>596</v>
      </c>
      <c r="C13" s="3">
        <v>3546</v>
      </c>
      <c r="D13" s="11">
        <f t="shared" si="0"/>
        <v>5.949664429530201</v>
      </c>
    </row>
    <row r="14" spans="1:6" x14ac:dyDescent="0.2">
      <c r="A14" t="s">
        <v>101</v>
      </c>
      <c r="B14" s="3">
        <v>469</v>
      </c>
      <c r="C14" s="3">
        <v>1573</v>
      </c>
      <c r="D14" s="11">
        <f t="shared" si="0"/>
        <v>3.3539445628997866</v>
      </c>
    </row>
    <row r="15" spans="1:6" x14ac:dyDescent="0.2">
      <c r="A15" t="s">
        <v>104</v>
      </c>
      <c r="B15" s="3">
        <v>395</v>
      </c>
      <c r="C15" s="3">
        <v>1016</v>
      </c>
      <c r="D15" s="11">
        <f t="shared" si="0"/>
        <v>2.5721518987341772</v>
      </c>
    </row>
    <row r="16" spans="1:6" x14ac:dyDescent="0.2">
      <c r="A16" t="s">
        <v>105</v>
      </c>
      <c r="B16" s="3">
        <v>294</v>
      </c>
      <c r="C16" s="3">
        <v>618</v>
      </c>
      <c r="D16" s="11">
        <f t="shared" si="0"/>
        <v>2.1020408163265305</v>
      </c>
    </row>
    <row r="17" spans="1:4" x14ac:dyDescent="0.2">
      <c r="A17" t="s">
        <v>113</v>
      </c>
      <c r="B17" s="3">
        <v>282</v>
      </c>
      <c r="C17" s="3"/>
      <c r="D17" s="5"/>
    </row>
    <row r="18" spans="1:4" x14ac:dyDescent="0.2">
      <c r="A18" t="s">
        <v>112</v>
      </c>
      <c r="B18" s="3">
        <v>252</v>
      </c>
      <c r="C18" s="3">
        <v>414</v>
      </c>
      <c r="D18" s="11">
        <f t="shared" si="0"/>
        <v>1.6428571428571428</v>
      </c>
    </row>
    <row r="19" spans="1:4" x14ac:dyDescent="0.2">
      <c r="A19" t="s">
        <v>103</v>
      </c>
      <c r="B19" s="3">
        <v>184</v>
      </c>
      <c r="C19" s="3">
        <v>1248</v>
      </c>
      <c r="D19" s="11">
        <f t="shared" si="0"/>
        <v>6.7826086956521738</v>
      </c>
    </row>
    <row r="20" spans="1:4" x14ac:dyDescent="0.2">
      <c r="A20" t="s">
        <v>18</v>
      </c>
      <c r="B20" s="3">
        <v>172</v>
      </c>
      <c r="C20" s="3">
        <v>1071</v>
      </c>
      <c r="D20" s="11">
        <f t="shared" si="0"/>
        <v>6.2267441860465116</v>
      </c>
    </row>
    <row r="21" spans="1:4" x14ac:dyDescent="0.2">
      <c r="A21" t="s">
        <v>110</v>
      </c>
      <c r="B21" s="3">
        <v>169</v>
      </c>
      <c r="C21" s="3">
        <v>425</v>
      </c>
      <c r="D21" s="11">
        <f t="shared" si="0"/>
        <v>2.5147928994082842</v>
      </c>
    </row>
    <row r="22" spans="1:4" x14ac:dyDescent="0.2">
      <c r="A22" t="s">
        <v>108</v>
      </c>
      <c r="B22" s="3">
        <v>158</v>
      </c>
      <c r="C22" s="3">
        <v>487</v>
      </c>
      <c r="D22" s="11">
        <f t="shared" si="0"/>
        <v>3.0822784810126582</v>
      </c>
    </row>
    <row r="23" spans="1:4" x14ac:dyDescent="0.2">
      <c r="A23" t="s">
        <v>114</v>
      </c>
      <c r="B23" s="3">
        <v>150</v>
      </c>
      <c r="C23" s="3"/>
      <c r="D23" s="5"/>
    </row>
    <row r="24" spans="1:4" x14ac:dyDescent="0.2">
      <c r="A24" t="s">
        <v>26</v>
      </c>
      <c r="B24" s="3">
        <v>146</v>
      </c>
      <c r="C24" s="3">
        <v>607</v>
      </c>
      <c r="D24" s="11">
        <f t="shared" si="0"/>
        <v>4.1575342465753424</v>
      </c>
    </row>
    <row r="25" spans="1:4" x14ac:dyDescent="0.2">
      <c r="A25" t="s">
        <v>119</v>
      </c>
      <c r="B25" s="3">
        <v>132</v>
      </c>
      <c r="C25" s="3"/>
      <c r="D25" s="5"/>
    </row>
    <row r="26" spans="1:4" x14ac:dyDescent="0.2">
      <c r="A26" t="s">
        <v>109</v>
      </c>
      <c r="B26" s="3">
        <v>97</v>
      </c>
      <c r="C26" s="3">
        <v>440</v>
      </c>
      <c r="D26" s="11">
        <f t="shared" si="0"/>
        <v>4.536082474226804</v>
      </c>
    </row>
    <row r="27" spans="1:4" x14ac:dyDescent="0.2">
      <c r="A27" t="s">
        <v>111</v>
      </c>
      <c r="B27" s="3"/>
      <c r="C27" s="3">
        <v>417</v>
      </c>
      <c r="D27" s="5"/>
    </row>
    <row r="28" spans="1:4" x14ac:dyDescent="0.2">
      <c r="A28" t="s">
        <v>107</v>
      </c>
      <c r="B28" s="3"/>
      <c r="C28" s="3">
        <v>533</v>
      </c>
      <c r="D28" s="5"/>
    </row>
    <row r="29" spans="1:4" x14ac:dyDescent="0.2">
      <c r="A29" t="s">
        <v>106</v>
      </c>
      <c r="B29" s="3"/>
      <c r="C29" s="3">
        <v>604</v>
      </c>
      <c r="D29" s="5"/>
    </row>
    <row r="30" spans="1:4" x14ac:dyDescent="0.2">
      <c r="B30" s="3"/>
      <c r="C30" s="3"/>
      <c r="D30" s="5"/>
    </row>
    <row r="31" spans="1:4" x14ac:dyDescent="0.2">
      <c r="A31" t="s">
        <v>174</v>
      </c>
      <c r="B31" s="3">
        <v>17284</v>
      </c>
      <c r="C31" s="3">
        <v>58204</v>
      </c>
      <c r="D31" s="11">
        <f>C31/B31</f>
        <v>3.3675075214070818</v>
      </c>
    </row>
    <row r="32" spans="1:4" x14ac:dyDescent="0.2">
      <c r="A32" t="s">
        <v>134</v>
      </c>
      <c r="B32" s="3">
        <v>2949</v>
      </c>
      <c r="C32" s="3">
        <v>11820</v>
      </c>
      <c r="D32" s="11">
        <f>C32/B32</f>
        <v>4.0081383519837237</v>
      </c>
    </row>
    <row r="33" spans="1:4" x14ac:dyDescent="0.2">
      <c r="A33" t="s">
        <v>172</v>
      </c>
      <c r="B33" s="3">
        <v>2888</v>
      </c>
      <c r="C33" s="3">
        <v>12788</v>
      </c>
      <c r="D33" s="11">
        <f>C33/B33</f>
        <v>4.4279778393351803</v>
      </c>
    </row>
    <row r="34" spans="1:4" x14ac:dyDescent="0.2">
      <c r="B34" s="3"/>
      <c r="C34" s="3"/>
      <c r="D34" s="5"/>
    </row>
    <row r="35" spans="1:4" x14ac:dyDescent="0.2">
      <c r="B35" s="3"/>
      <c r="C35" s="3"/>
      <c r="D35" s="4"/>
    </row>
    <row r="36" spans="1:4" x14ac:dyDescent="0.2">
      <c r="A36" t="s">
        <v>122</v>
      </c>
      <c r="B36" s="19" t="s">
        <v>120</v>
      </c>
      <c r="C36" s="19"/>
      <c r="D36" s="4"/>
    </row>
    <row r="37" spans="1:4" ht="25.5" x14ac:dyDescent="0.2">
      <c r="A37" t="s">
        <v>57</v>
      </c>
      <c r="B37" s="3" t="s">
        <v>163</v>
      </c>
      <c r="C37" s="3" t="s">
        <v>162</v>
      </c>
      <c r="D37" s="7" t="s">
        <v>190</v>
      </c>
    </row>
    <row r="38" spans="1:4" x14ac:dyDescent="0.2">
      <c r="A38" t="s">
        <v>25</v>
      </c>
      <c r="B38" s="3">
        <v>5531</v>
      </c>
      <c r="C38" s="3">
        <v>11895</v>
      </c>
      <c r="D38" s="11">
        <f t="shared" ref="D38:D47" si="1">C38/B38</f>
        <v>2.15060567709275</v>
      </c>
    </row>
    <row r="39" spans="1:4" x14ac:dyDescent="0.2">
      <c r="A39" t="s">
        <v>96</v>
      </c>
      <c r="B39" s="3">
        <v>4686</v>
      </c>
      <c r="C39" s="3">
        <v>12448</v>
      </c>
      <c r="D39" s="11">
        <f t="shared" si="1"/>
        <v>2.6564233888177551</v>
      </c>
    </row>
    <row r="40" spans="1:4" x14ac:dyDescent="0.2">
      <c r="A40" t="s">
        <v>97</v>
      </c>
      <c r="B40" s="3">
        <v>1128</v>
      </c>
      <c r="C40" s="3">
        <v>7765</v>
      </c>
      <c r="D40" s="11">
        <f t="shared" si="1"/>
        <v>6.8838652482269502</v>
      </c>
    </row>
    <row r="41" spans="1:4" x14ac:dyDescent="0.2">
      <c r="A41" t="s">
        <v>99</v>
      </c>
      <c r="B41" s="3">
        <v>1095</v>
      </c>
      <c r="C41" s="3">
        <v>4478</v>
      </c>
      <c r="D41" s="11">
        <f t="shared" si="1"/>
        <v>4.0894977168949769</v>
      </c>
    </row>
    <row r="42" spans="1:4" x14ac:dyDescent="0.2">
      <c r="A42" t="s">
        <v>100</v>
      </c>
      <c r="B42" s="3">
        <v>1086</v>
      </c>
      <c r="C42" s="3">
        <v>1351</v>
      </c>
      <c r="D42" s="11">
        <f t="shared" si="1"/>
        <v>1.2440147329650093</v>
      </c>
    </row>
    <row r="43" spans="1:4" x14ac:dyDescent="0.2">
      <c r="A43" t="s">
        <v>98</v>
      </c>
      <c r="B43" s="3">
        <v>977</v>
      </c>
      <c r="C43" s="3">
        <v>6577</v>
      </c>
      <c r="D43" s="11">
        <f t="shared" si="1"/>
        <v>6.7318321392016376</v>
      </c>
    </row>
    <row r="44" spans="1:4" x14ac:dyDescent="0.2">
      <c r="A44" t="s">
        <v>102</v>
      </c>
      <c r="B44" s="3">
        <v>659</v>
      </c>
      <c r="C44" s="3">
        <v>915</v>
      </c>
      <c r="D44" s="11">
        <f t="shared" si="1"/>
        <v>1.3884673748103187</v>
      </c>
    </row>
    <row r="45" spans="1:4" x14ac:dyDescent="0.2">
      <c r="A45" t="s">
        <v>104</v>
      </c>
      <c r="B45" s="3">
        <v>263</v>
      </c>
      <c r="C45" s="3">
        <v>944</v>
      </c>
      <c r="D45" s="11">
        <f t="shared" si="1"/>
        <v>3.5893536121673004</v>
      </c>
    </row>
    <row r="46" spans="1:4" x14ac:dyDescent="0.2">
      <c r="A46" t="s">
        <v>103</v>
      </c>
      <c r="B46" s="3">
        <v>229</v>
      </c>
      <c r="C46" s="3">
        <v>1312</v>
      </c>
      <c r="D46" s="11">
        <f t="shared" si="1"/>
        <v>5.7292576419213974</v>
      </c>
    </row>
    <row r="47" spans="1:4" x14ac:dyDescent="0.2">
      <c r="A47" t="s">
        <v>112</v>
      </c>
      <c r="B47" s="3">
        <v>207</v>
      </c>
      <c r="C47" s="3">
        <v>433</v>
      </c>
      <c r="D47" s="11">
        <f t="shared" si="1"/>
        <v>2.0917874396135265</v>
      </c>
    </row>
    <row r="48" spans="1:4" x14ac:dyDescent="0.2">
      <c r="A48" t="s">
        <v>113</v>
      </c>
      <c r="B48" s="3">
        <v>203</v>
      </c>
      <c r="C48" s="3"/>
      <c r="D48" s="4"/>
    </row>
    <row r="49" spans="1:4" x14ac:dyDescent="0.2">
      <c r="A49" t="s">
        <v>105</v>
      </c>
      <c r="B49" s="3">
        <v>194</v>
      </c>
      <c r="C49" s="3">
        <v>322</v>
      </c>
      <c r="D49" s="11">
        <f>C49/B49</f>
        <v>1.6597938144329898</v>
      </c>
    </row>
    <row r="50" spans="1:4" x14ac:dyDescent="0.2">
      <c r="A50" t="s">
        <v>18</v>
      </c>
      <c r="B50" s="3">
        <v>186</v>
      </c>
      <c r="C50" s="3">
        <v>817</v>
      </c>
      <c r="D50" s="11">
        <f>C50/B50</f>
        <v>4.39247311827957</v>
      </c>
    </row>
    <row r="51" spans="1:4" x14ac:dyDescent="0.2">
      <c r="A51" t="s">
        <v>108</v>
      </c>
      <c r="B51" s="3">
        <v>162</v>
      </c>
      <c r="C51" s="3">
        <v>408</v>
      </c>
      <c r="D51" s="11">
        <f>C51/B51</f>
        <v>2.5185185185185186</v>
      </c>
    </row>
    <row r="52" spans="1:4" x14ac:dyDescent="0.2">
      <c r="A52" t="s">
        <v>107</v>
      </c>
      <c r="B52" s="3">
        <v>124</v>
      </c>
      <c r="C52" s="3">
        <v>463</v>
      </c>
      <c r="D52" s="11">
        <f>C52/B52</f>
        <v>3.7338709677419355</v>
      </c>
    </row>
    <row r="53" spans="1:4" x14ac:dyDescent="0.2">
      <c r="A53" t="s">
        <v>114</v>
      </c>
      <c r="B53" s="3">
        <v>119</v>
      </c>
      <c r="C53" s="3"/>
      <c r="D53" s="4"/>
    </row>
    <row r="54" spans="1:4" x14ac:dyDescent="0.2">
      <c r="A54" t="s">
        <v>110</v>
      </c>
      <c r="B54" s="3">
        <v>100</v>
      </c>
      <c r="C54" s="3">
        <v>271</v>
      </c>
      <c r="D54" s="11">
        <f>C54/B54</f>
        <v>2.71</v>
      </c>
    </row>
    <row r="55" spans="1:4" x14ac:dyDescent="0.2">
      <c r="A55" t="s">
        <v>106</v>
      </c>
      <c r="B55" s="3">
        <v>84</v>
      </c>
      <c r="C55" s="3">
        <v>455</v>
      </c>
      <c r="D55" s="11">
        <f>C55/B55</f>
        <v>5.416666666666667</v>
      </c>
    </row>
    <row r="56" spans="1:4" x14ac:dyDescent="0.2">
      <c r="A56" t="s">
        <v>118</v>
      </c>
      <c r="B56" s="3">
        <v>80</v>
      </c>
      <c r="C56" s="3">
        <v>328</v>
      </c>
      <c r="D56" s="11">
        <f>C56/B56</f>
        <v>4.0999999999999996</v>
      </c>
    </row>
    <row r="57" spans="1:4" x14ac:dyDescent="0.2">
      <c r="A57" t="s">
        <v>109</v>
      </c>
      <c r="B57" s="3">
        <v>76</v>
      </c>
      <c r="C57" s="3">
        <v>327</v>
      </c>
      <c r="D57" s="11">
        <f>C57/B57</f>
        <v>4.3026315789473681</v>
      </c>
    </row>
    <row r="58" spans="1:4" x14ac:dyDescent="0.2">
      <c r="A58" t="s">
        <v>111</v>
      </c>
      <c r="B58" s="3"/>
      <c r="C58" s="3">
        <v>293</v>
      </c>
      <c r="D58" s="4"/>
    </row>
    <row r="59" spans="1:4" x14ac:dyDescent="0.2">
      <c r="A59" t="s">
        <v>26</v>
      </c>
      <c r="B59" s="3"/>
      <c r="C59" s="3">
        <v>270</v>
      </c>
      <c r="D59" s="4"/>
    </row>
    <row r="60" spans="1:4" x14ac:dyDescent="0.2">
      <c r="B60" s="3"/>
      <c r="C60" s="3"/>
      <c r="D60" s="4"/>
    </row>
    <row r="61" spans="1:4" x14ac:dyDescent="0.2">
      <c r="A61" t="s">
        <v>174</v>
      </c>
      <c r="B61" s="3">
        <v>17788</v>
      </c>
      <c r="C61" s="3">
        <v>54713</v>
      </c>
      <c r="D61" s="11">
        <f>C61/B61</f>
        <v>3.0758376433550709</v>
      </c>
    </row>
    <row r="62" spans="1:4" x14ac:dyDescent="0.2">
      <c r="A62" t="s">
        <v>134</v>
      </c>
      <c r="B62" s="3">
        <v>1890</v>
      </c>
      <c r="C62" s="3">
        <v>9519</v>
      </c>
      <c r="D62" s="11">
        <f>C62/B62</f>
        <v>5.0365079365079364</v>
      </c>
    </row>
    <row r="63" spans="1:4" x14ac:dyDescent="0.2">
      <c r="A63" t="s">
        <v>172</v>
      </c>
      <c r="B63" s="3">
        <v>3459</v>
      </c>
      <c r="C63" s="3">
        <v>13447</v>
      </c>
      <c r="D63" s="11">
        <f>C63/B63</f>
        <v>3.8875397513732293</v>
      </c>
    </row>
  </sheetData>
  <mergeCells count="3">
    <mergeCell ref="B5:C5"/>
    <mergeCell ref="B36:C36"/>
    <mergeCell ref="A2:D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workbookViewId="0">
      <selection sqref="A1:H1"/>
    </sheetView>
  </sheetViews>
  <sheetFormatPr defaultRowHeight="12.75" x14ac:dyDescent="0.2"/>
  <cols>
    <col min="2" max="2" width="12.85546875" customWidth="1"/>
    <col min="3" max="5" width="10.42578125" customWidth="1"/>
    <col min="8" max="8" width="11.42578125" customWidth="1"/>
    <col min="14" max="14" width="35" customWidth="1"/>
    <col min="16" max="16" width="3.5703125" customWidth="1"/>
    <col min="17" max="17" width="109.7109375" customWidth="1"/>
  </cols>
  <sheetData>
    <row r="1" spans="1:17" x14ac:dyDescent="0.2">
      <c r="A1" s="21" t="s">
        <v>203</v>
      </c>
      <c r="B1" s="21"/>
      <c r="C1" s="21"/>
      <c r="D1" s="21"/>
      <c r="E1" s="21"/>
      <c r="F1" s="21"/>
      <c r="G1" s="21"/>
      <c r="H1" s="21"/>
    </row>
    <row r="4" spans="1:17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Q4" t="s">
        <v>48</v>
      </c>
    </row>
    <row r="5" spans="1:17" x14ac:dyDescent="0.2">
      <c r="A5" t="s">
        <v>28</v>
      </c>
      <c r="B5" t="s">
        <v>16</v>
      </c>
      <c r="C5" t="s">
        <v>17</v>
      </c>
      <c r="D5">
        <v>2001</v>
      </c>
      <c r="E5">
        <v>2001</v>
      </c>
      <c r="F5">
        <v>15</v>
      </c>
      <c r="G5">
        <v>1</v>
      </c>
      <c r="H5" s="1">
        <v>22266</v>
      </c>
      <c r="I5" s="1">
        <v>1535154.8063809001</v>
      </c>
      <c r="J5" s="1">
        <v>82650.925478670193</v>
      </c>
      <c r="K5" s="14">
        <v>5.3838821423820002E-2</v>
      </c>
      <c r="L5" s="1">
        <v>1697150.6203190901</v>
      </c>
      <c r="M5" s="1">
        <v>1373158.9924427001</v>
      </c>
      <c r="N5" t="s">
        <v>21</v>
      </c>
      <c r="O5" s="1">
        <v>1535155</v>
      </c>
      <c r="P5" s="1"/>
      <c r="Q5" t="s">
        <v>80</v>
      </c>
    </row>
    <row r="6" spans="1:17" x14ac:dyDescent="0.2">
      <c r="A6" t="s">
        <v>28</v>
      </c>
      <c r="B6" t="s">
        <v>16</v>
      </c>
      <c r="C6" t="s">
        <v>17</v>
      </c>
      <c r="D6">
        <v>2001</v>
      </c>
      <c r="E6">
        <v>2001</v>
      </c>
      <c r="F6">
        <v>15</v>
      </c>
      <c r="G6">
        <v>2</v>
      </c>
      <c r="H6" s="1">
        <v>19512</v>
      </c>
      <c r="I6" s="1">
        <v>1331623.1620754499</v>
      </c>
      <c r="J6" s="1">
        <v>85486.657032071205</v>
      </c>
      <c r="K6" s="14">
        <v>6.4197334100760006E-2</v>
      </c>
      <c r="L6" s="1">
        <v>1499177.00985831</v>
      </c>
      <c r="M6" s="1">
        <v>1164069.3142925899</v>
      </c>
      <c r="N6" t="s">
        <v>20</v>
      </c>
      <c r="O6" s="1">
        <v>1331623</v>
      </c>
      <c r="P6" s="1"/>
      <c r="Q6" t="s">
        <v>49</v>
      </c>
    </row>
    <row r="7" spans="1:17" x14ac:dyDescent="0.2">
      <c r="A7" t="s">
        <v>28</v>
      </c>
      <c r="B7" t="s">
        <v>16</v>
      </c>
      <c r="C7" t="s">
        <v>17</v>
      </c>
      <c r="D7">
        <v>2001</v>
      </c>
      <c r="E7">
        <v>2001</v>
      </c>
      <c r="F7">
        <v>15</v>
      </c>
      <c r="G7">
        <v>3</v>
      </c>
      <c r="H7" s="1">
        <v>18151</v>
      </c>
      <c r="I7" s="1">
        <v>1255705.2115138001</v>
      </c>
      <c r="J7" s="1">
        <v>67343.687147171106</v>
      </c>
      <c r="K7" s="14">
        <v>5.363017253546E-2</v>
      </c>
      <c r="L7" s="1">
        <v>1387698.83832226</v>
      </c>
      <c r="M7" s="1">
        <v>1123711.58470535</v>
      </c>
      <c r="N7" t="s">
        <v>18</v>
      </c>
      <c r="O7" s="1">
        <v>1255705</v>
      </c>
      <c r="P7" s="1"/>
    </row>
    <row r="8" spans="1:17" x14ac:dyDescent="0.2">
      <c r="A8" t="s">
        <v>28</v>
      </c>
      <c r="B8" t="s">
        <v>16</v>
      </c>
      <c r="C8" t="s">
        <v>17</v>
      </c>
      <c r="D8">
        <v>2001</v>
      </c>
      <c r="E8">
        <v>2001</v>
      </c>
      <c r="F8">
        <v>15</v>
      </c>
      <c r="G8">
        <v>4</v>
      </c>
      <c r="H8" s="1">
        <v>13811</v>
      </c>
      <c r="I8" s="1">
        <v>983577.52063133405</v>
      </c>
      <c r="J8" s="1">
        <v>49560.130530256101</v>
      </c>
      <c r="K8" s="14">
        <v>5.0387620183150003E-2</v>
      </c>
      <c r="L8" s="1">
        <v>1080715.3764706301</v>
      </c>
      <c r="M8" s="1">
        <v>886439.66479203198</v>
      </c>
      <c r="N8" t="s">
        <v>22</v>
      </c>
      <c r="O8" s="1">
        <v>983578</v>
      </c>
      <c r="P8" s="1"/>
      <c r="Q8" t="s">
        <v>52</v>
      </c>
    </row>
    <row r="9" spans="1:17" x14ac:dyDescent="0.2">
      <c r="A9" t="s">
        <v>28</v>
      </c>
      <c r="B9" t="s">
        <v>16</v>
      </c>
      <c r="C9" t="s">
        <v>17</v>
      </c>
      <c r="D9">
        <v>2001</v>
      </c>
      <c r="E9">
        <v>2001</v>
      </c>
      <c r="F9">
        <v>15</v>
      </c>
      <c r="G9">
        <v>5</v>
      </c>
      <c r="H9" s="1">
        <v>15993</v>
      </c>
      <c r="I9" s="1">
        <v>973293.92623922904</v>
      </c>
      <c r="J9" s="1">
        <v>66123.082888998499</v>
      </c>
      <c r="K9" s="14">
        <v>6.7937424765909998E-2</v>
      </c>
      <c r="L9" s="1">
        <v>1102895.1687016599</v>
      </c>
      <c r="M9" s="1">
        <v>843692.68377679202</v>
      </c>
      <c r="N9" t="s">
        <v>19</v>
      </c>
      <c r="O9" s="1">
        <v>973294</v>
      </c>
      <c r="P9" s="1"/>
      <c r="Q9" t="s">
        <v>53</v>
      </c>
    </row>
    <row r="10" spans="1:17" x14ac:dyDescent="0.2">
      <c r="A10" t="s">
        <v>28</v>
      </c>
      <c r="B10" t="s">
        <v>16</v>
      </c>
      <c r="C10" t="s">
        <v>17</v>
      </c>
      <c r="D10">
        <v>2001</v>
      </c>
      <c r="E10">
        <v>2001</v>
      </c>
      <c r="F10">
        <v>15</v>
      </c>
      <c r="G10">
        <v>6</v>
      </c>
      <c r="H10" s="1">
        <v>9649</v>
      </c>
      <c r="I10" s="1">
        <v>611686.66553138301</v>
      </c>
      <c r="J10" s="1">
        <v>63874.7807273863</v>
      </c>
      <c r="K10" s="14">
        <v>0.10442402021613</v>
      </c>
      <c r="L10" s="1">
        <v>736881.23575706105</v>
      </c>
      <c r="M10" s="1">
        <v>486492.09530570603</v>
      </c>
      <c r="N10" s="10" t="s">
        <v>204</v>
      </c>
      <c r="O10" s="1">
        <v>611687</v>
      </c>
      <c r="P10" s="1"/>
    </row>
    <row r="11" spans="1:17" x14ac:dyDescent="0.2">
      <c r="A11" t="s">
        <v>28</v>
      </c>
      <c r="B11" t="s">
        <v>16</v>
      </c>
      <c r="C11" t="s">
        <v>17</v>
      </c>
      <c r="D11">
        <v>2001</v>
      </c>
      <c r="E11">
        <v>2001</v>
      </c>
      <c r="F11">
        <v>15</v>
      </c>
      <c r="G11">
        <v>7</v>
      </c>
      <c r="H11" s="1">
        <v>4800</v>
      </c>
      <c r="I11" s="1">
        <v>310818.55277205899</v>
      </c>
      <c r="J11" s="1">
        <v>39736.641020567899</v>
      </c>
      <c r="K11" s="14">
        <v>0.12784513879938</v>
      </c>
      <c r="L11" s="1">
        <v>388702.36917237297</v>
      </c>
      <c r="M11" s="1">
        <v>232934.736371746</v>
      </c>
      <c r="N11" t="s">
        <v>29</v>
      </c>
      <c r="O11" s="1">
        <v>310819</v>
      </c>
      <c r="P11" s="1"/>
      <c r="Q11" t="s">
        <v>50</v>
      </c>
    </row>
    <row r="12" spans="1:17" x14ac:dyDescent="0.2">
      <c r="A12" t="s">
        <v>28</v>
      </c>
      <c r="B12" t="s">
        <v>16</v>
      </c>
      <c r="C12" t="s">
        <v>17</v>
      </c>
      <c r="D12">
        <v>2001</v>
      </c>
      <c r="E12">
        <v>2001</v>
      </c>
      <c r="F12">
        <v>15</v>
      </c>
      <c r="G12">
        <v>8</v>
      </c>
      <c r="H12" s="1">
        <v>3123</v>
      </c>
      <c r="I12" s="1">
        <v>233354.424718389</v>
      </c>
      <c r="J12" s="1">
        <v>17907.949030882301</v>
      </c>
      <c r="K12" s="14">
        <v>7.6741416206240004E-2</v>
      </c>
      <c r="L12" s="1">
        <v>268454.004818919</v>
      </c>
      <c r="M12" s="1">
        <v>198254.84461786001</v>
      </c>
      <c r="N12" t="s">
        <v>30</v>
      </c>
      <c r="O12" s="1">
        <v>233354</v>
      </c>
      <c r="P12" s="1"/>
      <c r="Q12" t="s">
        <v>51</v>
      </c>
    </row>
    <row r="13" spans="1:17" x14ac:dyDescent="0.2">
      <c r="A13" t="s">
        <v>28</v>
      </c>
      <c r="B13" t="s">
        <v>16</v>
      </c>
      <c r="C13" t="s">
        <v>17</v>
      </c>
      <c r="D13">
        <v>2001</v>
      </c>
      <c r="E13">
        <v>2001</v>
      </c>
      <c r="F13">
        <v>15</v>
      </c>
      <c r="G13">
        <v>9</v>
      </c>
      <c r="H13" s="1">
        <v>2761</v>
      </c>
      <c r="I13" s="1">
        <v>187788.50051354599</v>
      </c>
      <c r="J13" s="1">
        <v>18485.408345924101</v>
      </c>
      <c r="K13" s="14">
        <v>9.843738192366E-2</v>
      </c>
      <c r="L13" s="1">
        <v>224019.90087155701</v>
      </c>
      <c r="M13" s="1">
        <v>151557.10015553399</v>
      </c>
      <c r="N13" t="s">
        <v>26</v>
      </c>
      <c r="O13" s="1">
        <v>187789</v>
      </c>
      <c r="P13" s="1"/>
      <c r="Q13" t="s">
        <v>54</v>
      </c>
    </row>
    <row r="14" spans="1:17" x14ac:dyDescent="0.2">
      <c r="A14" t="s">
        <v>28</v>
      </c>
      <c r="B14" t="s">
        <v>16</v>
      </c>
      <c r="C14" t="s">
        <v>17</v>
      </c>
      <c r="D14">
        <v>2001</v>
      </c>
      <c r="E14">
        <v>2001</v>
      </c>
      <c r="F14">
        <v>15</v>
      </c>
      <c r="G14">
        <v>10</v>
      </c>
      <c r="H14" s="1">
        <v>2267</v>
      </c>
      <c r="I14" s="1">
        <v>178304.94536698199</v>
      </c>
      <c r="J14" s="1">
        <v>19953.764920345599</v>
      </c>
      <c r="K14" s="14">
        <v>0.11190808465394</v>
      </c>
      <c r="L14" s="1">
        <v>217414.32461085901</v>
      </c>
      <c r="M14" s="1">
        <v>139195.56612310401</v>
      </c>
      <c r="N14" t="s">
        <v>31</v>
      </c>
      <c r="O14" s="1">
        <v>178305</v>
      </c>
      <c r="P14" s="1"/>
    </row>
    <row r="15" spans="1:17" x14ac:dyDescent="0.2">
      <c r="A15" t="s">
        <v>28</v>
      </c>
      <c r="B15" t="s">
        <v>16</v>
      </c>
      <c r="C15" t="s">
        <v>17</v>
      </c>
      <c r="D15">
        <v>2001</v>
      </c>
      <c r="E15">
        <v>2001</v>
      </c>
      <c r="F15">
        <v>15</v>
      </c>
      <c r="G15">
        <v>11</v>
      </c>
      <c r="H15" s="1">
        <v>2793</v>
      </c>
      <c r="I15" s="1">
        <v>175040.188193068</v>
      </c>
      <c r="J15" s="1">
        <v>17824.303588987299</v>
      </c>
      <c r="K15" s="14">
        <v>0.10182977848108</v>
      </c>
      <c r="L15" s="1">
        <v>209975.82322748401</v>
      </c>
      <c r="M15" s="1">
        <v>140104.553158653</v>
      </c>
      <c r="N15" t="s">
        <v>23</v>
      </c>
      <c r="O15" s="1">
        <v>175040</v>
      </c>
      <c r="P15" s="1"/>
    </row>
    <row r="16" spans="1:17" x14ac:dyDescent="0.2">
      <c r="A16" t="s">
        <v>28</v>
      </c>
      <c r="B16" t="s">
        <v>16</v>
      </c>
      <c r="C16" t="s">
        <v>17</v>
      </c>
      <c r="D16">
        <v>2001</v>
      </c>
      <c r="E16">
        <v>2001</v>
      </c>
      <c r="F16">
        <v>15</v>
      </c>
      <c r="G16">
        <v>12</v>
      </c>
      <c r="H16" s="1">
        <v>2618</v>
      </c>
      <c r="I16" s="1">
        <v>173864.37954160199</v>
      </c>
      <c r="J16" s="1">
        <v>20929.787339408402</v>
      </c>
      <c r="K16" s="14">
        <v>0.12037996163785</v>
      </c>
      <c r="L16" s="1">
        <v>214886.76272684301</v>
      </c>
      <c r="M16" s="1">
        <v>132841.99635636201</v>
      </c>
      <c r="N16" t="s">
        <v>24</v>
      </c>
      <c r="O16" s="1">
        <v>173864</v>
      </c>
      <c r="P16" s="1"/>
      <c r="Q16" t="s">
        <v>192</v>
      </c>
    </row>
    <row r="17" spans="1:17" x14ac:dyDescent="0.2">
      <c r="A17" t="s">
        <v>28</v>
      </c>
      <c r="B17" t="s">
        <v>16</v>
      </c>
      <c r="C17" t="s">
        <v>17</v>
      </c>
      <c r="D17">
        <v>2001</v>
      </c>
      <c r="E17">
        <v>2001</v>
      </c>
      <c r="F17">
        <v>15</v>
      </c>
      <c r="G17">
        <v>13</v>
      </c>
      <c r="H17" s="1">
        <v>2458</v>
      </c>
      <c r="I17" s="1">
        <v>161336.96143994801</v>
      </c>
      <c r="J17" s="1">
        <v>26175.031200004902</v>
      </c>
      <c r="K17" s="14">
        <v>0.16223828046833999</v>
      </c>
      <c r="L17" s="1">
        <v>212640.022591958</v>
      </c>
      <c r="M17" s="1">
        <v>110033.900287939</v>
      </c>
      <c r="N17" t="s">
        <v>25</v>
      </c>
      <c r="O17" s="1">
        <v>161337</v>
      </c>
      <c r="P17" s="1"/>
      <c r="Q17" t="s">
        <v>193</v>
      </c>
    </row>
    <row r="18" spans="1:17" x14ac:dyDescent="0.2">
      <c r="A18" t="s">
        <v>28</v>
      </c>
      <c r="B18" t="s">
        <v>16</v>
      </c>
      <c r="C18" t="s">
        <v>17</v>
      </c>
      <c r="D18">
        <v>2001</v>
      </c>
      <c r="E18">
        <v>2001</v>
      </c>
      <c r="F18">
        <v>15</v>
      </c>
      <c r="G18">
        <v>14</v>
      </c>
      <c r="H18" s="1">
        <v>2167</v>
      </c>
      <c r="I18" s="1">
        <v>151113.141372162</v>
      </c>
      <c r="J18" s="1">
        <v>8052.7504676368899</v>
      </c>
      <c r="K18" s="14">
        <v>5.3289544473200001E-2</v>
      </c>
      <c r="L18" s="1">
        <v>166896.53228873099</v>
      </c>
      <c r="M18" s="1">
        <v>135329.75045559401</v>
      </c>
      <c r="N18" t="s">
        <v>32</v>
      </c>
      <c r="O18" s="1">
        <v>151113</v>
      </c>
      <c r="P18" s="1"/>
      <c r="Q18" t="s">
        <v>194</v>
      </c>
    </row>
    <row r="19" spans="1:17" x14ac:dyDescent="0.2">
      <c r="A19" t="s">
        <v>28</v>
      </c>
      <c r="B19" t="s">
        <v>16</v>
      </c>
      <c r="C19" t="s">
        <v>17</v>
      </c>
      <c r="D19">
        <v>2001</v>
      </c>
      <c r="E19">
        <v>2001</v>
      </c>
      <c r="F19">
        <v>15</v>
      </c>
      <c r="G19">
        <v>15</v>
      </c>
      <c r="H19" s="1">
        <v>2221</v>
      </c>
      <c r="I19" s="1">
        <v>145592.06408191999</v>
      </c>
      <c r="J19" s="1">
        <v>18876.523130856702</v>
      </c>
      <c r="K19" s="14">
        <v>0.12965351683066001</v>
      </c>
      <c r="L19" s="1">
        <v>182590.04941839899</v>
      </c>
      <c r="M19" s="1">
        <v>108594.07874544</v>
      </c>
      <c r="N19" t="s">
        <v>33</v>
      </c>
      <c r="O19" s="1">
        <v>145592</v>
      </c>
      <c r="P19" s="1"/>
    </row>
    <row r="20" spans="1:17" x14ac:dyDescent="0.2">
      <c r="A20" t="s">
        <v>28</v>
      </c>
      <c r="B20" t="s">
        <v>16</v>
      </c>
      <c r="C20" t="s">
        <v>17</v>
      </c>
      <c r="D20">
        <v>2001</v>
      </c>
      <c r="E20">
        <v>2001</v>
      </c>
      <c r="F20">
        <v>15</v>
      </c>
      <c r="G20">
        <v>16</v>
      </c>
      <c r="H20" s="1">
        <v>1783</v>
      </c>
      <c r="I20" s="1">
        <v>130443.856960559</v>
      </c>
      <c r="J20" s="1">
        <v>12647.846227588299</v>
      </c>
      <c r="K20" s="14">
        <v>9.6960075562709996E-2</v>
      </c>
      <c r="L20" s="1">
        <v>155233.635566632</v>
      </c>
      <c r="M20" s="1">
        <v>105654.078354485</v>
      </c>
      <c r="N20" t="s">
        <v>34</v>
      </c>
      <c r="O20" s="1">
        <v>130444</v>
      </c>
      <c r="P20" s="1"/>
    </row>
    <row r="21" spans="1:17" x14ac:dyDescent="0.2">
      <c r="A21" t="s">
        <v>28</v>
      </c>
      <c r="B21" t="s">
        <v>16</v>
      </c>
      <c r="C21" t="s">
        <v>17</v>
      </c>
      <c r="D21">
        <v>2001</v>
      </c>
      <c r="E21">
        <v>2001</v>
      </c>
      <c r="F21">
        <v>15</v>
      </c>
      <c r="G21">
        <v>17</v>
      </c>
      <c r="H21" s="1">
        <v>1540</v>
      </c>
      <c r="I21" s="1">
        <v>84707.444972982907</v>
      </c>
      <c r="J21" s="1">
        <v>16656.653331954301</v>
      </c>
      <c r="K21" s="14">
        <v>0.19663741879200999</v>
      </c>
      <c r="L21" s="1">
        <v>117354.485503613</v>
      </c>
      <c r="M21" s="1">
        <v>52060.404442352403</v>
      </c>
      <c r="N21" t="s">
        <v>205</v>
      </c>
      <c r="O21" s="1">
        <v>84707</v>
      </c>
      <c r="P21" s="1"/>
    </row>
    <row r="22" spans="1:17" x14ac:dyDescent="0.2">
      <c r="A22" t="s">
        <v>28</v>
      </c>
      <c r="B22" t="s">
        <v>16</v>
      </c>
      <c r="C22" t="s">
        <v>17</v>
      </c>
      <c r="D22">
        <v>2001</v>
      </c>
      <c r="E22">
        <v>2001</v>
      </c>
      <c r="F22">
        <v>15</v>
      </c>
      <c r="G22">
        <v>18</v>
      </c>
      <c r="H22" s="1">
        <v>1139</v>
      </c>
      <c r="I22" s="1">
        <v>77721.219624340898</v>
      </c>
      <c r="J22" s="1">
        <v>6520.6621640945996</v>
      </c>
      <c r="K22" s="14">
        <v>8.3898093668770005E-2</v>
      </c>
      <c r="L22" s="1">
        <v>90501.717465966402</v>
      </c>
      <c r="M22" s="1">
        <v>64940.721782715496</v>
      </c>
      <c r="N22" t="s">
        <v>35</v>
      </c>
      <c r="O22" s="1">
        <v>77721</v>
      </c>
      <c r="P22" s="1"/>
    </row>
    <row r="23" spans="1:17" x14ac:dyDescent="0.2">
      <c r="A23" t="s">
        <v>28</v>
      </c>
      <c r="B23" t="s">
        <v>16</v>
      </c>
      <c r="C23" t="s">
        <v>17</v>
      </c>
      <c r="D23">
        <v>2001</v>
      </c>
      <c r="E23">
        <v>2001</v>
      </c>
      <c r="F23">
        <v>15</v>
      </c>
      <c r="G23">
        <v>19</v>
      </c>
      <c r="H23" s="1">
        <v>1021</v>
      </c>
      <c r="I23" s="1">
        <v>67252.195984156002</v>
      </c>
      <c r="J23" s="1">
        <v>10017.0603640032</v>
      </c>
      <c r="K23" s="14">
        <v>0.14894770672415</v>
      </c>
      <c r="L23" s="1">
        <v>86885.634297602403</v>
      </c>
      <c r="M23" s="1">
        <v>47618.7576707095</v>
      </c>
      <c r="N23" t="s">
        <v>36</v>
      </c>
      <c r="O23" s="1">
        <v>67252</v>
      </c>
      <c r="P23" s="1"/>
    </row>
    <row r="24" spans="1:17" x14ac:dyDescent="0.2">
      <c r="A24" t="s">
        <v>28</v>
      </c>
      <c r="B24" t="s">
        <v>16</v>
      </c>
      <c r="C24" t="s">
        <v>17</v>
      </c>
      <c r="D24">
        <v>2001</v>
      </c>
      <c r="E24">
        <v>2001</v>
      </c>
      <c r="F24">
        <v>15</v>
      </c>
      <c r="G24">
        <v>20</v>
      </c>
      <c r="H24" s="1">
        <v>875</v>
      </c>
      <c r="I24" s="1">
        <v>47127.019579521897</v>
      </c>
      <c r="J24" s="1">
        <v>5806.6554431132199</v>
      </c>
      <c r="K24" s="14">
        <v>0.12321287225293</v>
      </c>
      <c r="L24" s="1">
        <v>58508.064248023897</v>
      </c>
      <c r="M24" s="1">
        <v>35745.974911019999</v>
      </c>
      <c r="N24" t="s">
        <v>37</v>
      </c>
      <c r="O24" s="1">
        <v>47127</v>
      </c>
      <c r="P24" s="1"/>
    </row>
    <row r="25" spans="1:17" x14ac:dyDescent="0.2">
      <c r="A25" t="s">
        <v>15</v>
      </c>
      <c r="B25" t="s">
        <v>16</v>
      </c>
      <c r="C25" t="s">
        <v>17</v>
      </c>
      <c r="D25">
        <v>2001</v>
      </c>
      <c r="E25">
        <v>2001</v>
      </c>
      <c r="F25">
        <v>15</v>
      </c>
      <c r="G25">
        <v>1</v>
      </c>
      <c r="H25" s="1">
        <v>17373</v>
      </c>
      <c r="I25" s="1">
        <v>1222778.9518301799</v>
      </c>
      <c r="J25" s="1">
        <v>69826.207089333097</v>
      </c>
      <c r="K25" s="14">
        <v>5.7104521618410002E-2</v>
      </c>
      <c r="L25" s="1">
        <v>1359638.3177252701</v>
      </c>
      <c r="M25" s="1">
        <v>1085919.58593508</v>
      </c>
      <c r="N25" t="s">
        <v>18</v>
      </c>
      <c r="O25" s="1">
        <v>1222779</v>
      </c>
      <c r="P25" s="1"/>
    </row>
    <row r="26" spans="1:17" x14ac:dyDescent="0.2">
      <c r="A26" t="s">
        <v>15</v>
      </c>
      <c r="B26" t="s">
        <v>16</v>
      </c>
      <c r="C26" t="s">
        <v>17</v>
      </c>
      <c r="D26">
        <v>2001</v>
      </c>
      <c r="E26">
        <v>2001</v>
      </c>
      <c r="F26">
        <v>15</v>
      </c>
      <c r="G26">
        <v>2</v>
      </c>
      <c r="H26" s="1">
        <v>18326</v>
      </c>
      <c r="I26" s="1">
        <v>1112436.37067489</v>
      </c>
      <c r="J26" s="1">
        <v>70469.409288885407</v>
      </c>
      <c r="K26" s="14">
        <v>6.3346912368679995E-2</v>
      </c>
      <c r="L26" s="1">
        <v>1250556.4128811001</v>
      </c>
      <c r="M26" s="1">
        <v>974316.32846867701</v>
      </c>
      <c r="N26" t="s">
        <v>19</v>
      </c>
      <c r="O26" s="1">
        <v>1112436</v>
      </c>
      <c r="P26" s="1"/>
    </row>
    <row r="27" spans="1:17" x14ac:dyDescent="0.2">
      <c r="A27" t="s">
        <v>15</v>
      </c>
      <c r="B27" t="s">
        <v>16</v>
      </c>
      <c r="C27" t="s">
        <v>17</v>
      </c>
      <c r="D27">
        <v>2001</v>
      </c>
      <c r="E27">
        <v>2001</v>
      </c>
      <c r="F27">
        <v>15</v>
      </c>
      <c r="G27">
        <v>3</v>
      </c>
      <c r="H27" s="1">
        <v>13585</v>
      </c>
      <c r="I27" s="1">
        <v>949889.12180249603</v>
      </c>
      <c r="J27" s="1">
        <v>63114.618282725503</v>
      </c>
      <c r="K27" s="14">
        <v>6.6444195258239996E-2</v>
      </c>
      <c r="L27" s="1">
        <v>1073593.77363663</v>
      </c>
      <c r="M27" s="1">
        <v>826184.46996835305</v>
      </c>
      <c r="N27" t="s">
        <v>20</v>
      </c>
      <c r="O27" s="1">
        <v>949889</v>
      </c>
      <c r="P27" s="1"/>
    </row>
    <row r="28" spans="1:17" x14ac:dyDescent="0.2">
      <c r="A28" t="s">
        <v>15</v>
      </c>
      <c r="B28" t="s">
        <v>16</v>
      </c>
      <c r="C28" t="s">
        <v>17</v>
      </c>
      <c r="D28">
        <v>2001</v>
      </c>
      <c r="E28">
        <v>2001</v>
      </c>
      <c r="F28">
        <v>15</v>
      </c>
      <c r="G28">
        <v>4</v>
      </c>
      <c r="H28" s="1">
        <v>11120</v>
      </c>
      <c r="I28" s="1">
        <v>770923.16775131295</v>
      </c>
      <c r="J28" s="1">
        <v>27097.928901094601</v>
      </c>
      <c r="K28" s="14">
        <v>3.5149973479370003E-2</v>
      </c>
      <c r="L28" s="1">
        <v>824035.10839745903</v>
      </c>
      <c r="M28" s="1">
        <v>717811.22710516804</v>
      </c>
      <c r="N28" t="s">
        <v>21</v>
      </c>
      <c r="O28" s="1">
        <v>770923</v>
      </c>
      <c r="P28" s="1"/>
    </row>
    <row r="29" spans="1:17" x14ac:dyDescent="0.2">
      <c r="A29" t="s">
        <v>15</v>
      </c>
      <c r="B29" t="s">
        <v>16</v>
      </c>
      <c r="C29" t="s">
        <v>17</v>
      </c>
      <c r="D29">
        <v>2001</v>
      </c>
      <c r="E29">
        <v>2001</v>
      </c>
      <c r="F29">
        <v>15</v>
      </c>
      <c r="G29">
        <v>5</v>
      </c>
      <c r="H29" s="1">
        <v>7112</v>
      </c>
      <c r="I29" s="1">
        <v>494032.303254047</v>
      </c>
      <c r="J29" s="1">
        <v>20767.047450882001</v>
      </c>
      <c r="K29" s="14">
        <v>4.2035808820789999E-2</v>
      </c>
      <c r="L29" s="1">
        <v>534735.71625777497</v>
      </c>
      <c r="M29" s="1">
        <v>453328.89025031799</v>
      </c>
      <c r="N29" t="s">
        <v>22</v>
      </c>
      <c r="O29" s="1">
        <v>494032</v>
      </c>
      <c r="P29" s="1"/>
    </row>
    <row r="30" spans="1:17" x14ac:dyDescent="0.2">
      <c r="A30" t="s">
        <v>15</v>
      </c>
      <c r="B30" t="s">
        <v>16</v>
      </c>
      <c r="C30" t="s">
        <v>17</v>
      </c>
      <c r="D30">
        <v>2001</v>
      </c>
      <c r="E30">
        <v>2001</v>
      </c>
      <c r="F30">
        <v>15</v>
      </c>
      <c r="G30">
        <v>6</v>
      </c>
      <c r="H30" s="1">
        <v>6182</v>
      </c>
      <c r="I30" s="1">
        <v>403219.49308246898</v>
      </c>
      <c r="J30" s="1">
        <v>55475.424136986199</v>
      </c>
      <c r="K30" s="14">
        <v>0.13758120599005</v>
      </c>
      <c r="L30" s="1">
        <v>511951.32439096202</v>
      </c>
      <c r="M30" s="1">
        <v>294487.66177397501</v>
      </c>
      <c r="N30" t="s">
        <v>204</v>
      </c>
      <c r="O30" s="1">
        <v>403219</v>
      </c>
      <c r="P30" s="1"/>
    </row>
    <row r="31" spans="1:17" x14ac:dyDescent="0.2">
      <c r="A31" t="s">
        <v>15</v>
      </c>
      <c r="B31" t="s">
        <v>16</v>
      </c>
      <c r="C31" t="s">
        <v>17</v>
      </c>
      <c r="D31">
        <v>2001</v>
      </c>
      <c r="E31">
        <v>2001</v>
      </c>
      <c r="F31">
        <v>15</v>
      </c>
      <c r="G31">
        <v>7</v>
      </c>
      <c r="H31" s="1">
        <v>2628</v>
      </c>
      <c r="I31" s="1">
        <v>180750.49518901401</v>
      </c>
      <c r="J31" s="1">
        <v>14198.301360429699</v>
      </c>
      <c r="K31" s="14">
        <v>7.8551936168040001E-2</v>
      </c>
      <c r="L31" s="1">
        <v>208579.16585545699</v>
      </c>
      <c r="M31" s="1">
        <v>152921.82452257199</v>
      </c>
      <c r="N31" t="s">
        <v>23</v>
      </c>
      <c r="O31" s="1">
        <v>180750</v>
      </c>
      <c r="P31" s="1"/>
    </row>
    <row r="32" spans="1:17" x14ac:dyDescent="0.2">
      <c r="A32" t="s">
        <v>15</v>
      </c>
      <c r="B32" t="s">
        <v>16</v>
      </c>
      <c r="C32" t="s">
        <v>17</v>
      </c>
      <c r="D32">
        <v>2001</v>
      </c>
      <c r="E32">
        <v>2001</v>
      </c>
      <c r="F32">
        <v>15</v>
      </c>
      <c r="G32">
        <v>8</v>
      </c>
      <c r="H32" s="1">
        <v>1901</v>
      </c>
      <c r="I32" s="1">
        <v>132204.96561713101</v>
      </c>
      <c r="J32" s="1">
        <v>17528.087609374699</v>
      </c>
      <c r="K32" s="14">
        <v>0.13258267212243999</v>
      </c>
      <c r="L32" s="1">
        <v>166560.01733150601</v>
      </c>
      <c r="M32" s="1">
        <v>97849.9139027575</v>
      </c>
      <c r="N32" t="s">
        <v>29</v>
      </c>
      <c r="O32" s="1">
        <v>132205</v>
      </c>
      <c r="P32" s="1"/>
    </row>
    <row r="33" spans="1:16" x14ac:dyDescent="0.2">
      <c r="A33" t="s">
        <v>15</v>
      </c>
      <c r="B33" t="s">
        <v>16</v>
      </c>
      <c r="C33" t="s">
        <v>17</v>
      </c>
      <c r="D33">
        <v>2001</v>
      </c>
      <c r="E33">
        <v>2001</v>
      </c>
      <c r="F33">
        <v>15</v>
      </c>
      <c r="G33">
        <v>9</v>
      </c>
      <c r="H33" s="1">
        <v>1817</v>
      </c>
      <c r="I33" s="1">
        <v>124404.49234501499</v>
      </c>
      <c r="J33" s="1">
        <v>7693.4289039578898</v>
      </c>
      <c r="K33" s="14">
        <v>6.1842050547670002E-2</v>
      </c>
      <c r="L33" s="1">
        <v>139483.61299677199</v>
      </c>
      <c r="M33" s="1">
        <v>109325.371693257</v>
      </c>
      <c r="N33" t="s">
        <v>26</v>
      </c>
      <c r="O33" s="1">
        <v>124404</v>
      </c>
      <c r="P33" s="1"/>
    </row>
    <row r="34" spans="1:16" x14ac:dyDescent="0.2">
      <c r="A34" t="s">
        <v>15</v>
      </c>
      <c r="B34" t="s">
        <v>16</v>
      </c>
      <c r="C34" t="s">
        <v>17</v>
      </c>
      <c r="D34">
        <v>2001</v>
      </c>
      <c r="E34">
        <v>2001</v>
      </c>
      <c r="F34">
        <v>15</v>
      </c>
      <c r="G34">
        <v>10</v>
      </c>
      <c r="H34" s="1">
        <v>1754</v>
      </c>
      <c r="I34" s="1">
        <v>118055.181192045</v>
      </c>
      <c r="J34" s="1">
        <v>6292.1339419815204</v>
      </c>
      <c r="K34" s="14">
        <v>5.329824475679E-2</v>
      </c>
      <c r="L34" s="1">
        <v>130387.763718328</v>
      </c>
      <c r="M34" s="1">
        <v>105722.598665761</v>
      </c>
      <c r="N34" t="s">
        <v>32</v>
      </c>
      <c r="O34" s="1">
        <v>118055</v>
      </c>
      <c r="P34" s="1"/>
    </row>
    <row r="35" spans="1:16" x14ac:dyDescent="0.2">
      <c r="A35" t="s">
        <v>15</v>
      </c>
      <c r="B35" t="s">
        <v>16</v>
      </c>
      <c r="C35" t="s">
        <v>17</v>
      </c>
      <c r="D35">
        <v>2001</v>
      </c>
      <c r="E35">
        <v>2001</v>
      </c>
      <c r="F35">
        <v>15</v>
      </c>
      <c r="G35">
        <v>11</v>
      </c>
      <c r="H35" s="1">
        <v>1640</v>
      </c>
      <c r="I35" s="1">
        <v>108772.179461419</v>
      </c>
      <c r="J35" s="1">
        <v>11487.3281872838</v>
      </c>
      <c r="K35" s="14">
        <v>0.10560906515031999</v>
      </c>
      <c r="L35" s="1">
        <v>131287.34270849501</v>
      </c>
      <c r="M35" s="1">
        <v>86257.016214342701</v>
      </c>
      <c r="N35" t="s">
        <v>25</v>
      </c>
      <c r="O35" s="1">
        <v>108772</v>
      </c>
      <c r="P35" s="1"/>
    </row>
    <row r="36" spans="1:16" x14ac:dyDescent="0.2">
      <c r="A36" t="s">
        <v>15</v>
      </c>
      <c r="B36" t="s">
        <v>16</v>
      </c>
      <c r="C36" t="s">
        <v>17</v>
      </c>
      <c r="D36">
        <v>2001</v>
      </c>
      <c r="E36">
        <v>2001</v>
      </c>
      <c r="F36">
        <v>15</v>
      </c>
      <c r="G36">
        <v>12</v>
      </c>
      <c r="H36" s="1">
        <v>1580</v>
      </c>
      <c r="I36" s="1">
        <v>108220.911317468</v>
      </c>
      <c r="J36" s="1">
        <v>15051.5893774627</v>
      </c>
      <c r="K36" s="14">
        <v>0.13908207937104</v>
      </c>
      <c r="L36" s="1">
        <v>137722.02649729399</v>
      </c>
      <c r="M36" s="1">
        <v>78719.796137640995</v>
      </c>
      <c r="N36" t="s">
        <v>24</v>
      </c>
      <c r="O36" s="1">
        <v>108221</v>
      </c>
      <c r="P36" s="1"/>
    </row>
    <row r="37" spans="1:16" x14ac:dyDescent="0.2">
      <c r="A37" t="s">
        <v>15</v>
      </c>
      <c r="B37" t="s">
        <v>16</v>
      </c>
      <c r="C37" t="s">
        <v>17</v>
      </c>
      <c r="D37">
        <v>2001</v>
      </c>
      <c r="E37">
        <v>2001</v>
      </c>
      <c r="F37">
        <v>15</v>
      </c>
      <c r="G37">
        <v>13</v>
      </c>
      <c r="H37" s="1">
        <v>1617</v>
      </c>
      <c r="I37" s="1">
        <v>108152.327045639</v>
      </c>
      <c r="J37" s="1">
        <v>9158.8885962651402</v>
      </c>
      <c r="K37" s="14">
        <v>8.4685081185539995E-2</v>
      </c>
      <c r="L37" s="1">
        <v>126103.748694318</v>
      </c>
      <c r="M37" s="1">
        <v>90200.905396959293</v>
      </c>
      <c r="N37" t="s">
        <v>30</v>
      </c>
      <c r="O37" s="1">
        <v>108152</v>
      </c>
      <c r="P37" s="1"/>
    </row>
    <row r="38" spans="1:16" x14ac:dyDescent="0.2">
      <c r="A38" t="s">
        <v>15</v>
      </c>
      <c r="B38" t="s">
        <v>16</v>
      </c>
      <c r="C38" t="s">
        <v>17</v>
      </c>
      <c r="D38">
        <v>2001</v>
      </c>
      <c r="E38">
        <v>2001</v>
      </c>
      <c r="F38">
        <v>15</v>
      </c>
      <c r="G38">
        <v>14</v>
      </c>
      <c r="H38" s="1">
        <v>1678</v>
      </c>
      <c r="I38" s="1">
        <v>100579.00229995399</v>
      </c>
      <c r="J38" s="1">
        <v>15488.332891424599</v>
      </c>
      <c r="K38" s="14">
        <v>0.15399171335219</v>
      </c>
      <c r="L38" s="1">
        <v>130936.134767146</v>
      </c>
      <c r="M38" s="1">
        <v>70221.869832761702</v>
      </c>
      <c r="N38" t="s">
        <v>36</v>
      </c>
      <c r="O38" s="1">
        <v>100579</v>
      </c>
      <c r="P38" s="1"/>
    </row>
    <row r="39" spans="1:16" x14ac:dyDescent="0.2">
      <c r="A39" t="s">
        <v>15</v>
      </c>
      <c r="B39" t="s">
        <v>16</v>
      </c>
      <c r="C39" t="s">
        <v>17</v>
      </c>
      <c r="D39">
        <v>2001</v>
      </c>
      <c r="E39">
        <v>2001</v>
      </c>
      <c r="F39">
        <v>15</v>
      </c>
      <c r="G39">
        <v>15</v>
      </c>
      <c r="H39" s="1">
        <v>933</v>
      </c>
      <c r="I39" s="1">
        <v>66194.593551929007</v>
      </c>
      <c r="J39" s="1">
        <v>3242.6882064932001</v>
      </c>
      <c r="K39" s="14">
        <v>4.8987206242889998E-2</v>
      </c>
      <c r="L39" s="1">
        <v>72550.262436655597</v>
      </c>
      <c r="M39" s="1">
        <v>59838.9246672023</v>
      </c>
      <c r="N39" t="s">
        <v>35</v>
      </c>
      <c r="O39" s="1">
        <v>66195</v>
      </c>
      <c r="P39" s="1"/>
    </row>
    <row r="40" spans="1:16" x14ac:dyDescent="0.2">
      <c r="A40" t="s">
        <v>15</v>
      </c>
      <c r="B40" t="s">
        <v>16</v>
      </c>
      <c r="C40" t="s">
        <v>17</v>
      </c>
      <c r="D40">
        <v>2001</v>
      </c>
      <c r="E40">
        <v>2001</v>
      </c>
      <c r="F40">
        <v>15</v>
      </c>
      <c r="G40">
        <v>16</v>
      </c>
      <c r="H40" s="1">
        <v>646</v>
      </c>
      <c r="I40" s="1">
        <v>35773.397309660897</v>
      </c>
      <c r="J40" s="1">
        <v>4083.6325125285798</v>
      </c>
      <c r="K40" s="14">
        <v>0.11415277327953</v>
      </c>
      <c r="L40" s="1">
        <v>43777.317034216998</v>
      </c>
      <c r="M40" s="1">
        <v>27769.477585104902</v>
      </c>
      <c r="N40" t="s">
        <v>37</v>
      </c>
      <c r="O40" s="1">
        <v>35773</v>
      </c>
      <c r="P40" s="1"/>
    </row>
    <row r="41" spans="1:16" x14ac:dyDescent="0.2">
      <c r="A41" t="s">
        <v>15</v>
      </c>
      <c r="B41" t="s">
        <v>16</v>
      </c>
      <c r="C41" t="s">
        <v>17</v>
      </c>
      <c r="D41">
        <v>2001</v>
      </c>
      <c r="E41">
        <v>2001</v>
      </c>
      <c r="F41">
        <v>15</v>
      </c>
      <c r="G41">
        <v>17</v>
      </c>
      <c r="H41" s="1">
        <v>510</v>
      </c>
      <c r="I41" s="1">
        <v>35505.501492083997</v>
      </c>
      <c r="J41" s="1">
        <v>7876.3564877928202</v>
      </c>
      <c r="K41" s="14">
        <v>0.22183481874065999</v>
      </c>
      <c r="L41" s="1">
        <v>50943.160208157897</v>
      </c>
      <c r="M41" s="1">
        <v>20067.842776009998</v>
      </c>
      <c r="N41" t="s">
        <v>33</v>
      </c>
      <c r="O41" s="1">
        <v>35506</v>
      </c>
      <c r="P41" s="1"/>
    </row>
    <row r="42" spans="1:16" x14ac:dyDescent="0.2">
      <c r="A42" t="s">
        <v>15</v>
      </c>
      <c r="B42" t="s">
        <v>16</v>
      </c>
      <c r="C42" t="s">
        <v>17</v>
      </c>
      <c r="D42">
        <v>2001</v>
      </c>
      <c r="E42">
        <v>2001</v>
      </c>
      <c r="F42">
        <v>15</v>
      </c>
      <c r="G42">
        <v>18</v>
      </c>
      <c r="H42" s="1">
        <v>430</v>
      </c>
      <c r="I42" s="1">
        <v>33493.643546788997</v>
      </c>
      <c r="J42" s="1">
        <v>3906.4058287992402</v>
      </c>
      <c r="K42" s="14">
        <v>0.11663125940127</v>
      </c>
      <c r="L42" s="1">
        <v>41150.198971235499</v>
      </c>
      <c r="M42" s="1">
        <v>25837.0881223424</v>
      </c>
      <c r="N42" t="s">
        <v>31</v>
      </c>
      <c r="O42" s="1">
        <v>33494</v>
      </c>
      <c r="P42" s="1"/>
    </row>
    <row r="43" spans="1:16" x14ac:dyDescent="0.2">
      <c r="A43" t="s">
        <v>15</v>
      </c>
      <c r="B43" t="s">
        <v>16</v>
      </c>
      <c r="C43" t="s">
        <v>17</v>
      </c>
      <c r="D43">
        <v>2001</v>
      </c>
      <c r="E43">
        <v>2001</v>
      </c>
      <c r="F43">
        <v>15</v>
      </c>
      <c r="G43">
        <v>19</v>
      </c>
      <c r="H43" s="1">
        <v>563</v>
      </c>
      <c r="I43" s="1">
        <v>31847.922992330899</v>
      </c>
      <c r="J43" s="1">
        <v>5270.4312622322004</v>
      </c>
      <c r="K43" s="14">
        <v>0.16548744053108999</v>
      </c>
      <c r="L43" s="1">
        <v>42177.968266306103</v>
      </c>
      <c r="M43" s="1">
        <v>21517.877718355801</v>
      </c>
      <c r="N43" t="s">
        <v>38</v>
      </c>
      <c r="O43" s="1">
        <v>31848</v>
      </c>
      <c r="P43" s="1"/>
    </row>
    <row r="44" spans="1:16" x14ac:dyDescent="0.2">
      <c r="A44" t="s">
        <v>15</v>
      </c>
      <c r="B44" t="s">
        <v>16</v>
      </c>
      <c r="C44" t="s">
        <v>17</v>
      </c>
      <c r="D44">
        <v>2001</v>
      </c>
      <c r="E44">
        <v>2001</v>
      </c>
      <c r="F44">
        <v>15</v>
      </c>
      <c r="G44">
        <v>20</v>
      </c>
      <c r="H44" s="1">
        <v>496</v>
      </c>
      <c r="I44" s="1">
        <v>28890.191326238</v>
      </c>
      <c r="J44" s="1">
        <v>8133.09529376511</v>
      </c>
      <c r="K44" s="14">
        <v>0.28151752966684002</v>
      </c>
      <c r="L44" s="1">
        <v>44831.058102017603</v>
      </c>
      <c r="M44" s="1">
        <v>12949.324550458299</v>
      </c>
      <c r="N44" t="s">
        <v>205</v>
      </c>
      <c r="O44" s="1">
        <v>28890</v>
      </c>
      <c r="P44" s="1"/>
    </row>
    <row r="45" spans="1:16" x14ac:dyDescent="0.2">
      <c r="A45" t="s">
        <v>28</v>
      </c>
      <c r="B45" t="s">
        <v>16</v>
      </c>
      <c r="C45" t="s">
        <v>39</v>
      </c>
      <c r="D45">
        <v>2001</v>
      </c>
      <c r="E45">
        <v>2001</v>
      </c>
      <c r="F45">
        <v>18</v>
      </c>
      <c r="G45">
        <v>1</v>
      </c>
      <c r="H45" s="1">
        <v>29050</v>
      </c>
      <c r="I45" s="1">
        <v>2061440.7289735801</v>
      </c>
      <c r="J45" s="1">
        <v>89984.130175154103</v>
      </c>
      <c r="K45" s="14">
        <v>4.36510877613E-2</v>
      </c>
      <c r="L45" s="1">
        <v>2237809.6241168799</v>
      </c>
      <c r="M45" s="1">
        <v>1885071.83383028</v>
      </c>
      <c r="N45" t="s">
        <v>18</v>
      </c>
      <c r="O45" s="1">
        <v>2061441</v>
      </c>
      <c r="P45" s="1"/>
    </row>
    <row r="46" spans="1:16" x14ac:dyDescent="0.2">
      <c r="A46" t="s">
        <v>28</v>
      </c>
      <c r="B46" t="s">
        <v>16</v>
      </c>
      <c r="C46" t="s">
        <v>39</v>
      </c>
      <c r="D46">
        <v>2001</v>
      </c>
      <c r="E46">
        <v>2001</v>
      </c>
      <c r="F46">
        <v>18</v>
      </c>
      <c r="G46">
        <v>2</v>
      </c>
      <c r="H46" s="1">
        <v>23695</v>
      </c>
      <c r="I46" s="1">
        <v>1675490.41137631</v>
      </c>
      <c r="J46" s="1">
        <v>83497.399954772103</v>
      </c>
      <c r="K46" s="14">
        <v>4.9834603282610003E-2</v>
      </c>
      <c r="L46" s="1">
        <v>1839145.3152876601</v>
      </c>
      <c r="M46" s="1">
        <v>1511835.50746495</v>
      </c>
      <c r="N46" t="s">
        <v>21</v>
      </c>
      <c r="O46" s="1">
        <v>1675490</v>
      </c>
      <c r="P46" s="1"/>
    </row>
    <row r="47" spans="1:16" x14ac:dyDescent="0.2">
      <c r="A47" t="s">
        <v>28</v>
      </c>
      <c r="B47" t="s">
        <v>16</v>
      </c>
      <c r="C47" t="s">
        <v>39</v>
      </c>
      <c r="D47">
        <v>2001</v>
      </c>
      <c r="E47">
        <v>2001</v>
      </c>
      <c r="F47">
        <v>18</v>
      </c>
      <c r="G47">
        <v>3</v>
      </c>
      <c r="H47" s="1">
        <v>21650</v>
      </c>
      <c r="I47" s="1">
        <v>1505983.6407757101</v>
      </c>
      <c r="J47" s="1">
        <v>104348.635255684</v>
      </c>
      <c r="K47" s="14">
        <v>6.9289355096799995E-2</v>
      </c>
      <c r="L47" s="1">
        <v>1710506.9658768601</v>
      </c>
      <c r="M47" s="1">
        <v>1301460.3156745699</v>
      </c>
      <c r="N47" t="s">
        <v>20</v>
      </c>
      <c r="O47" s="1">
        <v>1505984</v>
      </c>
      <c r="P47" s="1"/>
    </row>
    <row r="48" spans="1:16" x14ac:dyDescent="0.2">
      <c r="A48" t="s">
        <v>28</v>
      </c>
      <c r="B48" t="s">
        <v>16</v>
      </c>
      <c r="C48" t="s">
        <v>39</v>
      </c>
      <c r="D48">
        <v>2001</v>
      </c>
      <c r="E48">
        <v>2001</v>
      </c>
      <c r="F48">
        <v>18</v>
      </c>
      <c r="G48">
        <v>4</v>
      </c>
      <c r="H48" s="1">
        <v>16987</v>
      </c>
      <c r="I48" s="1">
        <v>1232192.07919636</v>
      </c>
      <c r="J48" s="1">
        <v>54469.593153775699</v>
      </c>
      <c r="K48" s="14">
        <v>4.4205440104190002E-2</v>
      </c>
      <c r="L48" s="1">
        <v>1338952.48177776</v>
      </c>
      <c r="M48" s="1">
        <v>1125431.67661496</v>
      </c>
      <c r="N48" t="s">
        <v>22</v>
      </c>
      <c r="O48" s="1">
        <v>1232192</v>
      </c>
      <c r="P48" s="1"/>
    </row>
    <row r="49" spans="1:16" x14ac:dyDescent="0.2">
      <c r="A49" t="s">
        <v>28</v>
      </c>
      <c r="B49" t="s">
        <v>16</v>
      </c>
      <c r="C49" t="s">
        <v>39</v>
      </c>
      <c r="D49">
        <v>2001</v>
      </c>
      <c r="E49">
        <v>2001</v>
      </c>
      <c r="F49">
        <v>18</v>
      </c>
      <c r="G49">
        <v>5</v>
      </c>
      <c r="H49" s="1">
        <v>19206</v>
      </c>
      <c r="I49" s="1">
        <v>1176191.8908707299</v>
      </c>
      <c r="J49" s="1">
        <v>77306.388756547807</v>
      </c>
      <c r="K49" s="14">
        <v>6.5726000456700004E-2</v>
      </c>
      <c r="L49" s="1">
        <v>1327712.41283357</v>
      </c>
      <c r="M49" s="1">
        <v>1024671.3689078999</v>
      </c>
      <c r="N49" t="s">
        <v>19</v>
      </c>
      <c r="O49" s="1">
        <v>1176192</v>
      </c>
      <c r="P49" s="1"/>
    </row>
    <row r="50" spans="1:16" x14ac:dyDescent="0.2">
      <c r="A50" t="s">
        <v>28</v>
      </c>
      <c r="B50" t="s">
        <v>16</v>
      </c>
      <c r="C50" t="s">
        <v>39</v>
      </c>
      <c r="D50">
        <v>2001</v>
      </c>
      <c r="E50">
        <v>2001</v>
      </c>
      <c r="F50">
        <v>18</v>
      </c>
      <c r="G50">
        <v>6</v>
      </c>
      <c r="H50" s="1">
        <v>9658</v>
      </c>
      <c r="I50" s="1">
        <v>625909.23170507106</v>
      </c>
      <c r="J50" s="1">
        <v>70297.8451365644</v>
      </c>
      <c r="K50" s="14">
        <v>0.11231316231758</v>
      </c>
      <c r="L50" s="1">
        <v>763693.00817273802</v>
      </c>
      <c r="M50" s="1">
        <v>488125.45523740503</v>
      </c>
      <c r="N50" t="s">
        <v>204</v>
      </c>
      <c r="O50" s="1">
        <v>625909</v>
      </c>
      <c r="P50" s="1"/>
    </row>
    <row r="51" spans="1:16" x14ac:dyDescent="0.2">
      <c r="A51" t="s">
        <v>28</v>
      </c>
      <c r="B51" t="s">
        <v>16</v>
      </c>
      <c r="C51" t="s">
        <v>39</v>
      </c>
      <c r="D51">
        <v>2001</v>
      </c>
      <c r="E51">
        <v>2001</v>
      </c>
      <c r="F51">
        <v>18</v>
      </c>
      <c r="G51">
        <v>7</v>
      </c>
      <c r="H51" s="1">
        <v>4733</v>
      </c>
      <c r="I51" s="1">
        <v>314201.41020684899</v>
      </c>
      <c r="J51" s="1">
        <v>39142.033702863097</v>
      </c>
      <c r="K51" s="14">
        <v>0.12457625087389999</v>
      </c>
      <c r="L51" s="1">
        <v>390919.79626446002</v>
      </c>
      <c r="M51" s="1">
        <v>237483.024149237</v>
      </c>
      <c r="N51" t="s">
        <v>29</v>
      </c>
      <c r="O51" s="1">
        <v>314201</v>
      </c>
      <c r="P51" s="1"/>
    </row>
    <row r="52" spans="1:16" x14ac:dyDescent="0.2">
      <c r="A52" t="s">
        <v>28</v>
      </c>
      <c r="B52" t="s">
        <v>16</v>
      </c>
      <c r="C52" t="s">
        <v>39</v>
      </c>
      <c r="D52">
        <v>2001</v>
      </c>
      <c r="E52">
        <v>2001</v>
      </c>
      <c r="F52">
        <v>18</v>
      </c>
      <c r="G52">
        <v>8</v>
      </c>
      <c r="H52" s="1">
        <v>4088</v>
      </c>
      <c r="I52" s="1">
        <v>308958.47620700003</v>
      </c>
      <c r="J52" s="1">
        <v>20999.3154325908</v>
      </c>
      <c r="K52" s="14">
        <v>6.7968083253099998E-2</v>
      </c>
      <c r="L52" s="1">
        <v>350117.13445487799</v>
      </c>
      <c r="M52" s="1">
        <v>267799.81795912201</v>
      </c>
      <c r="N52" t="s">
        <v>30</v>
      </c>
      <c r="O52" s="1">
        <v>308958</v>
      </c>
      <c r="P52" s="1"/>
    </row>
    <row r="53" spans="1:16" x14ac:dyDescent="0.2">
      <c r="A53" t="s">
        <v>28</v>
      </c>
      <c r="B53" t="s">
        <v>16</v>
      </c>
      <c r="C53" t="s">
        <v>39</v>
      </c>
      <c r="D53">
        <v>2001</v>
      </c>
      <c r="E53">
        <v>2001</v>
      </c>
      <c r="F53">
        <v>18</v>
      </c>
      <c r="G53">
        <v>9</v>
      </c>
      <c r="H53" s="1">
        <v>3141</v>
      </c>
      <c r="I53" s="1">
        <v>245657.20546762901</v>
      </c>
      <c r="J53" s="1">
        <v>24443.1125116115</v>
      </c>
      <c r="K53" s="14">
        <v>9.9500897867339996E-2</v>
      </c>
      <c r="L53" s="1">
        <v>293565.70599038701</v>
      </c>
      <c r="M53" s="1">
        <v>197748.70494487</v>
      </c>
      <c r="N53" t="s">
        <v>31</v>
      </c>
      <c r="O53" s="1">
        <v>245657</v>
      </c>
      <c r="P53" s="1"/>
    </row>
    <row r="54" spans="1:16" x14ac:dyDescent="0.2">
      <c r="A54" t="s">
        <v>28</v>
      </c>
      <c r="B54" t="s">
        <v>16</v>
      </c>
      <c r="C54" t="s">
        <v>39</v>
      </c>
      <c r="D54">
        <v>2001</v>
      </c>
      <c r="E54">
        <v>2001</v>
      </c>
      <c r="F54">
        <v>18</v>
      </c>
      <c r="G54">
        <v>10</v>
      </c>
      <c r="H54" s="1">
        <v>3711</v>
      </c>
      <c r="I54" s="1">
        <v>243339.84480881499</v>
      </c>
      <c r="J54" s="1">
        <v>22773.5941317205</v>
      </c>
      <c r="K54" s="14">
        <v>9.3587608513569995E-2</v>
      </c>
      <c r="L54" s="1">
        <v>287976.08930698701</v>
      </c>
      <c r="M54" s="1">
        <v>198703.60031064201</v>
      </c>
      <c r="N54" t="s">
        <v>23</v>
      </c>
      <c r="O54" s="1">
        <v>243340</v>
      </c>
      <c r="P54" s="1"/>
    </row>
    <row r="55" spans="1:16" x14ac:dyDescent="0.2">
      <c r="A55" t="s">
        <v>28</v>
      </c>
      <c r="B55" t="s">
        <v>16</v>
      </c>
      <c r="C55" t="s">
        <v>39</v>
      </c>
      <c r="D55">
        <v>2001</v>
      </c>
      <c r="E55">
        <v>2001</v>
      </c>
      <c r="F55">
        <v>18</v>
      </c>
      <c r="G55">
        <v>11</v>
      </c>
      <c r="H55" s="1">
        <v>3533</v>
      </c>
      <c r="I55" s="1">
        <v>232513.805865278</v>
      </c>
      <c r="J55" s="1">
        <v>29667.969358674502</v>
      </c>
      <c r="K55" s="14">
        <v>0.12759659259056</v>
      </c>
      <c r="L55" s="1">
        <v>290663.02580827998</v>
      </c>
      <c r="M55" s="1">
        <v>174364.585922275</v>
      </c>
      <c r="N55" t="s">
        <v>24</v>
      </c>
      <c r="O55" s="1">
        <v>232514</v>
      </c>
      <c r="P55" s="1"/>
    </row>
    <row r="56" spans="1:16" x14ac:dyDescent="0.2">
      <c r="A56" t="s">
        <v>28</v>
      </c>
      <c r="B56" t="s">
        <v>16</v>
      </c>
      <c r="C56" t="s">
        <v>39</v>
      </c>
      <c r="D56">
        <v>2001</v>
      </c>
      <c r="E56">
        <v>2001</v>
      </c>
      <c r="F56">
        <v>18</v>
      </c>
      <c r="G56">
        <v>12</v>
      </c>
      <c r="H56" s="1">
        <v>3419</v>
      </c>
      <c r="I56" s="1">
        <v>231036.824054189</v>
      </c>
      <c r="J56" s="1">
        <v>47827.199237890403</v>
      </c>
      <c r="K56" s="14">
        <v>0.20701115258870001</v>
      </c>
      <c r="L56" s="1">
        <v>324778.134560454</v>
      </c>
      <c r="M56" s="1">
        <v>137295.51354792301</v>
      </c>
      <c r="N56" t="s">
        <v>25</v>
      </c>
      <c r="O56" s="1">
        <v>231037</v>
      </c>
      <c r="P56" s="1"/>
    </row>
    <row r="57" spans="1:16" x14ac:dyDescent="0.2">
      <c r="A57" t="s">
        <v>28</v>
      </c>
      <c r="B57" t="s">
        <v>16</v>
      </c>
      <c r="C57" t="s">
        <v>39</v>
      </c>
      <c r="D57">
        <v>2001</v>
      </c>
      <c r="E57">
        <v>2001</v>
      </c>
      <c r="F57">
        <v>18</v>
      </c>
      <c r="G57">
        <v>13</v>
      </c>
      <c r="H57" s="1">
        <v>3235</v>
      </c>
      <c r="I57" s="1">
        <v>223465.18686317099</v>
      </c>
      <c r="J57" s="1">
        <v>19636.0061727299</v>
      </c>
      <c r="K57" s="14">
        <v>8.7870537905090002E-2</v>
      </c>
      <c r="L57" s="1">
        <v>261951.758961721</v>
      </c>
      <c r="M57" s="1">
        <v>184978.61476462</v>
      </c>
      <c r="N57" t="s">
        <v>26</v>
      </c>
      <c r="O57" s="1">
        <v>223465</v>
      </c>
      <c r="P57" s="1"/>
    </row>
    <row r="58" spans="1:16" x14ac:dyDescent="0.2">
      <c r="A58" t="s">
        <v>28</v>
      </c>
      <c r="B58" t="s">
        <v>16</v>
      </c>
      <c r="C58" t="s">
        <v>39</v>
      </c>
      <c r="D58">
        <v>2001</v>
      </c>
      <c r="E58">
        <v>2001</v>
      </c>
      <c r="F58">
        <v>18</v>
      </c>
      <c r="G58">
        <v>14</v>
      </c>
      <c r="H58" s="1">
        <v>2630</v>
      </c>
      <c r="I58" s="1">
        <v>183543.58589397901</v>
      </c>
      <c r="J58" s="1">
        <v>8942.8757055918504</v>
      </c>
      <c r="K58" s="14">
        <v>4.8723444418029997E-2</v>
      </c>
      <c r="L58" s="1">
        <v>201071.62227694</v>
      </c>
      <c r="M58" s="1">
        <v>166015.54951101899</v>
      </c>
      <c r="N58" t="s">
        <v>32</v>
      </c>
      <c r="O58" s="1">
        <v>183544</v>
      </c>
      <c r="P58" s="1"/>
    </row>
    <row r="59" spans="1:16" x14ac:dyDescent="0.2">
      <c r="A59" t="s">
        <v>28</v>
      </c>
      <c r="B59" t="s">
        <v>16</v>
      </c>
      <c r="C59" t="s">
        <v>39</v>
      </c>
      <c r="D59">
        <v>2001</v>
      </c>
      <c r="E59">
        <v>2001</v>
      </c>
      <c r="F59">
        <v>18</v>
      </c>
      <c r="G59">
        <v>15</v>
      </c>
      <c r="H59" s="1">
        <v>2168</v>
      </c>
      <c r="I59" s="1">
        <v>144632.64241462399</v>
      </c>
      <c r="J59" s="1">
        <v>22626.800010546202</v>
      </c>
      <c r="K59" s="14">
        <v>0.15644324567949</v>
      </c>
      <c r="L59" s="1">
        <v>188981.17043529401</v>
      </c>
      <c r="M59" s="1">
        <v>100284.114393953</v>
      </c>
      <c r="N59" t="s">
        <v>33</v>
      </c>
      <c r="O59" s="1">
        <v>144633</v>
      </c>
      <c r="P59" s="1"/>
    </row>
    <row r="60" spans="1:16" x14ac:dyDescent="0.2">
      <c r="A60" t="s">
        <v>28</v>
      </c>
      <c r="B60" t="s">
        <v>16</v>
      </c>
      <c r="C60" t="s">
        <v>39</v>
      </c>
      <c r="D60">
        <v>2001</v>
      </c>
      <c r="E60">
        <v>2001</v>
      </c>
      <c r="F60">
        <v>18</v>
      </c>
      <c r="G60">
        <v>16</v>
      </c>
      <c r="H60" s="1">
        <v>1931</v>
      </c>
      <c r="I60" s="1">
        <v>142307.52367982399</v>
      </c>
      <c r="J60" s="1">
        <v>16212.947164158701</v>
      </c>
      <c r="K60" s="14">
        <v>0.11392895291070999</v>
      </c>
      <c r="L60" s="1">
        <v>174084.90012157601</v>
      </c>
      <c r="M60" s="1">
        <v>110530.147238073</v>
      </c>
      <c r="N60" t="s">
        <v>34</v>
      </c>
      <c r="O60" s="1">
        <v>142308</v>
      </c>
      <c r="P60" s="1"/>
    </row>
    <row r="61" spans="1:16" x14ac:dyDescent="0.2">
      <c r="A61" t="s">
        <v>28</v>
      </c>
      <c r="B61" t="s">
        <v>16</v>
      </c>
      <c r="C61" t="s">
        <v>39</v>
      </c>
      <c r="D61">
        <v>2001</v>
      </c>
      <c r="E61">
        <v>2001</v>
      </c>
      <c r="F61">
        <v>18</v>
      </c>
      <c r="G61">
        <v>17</v>
      </c>
      <c r="H61" s="1">
        <v>1439</v>
      </c>
      <c r="I61" s="1">
        <v>102017.50924123199</v>
      </c>
      <c r="J61" s="1">
        <v>7832.8120954169099</v>
      </c>
      <c r="K61" s="14">
        <v>7.6779095605E-2</v>
      </c>
      <c r="L61" s="1">
        <v>117369.82094825</v>
      </c>
      <c r="M61" s="1">
        <v>86665.197534215797</v>
      </c>
      <c r="N61" t="s">
        <v>35</v>
      </c>
      <c r="O61" s="1">
        <v>102018</v>
      </c>
      <c r="P61" s="1"/>
    </row>
    <row r="62" spans="1:16" x14ac:dyDescent="0.2">
      <c r="A62" t="s">
        <v>28</v>
      </c>
      <c r="B62" t="s">
        <v>16</v>
      </c>
      <c r="C62" t="s">
        <v>39</v>
      </c>
      <c r="D62">
        <v>2001</v>
      </c>
      <c r="E62">
        <v>2001</v>
      </c>
      <c r="F62">
        <v>18</v>
      </c>
      <c r="G62">
        <v>18</v>
      </c>
      <c r="H62" s="1">
        <v>1575</v>
      </c>
      <c r="I62" s="1">
        <v>88476.945938589997</v>
      </c>
      <c r="J62" s="1">
        <v>16085.7217503915</v>
      </c>
      <c r="K62" s="14">
        <v>0.18180692811838001</v>
      </c>
      <c r="L62" s="1">
        <v>120004.960569357</v>
      </c>
      <c r="M62" s="1">
        <v>56948.931307822597</v>
      </c>
      <c r="N62" t="s">
        <v>205</v>
      </c>
      <c r="O62" s="1">
        <v>88477</v>
      </c>
      <c r="P62" s="1"/>
    </row>
    <row r="63" spans="1:16" x14ac:dyDescent="0.2">
      <c r="A63" t="s">
        <v>28</v>
      </c>
      <c r="B63" t="s">
        <v>16</v>
      </c>
      <c r="C63" t="s">
        <v>39</v>
      </c>
      <c r="D63">
        <v>2001</v>
      </c>
      <c r="E63">
        <v>2001</v>
      </c>
      <c r="F63">
        <v>18</v>
      </c>
      <c r="G63">
        <v>19</v>
      </c>
      <c r="H63" s="1">
        <v>1121</v>
      </c>
      <c r="I63" s="1">
        <v>76244.552738088998</v>
      </c>
      <c r="J63" s="1">
        <v>12126.090573587901</v>
      </c>
      <c r="K63" s="14">
        <v>0.15904205793222001</v>
      </c>
      <c r="L63" s="1">
        <v>100011.690262321</v>
      </c>
      <c r="M63" s="1">
        <v>52477.415213856599</v>
      </c>
      <c r="N63" t="s">
        <v>36</v>
      </c>
      <c r="O63" s="1">
        <v>76245</v>
      </c>
      <c r="P63" s="1"/>
    </row>
    <row r="64" spans="1:16" x14ac:dyDescent="0.2">
      <c r="A64" t="s">
        <v>28</v>
      </c>
      <c r="B64" t="s">
        <v>16</v>
      </c>
      <c r="C64" t="s">
        <v>39</v>
      </c>
      <c r="D64">
        <v>2001</v>
      </c>
      <c r="E64">
        <v>2001</v>
      </c>
      <c r="F64">
        <v>18</v>
      </c>
      <c r="G64">
        <v>20</v>
      </c>
      <c r="H64" s="1">
        <v>1123</v>
      </c>
      <c r="I64" s="1">
        <v>61730.414541906997</v>
      </c>
      <c r="J64" s="1">
        <v>8881.7562796537204</v>
      </c>
      <c r="K64" s="14">
        <v>0.14387974462125</v>
      </c>
      <c r="L64" s="1">
        <v>79138.656850028303</v>
      </c>
      <c r="M64" s="1">
        <v>44322.172233785699</v>
      </c>
      <c r="N64" t="s">
        <v>37</v>
      </c>
      <c r="O64" s="1">
        <v>61730</v>
      </c>
      <c r="P64" s="1"/>
    </row>
    <row r="65" spans="1:16" x14ac:dyDescent="0.2">
      <c r="A65" t="s">
        <v>15</v>
      </c>
      <c r="B65" t="s">
        <v>16</v>
      </c>
      <c r="C65" t="s">
        <v>39</v>
      </c>
      <c r="D65">
        <v>2001</v>
      </c>
      <c r="E65">
        <v>2001</v>
      </c>
      <c r="F65">
        <v>18</v>
      </c>
      <c r="G65">
        <v>1</v>
      </c>
      <c r="H65" s="1">
        <v>41798</v>
      </c>
      <c r="I65" s="1">
        <v>3001936.1256829002</v>
      </c>
      <c r="J65" s="1">
        <v>147048.98555360301</v>
      </c>
      <c r="K65" s="14">
        <v>4.8984714996270003E-2</v>
      </c>
      <c r="L65" s="1">
        <v>3290152.1373679601</v>
      </c>
      <c r="M65" s="1">
        <v>2713720.1139978399</v>
      </c>
      <c r="N65" t="s">
        <v>18</v>
      </c>
      <c r="O65" s="1">
        <v>3001936</v>
      </c>
      <c r="P65" s="1"/>
    </row>
    <row r="66" spans="1:16" x14ac:dyDescent="0.2">
      <c r="A66" t="s">
        <v>15</v>
      </c>
      <c r="B66" t="s">
        <v>16</v>
      </c>
      <c r="C66" t="s">
        <v>39</v>
      </c>
      <c r="D66">
        <v>2001</v>
      </c>
      <c r="E66">
        <v>2001</v>
      </c>
      <c r="F66">
        <v>18</v>
      </c>
      <c r="G66">
        <v>2</v>
      </c>
      <c r="H66" s="1">
        <v>22294</v>
      </c>
      <c r="I66" s="1">
        <v>1371492.7002105601</v>
      </c>
      <c r="J66" s="1">
        <v>92584.478045466094</v>
      </c>
      <c r="K66" s="14">
        <v>6.7506358605659997E-2</v>
      </c>
      <c r="L66" s="1">
        <v>1552958.2771796701</v>
      </c>
      <c r="M66" s="1">
        <v>1190027.1232414399</v>
      </c>
      <c r="N66" t="s">
        <v>19</v>
      </c>
      <c r="O66" s="1">
        <v>1371493</v>
      </c>
      <c r="P66" s="1"/>
    </row>
    <row r="67" spans="1:16" x14ac:dyDescent="0.2">
      <c r="A67" t="s">
        <v>15</v>
      </c>
      <c r="B67" t="s">
        <v>16</v>
      </c>
      <c r="C67" t="s">
        <v>39</v>
      </c>
      <c r="D67">
        <v>2001</v>
      </c>
      <c r="E67">
        <v>2001</v>
      </c>
      <c r="F67">
        <v>18</v>
      </c>
      <c r="G67">
        <v>3</v>
      </c>
      <c r="H67" s="1">
        <v>17775</v>
      </c>
      <c r="I67" s="1">
        <v>1264773.5412371701</v>
      </c>
      <c r="J67" s="1">
        <v>92736.465709009703</v>
      </c>
      <c r="K67" s="14">
        <v>7.3322585178600005E-2</v>
      </c>
      <c r="L67" s="1">
        <v>1446537.01402683</v>
      </c>
      <c r="M67" s="1">
        <v>1083010.06844751</v>
      </c>
      <c r="N67" t="s">
        <v>20</v>
      </c>
      <c r="O67" s="1">
        <v>1264774</v>
      </c>
      <c r="P67" s="1"/>
    </row>
    <row r="68" spans="1:16" x14ac:dyDescent="0.2">
      <c r="A68" t="s">
        <v>15</v>
      </c>
      <c r="B68" t="s">
        <v>16</v>
      </c>
      <c r="C68" t="s">
        <v>39</v>
      </c>
      <c r="D68">
        <v>2001</v>
      </c>
      <c r="E68">
        <v>2001</v>
      </c>
      <c r="F68">
        <v>18</v>
      </c>
      <c r="G68">
        <v>4</v>
      </c>
      <c r="H68" s="1">
        <v>14379</v>
      </c>
      <c r="I68" s="1">
        <v>1021586.43706701</v>
      </c>
      <c r="J68" s="1">
        <v>28221.351047034499</v>
      </c>
      <c r="K68" s="14">
        <v>2.7625025179520001E-2</v>
      </c>
      <c r="L68" s="1">
        <v>1076900.2851191999</v>
      </c>
      <c r="M68" s="1">
        <v>966272.58901482704</v>
      </c>
      <c r="N68" t="s">
        <v>21</v>
      </c>
      <c r="O68" s="1">
        <v>1021586</v>
      </c>
      <c r="P68" s="1"/>
    </row>
    <row r="69" spans="1:16" x14ac:dyDescent="0.2">
      <c r="A69" t="s">
        <v>15</v>
      </c>
      <c r="B69" t="s">
        <v>16</v>
      </c>
      <c r="C69" t="s">
        <v>39</v>
      </c>
      <c r="D69">
        <v>2001</v>
      </c>
      <c r="E69">
        <v>2001</v>
      </c>
      <c r="F69">
        <v>18</v>
      </c>
      <c r="G69">
        <v>5</v>
      </c>
      <c r="H69" s="1">
        <v>9490</v>
      </c>
      <c r="I69" s="1">
        <v>672237.71834867401</v>
      </c>
      <c r="J69" s="1">
        <v>25041.093554415402</v>
      </c>
      <c r="K69" s="14">
        <v>3.7250354853530003E-2</v>
      </c>
      <c r="L69" s="1">
        <v>721318.26171532797</v>
      </c>
      <c r="M69" s="1">
        <v>623157.174982019</v>
      </c>
      <c r="N69" t="s">
        <v>22</v>
      </c>
      <c r="O69" s="1">
        <v>672238</v>
      </c>
      <c r="P69" s="1"/>
    </row>
    <row r="70" spans="1:16" x14ac:dyDescent="0.2">
      <c r="A70" t="s">
        <v>15</v>
      </c>
      <c r="B70" t="s">
        <v>16</v>
      </c>
      <c r="C70" t="s">
        <v>39</v>
      </c>
      <c r="D70">
        <v>2001</v>
      </c>
      <c r="E70">
        <v>2001</v>
      </c>
      <c r="F70">
        <v>18</v>
      </c>
      <c r="G70">
        <v>6</v>
      </c>
      <c r="H70" s="1">
        <v>6241</v>
      </c>
      <c r="I70" s="1">
        <v>418860.46642743202</v>
      </c>
      <c r="J70" s="1">
        <v>54859.830890189303</v>
      </c>
      <c r="K70" s="14">
        <v>0.13097400038275001</v>
      </c>
      <c r="L70" s="1">
        <v>526385.73497220303</v>
      </c>
      <c r="M70" s="1">
        <v>311335.19788266002</v>
      </c>
      <c r="N70" t="s">
        <v>204</v>
      </c>
      <c r="O70" s="1">
        <v>418860</v>
      </c>
      <c r="P70" s="1"/>
    </row>
    <row r="71" spans="1:16" x14ac:dyDescent="0.2">
      <c r="A71" t="s">
        <v>15</v>
      </c>
      <c r="B71" t="s">
        <v>16</v>
      </c>
      <c r="C71" t="s">
        <v>39</v>
      </c>
      <c r="D71">
        <v>2001</v>
      </c>
      <c r="E71">
        <v>2001</v>
      </c>
      <c r="F71">
        <v>18</v>
      </c>
      <c r="G71">
        <v>7</v>
      </c>
      <c r="H71" s="1">
        <v>4062</v>
      </c>
      <c r="I71" s="1">
        <v>285899.934365594</v>
      </c>
      <c r="J71" s="1">
        <v>19769.646853145001</v>
      </c>
      <c r="K71" s="14">
        <v>6.9148833129369994E-2</v>
      </c>
      <c r="L71" s="1">
        <v>324648.44219775801</v>
      </c>
      <c r="M71" s="1">
        <v>247151.42653342901</v>
      </c>
      <c r="N71" t="s">
        <v>23</v>
      </c>
      <c r="O71" s="1">
        <v>285900</v>
      </c>
      <c r="P71" s="1"/>
    </row>
    <row r="72" spans="1:16" x14ac:dyDescent="0.2">
      <c r="A72" t="s">
        <v>15</v>
      </c>
      <c r="B72" t="s">
        <v>16</v>
      </c>
      <c r="C72" t="s">
        <v>39</v>
      </c>
      <c r="D72">
        <v>2001</v>
      </c>
      <c r="E72">
        <v>2001</v>
      </c>
      <c r="F72">
        <v>18</v>
      </c>
      <c r="G72">
        <v>8</v>
      </c>
      <c r="H72" s="1">
        <v>2736</v>
      </c>
      <c r="I72" s="1">
        <v>193374.22504003701</v>
      </c>
      <c r="J72" s="1">
        <v>22124.549197908302</v>
      </c>
      <c r="K72" s="14">
        <v>0.1144131240517</v>
      </c>
      <c r="L72" s="1">
        <v>236738.34146793699</v>
      </c>
      <c r="M72" s="1">
        <v>150010.10861213601</v>
      </c>
      <c r="N72" t="s">
        <v>29</v>
      </c>
      <c r="O72" s="1">
        <v>193374</v>
      </c>
      <c r="P72" s="1"/>
    </row>
    <row r="73" spans="1:16" x14ac:dyDescent="0.2">
      <c r="A73" t="s">
        <v>15</v>
      </c>
      <c r="B73" t="s">
        <v>16</v>
      </c>
      <c r="C73" t="s">
        <v>39</v>
      </c>
      <c r="D73">
        <v>2001</v>
      </c>
      <c r="E73">
        <v>2001</v>
      </c>
      <c r="F73">
        <v>18</v>
      </c>
      <c r="G73">
        <v>9</v>
      </c>
      <c r="H73" s="1">
        <v>2555</v>
      </c>
      <c r="I73" s="1">
        <v>180516.64073794399</v>
      </c>
      <c r="J73" s="1">
        <v>10671.353378862599</v>
      </c>
      <c r="K73" s="14">
        <v>5.9115621336830002E-2</v>
      </c>
      <c r="L73" s="1">
        <v>201432.49336051501</v>
      </c>
      <c r="M73" s="1">
        <v>159600.78811537399</v>
      </c>
      <c r="N73" t="s">
        <v>26</v>
      </c>
      <c r="O73" s="1">
        <v>180517</v>
      </c>
      <c r="P73" s="1"/>
    </row>
    <row r="74" spans="1:16" x14ac:dyDescent="0.2">
      <c r="A74" t="s">
        <v>15</v>
      </c>
      <c r="B74" t="s">
        <v>16</v>
      </c>
      <c r="C74" t="s">
        <v>39</v>
      </c>
      <c r="D74">
        <v>2001</v>
      </c>
      <c r="E74">
        <v>2001</v>
      </c>
      <c r="F74">
        <v>18</v>
      </c>
      <c r="G74">
        <v>10</v>
      </c>
      <c r="H74" s="1">
        <v>2351</v>
      </c>
      <c r="I74" s="1">
        <v>160314.198899504</v>
      </c>
      <c r="J74" s="1">
        <v>7557.5279890110096</v>
      </c>
      <c r="K74" s="14">
        <v>4.714197520176E-2</v>
      </c>
      <c r="L74" s="1">
        <v>175126.95375796501</v>
      </c>
      <c r="M74" s="1">
        <v>145501.44404104201</v>
      </c>
      <c r="N74" t="s">
        <v>32</v>
      </c>
      <c r="O74" s="1">
        <v>160314</v>
      </c>
      <c r="P74" s="1"/>
    </row>
    <row r="75" spans="1:16" x14ac:dyDescent="0.2">
      <c r="A75" t="s">
        <v>15</v>
      </c>
      <c r="B75" t="s">
        <v>16</v>
      </c>
      <c r="C75" t="s">
        <v>39</v>
      </c>
      <c r="D75">
        <v>2001</v>
      </c>
      <c r="E75">
        <v>2001</v>
      </c>
      <c r="F75">
        <v>18</v>
      </c>
      <c r="G75">
        <v>11</v>
      </c>
      <c r="H75" s="1">
        <v>2213</v>
      </c>
      <c r="I75" s="1">
        <v>150299.93316364099</v>
      </c>
      <c r="J75" s="1">
        <v>10054.444801898901</v>
      </c>
      <c r="K75" s="14">
        <v>6.6895870079670003E-2</v>
      </c>
      <c r="L75" s="1">
        <v>170006.64497536299</v>
      </c>
      <c r="M75" s="1">
        <v>130593.221351919</v>
      </c>
      <c r="N75" t="s">
        <v>30</v>
      </c>
      <c r="O75" s="1">
        <v>150300</v>
      </c>
      <c r="P75" s="1"/>
    </row>
    <row r="76" spans="1:16" x14ac:dyDescent="0.2">
      <c r="A76" t="s">
        <v>15</v>
      </c>
      <c r="B76" t="s">
        <v>16</v>
      </c>
      <c r="C76" t="s">
        <v>39</v>
      </c>
      <c r="D76">
        <v>2001</v>
      </c>
      <c r="E76">
        <v>2001</v>
      </c>
      <c r="F76">
        <v>18</v>
      </c>
      <c r="G76">
        <v>12</v>
      </c>
      <c r="H76" s="1">
        <v>2164</v>
      </c>
      <c r="I76" s="1">
        <v>148086.58541061799</v>
      </c>
      <c r="J76" s="1">
        <v>17857.870939796601</v>
      </c>
      <c r="K76" s="14">
        <v>0.12059074014219</v>
      </c>
      <c r="L76" s="1">
        <v>183088.012452619</v>
      </c>
      <c r="M76" s="1">
        <v>113085.158368616</v>
      </c>
      <c r="N76" t="s">
        <v>25</v>
      </c>
      <c r="O76" s="1">
        <v>148087</v>
      </c>
      <c r="P76" s="1"/>
    </row>
    <row r="77" spans="1:16" x14ac:dyDescent="0.2">
      <c r="A77" t="s">
        <v>15</v>
      </c>
      <c r="B77" t="s">
        <v>16</v>
      </c>
      <c r="C77" t="s">
        <v>39</v>
      </c>
      <c r="D77">
        <v>2001</v>
      </c>
      <c r="E77">
        <v>2001</v>
      </c>
      <c r="F77">
        <v>18</v>
      </c>
      <c r="G77">
        <v>13</v>
      </c>
      <c r="H77" s="1">
        <v>2019</v>
      </c>
      <c r="I77" s="1">
        <v>140194.893738521</v>
      </c>
      <c r="J77" s="1">
        <v>17642.493291789298</v>
      </c>
      <c r="K77" s="14">
        <v>0.12584262394529999</v>
      </c>
      <c r="L77" s="1">
        <v>174774.180590428</v>
      </c>
      <c r="M77" s="1">
        <v>105615.60688661299</v>
      </c>
      <c r="N77" t="s">
        <v>24</v>
      </c>
      <c r="O77" s="1">
        <v>140195</v>
      </c>
      <c r="P77" s="1"/>
    </row>
    <row r="78" spans="1:16" x14ac:dyDescent="0.2">
      <c r="A78" t="s">
        <v>15</v>
      </c>
      <c r="B78" t="s">
        <v>16</v>
      </c>
      <c r="C78" t="s">
        <v>39</v>
      </c>
      <c r="D78">
        <v>2001</v>
      </c>
      <c r="E78">
        <v>2001</v>
      </c>
      <c r="F78">
        <v>18</v>
      </c>
      <c r="G78">
        <v>14</v>
      </c>
      <c r="H78" s="1">
        <v>1587</v>
      </c>
      <c r="I78" s="1">
        <v>104513.011192883</v>
      </c>
      <c r="J78" s="1">
        <v>17680.709451652099</v>
      </c>
      <c r="K78" s="14">
        <v>0.16917232840054</v>
      </c>
      <c r="L78" s="1">
        <v>139167.20171812101</v>
      </c>
      <c r="M78" s="1">
        <v>69858.820667644803</v>
      </c>
      <c r="N78" t="s">
        <v>36</v>
      </c>
      <c r="O78" s="1">
        <v>104513</v>
      </c>
      <c r="P78" s="1"/>
    </row>
    <row r="79" spans="1:16" x14ac:dyDescent="0.2">
      <c r="A79" t="s">
        <v>15</v>
      </c>
      <c r="B79" t="s">
        <v>16</v>
      </c>
      <c r="C79" t="s">
        <v>39</v>
      </c>
      <c r="D79">
        <v>2001</v>
      </c>
      <c r="E79">
        <v>2001</v>
      </c>
      <c r="F79">
        <v>18</v>
      </c>
      <c r="G79">
        <v>15</v>
      </c>
      <c r="H79" s="1">
        <v>1303</v>
      </c>
      <c r="I79" s="1">
        <v>92625.793699747897</v>
      </c>
      <c r="J79" s="1">
        <v>4679.31118667603</v>
      </c>
      <c r="K79" s="14">
        <v>5.0518446317919997E-2</v>
      </c>
      <c r="L79" s="1">
        <v>101797.243625633</v>
      </c>
      <c r="M79" s="1">
        <v>83454.3437738629</v>
      </c>
      <c r="N79" t="s">
        <v>35</v>
      </c>
      <c r="O79" s="1">
        <v>92626</v>
      </c>
      <c r="P79" s="1"/>
    </row>
    <row r="80" spans="1:16" x14ac:dyDescent="0.2">
      <c r="A80" t="s">
        <v>15</v>
      </c>
      <c r="B80" t="s">
        <v>16</v>
      </c>
      <c r="C80" t="s">
        <v>39</v>
      </c>
      <c r="D80">
        <v>2001</v>
      </c>
      <c r="E80">
        <v>2001</v>
      </c>
      <c r="F80">
        <v>18</v>
      </c>
      <c r="G80">
        <v>16</v>
      </c>
      <c r="H80" s="1">
        <v>851</v>
      </c>
      <c r="I80" s="1">
        <v>49649.598967325997</v>
      </c>
      <c r="J80" s="1">
        <v>6278.6713734364503</v>
      </c>
      <c r="K80" s="14">
        <v>0.12645965937345</v>
      </c>
      <c r="L80" s="1">
        <v>61955.794859261398</v>
      </c>
      <c r="M80" s="1">
        <v>37343.403075390503</v>
      </c>
      <c r="N80" t="s">
        <v>37</v>
      </c>
      <c r="O80" s="1">
        <v>49650</v>
      </c>
      <c r="P80" s="1"/>
    </row>
    <row r="81" spans="1:16" x14ac:dyDescent="0.2">
      <c r="A81" t="s">
        <v>15</v>
      </c>
      <c r="B81" t="s">
        <v>16</v>
      </c>
      <c r="C81" t="s">
        <v>39</v>
      </c>
      <c r="D81">
        <v>2001</v>
      </c>
      <c r="E81">
        <v>2001</v>
      </c>
      <c r="F81">
        <v>18</v>
      </c>
      <c r="G81">
        <v>17</v>
      </c>
      <c r="H81" s="1">
        <v>634</v>
      </c>
      <c r="I81" s="1">
        <v>47119.196761528998</v>
      </c>
      <c r="J81" s="1">
        <v>10694.554344816899</v>
      </c>
      <c r="K81" s="14">
        <v>0.22696809538036</v>
      </c>
      <c r="L81" s="1">
        <v>68080.523277370303</v>
      </c>
      <c r="M81" s="1">
        <v>26157.870245687602</v>
      </c>
      <c r="N81" t="s">
        <v>33</v>
      </c>
      <c r="O81" s="1">
        <v>47119</v>
      </c>
      <c r="P81" s="1"/>
    </row>
    <row r="82" spans="1:16" x14ac:dyDescent="0.2">
      <c r="A82" t="s">
        <v>15</v>
      </c>
      <c r="B82" t="s">
        <v>16</v>
      </c>
      <c r="C82" t="s">
        <v>39</v>
      </c>
      <c r="D82">
        <v>2001</v>
      </c>
      <c r="E82">
        <v>2001</v>
      </c>
      <c r="F82">
        <v>18</v>
      </c>
      <c r="G82">
        <v>18</v>
      </c>
      <c r="H82" s="1">
        <v>558</v>
      </c>
      <c r="I82" s="1">
        <v>42468.773004798</v>
      </c>
      <c r="J82" s="1">
        <v>4969.3207664933798</v>
      </c>
      <c r="K82" s="14">
        <v>0.11701116879293</v>
      </c>
      <c r="L82" s="1">
        <v>52208.641707125003</v>
      </c>
      <c r="M82" s="1">
        <v>32728.904302470899</v>
      </c>
      <c r="N82" t="s">
        <v>31</v>
      </c>
      <c r="O82" s="1">
        <v>42469</v>
      </c>
      <c r="P82" s="1"/>
    </row>
    <row r="83" spans="1:16" x14ac:dyDescent="0.2">
      <c r="A83" t="s">
        <v>15</v>
      </c>
      <c r="B83" t="s">
        <v>16</v>
      </c>
      <c r="C83" t="s">
        <v>39</v>
      </c>
      <c r="D83">
        <v>2001</v>
      </c>
      <c r="E83">
        <v>2001</v>
      </c>
      <c r="F83">
        <v>18</v>
      </c>
      <c r="G83">
        <v>19</v>
      </c>
      <c r="H83" s="1">
        <v>477</v>
      </c>
      <c r="I83" s="1">
        <v>28402.943701131</v>
      </c>
      <c r="J83" s="1">
        <v>6793.4598325483803</v>
      </c>
      <c r="K83" s="14">
        <v>0.23918154061888999</v>
      </c>
      <c r="L83" s="1">
        <v>41718.124972925798</v>
      </c>
      <c r="M83" s="1">
        <v>15087.7624293361</v>
      </c>
      <c r="N83" t="s">
        <v>205</v>
      </c>
      <c r="O83" s="1">
        <v>28403</v>
      </c>
      <c r="P83" s="1"/>
    </row>
    <row r="84" spans="1:16" x14ac:dyDescent="0.2">
      <c r="A84" t="s">
        <v>15</v>
      </c>
      <c r="B84" t="s">
        <v>16</v>
      </c>
      <c r="C84" t="s">
        <v>39</v>
      </c>
      <c r="D84">
        <v>2001</v>
      </c>
      <c r="E84">
        <v>2001</v>
      </c>
      <c r="F84">
        <v>18</v>
      </c>
      <c r="G84">
        <v>20</v>
      </c>
      <c r="H84" s="1">
        <v>430</v>
      </c>
      <c r="I84" s="1">
        <v>27575.447435991999</v>
      </c>
      <c r="J84" s="1">
        <v>4615.2064290181297</v>
      </c>
      <c r="K84" s="14">
        <v>0.16736651108674999</v>
      </c>
      <c r="L84" s="1">
        <v>36621.252036867503</v>
      </c>
      <c r="M84" s="1">
        <v>18529.6428351164</v>
      </c>
      <c r="N84" t="s">
        <v>38</v>
      </c>
      <c r="O84" s="1">
        <v>27575</v>
      </c>
      <c r="P84" s="1"/>
    </row>
    <row r="85" spans="1:16" x14ac:dyDescent="0.2">
      <c r="A85" t="s">
        <v>28</v>
      </c>
      <c r="B85" t="s">
        <v>16</v>
      </c>
      <c r="C85" t="s">
        <v>17</v>
      </c>
      <c r="D85">
        <v>2010</v>
      </c>
      <c r="E85">
        <v>2010</v>
      </c>
      <c r="F85">
        <v>15</v>
      </c>
      <c r="G85">
        <v>1</v>
      </c>
      <c r="H85" s="1">
        <v>21754</v>
      </c>
      <c r="I85" s="1">
        <v>1395511.7384137199</v>
      </c>
      <c r="J85" s="1">
        <v>110731.27950891601</v>
      </c>
      <c r="K85" s="14">
        <v>7.9348153412720002E-2</v>
      </c>
      <c r="L85" s="1">
        <v>1612545.0462511899</v>
      </c>
      <c r="M85" s="1">
        <v>1178478.4305762399</v>
      </c>
      <c r="N85" t="s">
        <v>21</v>
      </c>
      <c r="O85" s="1">
        <v>1395512</v>
      </c>
      <c r="P85" s="1"/>
    </row>
    <row r="86" spans="1:16" x14ac:dyDescent="0.2">
      <c r="A86" t="s">
        <v>28</v>
      </c>
      <c r="B86" t="s">
        <v>16</v>
      </c>
      <c r="C86" t="s">
        <v>17</v>
      </c>
      <c r="D86">
        <v>2010</v>
      </c>
      <c r="E86">
        <v>2010</v>
      </c>
      <c r="F86">
        <v>15</v>
      </c>
      <c r="G86">
        <v>2</v>
      </c>
      <c r="H86" s="1">
        <v>19382</v>
      </c>
      <c r="I86" s="1">
        <v>1232633.4823523499</v>
      </c>
      <c r="J86" s="1">
        <v>86087.161637766796</v>
      </c>
      <c r="K86" s="14">
        <v>6.9840031826389995E-2</v>
      </c>
      <c r="L86" s="1">
        <v>1401364.31916238</v>
      </c>
      <c r="M86" s="1">
        <v>1063902.6455423301</v>
      </c>
      <c r="N86" t="s">
        <v>18</v>
      </c>
      <c r="O86" s="1">
        <v>1232633</v>
      </c>
      <c r="P86" s="1"/>
    </row>
    <row r="87" spans="1:16" x14ac:dyDescent="0.2">
      <c r="A87" t="s">
        <v>28</v>
      </c>
      <c r="B87" t="s">
        <v>16</v>
      </c>
      <c r="C87" t="s">
        <v>17</v>
      </c>
      <c r="D87">
        <v>2010</v>
      </c>
      <c r="E87">
        <v>2010</v>
      </c>
      <c r="F87">
        <v>15</v>
      </c>
      <c r="G87">
        <v>3</v>
      </c>
      <c r="H87" s="1">
        <v>16954</v>
      </c>
      <c r="I87" s="1">
        <v>1124634.96419138</v>
      </c>
      <c r="J87" s="1">
        <v>84871.230844480393</v>
      </c>
      <c r="K87" s="14">
        <v>7.5465580874500005E-2</v>
      </c>
      <c r="L87" s="1">
        <v>1290982.5766465601</v>
      </c>
      <c r="M87" s="1">
        <v>958287.35173620505</v>
      </c>
      <c r="N87" t="s">
        <v>20</v>
      </c>
      <c r="O87" s="1">
        <v>1124635</v>
      </c>
      <c r="P87" s="1"/>
    </row>
    <row r="88" spans="1:16" x14ac:dyDescent="0.2">
      <c r="A88" t="s">
        <v>28</v>
      </c>
      <c r="B88" t="s">
        <v>16</v>
      </c>
      <c r="C88" t="s">
        <v>17</v>
      </c>
      <c r="D88">
        <v>2010</v>
      </c>
      <c r="E88">
        <v>2010</v>
      </c>
      <c r="F88">
        <v>15</v>
      </c>
      <c r="G88">
        <v>4</v>
      </c>
      <c r="H88" s="1">
        <v>11265</v>
      </c>
      <c r="I88" s="1">
        <v>778359.12549344695</v>
      </c>
      <c r="J88" s="1">
        <v>56557.164925548102</v>
      </c>
      <c r="K88" s="14">
        <v>7.2662043872989995E-2</v>
      </c>
      <c r="L88" s="1">
        <v>889211.16874752101</v>
      </c>
      <c r="M88" s="1">
        <v>667507.08223937196</v>
      </c>
      <c r="N88" t="s">
        <v>22</v>
      </c>
      <c r="O88" s="1">
        <v>778359</v>
      </c>
      <c r="P88" s="1"/>
    </row>
    <row r="89" spans="1:16" x14ac:dyDescent="0.2">
      <c r="A89" t="s">
        <v>28</v>
      </c>
      <c r="B89" t="s">
        <v>16</v>
      </c>
      <c r="C89" t="s">
        <v>17</v>
      </c>
      <c r="D89">
        <v>2010</v>
      </c>
      <c r="E89">
        <v>2010</v>
      </c>
      <c r="F89">
        <v>15</v>
      </c>
      <c r="G89">
        <v>5</v>
      </c>
      <c r="H89" s="1">
        <v>13466</v>
      </c>
      <c r="I89" s="1">
        <v>773877.32850699802</v>
      </c>
      <c r="J89" s="1">
        <v>71214.830703405401</v>
      </c>
      <c r="K89" s="14">
        <v>9.2023410016149998E-2</v>
      </c>
      <c r="L89" s="1">
        <v>913458.39668567199</v>
      </c>
      <c r="M89" s="1">
        <v>634296.260328323</v>
      </c>
      <c r="N89" t="s">
        <v>19</v>
      </c>
      <c r="O89" s="1">
        <v>773877</v>
      </c>
      <c r="P89" s="1"/>
    </row>
    <row r="90" spans="1:16" x14ac:dyDescent="0.2">
      <c r="A90" t="s">
        <v>28</v>
      </c>
      <c r="B90" t="s">
        <v>16</v>
      </c>
      <c r="C90" t="s">
        <v>17</v>
      </c>
      <c r="D90">
        <v>2010</v>
      </c>
      <c r="E90">
        <v>2010</v>
      </c>
      <c r="F90">
        <v>15</v>
      </c>
      <c r="G90">
        <v>6</v>
      </c>
      <c r="H90" s="1">
        <v>11137</v>
      </c>
      <c r="I90" s="1">
        <v>659164.13637258601</v>
      </c>
      <c r="J90" s="1">
        <v>92267.138725313402</v>
      </c>
      <c r="K90" s="14">
        <v>0.13997596900987</v>
      </c>
      <c r="L90" s="1">
        <v>840007.72827420104</v>
      </c>
      <c r="M90" s="1">
        <v>478320.54447097197</v>
      </c>
      <c r="N90" t="s">
        <v>204</v>
      </c>
      <c r="O90" s="1">
        <v>659164</v>
      </c>
      <c r="P90" s="1"/>
    </row>
    <row r="91" spans="1:16" x14ac:dyDescent="0.2">
      <c r="A91" t="s">
        <v>28</v>
      </c>
      <c r="B91" t="s">
        <v>16</v>
      </c>
      <c r="C91" t="s">
        <v>17</v>
      </c>
      <c r="D91">
        <v>2010</v>
      </c>
      <c r="E91">
        <v>2010</v>
      </c>
      <c r="F91">
        <v>15</v>
      </c>
      <c r="G91">
        <v>7</v>
      </c>
      <c r="H91" s="1">
        <v>7555</v>
      </c>
      <c r="I91" s="1">
        <v>444088.65252914297</v>
      </c>
      <c r="J91" s="1">
        <v>57437.012645047602</v>
      </c>
      <c r="K91" s="14">
        <v>0.12933681668724001</v>
      </c>
      <c r="L91" s="1">
        <v>556665.19731343596</v>
      </c>
      <c r="M91" s="1">
        <v>331512.107744849</v>
      </c>
      <c r="N91" t="s">
        <v>24</v>
      </c>
      <c r="O91" s="1">
        <v>444089</v>
      </c>
      <c r="P91" s="1"/>
    </row>
    <row r="92" spans="1:16" x14ac:dyDescent="0.2">
      <c r="A92" t="s">
        <v>28</v>
      </c>
      <c r="B92" t="s">
        <v>16</v>
      </c>
      <c r="C92" t="s">
        <v>17</v>
      </c>
      <c r="D92">
        <v>2010</v>
      </c>
      <c r="E92">
        <v>2010</v>
      </c>
      <c r="F92">
        <v>15</v>
      </c>
      <c r="G92">
        <v>8</v>
      </c>
      <c r="H92" s="1">
        <v>4124</v>
      </c>
      <c r="I92" s="1">
        <v>242226.049568494</v>
      </c>
      <c r="J92" s="1">
        <v>37028.06969538</v>
      </c>
      <c r="K92" s="14">
        <v>0.15286576221402001</v>
      </c>
      <c r="L92" s="1">
        <v>314801.06617143803</v>
      </c>
      <c r="M92" s="1">
        <v>169651.03296554901</v>
      </c>
      <c r="N92" t="s">
        <v>25</v>
      </c>
      <c r="O92" s="1">
        <v>242226</v>
      </c>
      <c r="P92" s="1"/>
    </row>
    <row r="93" spans="1:16" x14ac:dyDescent="0.2">
      <c r="A93" t="s">
        <v>28</v>
      </c>
      <c r="B93" t="s">
        <v>16</v>
      </c>
      <c r="C93" t="s">
        <v>17</v>
      </c>
      <c r="D93">
        <v>2010</v>
      </c>
      <c r="E93">
        <v>2010</v>
      </c>
      <c r="F93">
        <v>15</v>
      </c>
      <c r="G93">
        <v>9</v>
      </c>
      <c r="H93" s="1">
        <v>3695</v>
      </c>
      <c r="I93" s="1">
        <v>239277.184000768</v>
      </c>
      <c r="J93" s="1">
        <v>19625.975354095499</v>
      </c>
      <c r="K93" s="14">
        <v>8.2021925475479998E-2</v>
      </c>
      <c r="L93" s="1">
        <v>277744.09569479502</v>
      </c>
      <c r="M93" s="1">
        <v>200810.27230673999</v>
      </c>
      <c r="N93" t="s">
        <v>23</v>
      </c>
      <c r="O93" s="1">
        <v>239277</v>
      </c>
      <c r="P93" s="1"/>
    </row>
    <row r="94" spans="1:16" x14ac:dyDescent="0.2">
      <c r="A94" t="s">
        <v>28</v>
      </c>
      <c r="B94" t="s">
        <v>16</v>
      </c>
      <c r="C94" t="s">
        <v>17</v>
      </c>
      <c r="D94">
        <v>2010</v>
      </c>
      <c r="E94">
        <v>2010</v>
      </c>
      <c r="F94">
        <v>15</v>
      </c>
      <c r="G94">
        <v>10</v>
      </c>
      <c r="H94" s="1">
        <v>3948</v>
      </c>
      <c r="I94" s="1">
        <v>221120.28259790299</v>
      </c>
      <c r="J94" s="1">
        <v>25852.0098533864</v>
      </c>
      <c r="K94" s="14">
        <v>0.11691378805079999</v>
      </c>
      <c r="L94" s="1">
        <v>271790.22191054001</v>
      </c>
      <c r="M94" s="1">
        <v>170450.343285265</v>
      </c>
      <c r="N94" t="s">
        <v>29</v>
      </c>
      <c r="O94" s="1">
        <v>221120</v>
      </c>
      <c r="P94" s="1"/>
    </row>
    <row r="95" spans="1:16" x14ac:dyDescent="0.2">
      <c r="A95" t="s">
        <v>28</v>
      </c>
      <c r="B95" t="s">
        <v>16</v>
      </c>
      <c r="C95" t="s">
        <v>17</v>
      </c>
      <c r="D95">
        <v>2010</v>
      </c>
      <c r="E95">
        <v>2010</v>
      </c>
      <c r="F95">
        <v>15</v>
      </c>
      <c r="G95">
        <v>11</v>
      </c>
      <c r="H95" s="1">
        <v>2298</v>
      </c>
      <c r="I95" s="1">
        <v>163542.38344305399</v>
      </c>
      <c r="J95" s="1">
        <v>14870.7946224444</v>
      </c>
      <c r="K95" s="14">
        <v>9.0929301073939997E-2</v>
      </c>
      <c r="L95" s="1">
        <v>192689.14090304499</v>
      </c>
      <c r="M95" s="1">
        <v>134395.625983062</v>
      </c>
      <c r="N95" t="s">
        <v>26</v>
      </c>
      <c r="O95" s="1">
        <v>163542</v>
      </c>
      <c r="P95" s="1"/>
    </row>
    <row r="96" spans="1:16" x14ac:dyDescent="0.2">
      <c r="A96" t="s">
        <v>28</v>
      </c>
      <c r="B96" t="s">
        <v>16</v>
      </c>
      <c r="C96" t="s">
        <v>17</v>
      </c>
      <c r="D96">
        <v>2010</v>
      </c>
      <c r="E96">
        <v>2010</v>
      </c>
      <c r="F96">
        <v>15</v>
      </c>
      <c r="G96">
        <v>12</v>
      </c>
      <c r="H96" s="1">
        <v>2664</v>
      </c>
      <c r="I96" s="1">
        <v>155195.70792297099</v>
      </c>
      <c r="J96" s="1">
        <v>21021.3930184536</v>
      </c>
      <c r="K96" s="14">
        <v>0.13545086587631</v>
      </c>
      <c r="L96" s="1">
        <v>196397.63823914001</v>
      </c>
      <c r="M96" s="1">
        <v>113993.777606801</v>
      </c>
      <c r="N96" t="s">
        <v>33</v>
      </c>
      <c r="O96" s="1">
        <v>155196</v>
      </c>
      <c r="P96" s="1"/>
    </row>
    <row r="97" spans="1:16" x14ac:dyDescent="0.2">
      <c r="A97" t="s">
        <v>28</v>
      </c>
      <c r="B97" t="s">
        <v>16</v>
      </c>
      <c r="C97" t="s">
        <v>17</v>
      </c>
      <c r="D97">
        <v>2010</v>
      </c>
      <c r="E97">
        <v>2010</v>
      </c>
      <c r="F97">
        <v>15</v>
      </c>
      <c r="G97">
        <v>13</v>
      </c>
      <c r="H97" s="1">
        <v>1902</v>
      </c>
      <c r="I97" s="1">
        <v>134460.314830869</v>
      </c>
      <c r="J97" s="1">
        <v>12026.0768174064</v>
      </c>
      <c r="K97" s="14">
        <v>8.9439600320230003E-2</v>
      </c>
      <c r="L97" s="1">
        <v>158031.42539298499</v>
      </c>
      <c r="M97" s="1">
        <v>110889.204268752</v>
      </c>
      <c r="N97" t="s">
        <v>30</v>
      </c>
      <c r="O97" s="1">
        <v>134460</v>
      </c>
      <c r="P97" s="1"/>
    </row>
    <row r="98" spans="1:16" x14ac:dyDescent="0.2">
      <c r="A98" t="s">
        <v>28</v>
      </c>
      <c r="B98" t="s">
        <v>16</v>
      </c>
      <c r="C98" t="s">
        <v>17</v>
      </c>
      <c r="D98">
        <v>2010</v>
      </c>
      <c r="E98">
        <v>2010</v>
      </c>
      <c r="F98">
        <v>15</v>
      </c>
      <c r="G98">
        <v>14</v>
      </c>
      <c r="H98" s="1">
        <v>2020</v>
      </c>
      <c r="I98" s="1">
        <v>131987.106159952</v>
      </c>
      <c r="J98" s="1">
        <v>16781.612336638998</v>
      </c>
      <c r="K98" s="14">
        <v>0.1271458464761</v>
      </c>
      <c r="L98" s="1">
        <v>164879.06633976399</v>
      </c>
      <c r="M98" s="1">
        <v>99095.145980139496</v>
      </c>
      <c r="N98" t="s">
        <v>34</v>
      </c>
      <c r="O98" s="1">
        <v>131987</v>
      </c>
      <c r="P98" s="1"/>
    </row>
    <row r="99" spans="1:16" x14ac:dyDescent="0.2">
      <c r="A99" t="s">
        <v>28</v>
      </c>
      <c r="B99" t="s">
        <v>16</v>
      </c>
      <c r="C99" t="s">
        <v>17</v>
      </c>
      <c r="D99">
        <v>2010</v>
      </c>
      <c r="E99">
        <v>2010</v>
      </c>
      <c r="F99">
        <v>15</v>
      </c>
      <c r="G99">
        <v>15</v>
      </c>
      <c r="H99" s="1">
        <v>1606</v>
      </c>
      <c r="I99" s="1">
        <v>105379.54492031899</v>
      </c>
      <c r="J99" s="1">
        <v>6851.40762985329</v>
      </c>
      <c r="K99" s="14">
        <v>6.5016485267929996E-2</v>
      </c>
      <c r="L99" s="1">
        <v>118808.30387483101</v>
      </c>
      <c r="M99" s="1">
        <v>91950.785965806499</v>
      </c>
      <c r="N99" t="s">
        <v>32</v>
      </c>
      <c r="O99" s="1">
        <v>105380</v>
      </c>
      <c r="P99" s="1"/>
    </row>
    <row r="100" spans="1:16" x14ac:dyDescent="0.2">
      <c r="A100" t="s">
        <v>28</v>
      </c>
      <c r="B100" t="s">
        <v>16</v>
      </c>
      <c r="C100" t="s">
        <v>17</v>
      </c>
      <c r="D100">
        <v>2010</v>
      </c>
      <c r="E100">
        <v>2010</v>
      </c>
      <c r="F100">
        <v>15</v>
      </c>
      <c r="G100">
        <v>16</v>
      </c>
      <c r="H100" s="1">
        <v>1561</v>
      </c>
      <c r="I100" s="1">
        <v>85592.552327651996</v>
      </c>
      <c r="J100" s="1">
        <v>25271.825575796502</v>
      </c>
      <c r="K100" s="14">
        <v>0.29525729620789998</v>
      </c>
      <c r="L100" s="1">
        <v>135125.33045621301</v>
      </c>
      <c r="M100" s="1">
        <v>36059.774199090702</v>
      </c>
      <c r="N100" t="s">
        <v>205</v>
      </c>
      <c r="O100" s="1">
        <v>85593</v>
      </c>
      <c r="P100" s="1"/>
    </row>
    <row r="101" spans="1:16" x14ac:dyDescent="0.2">
      <c r="A101" t="s">
        <v>28</v>
      </c>
      <c r="B101" t="s">
        <v>16</v>
      </c>
      <c r="C101" t="s">
        <v>17</v>
      </c>
      <c r="D101">
        <v>2010</v>
      </c>
      <c r="E101">
        <v>2010</v>
      </c>
      <c r="F101">
        <v>15</v>
      </c>
      <c r="G101">
        <v>17</v>
      </c>
      <c r="H101" s="1">
        <v>1151</v>
      </c>
      <c r="I101" s="1">
        <v>84687.243912400896</v>
      </c>
      <c r="J101" s="1">
        <v>9994.2375936450608</v>
      </c>
      <c r="K101" s="14">
        <v>0.11801349449963</v>
      </c>
      <c r="L101" s="1">
        <v>104275.949595945</v>
      </c>
      <c r="M101" s="1">
        <v>65098.538228856603</v>
      </c>
      <c r="N101" t="s">
        <v>31</v>
      </c>
      <c r="O101" s="1">
        <v>84687</v>
      </c>
      <c r="P101" s="1"/>
    </row>
    <row r="102" spans="1:16" x14ac:dyDescent="0.2">
      <c r="A102" t="s">
        <v>28</v>
      </c>
      <c r="B102" t="s">
        <v>16</v>
      </c>
      <c r="C102" t="s">
        <v>17</v>
      </c>
      <c r="D102">
        <v>2010</v>
      </c>
      <c r="E102">
        <v>2010</v>
      </c>
      <c r="F102">
        <v>15</v>
      </c>
      <c r="G102">
        <v>18</v>
      </c>
      <c r="H102" s="1">
        <v>1017</v>
      </c>
      <c r="I102" s="1">
        <v>71357.218730590001</v>
      </c>
      <c r="J102" s="1">
        <v>8208.7898562341707</v>
      </c>
      <c r="K102" s="14">
        <v>0.11503797376445</v>
      </c>
      <c r="L102" s="1">
        <v>87446.446848808904</v>
      </c>
      <c r="M102" s="1">
        <v>55267.990612371002</v>
      </c>
      <c r="N102" t="s">
        <v>36</v>
      </c>
      <c r="O102" s="1">
        <v>71357</v>
      </c>
      <c r="P102" s="1"/>
    </row>
    <row r="103" spans="1:16" x14ac:dyDescent="0.2">
      <c r="A103" t="s">
        <v>28</v>
      </c>
      <c r="B103" t="s">
        <v>16</v>
      </c>
      <c r="C103" t="s">
        <v>17</v>
      </c>
      <c r="D103">
        <v>2010</v>
      </c>
      <c r="E103">
        <v>2010</v>
      </c>
      <c r="F103">
        <v>15</v>
      </c>
      <c r="G103">
        <v>19</v>
      </c>
      <c r="H103" s="1">
        <v>1109</v>
      </c>
      <c r="I103" s="1">
        <v>71152.025432144001</v>
      </c>
      <c r="J103" s="1">
        <v>6487.1373442024196</v>
      </c>
      <c r="K103" s="14">
        <v>9.1172911871479995E-2</v>
      </c>
      <c r="L103" s="1">
        <v>83866.814626780702</v>
      </c>
      <c r="M103" s="1">
        <v>58437.236237507197</v>
      </c>
      <c r="N103" t="s">
        <v>35</v>
      </c>
      <c r="O103" s="1">
        <v>71152</v>
      </c>
      <c r="P103" s="1"/>
    </row>
    <row r="104" spans="1:16" x14ac:dyDescent="0.2">
      <c r="A104" t="s">
        <v>28</v>
      </c>
      <c r="B104" t="s">
        <v>16</v>
      </c>
      <c r="C104" t="s">
        <v>17</v>
      </c>
      <c r="D104">
        <v>2010</v>
      </c>
      <c r="E104">
        <v>2010</v>
      </c>
      <c r="F104">
        <v>15</v>
      </c>
      <c r="G104">
        <v>20</v>
      </c>
      <c r="H104" s="1">
        <v>1146</v>
      </c>
      <c r="I104" s="1">
        <v>62612.373308841903</v>
      </c>
      <c r="J104" s="1">
        <v>10238.2258955824</v>
      </c>
      <c r="K104" s="14">
        <v>0.16351761408373999</v>
      </c>
      <c r="L104" s="1">
        <v>82679.296064183494</v>
      </c>
      <c r="M104" s="1">
        <v>42545.450553500399</v>
      </c>
      <c r="N104" t="s">
        <v>37</v>
      </c>
      <c r="O104" s="1">
        <v>62612</v>
      </c>
      <c r="P104" s="1"/>
    </row>
    <row r="105" spans="1:16" x14ac:dyDescent="0.2">
      <c r="A105" t="s">
        <v>15</v>
      </c>
      <c r="B105" t="s">
        <v>16</v>
      </c>
      <c r="C105" t="s">
        <v>17</v>
      </c>
      <c r="D105">
        <v>2010</v>
      </c>
      <c r="E105">
        <v>2010</v>
      </c>
      <c r="F105">
        <v>15</v>
      </c>
      <c r="G105">
        <v>1</v>
      </c>
      <c r="H105" s="1">
        <v>20089</v>
      </c>
      <c r="I105" s="1">
        <v>1319795.2777652999</v>
      </c>
      <c r="J105" s="1">
        <v>92632.869461331196</v>
      </c>
      <c r="K105" s="14">
        <v>7.0187301789840006E-2</v>
      </c>
      <c r="L105" s="1">
        <v>1501355.70190951</v>
      </c>
      <c r="M105" s="1">
        <v>1138234.8536210901</v>
      </c>
      <c r="N105" t="s">
        <v>18</v>
      </c>
      <c r="O105" s="1">
        <v>1319795</v>
      </c>
      <c r="P105" s="1"/>
    </row>
    <row r="106" spans="1:16" x14ac:dyDescent="0.2">
      <c r="A106" t="s">
        <v>15</v>
      </c>
      <c r="B106" t="s">
        <v>16</v>
      </c>
      <c r="C106" t="s">
        <v>17</v>
      </c>
      <c r="D106">
        <v>2010</v>
      </c>
      <c r="E106">
        <v>2010</v>
      </c>
      <c r="F106">
        <v>15</v>
      </c>
      <c r="G106">
        <v>2</v>
      </c>
      <c r="H106" s="1">
        <v>16794</v>
      </c>
      <c r="I106" s="1">
        <v>992410.00913266395</v>
      </c>
      <c r="J106" s="1">
        <v>93228.016769852096</v>
      </c>
      <c r="K106" s="14">
        <v>9.3941028316839995E-2</v>
      </c>
      <c r="L106" s="1">
        <v>1175136.92200157</v>
      </c>
      <c r="M106" s="1">
        <v>809683.09626375395</v>
      </c>
      <c r="N106" t="s">
        <v>19</v>
      </c>
      <c r="O106" s="1">
        <v>992410</v>
      </c>
      <c r="P106" s="1"/>
    </row>
    <row r="107" spans="1:16" x14ac:dyDescent="0.2">
      <c r="A107" t="s">
        <v>15</v>
      </c>
      <c r="B107" t="s">
        <v>16</v>
      </c>
      <c r="C107" t="s">
        <v>17</v>
      </c>
      <c r="D107">
        <v>2010</v>
      </c>
      <c r="E107">
        <v>2010</v>
      </c>
      <c r="F107">
        <v>15</v>
      </c>
      <c r="G107">
        <v>3</v>
      </c>
      <c r="H107" s="1">
        <v>12782</v>
      </c>
      <c r="I107" s="1">
        <v>890429.11686867301</v>
      </c>
      <c r="J107" s="1">
        <v>69732.907047086206</v>
      </c>
      <c r="K107" s="14">
        <v>7.8313821646250004E-2</v>
      </c>
      <c r="L107" s="1">
        <v>1027105.61468096</v>
      </c>
      <c r="M107" s="1">
        <v>753752.61905638396</v>
      </c>
      <c r="N107" t="s">
        <v>20</v>
      </c>
      <c r="O107" s="1">
        <v>890429</v>
      </c>
      <c r="P107" s="1"/>
    </row>
    <row r="108" spans="1:16" x14ac:dyDescent="0.2">
      <c r="A108" t="s">
        <v>15</v>
      </c>
      <c r="B108" t="s">
        <v>16</v>
      </c>
      <c r="C108" t="s">
        <v>17</v>
      </c>
      <c r="D108">
        <v>2010</v>
      </c>
      <c r="E108">
        <v>2010</v>
      </c>
      <c r="F108">
        <v>15</v>
      </c>
      <c r="G108">
        <v>4</v>
      </c>
      <c r="H108" s="1">
        <v>11912</v>
      </c>
      <c r="I108" s="1">
        <v>779931.19735017302</v>
      </c>
      <c r="J108" s="1">
        <v>63093.3558924514</v>
      </c>
      <c r="K108" s="14">
        <v>8.0896053532420006E-2</v>
      </c>
      <c r="L108" s="1">
        <v>903594.17489937798</v>
      </c>
      <c r="M108" s="1">
        <v>656268.219800969</v>
      </c>
      <c r="N108" t="s">
        <v>21</v>
      </c>
      <c r="O108" s="1">
        <v>779931</v>
      </c>
      <c r="P108" s="1"/>
    </row>
    <row r="109" spans="1:16" x14ac:dyDescent="0.2">
      <c r="A109" t="s">
        <v>15</v>
      </c>
      <c r="B109" t="s">
        <v>16</v>
      </c>
      <c r="C109" t="s">
        <v>17</v>
      </c>
      <c r="D109">
        <v>2010</v>
      </c>
      <c r="E109">
        <v>2010</v>
      </c>
      <c r="F109">
        <v>15</v>
      </c>
      <c r="G109">
        <v>5</v>
      </c>
      <c r="H109" s="1">
        <v>7063</v>
      </c>
      <c r="I109" s="1">
        <v>421482.98925414903</v>
      </c>
      <c r="J109" s="1">
        <v>40683.0731895598</v>
      </c>
      <c r="K109" s="14">
        <v>9.6523642060980006E-2</v>
      </c>
      <c r="L109" s="1">
        <v>501221.81270568602</v>
      </c>
      <c r="M109" s="1">
        <v>341744.16580261098</v>
      </c>
      <c r="N109" t="s">
        <v>204</v>
      </c>
      <c r="O109" s="1">
        <v>421483</v>
      </c>
      <c r="P109" s="1"/>
    </row>
    <row r="110" spans="1:16" x14ac:dyDescent="0.2">
      <c r="A110" t="s">
        <v>15</v>
      </c>
      <c r="B110" t="s">
        <v>16</v>
      </c>
      <c r="C110" t="s">
        <v>17</v>
      </c>
      <c r="D110">
        <v>2010</v>
      </c>
      <c r="E110">
        <v>2010</v>
      </c>
      <c r="F110">
        <v>15</v>
      </c>
      <c r="G110">
        <v>6</v>
      </c>
      <c r="H110" s="1">
        <v>6252</v>
      </c>
      <c r="I110" s="1">
        <v>402138.66265504598</v>
      </c>
      <c r="J110" s="1">
        <v>31264.4060254098</v>
      </c>
      <c r="K110" s="14">
        <v>7.7745337439059994E-2</v>
      </c>
      <c r="L110" s="1">
        <v>463416.89846484899</v>
      </c>
      <c r="M110" s="1">
        <v>340860.42684524198</v>
      </c>
      <c r="N110" t="s">
        <v>22</v>
      </c>
      <c r="O110" s="1">
        <v>402139</v>
      </c>
      <c r="P110" s="1"/>
    </row>
    <row r="111" spans="1:16" x14ac:dyDescent="0.2">
      <c r="A111" t="s">
        <v>15</v>
      </c>
      <c r="B111" t="s">
        <v>16</v>
      </c>
      <c r="C111" t="s">
        <v>17</v>
      </c>
      <c r="D111">
        <v>2010</v>
      </c>
      <c r="E111">
        <v>2010</v>
      </c>
      <c r="F111">
        <v>15</v>
      </c>
      <c r="G111">
        <v>7</v>
      </c>
      <c r="H111" s="1">
        <v>3990</v>
      </c>
      <c r="I111" s="1">
        <v>266849.546820566</v>
      </c>
      <c r="J111" s="1">
        <v>24661.730328931801</v>
      </c>
      <c r="K111" s="14">
        <v>9.2418108341450006E-2</v>
      </c>
      <c r="L111" s="1">
        <v>315186.53826527199</v>
      </c>
      <c r="M111" s="1">
        <v>218512.555375859</v>
      </c>
      <c r="N111" t="s">
        <v>23</v>
      </c>
      <c r="O111" s="1">
        <v>266850</v>
      </c>
      <c r="P111" s="1"/>
    </row>
    <row r="112" spans="1:16" x14ac:dyDescent="0.2">
      <c r="A112" t="s">
        <v>15</v>
      </c>
      <c r="B112" t="s">
        <v>16</v>
      </c>
      <c r="C112" t="s">
        <v>17</v>
      </c>
      <c r="D112">
        <v>2010</v>
      </c>
      <c r="E112">
        <v>2010</v>
      </c>
      <c r="F112">
        <v>15</v>
      </c>
      <c r="G112">
        <v>8</v>
      </c>
      <c r="H112" s="1">
        <v>4329</v>
      </c>
      <c r="I112" s="1">
        <v>266338.46710228402</v>
      </c>
      <c r="J112" s="1">
        <v>31617.608864659502</v>
      </c>
      <c r="K112" s="14">
        <v>0.11871213801240001</v>
      </c>
      <c r="L112" s="1">
        <v>328308.98047701601</v>
      </c>
      <c r="M112" s="1">
        <v>204367.95372755101</v>
      </c>
      <c r="N112" t="s">
        <v>24</v>
      </c>
      <c r="O112" s="1">
        <v>266338</v>
      </c>
      <c r="P112" s="1"/>
    </row>
    <row r="113" spans="1:16" x14ac:dyDescent="0.2">
      <c r="A113" t="s">
        <v>15</v>
      </c>
      <c r="B113" t="s">
        <v>16</v>
      </c>
      <c r="C113" t="s">
        <v>17</v>
      </c>
      <c r="D113">
        <v>2010</v>
      </c>
      <c r="E113">
        <v>2010</v>
      </c>
      <c r="F113">
        <v>15</v>
      </c>
      <c r="G113">
        <v>9</v>
      </c>
      <c r="H113" s="1">
        <v>2526</v>
      </c>
      <c r="I113" s="1">
        <v>155834.682110756</v>
      </c>
      <c r="J113" s="1">
        <v>17619.205630295299</v>
      </c>
      <c r="K113" s="14">
        <v>0.11306344256391</v>
      </c>
      <c r="L113" s="1">
        <v>190368.32514613401</v>
      </c>
      <c r="M113" s="1">
        <v>121301.039075377</v>
      </c>
      <c r="N113" t="s">
        <v>25</v>
      </c>
      <c r="O113" s="1">
        <v>155835</v>
      </c>
      <c r="P113" s="1"/>
    </row>
    <row r="114" spans="1:16" x14ac:dyDescent="0.2">
      <c r="A114" t="s">
        <v>15</v>
      </c>
      <c r="B114" t="s">
        <v>16</v>
      </c>
      <c r="C114" t="s">
        <v>17</v>
      </c>
      <c r="D114">
        <v>2010</v>
      </c>
      <c r="E114">
        <v>2010</v>
      </c>
      <c r="F114">
        <v>15</v>
      </c>
      <c r="G114">
        <v>10</v>
      </c>
      <c r="H114" s="1">
        <v>2027</v>
      </c>
      <c r="I114" s="1">
        <v>135282.29371968599</v>
      </c>
      <c r="J114" s="1">
        <v>11177.519918129099</v>
      </c>
      <c r="K114" s="14">
        <v>8.262367240231E-2</v>
      </c>
      <c r="L114" s="1">
        <v>157190.23275921901</v>
      </c>
      <c r="M114" s="1">
        <v>113374.354680152</v>
      </c>
      <c r="N114" t="s">
        <v>26</v>
      </c>
      <c r="O114" s="1">
        <v>135282</v>
      </c>
      <c r="P114" s="1"/>
    </row>
    <row r="115" spans="1:16" x14ac:dyDescent="0.2">
      <c r="A115" t="s">
        <v>15</v>
      </c>
      <c r="B115" t="s">
        <v>16</v>
      </c>
      <c r="C115" t="s">
        <v>17</v>
      </c>
      <c r="D115">
        <v>2010</v>
      </c>
      <c r="E115">
        <v>2010</v>
      </c>
      <c r="F115">
        <v>15</v>
      </c>
      <c r="G115">
        <v>11</v>
      </c>
      <c r="H115" s="1">
        <v>2247</v>
      </c>
      <c r="I115" s="1">
        <v>123588.507434104</v>
      </c>
      <c r="J115" s="1">
        <v>16951.251108934201</v>
      </c>
      <c r="K115" s="14">
        <v>0.13715879785967999</v>
      </c>
      <c r="L115" s="1">
        <v>156812.95960761499</v>
      </c>
      <c r="M115" s="1">
        <v>90364.055260592897</v>
      </c>
      <c r="N115" t="s">
        <v>29</v>
      </c>
      <c r="O115" s="1">
        <v>123589</v>
      </c>
      <c r="P115" s="1"/>
    </row>
    <row r="116" spans="1:16" x14ac:dyDescent="0.2">
      <c r="A116" t="s">
        <v>15</v>
      </c>
      <c r="B116" t="s">
        <v>16</v>
      </c>
      <c r="C116" t="s">
        <v>17</v>
      </c>
      <c r="D116">
        <v>2010</v>
      </c>
      <c r="E116">
        <v>2010</v>
      </c>
      <c r="F116">
        <v>15</v>
      </c>
      <c r="G116">
        <v>12</v>
      </c>
      <c r="H116" s="1">
        <v>1677</v>
      </c>
      <c r="I116" s="1">
        <v>113406.75269021001</v>
      </c>
      <c r="J116" s="1">
        <v>11300.4016183436</v>
      </c>
      <c r="K116" s="14">
        <v>9.9644874315479998E-2</v>
      </c>
      <c r="L116" s="1">
        <v>135555.53986216299</v>
      </c>
      <c r="M116" s="1">
        <v>91257.965518256402</v>
      </c>
      <c r="N116" t="s">
        <v>36</v>
      </c>
      <c r="O116" s="1">
        <v>113407</v>
      </c>
      <c r="P116" s="1"/>
    </row>
    <row r="117" spans="1:16" x14ac:dyDescent="0.2">
      <c r="A117" t="s">
        <v>15</v>
      </c>
      <c r="B117" t="s">
        <v>16</v>
      </c>
      <c r="C117" t="s">
        <v>17</v>
      </c>
      <c r="D117">
        <v>2010</v>
      </c>
      <c r="E117">
        <v>2010</v>
      </c>
      <c r="F117">
        <v>15</v>
      </c>
      <c r="G117">
        <v>13</v>
      </c>
      <c r="H117" s="1">
        <v>1447</v>
      </c>
      <c r="I117" s="1">
        <v>92448.605258183001</v>
      </c>
      <c r="J117" s="1">
        <v>6416.83791662774</v>
      </c>
      <c r="K117" s="14">
        <v>6.9409786104470003E-2</v>
      </c>
      <c r="L117" s="1">
        <v>105025.60757477301</v>
      </c>
      <c r="M117" s="1">
        <v>79871.602941592602</v>
      </c>
      <c r="N117" t="s">
        <v>32</v>
      </c>
      <c r="O117" s="1">
        <v>92449</v>
      </c>
      <c r="P117" s="1"/>
    </row>
    <row r="118" spans="1:16" x14ac:dyDescent="0.2">
      <c r="A118" t="s">
        <v>15</v>
      </c>
      <c r="B118" t="s">
        <v>16</v>
      </c>
      <c r="C118" t="s">
        <v>17</v>
      </c>
      <c r="D118">
        <v>2010</v>
      </c>
      <c r="E118">
        <v>2010</v>
      </c>
      <c r="F118">
        <v>15</v>
      </c>
      <c r="G118">
        <v>14</v>
      </c>
      <c r="H118" s="1">
        <v>1412</v>
      </c>
      <c r="I118" s="1">
        <v>88457.328149103996</v>
      </c>
      <c r="J118" s="1">
        <v>8097.52401284805</v>
      </c>
      <c r="K118" s="14">
        <v>9.1541584878059995E-2</v>
      </c>
      <c r="L118" s="1">
        <v>104328.47521428599</v>
      </c>
      <c r="M118" s="1">
        <v>72586.181083921794</v>
      </c>
      <c r="N118" t="s">
        <v>30</v>
      </c>
      <c r="O118" s="1">
        <v>88457</v>
      </c>
      <c r="P118" s="1"/>
    </row>
    <row r="119" spans="1:16" x14ac:dyDescent="0.2">
      <c r="A119" t="s">
        <v>15</v>
      </c>
      <c r="B119" t="s">
        <v>16</v>
      </c>
      <c r="C119" t="s">
        <v>17</v>
      </c>
      <c r="D119">
        <v>2010</v>
      </c>
      <c r="E119">
        <v>2010</v>
      </c>
      <c r="F119">
        <v>15</v>
      </c>
      <c r="G119">
        <v>15</v>
      </c>
      <c r="H119" s="1">
        <v>909</v>
      </c>
      <c r="I119" s="1">
        <v>61230.036708202999</v>
      </c>
      <c r="J119" s="1">
        <v>5817.8488163233396</v>
      </c>
      <c r="K119" s="14">
        <v>9.5016255568299998E-2</v>
      </c>
      <c r="L119" s="1">
        <v>72633.020388196703</v>
      </c>
      <c r="M119" s="1">
        <v>49827.0530282092</v>
      </c>
      <c r="N119" t="s">
        <v>35</v>
      </c>
      <c r="O119" s="1">
        <v>61230</v>
      </c>
      <c r="P119" s="1"/>
    </row>
    <row r="120" spans="1:16" x14ac:dyDescent="0.2">
      <c r="A120" t="s">
        <v>15</v>
      </c>
      <c r="B120" t="s">
        <v>16</v>
      </c>
      <c r="C120" t="s">
        <v>17</v>
      </c>
      <c r="D120">
        <v>2010</v>
      </c>
      <c r="E120">
        <v>2010</v>
      </c>
      <c r="F120">
        <v>15</v>
      </c>
      <c r="G120">
        <v>16</v>
      </c>
      <c r="H120" s="1">
        <v>935</v>
      </c>
      <c r="I120" s="1">
        <v>49870.164725194001</v>
      </c>
      <c r="J120" s="1">
        <v>8633.2494600325099</v>
      </c>
      <c r="K120" s="14">
        <v>0.17311451661739999</v>
      </c>
      <c r="L120" s="1">
        <v>66791.333666857696</v>
      </c>
      <c r="M120" s="1">
        <v>32948.995783530198</v>
      </c>
      <c r="N120" t="s">
        <v>37</v>
      </c>
      <c r="O120" s="1">
        <v>49870</v>
      </c>
      <c r="P120" s="1"/>
    </row>
    <row r="121" spans="1:16" x14ac:dyDescent="0.2">
      <c r="A121" t="s">
        <v>15</v>
      </c>
      <c r="B121" t="s">
        <v>16</v>
      </c>
      <c r="C121" t="s">
        <v>17</v>
      </c>
      <c r="D121">
        <v>2010</v>
      </c>
      <c r="E121">
        <v>2010</v>
      </c>
      <c r="F121">
        <v>15</v>
      </c>
      <c r="G121">
        <v>17</v>
      </c>
      <c r="H121" s="1">
        <v>698</v>
      </c>
      <c r="I121" s="1">
        <v>41440.757166527997</v>
      </c>
      <c r="J121" s="1">
        <v>5883.8153739736099</v>
      </c>
      <c r="K121" s="14">
        <v>0.14198136752978999</v>
      </c>
      <c r="L121" s="1">
        <v>52973.035299516203</v>
      </c>
      <c r="M121" s="1">
        <v>29908.479033539701</v>
      </c>
      <c r="N121" t="s">
        <v>33</v>
      </c>
      <c r="O121" s="1">
        <v>41441</v>
      </c>
      <c r="P121" s="1"/>
    </row>
    <row r="122" spans="1:16" x14ac:dyDescent="0.2">
      <c r="A122" t="s">
        <v>15</v>
      </c>
      <c r="B122" t="s">
        <v>16</v>
      </c>
      <c r="C122" t="s">
        <v>17</v>
      </c>
      <c r="D122">
        <v>2010</v>
      </c>
      <c r="E122">
        <v>2010</v>
      </c>
      <c r="F122">
        <v>15</v>
      </c>
      <c r="G122">
        <v>18</v>
      </c>
      <c r="H122" s="1">
        <v>594</v>
      </c>
      <c r="I122" s="1">
        <v>39119.036096909003</v>
      </c>
      <c r="J122" s="1">
        <v>5006.9152046174704</v>
      </c>
      <c r="K122" s="14">
        <v>0.12799178364757999</v>
      </c>
      <c r="L122" s="1">
        <v>48932.589897959202</v>
      </c>
      <c r="M122" s="1">
        <v>29305.482295858699</v>
      </c>
      <c r="N122" t="s">
        <v>40</v>
      </c>
      <c r="O122" s="1">
        <v>39119</v>
      </c>
      <c r="P122" s="1"/>
    </row>
    <row r="123" spans="1:16" x14ac:dyDescent="0.2">
      <c r="A123" t="s">
        <v>15</v>
      </c>
      <c r="B123" t="s">
        <v>16</v>
      </c>
      <c r="C123" t="s">
        <v>17</v>
      </c>
      <c r="D123">
        <v>2010</v>
      </c>
      <c r="E123">
        <v>2010</v>
      </c>
      <c r="F123">
        <v>15</v>
      </c>
      <c r="G123">
        <v>19</v>
      </c>
      <c r="H123" s="1">
        <v>801</v>
      </c>
      <c r="I123" s="1">
        <v>37814.217174507998</v>
      </c>
      <c r="J123" s="1">
        <v>4578.6110280657103</v>
      </c>
      <c r="K123" s="14">
        <v>0.12108173512983</v>
      </c>
      <c r="L123" s="1">
        <v>46788.294789516702</v>
      </c>
      <c r="M123" s="1">
        <v>28840.139559499199</v>
      </c>
      <c r="N123" t="s">
        <v>38</v>
      </c>
      <c r="O123" s="1">
        <v>37814</v>
      </c>
      <c r="P123" s="1"/>
    </row>
    <row r="124" spans="1:16" x14ac:dyDescent="0.2">
      <c r="A124" t="s">
        <v>15</v>
      </c>
      <c r="B124" t="s">
        <v>16</v>
      </c>
      <c r="C124" t="s">
        <v>17</v>
      </c>
      <c r="D124">
        <v>2010</v>
      </c>
      <c r="E124">
        <v>2010</v>
      </c>
      <c r="F124">
        <v>15</v>
      </c>
      <c r="G124">
        <v>20</v>
      </c>
      <c r="H124" s="1">
        <v>445</v>
      </c>
      <c r="I124" s="1">
        <v>23850.289983049999</v>
      </c>
      <c r="J124" s="1">
        <v>5348.6646307671999</v>
      </c>
      <c r="K124" s="14">
        <v>0.22425994126563001</v>
      </c>
      <c r="L124" s="1">
        <v>34333.672659353702</v>
      </c>
      <c r="M124" s="1">
        <v>13366.9073067462</v>
      </c>
      <c r="N124" t="s">
        <v>205</v>
      </c>
      <c r="O124" s="1">
        <v>23850</v>
      </c>
      <c r="P124" s="1"/>
    </row>
    <row r="125" spans="1:16" x14ac:dyDescent="0.2">
      <c r="A125" t="s">
        <v>28</v>
      </c>
      <c r="B125" t="s">
        <v>16</v>
      </c>
      <c r="C125" t="s">
        <v>39</v>
      </c>
      <c r="D125">
        <v>2010</v>
      </c>
      <c r="E125">
        <v>2010</v>
      </c>
      <c r="F125">
        <v>18</v>
      </c>
      <c r="G125">
        <v>1</v>
      </c>
      <c r="H125" s="1">
        <v>38017</v>
      </c>
      <c r="I125" s="1">
        <v>2563500.0336287101</v>
      </c>
      <c r="J125" s="1">
        <v>182023.343124273</v>
      </c>
      <c r="K125" s="14">
        <v>7.1005789247680001E-2</v>
      </c>
      <c r="L125" s="1">
        <v>2920265.7861522902</v>
      </c>
      <c r="M125" s="1">
        <v>2206734.28110513</v>
      </c>
      <c r="N125" t="s">
        <v>18</v>
      </c>
      <c r="O125" s="1">
        <v>2563500</v>
      </c>
      <c r="P125" s="1"/>
    </row>
    <row r="126" spans="1:16" x14ac:dyDescent="0.2">
      <c r="A126" t="s">
        <v>28</v>
      </c>
      <c r="B126" t="s">
        <v>16</v>
      </c>
      <c r="C126" t="s">
        <v>39</v>
      </c>
      <c r="D126">
        <v>2010</v>
      </c>
      <c r="E126">
        <v>2010</v>
      </c>
      <c r="F126">
        <v>18</v>
      </c>
      <c r="G126">
        <v>2</v>
      </c>
      <c r="H126" s="1">
        <v>23181</v>
      </c>
      <c r="I126" s="1">
        <v>1584135.23685976</v>
      </c>
      <c r="J126" s="1">
        <v>123603.919970559</v>
      </c>
      <c r="K126" s="14">
        <v>7.8026116138650001E-2</v>
      </c>
      <c r="L126" s="1">
        <v>1826398.92000205</v>
      </c>
      <c r="M126" s="1">
        <v>1341871.55371746</v>
      </c>
      <c r="N126" t="s">
        <v>21</v>
      </c>
      <c r="O126" s="1">
        <v>1584135</v>
      </c>
      <c r="P126" s="1"/>
    </row>
    <row r="127" spans="1:16" x14ac:dyDescent="0.2">
      <c r="A127" t="s">
        <v>28</v>
      </c>
      <c r="B127" t="s">
        <v>16</v>
      </c>
      <c r="C127" t="s">
        <v>39</v>
      </c>
      <c r="D127">
        <v>2010</v>
      </c>
      <c r="E127">
        <v>2010</v>
      </c>
      <c r="F127">
        <v>18</v>
      </c>
      <c r="G127">
        <v>3</v>
      </c>
      <c r="H127" s="1">
        <v>19842</v>
      </c>
      <c r="I127" s="1">
        <v>1378983.3291497901</v>
      </c>
      <c r="J127" s="1">
        <v>105577.015684225</v>
      </c>
      <c r="K127" s="14">
        <v>7.6561488056070007E-2</v>
      </c>
      <c r="L127" s="1">
        <v>1585914.27989087</v>
      </c>
      <c r="M127" s="1">
        <v>1172052.3784087</v>
      </c>
      <c r="N127" t="s">
        <v>20</v>
      </c>
      <c r="O127" s="1">
        <v>1378983</v>
      </c>
      <c r="P127" s="1"/>
    </row>
    <row r="128" spans="1:16" x14ac:dyDescent="0.2">
      <c r="A128" t="s">
        <v>28</v>
      </c>
      <c r="B128" t="s">
        <v>16</v>
      </c>
      <c r="C128" t="s">
        <v>39</v>
      </c>
      <c r="D128">
        <v>2010</v>
      </c>
      <c r="E128">
        <v>2010</v>
      </c>
      <c r="F128">
        <v>18</v>
      </c>
      <c r="G128">
        <v>4</v>
      </c>
      <c r="H128" s="1">
        <v>15369</v>
      </c>
      <c r="I128" s="1">
        <v>1090008.38110465</v>
      </c>
      <c r="J128" s="1">
        <v>81769.583169995502</v>
      </c>
      <c r="K128" s="14">
        <v>7.5017389395779996E-2</v>
      </c>
      <c r="L128" s="1">
        <v>1250276.76411784</v>
      </c>
      <c r="M128" s="1">
        <v>929739.99809146498</v>
      </c>
      <c r="N128" t="s">
        <v>22</v>
      </c>
      <c r="O128" s="1">
        <v>1090008</v>
      </c>
      <c r="P128" s="1"/>
    </row>
    <row r="129" spans="1:16" x14ac:dyDescent="0.2">
      <c r="A129" t="s">
        <v>28</v>
      </c>
      <c r="B129" t="s">
        <v>16</v>
      </c>
      <c r="C129" t="s">
        <v>39</v>
      </c>
      <c r="D129">
        <v>2010</v>
      </c>
      <c r="E129">
        <v>2010</v>
      </c>
      <c r="F129">
        <v>18</v>
      </c>
      <c r="G129">
        <v>5</v>
      </c>
      <c r="H129" s="1">
        <v>18364</v>
      </c>
      <c r="I129" s="1">
        <v>1065807.7817633699</v>
      </c>
      <c r="J129" s="1">
        <v>96086.7060973349</v>
      </c>
      <c r="K129" s="14">
        <v>9.0153879284270003E-2</v>
      </c>
      <c r="L129" s="1">
        <v>1254137.7257141401</v>
      </c>
      <c r="M129" s="1">
        <v>877477.837812596</v>
      </c>
      <c r="N129" t="s">
        <v>19</v>
      </c>
      <c r="O129" s="1">
        <v>1065808</v>
      </c>
      <c r="P129" s="1"/>
    </row>
    <row r="130" spans="1:16" x14ac:dyDescent="0.2">
      <c r="A130" t="s">
        <v>28</v>
      </c>
      <c r="B130" t="s">
        <v>16</v>
      </c>
      <c r="C130" t="s">
        <v>39</v>
      </c>
      <c r="D130">
        <v>2010</v>
      </c>
      <c r="E130">
        <v>2010</v>
      </c>
      <c r="F130">
        <v>18</v>
      </c>
      <c r="G130">
        <v>6</v>
      </c>
      <c r="H130" s="1">
        <v>12159</v>
      </c>
      <c r="I130" s="1">
        <v>731680.89548608696</v>
      </c>
      <c r="J130" s="1">
        <v>104230.14414978201</v>
      </c>
      <c r="K130" s="14">
        <v>0.14245300757858001</v>
      </c>
      <c r="L130" s="1">
        <v>935971.97801966104</v>
      </c>
      <c r="M130" s="1">
        <v>527389.81295251299</v>
      </c>
      <c r="N130" t="s">
        <v>204</v>
      </c>
      <c r="O130" s="1">
        <v>731681</v>
      </c>
      <c r="P130" s="1"/>
    </row>
    <row r="131" spans="1:16" x14ac:dyDescent="0.2">
      <c r="A131" t="s">
        <v>28</v>
      </c>
      <c r="B131" t="s">
        <v>16</v>
      </c>
      <c r="C131" t="s">
        <v>39</v>
      </c>
      <c r="D131">
        <v>2010</v>
      </c>
      <c r="E131">
        <v>2010</v>
      </c>
      <c r="F131">
        <v>18</v>
      </c>
      <c r="G131">
        <v>7</v>
      </c>
      <c r="H131" s="1">
        <v>12178</v>
      </c>
      <c r="I131" s="1">
        <v>714803.63321595604</v>
      </c>
      <c r="J131" s="1">
        <v>101566.925070881</v>
      </c>
      <c r="K131" s="14">
        <v>0.14209066707442</v>
      </c>
      <c r="L131" s="1">
        <v>913874.80635488301</v>
      </c>
      <c r="M131" s="1">
        <v>515732.46007702802</v>
      </c>
      <c r="N131" t="s">
        <v>24</v>
      </c>
      <c r="O131" s="1">
        <v>714804</v>
      </c>
      <c r="P131" s="1"/>
    </row>
    <row r="132" spans="1:16" x14ac:dyDescent="0.2">
      <c r="A132" t="s">
        <v>28</v>
      </c>
      <c r="B132" t="s">
        <v>16</v>
      </c>
      <c r="C132" t="s">
        <v>39</v>
      </c>
      <c r="D132">
        <v>2010</v>
      </c>
      <c r="E132">
        <v>2010</v>
      </c>
      <c r="F132">
        <v>18</v>
      </c>
      <c r="G132">
        <v>8</v>
      </c>
      <c r="H132" s="1">
        <v>7776</v>
      </c>
      <c r="I132" s="1">
        <v>447280.47077734402</v>
      </c>
      <c r="J132" s="1">
        <v>71043.619845147798</v>
      </c>
      <c r="K132" s="14">
        <v>0.15883461158425999</v>
      </c>
      <c r="L132" s="1">
        <v>586525.96567383304</v>
      </c>
      <c r="M132" s="1">
        <v>308034.97588085401</v>
      </c>
      <c r="N132" t="s">
        <v>25</v>
      </c>
      <c r="O132" s="1">
        <v>447280</v>
      </c>
      <c r="P132" s="1"/>
    </row>
    <row r="133" spans="1:16" x14ac:dyDescent="0.2">
      <c r="A133" t="s">
        <v>28</v>
      </c>
      <c r="B133" t="s">
        <v>16</v>
      </c>
      <c r="C133" t="s">
        <v>39</v>
      </c>
      <c r="D133">
        <v>2010</v>
      </c>
      <c r="E133">
        <v>2010</v>
      </c>
      <c r="F133">
        <v>18</v>
      </c>
      <c r="G133">
        <v>9</v>
      </c>
      <c r="H133" s="1">
        <v>5287</v>
      </c>
      <c r="I133" s="1">
        <v>356044.64705275203</v>
      </c>
      <c r="J133" s="1">
        <v>30880.740853559801</v>
      </c>
      <c r="K133" s="14">
        <v>8.6732776659280003E-2</v>
      </c>
      <c r="L133" s="1">
        <v>416570.89912572998</v>
      </c>
      <c r="M133" s="1">
        <v>295518.39497977501</v>
      </c>
      <c r="N133" t="s">
        <v>23</v>
      </c>
      <c r="O133" s="1">
        <v>356045</v>
      </c>
      <c r="P133" s="1"/>
    </row>
    <row r="134" spans="1:16" x14ac:dyDescent="0.2">
      <c r="A134" t="s">
        <v>28</v>
      </c>
      <c r="B134" t="s">
        <v>16</v>
      </c>
      <c r="C134" t="s">
        <v>39</v>
      </c>
      <c r="D134">
        <v>2010</v>
      </c>
      <c r="E134">
        <v>2010</v>
      </c>
      <c r="F134">
        <v>18</v>
      </c>
      <c r="G134">
        <v>10</v>
      </c>
      <c r="H134" s="1">
        <v>4445</v>
      </c>
      <c r="I134" s="1">
        <v>252529.614035306</v>
      </c>
      <c r="J134" s="1">
        <v>28367.251589858999</v>
      </c>
      <c r="K134" s="14">
        <v>0.11233237613824</v>
      </c>
      <c r="L134" s="1">
        <v>308129.427151429</v>
      </c>
      <c r="M134" s="1">
        <v>196929.80091918199</v>
      </c>
      <c r="N134" t="s">
        <v>29</v>
      </c>
      <c r="O134" s="1">
        <v>252530</v>
      </c>
      <c r="P134" s="1"/>
    </row>
    <row r="135" spans="1:16" x14ac:dyDescent="0.2">
      <c r="A135" t="s">
        <v>28</v>
      </c>
      <c r="B135" t="s">
        <v>16</v>
      </c>
      <c r="C135" t="s">
        <v>39</v>
      </c>
      <c r="D135">
        <v>2010</v>
      </c>
      <c r="E135">
        <v>2010</v>
      </c>
      <c r="F135">
        <v>18</v>
      </c>
      <c r="G135">
        <v>11</v>
      </c>
      <c r="H135" s="1">
        <v>3469</v>
      </c>
      <c r="I135" s="1">
        <v>243279.21974297101</v>
      </c>
      <c r="J135" s="1">
        <v>20415.6657534486</v>
      </c>
      <c r="K135" s="14">
        <v>8.3918658465839999E-2</v>
      </c>
      <c r="L135" s="1">
        <v>283293.92461973103</v>
      </c>
      <c r="M135" s="1">
        <v>203264.514866212</v>
      </c>
      <c r="N135" t="s">
        <v>26</v>
      </c>
      <c r="O135" s="1">
        <v>243279</v>
      </c>
      <c r="P135" s="1"/>
    </row>
    <row r="136" spans="1:16" x14ac:dyDescent="0.2">
      <c r="A136" t="s">
        <v>28</v>
      </c>
      <c r="B136" t="s">
        <v>16</v>
      </c>
      <c r="C136" t="s">
        <v>39</v>
      </c>
      <c r="D136">
        <v>2010</v>
      </c>
      <c r="E136">
        <v>2010</v>
      </c>
      <c r="F136">
        <v>18</v>
      </c>
      <c r="G136">
        <v>12</v>
      </c>
      <c r="H136" s="1">
        <v>2954</v>
      </c>
      <c r="I136" s="1">
        <v>214654.66623265299</v>
      </c>
      <c r="J136" s="1">
        <v>18887.378922510001</v>
      </c>
      <c r="K136" s="14">
        <v>8.7989603272999997E-2</v>
      </c>
      <c r="L136" s="1">
        <v>251673.92892077201</v>
      </c>
      <c r="M136" s="1">
        <v>177635.40354453301</v>
      </c>
      <c r="N136" t="s">
        <v>30</v>
      </c>
      <c r="O136" s="1">
        <v>214655</v>
      </c>
      <c r="P136" s="1"/>
    </row>
    <row r="137" spans="1:16" x14ac:dyDescent="0.2">
      <c r="A137" t="s">
        <v>28</v>
      </c>
      <c r="B137" t="s">
        <v>16</v>
      </c>
      <c r="C137" t="s">
        <v>39</v>
      </c>
      <c r="D137">
        <v>2010</v>
      </c>
      <c r="E137">
        <v>2010</v>
      </c>
      <c r="F137">
        <v>18</v>
      </c>
      <c r="G137">
        <v>13</v>
      </c>
      <c r="H137" s="1">
        <v>3187</v>
      </c>
      <c r="I137" s="1">
        <v>187890.51066203401</v>
      </c>
      <c r="J137" s="1">
        <v>28250.058780413801</v>
      </c>
      <c r="K137" s="14">
        <v>0.15035383469273</v>
      </c>
      <c r="L137" s="1">
        <v>243260.62587164601</v>
      </c>
      <c r="M137" s="1">
        <v>132520.39545242299</v>
      </c>
      <c r="N137" t="s">
        <v>33</v>
      </c>
      <c r="O137" s="1">
        <v>187891</v>
      </c>
      <c r="P137" s="1"/>
    </row>
    <row r="138" spans="1:16" x14ac:dyDescent="0.2">
      <c r="A138" t="s">
        <v>28</v>
      </c>
      <c r="B138" t="s">
        <v>16</v>
      </c>
      <c r="C138" t="s">
        <v>39</v>
      </c>
      <c r="D138">
        <v>2010</v>
      </c>
      <c r="E138">
        <v>2010</v>
      </c>
      <c r="F138">
        <v>18</v>
      </c>
      <c r="G138">
        <v>14</v>
      </c>
      <c r="H138" s="1">
        <v>2715</v>
      </c>
      <c r="I138" s="1">
        <v>179726.32332587501</v>
      </c>
      <c r="J138" s="1">
        <v>27219.800613338601</v>
      </c>
      <c r="K138" s="14">
        <v>0.1514513851373</v>
      </c>
      <c r="L138" s="1">
        <v>233077.132528018</v>
      </c>
      <c r="M138" s="1">
        <v>126375.514123731</v>
      </c>
      <c r="N138" t="s">
        <v>34</v>
      </c>
      <c r="O138" s="1">
        <v>179726</v>
      </c>
      <c r="P138" s="1"/>
    </row>
    <row r="139" spans="1:16" x14ac:dyDescent="0.2">
      <c r="A139" t="s">
        <v>28</v>
      </c>
      <c r="B139" t="s">
        <v>16</v>
      </c>
      <c r="C139" t="s">
        <v>39</v>
      </c>
      <c r="D139">
        <v>2010</v>
      </c>
      <c r="E139">
        <v>2010</v>
      </c>
      <c r="F139">
        <v>18</v>
      </c>
      <c r="G139">
        <v>15</v>
      </c>
      <c r="H139" s="1">
        <v>2065</v>
      </c>
      <c r="I139" s="1">
        <v>154447.21739329401</v>
      </c>
      <c r="J139" s="1">
        <v>16453.959499475699</v>
      </c>
      <c r="K139" s="14">
        <v>0.10653451565641001</v>
      </c>
      <c r="L139" s="1">
        <v>186696.97801226599</v>
      </c>
      <c r="M139" s="1">
        <v>122197.45677432101</v>
      </c>
      <c r="N139" t="s">
        <v>31</v>
      </c>
      <c r="O139" s="1">
        <v>154447</v>
      </c>
      <c r="P139" s="1"/>
    </row>
    <row r="140" spans="1:16" x14ac:dyDescent="0.2">
      <c r="A140" t="s">
        <v>28</v>
      </c>
      <c r="B140" t="s">
        <v>16</v>
      </c>
      <c r="C140" t="s">
        <v>39</v>
      </c>
      <c r="D140">
        <v>2010</v>
      </c>
      <c r="E140">
        <v>2010</v>
      </c>
      <c r="F140">
        <v>18</v>
      </c>
      <c r="G140">
        <v>16</v>
      </c>
      <c r="H140" s="1">
        <v>2210</v>
      </c>
      <c r="I140" s="1">
        <v>147412.13758293999</v>
      </c>
      <c r="J140" s="1">
        <v>10132.1447952976</v>
      </c>
      <c r="K140" s="14">
        <v>6.8733450049839995E-2</v>
      </c>
      <c r="L140" s="1">
        <v>167271.14138172299</v>
      </c>
      <c r="M140" s="1">
        <v>127553.133784156</v>
      </c>
      <c r="N140" t="s">
        <v>32</v>
      </c>
      <c r="O140" s="1">
        <v>147412</v>
      </c>
      <c r="P140" s="1"/>
    </row>
    <row r="141" spans="1:16" x14ac:dyDescent="0.2">
      <c r="A141" t="s">
        <v>28</v>
      </c>
      <c r="B141" t="s">
        <v>16</v>
      </c>
      <c r="C141" t="s">
        <v>39</v>
      </c>
      <c r="D141">
        <v>2010</v>
      </c>
      <c r="E141">
        <v>2010</v>
      </c>
      <c r="F141">
        <v>18</v>
      </c>
      <c r="G141">
        <v>17</v>
      </c>
      <c r="H141" s="1">
        <v>1563</v>
      </c>
      <c r="I141" s="1">
        <v>103270.617426672</v>
      </c>
      <c r="J141" s="1">
        <v>9972.0580024949195</v>
      </c>
      <c r="K141" s="14">
        <v>9.6562393553760006E-2</v>
      </c>
      <c r="L141" s="1">
        <v>122815.85111156201</v>
      </c>
      <c r="M141" s="1">
        <v>83725.383741781901</v>
      </c>
      <c r="N141" t="s">
        <v>35</v>
      </c>
      <c r="O141" s="1">
        <v>103271</v>
      </c>
      <c r="P141" s="1"/>
    </row>
    <row r="142" spans="1:16" x14ac:dyDescent="0.2">
      <c r="A142" t="s">
        <v>28</v>
      </c>
      <c r="B142" t="s">
        <v>16</v>
      </c>
      <c r="C142" t="s">
        <v>39</v>
      </c>
      <c r="D142">
        <v>2010</v>
      </c>
      <c r="E142">
        <v>2010</v>
      </c>
      <c r="F142">
        <v>18</v>
      </c>
      <c r="G142">
        <v>18</v>
      </c>
      <c r="H142" s="1">
        <v>1373</v>
      </c>
      <c r="I142" s="1">
        <v>96292.512799556003</v>
      </c>
      <c r="J142" s="1">
        <v>12559.761164789999</v>
      </c>
      <c r="K142" s="14">
        <v>0.13043341376845999</v>
      </c>
      <c r="L142" s="1">
        <v>120909.64468254401</v>
      </c>
      <c r="M142" s="1">
        <v>71675.380916567505</v>
      </c>
      <c r="N142" t="s">
        <v>36</v>
      </c>
      <c r="O142" s="1">
        <v>96293</v>
      </c>
      <c r="P142" s="1"/>
    </row>
    <row r="143" spans="1:16" x14ac:dyDescent="0.2">
      <c r="A143" t="s">
        <v>28</v>
      </c>
      <c r="B143" t="s">
        <v>16</v>
      </c>
      <c r="C143" t="s">
        <v>39</v>
      </c>
      <c r="D143">
        <v>2010</v>
      </c>
      <c r="E143">
        <v>2010</v>
      </c>
      <c r="F143">
        <v>18</v>
      </c>
      <c r="G143">
        <v>19</v>
      </c>
      <c r="H143" s="1">
        <v>1713</v>
      </c>
      <c r="I143" s="1">
        <v>93334.625995151902</v>
      </c>
      <c r="J143" s="1">
        <v>27084.462612571198</v>
      </c>
      <c r="K143" s="14">
        <v>0.29018665177892</v>
      </c>
      <c r="L143" s="1">
        <v>146420.17271579101</v>
      </c>
      <c r="M143" s="1">
        <v>40249.079274512304</v>
      </c>
      <c r="N143" t="s">
        <v>205</v>
      </c>
      <c r="O143" s="1">
        <v>93335</v>
      </c>
      <c r="P143" s="1"/>
    </row>
    <row r="144" spans="1:16" x14ac:dyDescent="0.2">
      <c r="A144" t="s">
        <v>28</v>
      </c>
      <c r="B144" t="s">
        <v>16</v>
      </c>
      <c r="C144" t="s">
        <v>39</v>
      </c>
      <c r="D144">
        <v>2010</v>
      </c>
      <c r="E144">
        <v>2010</v>
      </c>
      <c r="F144">
        <v>18</v>
      </c>
      <c r="G144">
        <v>20</v>
      </c>
      <c r="H144" s="1">
        <v>1571</v>
      </c>
      <c r="I144" s="1">
        <v>87897.427317468901</v>
      </c>
      <c r="J144" s="1">
        <v>14426.913508674699</v>
      </c>
      <c r="K144" s="14">
        <v>0.16413351276558999</v>
      </c>
      <c r="L144" s="1">
        <v>116174.177794471</v>
      </c>
      <c r="M144" s="1">
        <v>59620.676840466498</v>
      </c>
      <c r="N144" t="s">
        <v>37</v>
      </c>
      <c r="O144" s="1">
        <v>87897</v>
      </c>
      <c r="P144" s="1"/>
    </row>
    <row r="145" spans="1:16" x14ac:dyDescent="0.2">
      <c r="A145" t="s">
        <v>15</v>
      </c>
      <c r="B145" t="s">
        <v>16</v>
      </c>
      <c r="C145" t="s">
        <v>39</v>
      </c>
      <c r="D145">
        <v>2010</v>
      </c>
      <c r="E145">
        <v>2010</v>
      </c>
      <c r="F145">
        <v>18</v>
      </c>
      <c r="G145">
        <v>1</v>
      </c>
      <c r="H145" s="1">
        <v>56585</v>
      </c>
      <c r="I145" s="1">
        <v>3898382.2554031699</v>
      </c>
      <c r="J145" s="1">
        <v>300461.51933484297</v>
      </c>
      <c r="K145" s="14">
        <v>7.7073385740559996E-2</v>
      </c>
      <c r="L145" s="1">
        <v>4487286.8332994599</v>
      </c>
      <c r="M145" s="1">
        <v>3309477.6775068799</v>
      </c>
      <c r="N145" t="s">
        <v>18</v>
      </c>
      <c r="O145" s="1">
        <v>3898382</v>
      </c>
      <c r="P145" s="1"/>
    </row>
    <row r="146" spans="1:16" x14ac:dyDescent="0.2">
      <c r="A146" t="s">
        <v>15</v>
      </c>
      <c r="B146" t="s">
        <v>16</v>
      </c>
      <c r="C146" t="s">
        <v>39</v>
      </c>
      <c r="D146">
        <v>2010</v>
      </c>
      <c r="E146">
        <v>2010</v>
      </c>
      <c r="F146">
        <v>18</v>
      </c>
      <c r="G146">
        <v>2</v>
      </c>
      <c r="H146" s="1">
        <v>22779</v>
      </c>
      <c r="I146" s="1">
        <v>1359681.6780175599</v>
      </c>
      <c r="J146" s="1">
        <v>129372.364856467</v>
      </c>
      <c r="K146" s="14">
        <v>9.5149009468960002E-2</v>
      </c>
      <c r="L146" s="1">
        <v>1613251.5131362299</v>
      </c>
      <c r="M146" s="1">
        <v>1106111.8428988799</v>
      </c>
      <c r="N146" t="s">
        <v>19</v>
      </c>
      <c r="O146" s="1">
        <v>1359682</v>
      </c>
      <c r="P146" s="1"/>
    </row>
    <row r="147" spans="1:16" x14ac:dyDescent="0.2">
      <c r="A147" t="s">
        <v>15</v>
      </c>
      <c r="B147" t="s">
        <v>16</v>
      </c>
      <c r="C147" t="s">
        <v>39</v>
      </c>
      <c r="D147">
        <v>2010</v>
      </c>
      <c r="E147">
        <v>2010</v>
      </c>
      <c r="F147">
        <v>18</v>
      </c>
      <c r="G147">
        <v>3</v>
      </c>
      <c r="H147" s="1">
        <v>18007</v>
      </c>
      <c r="I147" s="1">
        <v>1299114.90909441</v>
      </c>
      <c r="J147" s="1">
        <v>103937.746764068</v>
      </c>
      <c r="K147" s="14">
        <v>8.0006584511080003E-2</v>
      </c>
      <c r="L147" s="1">
        <v>1502832.8927519899</v>
      </c>
      <c r="M147" s="1">
        <v>1095396.9254368399</v>
      </c>
      <c r="N147" t="s">
        <v>20</v>
      </c>
      <c r="O147" s="1">
        <v>1299115</v>
      </c>
      <c r="P147" s="1"/>
    </row>
    <row r="148" spans="1:16" x14ac:dyDescent="0.2">
      <c r="A148" t="s">
        <v>15</v>
      </c>
      <c r="B148" t="s">
        <v>16</v>
      </c>
      <c r="C148" t="s">
        <v>39</v>
      </c>
      <c r="D148">
        <v>2010</v>
      </c>
      <c r="E148">
        <v>2010</v>
      </c>
      <c r="F148">
        <v>18</v>
      </c>
      <c r="G148">
        <v>4</v>
      </c>
      <c r="H148" s="1">
        <v>15830</v>
      </c>
      <c r="I148" s="1">
        <v>1094164.69958061</v>
      </c>
      <c r="J148" s="1">
        <v>90615.783680465494</v>
      </c>
      <c r="K148" s="14">
        <v>8.2817315999309998E-2</v>
      </c>
      <c r="L148" s="1">
        <v>1271771.63559433</v>
      </c>
      <c r="M148" s="1">
        <v>916557.76356690505</v>
      </c>
      <c r="N148" t="s">
        <v>21</v>
      </c>
      <c r="O148" s="1">
        <v>1094165</v>
      </c>
      <c r="P148" s="1"/>
    </row>
    <row r="149" spans="1:16" x14ac:dyDescent="0.2">
      <c r="A149" t="s">
        <v>15</v>
      </c>
      <c r="B149" t="s">
        <v>16</v>
      </c>
      <c r="C149" t="s">
        <v>39</v>
      </c>
      <c r="D149">
        <v>2010</v>
      </c>
      <c r="E149">
        <v>2010</v>
      </c>
      <c r="F149">
        <v>18</v>
      </c>
      <c r="G149">
        <v>5</v>
      </c>
      <c r="H149" s="1">
        <v>9012</v>
      </c>
      <c r="I149" s="1">
        <v>604809.96366477304</v>
      </c>
      <c r="J149" s="1">
        <v>48086.42328535</v>
      </c>
      <c r="K149" s="14">
        <v>7.9506665191119999E-2</v>
      </c>
      <c r="L149" s="1">
        <v>699059.35330405901</v>
      </c>
      <c r="M149" s="1">
        <v>510560.574025487</v>
      </c>
      <c r="N149" t="s">
        <v>22</v>
      </c>
      <c r="O149" s="1">
        <v>604810</v>
      </c>
      <c r="P149" s="1"/>
    </row>
    <row r="150" spans="1:16" x14ac:dyDescent="0.2">
      <c r="A150" t="s">
        <v>15</v>
      </c>
      <c r="B150" t="s">
        <v>16</v>
      </c>
      <c r="C150" t="s">
        <v>39</v>
      </c>
      <c r="D150">
        <v>2010</v>
      </c>
      <c r="E150">
        <v>2010</v>
      </c>
      <c r="F150">
        <v>18</v>
      </c>
      <c r="G150">
        <v>6</v>
      </c>
      <c r="H150" s="1">
        <v>7665</v>
      </c>
      <c r="I150" s="1">
        <v>475086.993716567</v>
      </c>
      <c r="J150" s="1">
        <v>47417.949865981398</v>
      </c>
      <c r="K150" s="14">
        <v>9.9808983392770001E-2</v>
      </c>
      <c r="L150" s="1">
        <v>568026.17545389105</v>
      </c>
      <c r="M150" s="1">
        <v>382147.811979244</v>
      </c>
      <c r="N150" t="s">
        <v>204</v>
      </c>
      <c r="O150" s="1">
        <v>475087</v>
      </c>
      <c r="P150" s="1"/>
    </row>
    <row r="151" spans="1:16" x14ac:dyDescent="0.2">
      <c r="A151" t="s">
        <v>15</v>
      </c>
      <c r="B151" t="s">
        <v>16</v>
      </c>
      <c r="C151" t="s">
        <v>39</v>
      </c>
      <c r="D151">
        <v>2010</v>
      </c>
      <c r="E151">
        <v>2010</v>
      </c>
      <c r="F151">
        <v>18</v>
      </c>
      <c r="G151">
        <v>7</v>
      </c>
      <c r="H151" s="1">
        <v>5992</v>
      </c>
      <c r="I151" s="1">
        <v>413278.30893827201</v>
      </c>
      <c r="J151" s="1">
        <v>36408.169202491998</v>
      </c>
      <c r="K151" s="14">
        <v>8.8096007980730001E-2</v>
      </c>
      <c r="L151" s="1">
        <v>484638.32057515701</v>
      </c>
      <c r="M151" s="1">
        <v>341918.297301388</v>
      </c>
      <c r="N151" t="s">
        <v>23</v>
      </c>
      <c r="O151" s="1">
        <v>413278</v>
      </c>
      <c r="P151" s="1"/>
    </row>
    <row r="152" spans="1:16" x14ac:dyDescent="0.2">
      <c r="A152" t="s">
        <v>15</v>
      </c>
      <c r="B152" t="s">
        <v>16</v>
      </c>
      <c r="C152" t="s">
        <v>39</v>
      </c>
      <c r="D152">
        <v>2010</v>
      </c>
      <c r="E152">
        <v>2010</v>
      </c>
      <c r="F152">
        <v>18</v>
      </c>
      <c r="G152">
        <v>8</v>
      </c>
      <c r="H152" s="1">
        <v>6088</v>
      </c>
      <c r="I152" s="1">
        <v>383910.429023312</v>
      </c>
      <c r="J152" s="1">
        <v>44985.304091585298</v>
      </c>
      <c r="K152" s="14">
        <v>0.11717656174652</v>
      </c>
      <c r="L152" s="1">
        <v>472081.62504282</v>
      </c>
      <c r="M152" s="1">
        <v>295739.23300380498</v>
      </c>
      <c r="N152" t="s">
        <v>24</v>
      </c>
      <c r="O152" s="1">
        <v>383910</v>
      </c>
      <c r="P152" s="1"/>
    </row>
    <row r="153" spans="1:16" x14ac:dyDescent="0.2">
      <c r="A153" t="s">
        <v>15</v>
      </c>
      <c r="B153" t="s">
        <v>16</v>
      </c>
      <c r="C153" t="s">
        <v>39</v>
      </c>
      <c r="D153">
        <v>2010</v>
      </c>
      <c r="E153">
        <v>2010</v>
      </c>
      <c r="F153">
        <v>18</v>
      </c>
      <c r="G153">
        <v>9</v>
      </c>
      <c r="H153" s="1">
        <v>4513</v>
      </c>
      <c r="I153" s="1">
        <v>288471.18328689801</v>
      </c>
      <c r="J153" s="1">
        <v>32116.5193413774</v>
      </c>
      <c r="K153" s="14">
        <v>0.11133354456911</v>
      </c>
      <c r="L153" s="1">
        <v>351419.56119599799</v>
      </c>
      <c r="M153" s="1">
        <v>225522.805377799</v>
      </c>
      <c r="N153" t="s">
        <v>25</v>
      </c>
      <c r="O153" s="1">
        <v>288471</v>
      </c>
      <c r="P153" s="1"/>
    </row>
    <row r="154" spans="1:16" x14ac:dyDescent="0.2">
      <c r="A154" t="s">
        <v>15</v>
      </c>
      <c r="B154" t="s">
        <v>16</v>
      </c>
      <c r="C154" t="s">
        <v>39</v>
      </c>
      <c r="D154">
        <v>2010</v>
      </c>
      <c r="E154">
        <v>2010</v>
      </c>
      <c r="F154">
        <v>18</v>
      </c>
      <c r="G154">
        <v>10</v>
      </c>
      <c r="H154" s="1">
        <v>3221</v>
      </c>
      <c r="I154" s="1">
        <v>219019.81113425901</v>
      </c>
      <c r="J154" s="1">
        <v>17189.922119225499</v>
      </c>
      <c r="K154" s="14">
        <v>7.8485695107679998E-2</v>
      </c>
      <c r="L154" s="1">
        <v>252712.05848794099</v>
      </c>
      <c r="M154" s="1">
        <v>185327.56378057599</v>
      </c>
      <c r="N154" t="s">
        <v>26</v>
      </c>
      <c r="O154" s="1">
        <v>219020</v>
      </c>
      <c r="P154" s="1"/>
    </row>
    <row r="155" spans="1:16" x14ac:dyDescent="0.2">
      <c r="A155" t="s">
        <v>15</v>
      </c>
      <c r="B155" t="s">
        <v>16</v>
      </c>
      <c r="C155" t="s">
        <v>39</v>
      </c>
      <c r="D155">
        <v>2010</v>
      </c>
      <c r="E155">
        <v>2010</v>
      </c>
      <c r="F155">
        <v>18</v>
      </c>
      <c r="G155">
        <v>11</v>
      </c>
      <c r="H155" s="1">
        <v>3430</v>
      </c>
      <c r="I155" s="1">
        <v>193354.284872958</v>
      </c>
      <c r="J155" s="1">
        <v>28039.1792074068</v>
      </c>
      <c r="K155" s="14">
        <v>0.14501452205120999</v>
      </c>
      <c r="L155" s="1">
        <v>248311.07611947501</v>
      </c>
      <c r="M155" s="1">
        <v>138397.49362644</v>
      </c>
      <c r="N155" t="s">
        <v>29</v>
      </c>
      <c r="O155" s="1">
        <v>193354</v>
      </c>
      <c r="P155" s="1"/>
    </row>
    <row r="156" spans="1:16" x14ac:dyDescent="0.2">
      <c r="A156" t="s">
        <v>15</v>
      </c>
      <c r="B156" t="s">
        <v>16</v>
      </c>
      <c r="C156" t="s">
        <v>39</v>
      </c>
      <c r="D156">
        <v>2010</v>
      </c>
      <c r="E156">
        <v>2010</v>
      </c>
      <c r="F156">
        <v>18</v>
      </c>
      <c r="G156">
        <v>12</v>
      </c>
      <c r="H156" s="1">
        <v>2139</v>
      </c>
      <c r="I156" s="1">
        <v>141964.565921728</v>
      </c>
      <c r="J156" s="1">
        <v>9700.2329372402091</v>
      </c>
      <c r="K156" s="14">
        <v>6.8328549974840003E-2</v>
      </c>
      <c r="L156" s="1">
        <v>160977.02247871799</v>
      </c>
      <c r="M156" s="1">
        <v>122952.109364737</v>
      </c>
      <c r="N156" t="s">
        <v>32</v>
      </c>
      <c r="O156" s="1">
        <v>141965</v>
      </c>
      <c r="P156" s="1"/>
    </row>
    <row r="157" spans="1:16" x14ac:dyDescent="0.2">
      <c r="A157" t="s">
        <v>15</v>
      </c>
      <c r="B157" t="s">
        <v>16</v>
      </c>
      <c r="C157" t="s">
        <v>39</v>
      </c>
      <c r="D157">
        <v>2010</v>
      </c>
      <c r="E157">
        <v>2010</v>
      </c>
      <c r="F157">
        <v>18</v>
      </c>
      <c r="G157">
        <v>13</v>
      </c>
      <c r="H157" s="1">
        <v>1999</v>
      </c>
      <c r="I157" s="1">
        <v>138933.94264165001</v>
      </c>
      <c r="J157" s="1">
        <v>13735.177873766501</v>
      </c>
      <c r="K157" s="14">
        <v>9.8861211397370002E-2</v>
      </c>
      <c r="L157" s="1">
        <v>165854.89127423201</v>
      </c>
      <c r="M157" s="1">
        <v>112012.994009067</v>
      </c>
      <c r="N157" t="s">
        <v>36</v>
      </c>
      <c r="O157" s="1">
        <v>138934</v>
      </c>
      <c r="P157" s="1"/>
    </row>
    <row r="158" spans="1:16" x14ac:dyDescent="0.2">
      <c r="A158" t="s">
        <v>15</v>
      </c>
      <c r="B158" t="s">
        <v>16</v>
      </c>
      <c r="C158" t="s">
        <v>39</v>
      </c>
      <c r="D158">
        <v>2010</v>
      </c>
      <c r="E158">
        <v>2010</v>
      </c>
      <c r="F158">
        <v>18</v>
      </c>
      <c r="G158">
        <v>14</v>
      </c>
      <c r="H158" s="1">
        <v>2016</v>
      </c>
      <c r="I158" s="1">
        <v>129878.643883479</v>
      </c>
      <c r="J158" s="1">
        <v>11043.7128194467</v>
      </c>
      <c r="K158" s="14">
        <v>8.5031014254769999E-2</v>
      </c>
      <c r="L158" s="1">
        <v>151524.32100959399</v>
      </c>
      <c r="M158" s="1">
        <v>108232.966757363</v>
      </c>
      <c r="N158" t="s">
        <v>30</v>
      </c>
      <c r="O158" s="1">
        <v>129879</v>
      </c>
      <c r="P158" s="1"/>
    </row>
    <row r="159" spans="1:16" x14ac:dyDescent="0.2">
      <c r="A159" t="s">
        <v>15</v>
      </c>
      <c r="B159" t="s">
        <v>16</v>
      </c>
      <c r="C159" t="s">
        <v>39</v>
      </c>
      <c r="D159">
        <v>2010</v>
      </c>
      <c r="E159">
        <v>2010</v>
      </c>
      <c r="F159">
        <v>18</v>
      </c>
      <c r="G159">
        <v>15</v>
      </c>
      <c r="H159" s="1">
        <v>1509</v>
      </c>
      <c r="I159" s="1">
        <v>104281.478731561</v>
      </c>
      <c r="J159" s="1">
        <v>9391.8827482092802</v>
      </c>
      <c r="K159" s="14">
        <v>9.0062807532540007E-2</v>
      </c>
      <c r="L159" s="1">
        <v>122689.56891805099</v>
      </c>
      <c r="M159" s="1">
        <v>85873.388545070804</v>
      </c>
      <c r="N159" t="s">
        <v>35</v>
      </c>
      <c r="O159" s="1">
        <v>104281</v>
      </c>
      <c r="P159" s="1"/>
    </row>
    <row r="160" spans="1:16" x14ac:dyDescent="0.2">
      <c r="A160" t="s">
        <v>15</v>
      </c>
      <c r="B160" t="s">
        <v>16</v>
      </c>
      <c r="C160" t="s">
        <v>39</v>
      </c>
      <c r="D160">
        <v>2010</v>
      </c>
      <c r="E160">
        <v>2010</v>
      </c>
      <c r="F160">
        <v>18</v>
      </c>
      <c r="G160">
        <v>16</v>
      </c>
      <c r="H160" s="1">
        <v>1364</v>
      </c>
      <c r="I160" s="1">
        <v>73211.749975757994</v>
      </c>
      <c r="J160" s="1">
        <v>14824.8587734965</v>
      </c>
      <c r="K160" s="14">
        <v>0.20249288916607999</v>
      </c>
      <c r="L160" s="1">
        <v>102268.473171811</v>
      </c>
      <c r="M160" s="1">
        <v>44155.0267797048</v>
      </c>
      <c r="N160" t="s">
        <v>37</v>
      </c>
      <c r="O160" s="1">
        <v>73212</v>
      </c>
      <c r="P160" s="1"/>
    </row>
    <row r="161" spans="1:16" x14ac:dyDescent="0.2">
      <c r="A161" t="s">
        <v>15</v>
      </c>
      <c r="B161" t="s">
        <v>16</v>
      </c>
      <c r="C161" t="s">
        <v>39</v>
      </c>
      <c r="D161">
        <v>2010</v>
      </c>
      <c r="E161">
        <v>2010</v>
      </c>
      <c r="F161">
        <v>18</v>
      </c>
      <c r="G161">
        <v>17</v>
      </c>
      <c r="H161" s="1">
        <v>993</v>
      </c>
      <c r="I161" s="1">
        <v>63682.806838686003</v>
      </c>
      <c r="J161" s="1">
        <v>9669.8073871749093</v>
      </c>
      <c r="K161" s="14">
        <v>0.15184329754292</v>
      </c>
      <c r="L161" s="1">
        <v>82635.629317548795</v>
      </c>
      <c r="M161" s="1">
        <v>44729.984359823102</v>
      </c>
      <c r="N161" t="s">
        <v>33</v>
      </c>
      <c r="O161" s="1">
        <v>63683</v>
      </c>
      <c r="P161" s="1"/>
    </row>
    <row r="162" spans="1:16" x14ac:dyDescent="0.2">
      <c r="A162" t="s">
        <v>15</v>
      </c>
      <c r="B162" t="s">
        <v>16</v>
      </c>
      <c r="C162" t="s">
        <v>39</v>
      </c>
      <c r="D162">
        <v>2010</v>
      </c>
      <c r="E162">
        <v>2010</v>
      </c>
      <c r="F162">
        <v>18</v>
      </c>
      <c r="G162">
        <v>18</v>
      </c>
      <c r="H162" s="1">
        <v>545</v>
      </c>
      <c r="I162" s="1">
        <v>38941.294487286003</v>
      </c>
      <c r="J162" s="1">
        <v>5022.9926459797798</v>
      </c>
      <c r="K162" s="14">
        <v>0.12898884621361001</v>
      </c>
      <c r="L162" s="1">
        <v>48786.3600734063</v>
      </c>
      <c r="M162" s="1">
        <v>29096.228901165599</v>
      </c>
      <c r="N162" t="s">
        <v>40</v>
      </c>
      <c r="O162" s="1">
        <v>38941</v>
      </c>
      <c r="P162" s="1"/>
    </row>
    <row r="163" spans="1:16" x14ac:dyDescent="0.2">
      <c r="A163" t="s">
        <v>15</v>
      </c>
      <c r="B163" t="s">
        <v>16</v>
      </c>
      <c r="C163" t="s">
        <v>39</v>
      </c>
      <c r="D163">
        <v>2010</v>
      </c>
      <c r="E163">
        <v>2010</v>
      </c>
      <c r="F163">
        <v>18</v>
      </c>
      <c r="G163">
        <v>19</v>
      </c>
      <c r="H163" s="1">
        <v>665</v>
      </c>
      <c r="I163" s="1">
        <v>34698.761806242997</v>
      </c>
      <c r="J163" s="1">
        <v>4326.6608183674698</v>
      </c>
      <c r="K163" s="14">
        <v>0.12469208101797</v>
      </c>
      <c r="L163" s="1">
        <v>43179.017010243202</v>
      </c>
      <c r="M163" s="1">
        <v>26218.506602242702</v>
      </c>
      <c r="N163" t="s">
        <v>38</v>
      </c>
      <c r="O163" s="1">
        <v>34699</v>
      </c>
      <c r="P163" s="1"/>
    </row>
    <row r="164" spans="1:16" x14ac:dyDescent="0.2">
      <c r="A164" t="s">
        <v>15</v>
      </c>
      <c r="B164" t="s">
        <v>16</v>
      </c>
      <c r="C164" t="s">
        <v>39</v>
      </c>
      <c r="D164">
        <v>2010</v>
      </c>
      <c r="E164">
        <v>2010</v>
      </c>
      <c r="F164">
        <v>18</v>
      </c>
      <c r="G164">
        <v>20</v>
      </c>
      <c r="H164" s="1">
        <v>514</v>
      </c>
      <c r="I164" s="1">
        <v>34432.920212315898</v>
      </c>
      <c r="J164" s="1">
        <v>4683.8065708701697</v>
      </c>
      <c r="K164" s="14">
        <v>0.13602699225013001</v>
      </c>
      <c r="L164" s="1">
        <v>43613.181091221501</v>
      </c>
      <c r="M164" s="1">
        <v>25252.6593334104</v>
      </c>
      <c r="N164" t="s">
        <v>34</v>
      </c>
      <c r="O164" s="1">
        <v>34433</v>
      </c>
      <c r="P164" s="1"/>
    </row>
    <row r="165" spans="1:16" x14ac:dyDescent="0.2">
      <c r="A165" t="s">
        <v>28</v>
      </c>
      <c r="B165" t="s">
        <v>16</v>
      </c>
      <c r="C165" t="s">
        <v>27</v>
      </c>
      <c r="D165">
        <v>2010</v>
      </c>
      <c r="E165">
        <v>2010</v>
      </c>
      <c r="F165">
        <v>45</v>
      </c>
      <c r="G165">
        <v>1</v>
      </c>
      <c r="H165" s="1">
        <v>21760</v>
      </c>
      <c r="I165" s="1">
        <v>1498374.6902131201</v>
      </c>
      <c r="J165" s="1">
        <v>114868.74185260999</v>
      </c>
      <c r="K165" s="14">
        <v>7.6662227814499995E-2</v>
      </c>
      <c r="L165" s="1">
        <v>1723517.4242442399</v>
      </c>
      <c r="M165" s="1">
        <v>1273231.956182</v>
      </c>
      <c r="N165" t="s">
        <v>18</v>
      </c>
      <c r="O165" s="1">
        <v>1498375</v>
      </c>
      <c r="P165" s="1"/>
    </row>
    <row r="166" spans="1:16" x14ac:dyDescent="0.2">
      <c r="A166" t="s">
        <v>28</v>
      </c>
      <c r="B166" t="s">
        <v>16</v>
      </c>
      <c r="C166" t="s">
        <v>27</v>
      </c>
      <c r="D166">
        <v>2010</v>
      </c>
      <c r="E166">
        <v>2010</v>
      </c>
      <c r="F166">
        <v>45</v>
      </c>
      <c r="G166">
        <v>2</v>
      </c>
      <c r="H166" s="1">
        <v>6803</v>
      </c>
      <c r="I166" s="1">
        <v>479357.29197304603</v>
      </c>
      <c r="J166" s="1">
        <v>39585.395784821398</v>
      </c>
      <c r="K166" s="14">
        <v>8.2580147309089996E-2</v>
      </c>
      <c r="L166" s="1">
        <v>556944.667711296</v>
      </c>
      <c r="M166" s="1">
        <v>401769.916234795</v>
      </c>
      <c r="N166" t="s">
        <v>21</v>
      </c>
      <c r="O166" s="1">
        <v>479357</v>
      </c>
      <c r="P166" s="1"/>
    </row>
    <row r="167" spans="1:16" x14ac:dyDescent="0.2">
      <c r="A167" t="s">
        <v>28</v>
      </c>
      <c r="B167" t="s">
        <v>16</v>
      </c>
      <c r="C167" t="s">
        <v>27</v>
      </c>
      <c r="D167">
        <v>2010</v>
      </c>
      <c r="E167">
        <v>2010</v>
      </c>
      <c r="F167">
        <v>45</v>
      </c>
      <c r="G167">
        <v>3</v>
      </c>
      <c r="H167" s="1">
        <v>5797</v>
      </c>
      <c r="I167" s="1">
        <v>417037.36178225902</v>
      </c>
      <c r="J167" s="1">
        <v>35308.3036054646</v>
      </c>
      <c r="K167" s="14">
        <v>8.4664605239610002E-2</v>
      </c>
      <c r="L167" s="1">
        <v>486241.63684896898</v>
      </c>
      <c r="M167" s="1">
        <v>347833.08671554801</v>
      </c>
      <c r="N167" t="s">
        <v>20</v>
      </c>
      <c r="O167" s="1">
        <v>417037</v>
      </c>
      <c r="P167" s="1"/>
    </row>
    <row r="168" spans="1:16" x14ac:dyDescent="0.2">
      <c r="A168" t="s">
        <v>28</v>
      </c>
      <c r="B168" t="s">
        <v>16</v>
      </c>
      <c r="C168" t="s">
        <v>27</v>
      </c>
      <c r="D168">
        <v>2010</v>
      </c>
      <c r="E168">
        <v>2010</v>
      </c>
      <c r="F168">
        <v>45</v>
      </c>
      <c r="G168">
        <v>4</v>
      </c>
      <c r="H168" s="1">
        <v>5190</v>
      </c>
      <c r="I168" s="1">
        <v>380460.71897968801</v>
      </c>
      <c r="J168" s="1">
        <v>31580.748261317902</v>
      </c>
      <c r="K168" s="14">
        <v>8.3006593547970006E-2</v>
      </c>
      <c r="L168" s="1">
        <v>442358.98557187099</v>
      </c>
      <c r="M168" s="1">
        <v>318562.45238750399</v>
      </c>
      <c r="N168" t="s">
        <v>22</v>
      </c>
      <c r="O168" s="1">
        <v>380461</v>
      </c>
      <c r="P168" s="1"/>
    </row>
    <row r="169" spans="1:16" x14ac:dyDescent="0.2">
      <c r="A169" t="s">
        <v>28</v>
      </c>
      <c r="B169" t="s">
        <v>16</v>
      </c>
      <c r="C169" t="s">
        <v>27</v>
      </c>
      <c r="D169">
        <v>2010</v>
      </c>
      <c r="E169">
        <v>2010</v>
      </c>
      <c r="F169">
        <v>45</v>
      </c>
      <c r="G169">
        <v>5</v>
      </c>
      <c r="H169" s="1">
        <v>5886</v>
      </c>
      <c r="I169" s="1">
        <v>349319.02889924799</v>
      </c>
      <c r="J169" s="1">
        <v>30487.768345014902</v>
      </c>
      <c r="K169" s="14">
        <v>8.7277719857070002E-2</v>
      </c>
      <c r="L169" s="1">
        <v>409075.054855478</v>
      </c>
      <c r="M169" s="1">
        <v>289563.00294301898</v>
      </c>
      <c r="N169" t="s">
        <v>19</v>
      </c>
      <c r="O169" s="1">
        <v>349319</v>
      </c>
      <c r="P169" s="1"/>
    </row>
    <row r="170" spans="1:16" x14ac:dyDescent="0.2">
      <c r="A170" t="s">
        <v>28</v>
      </c>
      <c r="B170" t="s">
        <v>16</v>
      </c>
      <c r="C170" t="s">
        <v>27</v>
      </c>
      <c r="D170">
        <v>2010</v>
      </c>
      <c r="E170">
        <v>2010</v>
      </c>
      <c r="F170">
        <v>45</v>
      </c>
      <c r="G170">
        <v>6</v>
      </c>
      <c r="H170" s="1">
        <v>5110</v>
      </c>
      <c r="I170" s="1">
        <v>298023.85352514603</v>
      </c>
      <c r="J170" s="1">
        <v>47946.085091992602</v>
      </c>
      <c r="K170" s="14">
        <v>0.16088002528947001</v>
      </c>
      <c r="L170" s="1">
        <v>391998.18030545203</v>
      </c>
      <c r="M170" s="1">
        <v>204049.52674484099</v>
      </c>
      <c r="N170" t="s">
        <v>24</v>
      </c>
      <c r="O170" s="1">
        <v>298024</v>
      </c>
      <c r="P170" s="1"/>
    </row>
    <row r="171" spans="1:16" x14ac:dyDescent="0.2">
      <c r="A171" t="s">
        <v>28</v>
      </c>
      <c r="B171" t="s">
        <v>16</v>
      </c>
      <c r="C171" t="s">
        <v>27</v>
      </c>
      <c r="D171">
        <v>2010</v>
      </c>
      <c r="E171">
        <v>2010</v>
      </c>
      <c r="F171">
        <v>45</v>
      </c>
      <c r="G171">
        <v>7</v>
      </c>
      <c r="H171" s="1">
        <v>3906</v>
      </c>
      <c r="I171" s="1">
        <v>220762.681965022</v>
      </c>
      <c r="J171" s="1">
        <v>36313.1127269438</v>
      </c>
      <c r="K171" s="14">
        <v>0.16448936207748999</v>
      </c>
      <c r="L171" s="1">
        <v>291936.382909832</v>
      </c>
      <c r="M171" s="1">
        <v>149588.981020212</v>
      </c>
      <c r="N171" t="s">
        <v>25</v>
      </c>
      <c r="O171" s="1">
        <v>220763</v>
      </c>
      <c r="P171" s="1"/>
    </row>
    <row r="172" spans="1:16" x14ac:dyDescent="0.2">
      <c r="A172" t="s">
        <v>28</v>
      </c>
      <c r="B172" t="s">
        <v>16</v>
      </c>
      <c r="C172" t="s">
        <v>27</v>
      </c>
      <c r="D172">
        <v>2010</v>
      </c>
      <c r="E172">
        <v>2010</v>
      </c>
      <c r="F172">
        <v>45</v>
      </c>
      <c r="G172">
        <v>8</v>
      </c>
      <c r="H172" s="1">
        <v>2704</v>
      </c>
      <c r="I172" s="1">
        <v>154888.937877588</v>
      </c>
      <c r="J172" s="1">
        <v>22675.127387708599</v>
      </c>
      <c r="K172" s="14">
        <v>0.14639604156642999</v>
      </c>
      <c r="L172" s="1">
        <v>199332.18755749799</v>
      </c>
      <c r="M172" s="1">
        <v>110445.688197679</v>
      </c>
      <c r="N172" t="s">
        <v>204</v>
      </c>
      <c r="O172" s="1">
        <v>154889</v>
      </c>
      <c r="P172" s="1"/>
    </row>
    <row r="173" spans="1:16" x14ac:dyDescent="0.2">
      <c r="A173" t="s">
        <v>28</v>
      </c>
      <c r="B173" t="s">
        <v>16</v>
      </c>
      <c r="C173" t="s">
        <v>27</v>
      </c>
      <c r="D173">
        <v>2010</v>
      </c>
      <c r="E173">
        <v>2010</v>
      </c>
      <c r="F173">
        <v>45</v>
      </c>
      <c r="G173">
        <v>9</v>
      </c>
      <c r="H173" s="1">
        <v>1926</v>
      </c>
      <c r="I173" s="1">
        <v>137511.836878381</v>
      </c>
      <c r="J173" s="1">
        <v>14943.416472205299</v>
      </c>
      <c r="K173" s="14">
        <v>0.10867003751409</v>
      </c>
      <c r="L173" s="1">
        <v>166800.93316390301</v>
      </c>
      <c r="M173" s="1">
        <v>108222.740592858</v>
      </c>
      <c r="N173" t="s">
        <v>23</v>
      </c>
      <c r="O173" s="1">
        <v>137512</v>
      </c>
      <c r="P173" s="1"/>
    </row>
    <row r="174" spans="1:16" x14ac:dyDescent="0.2">
      <c r="A174" t="s">
        <v>28</v>
      </c>
      <c r="B174" t="s">
        <v>16</v>
      </c>
      <c r="C174" t="s">
        <v>27</v>
      </c>
      <c r="D174">
        <v>2010</v>
      </c>
      <c r="E174">
        <v>2010</v>
      </c>
      <c r="F174">
        <v>45</v>
      </c>
      <c r="G174">
        <v>10</v>
      </c>
      <c r="H174" s="1">
        <v>1417</v>
      </c>
      <c r="I174" s="1">
        <v>96498.305467241007</v>
      </c>
      <c r="J174" s="1">
        <v>8437.4485766066591</v>
      </c>
      <c r="K174" s="14">
        <v>8.7436235649449995E-2</v>
      </c>
      <c r="L174" s="1">
        <v>113035.70467738999</v>
      </c>
      <c r="M174" s="1">
        <v>79960.906257091905</v>
      </c>
      <c r="N174" t="s">
        <v>26</v>
      </c>
      <c r="O174" s="1">
        <v>96498</v>
      </c>
      <c r="P174" s="1"/>
    </row>
    <row r="175" spans="1:16" x14ac:dyDescent="0.2">
      <c r="A175" t="s">
        <v>28</v>
      </c>
      <c r="B175" t="s">
        <v>16</v>
      </c>
      <c r="C175" t="s">
        <v>27</v>
      </c>
      <c r="D175">
        <v>2010</v>
      </c>
      <c r="E175">
        <v>2010</v>
      </c>
      <c r="F175">
        <v>45</v>
      </c>
      <c r="G175">
        <v>11</v>
      </c>
      <c r="H175" s="1">
        <v>1193</v>
      </c>
      <c r="I175" s="1">
        <v>87635.057394457996</v>
      </c>
      <c r="J175" s="1">
        <v>8345.5118532097604</v>
      </c>
      <c r="K175" s="14">
        <v>9.5230289125560003E-2</v>
      </c>
      <c r="L175" s="1">
        <v>103992.260626749</v>
      </c>
      <c r="M175" s="1">
        <v>71277.854162166797</v>
      </c>
      <c r="N175" t="s">
        <v>30</v>
      </c>
      <c r="O175" s="1">
        <v>87635</v>
      </c>
      <c r="P175" s="1"/>
    </row>
    <row r="176" spans="1:16" x14ac:dyDescent="0.2">
      <c r="A176" t="s">
        <v>28</v>
      </c>
      <c r="B176" t="s">
        <v>16</v>
      </c>
      <c r="C176" t="s">
        <v>27</v>
      </c>
      <c r="D176">
        <v>2010</v>
      </c>
      <c r="E176">
        <v>2010</v>
      </c>
      <c r="F176">
        <v>45</v>
      </c>
      <c r="G176">
        <v>12</v>
      </c>
      <c r="H176" s="1">
        <v>1420</v>
      </c>
      <c r="I176" s="1">
        <v>81001.267952672002</v>
      </c>
      <c r="J176" s="1">
        <v>10455.0640541347</v>
      </c>
      <c r="K176" s="14">
        <v>0.12907284439354</v>
      </c>
      <c r="L176" s="1">
        <v>101493.193498776</v>
      </c>
      <c r="M176" s="1">
        <v>60509.342406567899</v>
      </c>
      <c r="N176" t="s">
        <v>29</v>
      </c>
      <c r="O176" s="1">
        <v>81001</v>
      </c>
      <c r="P176" s="1"/>
    </row>
    <row r="177" spans="1:16" x14ac:dyDescent="0.2">
      <c r="A177" t="s">
        <v>28</v>
      </c>
      <c r="B177" t="s">
        <v>16</v>
      </c>
      <c r="C177" t="s">
        <v>27</v>
      </c>
      <c r="D177">
        <v>2010</v>
      </c>
      <c r="E177">
        <v>2010</v>
      </c>
      <c r="F177">
        <v>45</v>
      </c>
      <c r="G177">
        <v>13</v>
      </c>
      <c r="H177" s="1">
        <v>946</v>
      </c>
      <c r="I177" s="1">
        <v>72033.824897867002</v>
      </c>
      <c r="J177" s="1">
        <v>7535.1825883191505</v>
      </c>
      <c r="K177" s="14">
        <v>0.10460617076773</v>
      </c>
      <c r="L177" s="1">
        <v>86802.782770972495</v>
      </c>
      <c r="M177" s="1">
        <v>57264.867024761399</v>
      </c>
      <c r="N177" t="s">
        <v>31</v>
      </c>
      <c r="O177" s="1">
        <v>72034</v>
      </c>
      <c r="P177" s="1"/>
    </row>
    <row r="178" spans="1:16" x14ac:dyDescent="0.2">
      <c r="A178" t="s">
        <v>28</v>
      </c>
      <c r="B178" t="s">
        <v>16</v>
      </c>
      <c r="C178" t="s">
        <v>27</v>
      </c>
      <c r="D178">
        <v>2010</v>
      </c>
      <c r="E178">
        <v>2010</v>
      </c>
      <c r="F178">
        <v>45</v>
      </c>
      <c r="G178">
        <v>14</v>
      </c>
      <c r="H178" s="1">
        <v>1160</v>
      </c>
      <c r="I178" s="1">
        <v>71010.793537095</v>
      </c>
      <c r="J178" s="1">
        <v>11290.6685250336</v>
      </c>
      <c r="K178" s="14">
        <v>0.15899932901236</v>
      </c>
      <c r="L178" s="1">
        <v>93140.503846160995</v>
      </c>
      <c r="M178" s="1">
        <v>48881.083228028998</v>
      </c>
      <c r="N178" t="s">
        <v>33</v>
      </c>
      <c r="O178" s="1">
        <v>71011</v>
      </c>
      <c r="P178" s="1"/>
    </row>
    <row r="179" spans="1:16" x14ac:dyDescent="0.2">
      <c r="A179" t="s">
        <v>28</v>
      </c>
      <c r="B179" t="s">
        <v>16</v>
      </c>
      <c r="C179" t="s">
        <v>27</v>
      </c>
      <c r="D179">
        <v>2010</v>
      </c>
      <c r="E179">
        <v>2010</v>
      </c>
      <c r="F179">
        <v>45</v>
      </c>
      <c r="G179">
        <v>15</v>
      </c>
      <c r="H179" s="1">
        <v>902</v>
      </c>
      <c r="I179" s="1">
        <v>60988.485202488002</v>
      </c>
      <c r="J179" s="1">
        <v>12303.6561351981</v>
      </c>
      <c r="K179" s="14">
        <v>0.20173736229632</v>
      </c>
      <c r="L179" s="1">
        <v>85103.651227476294</v>
      </c>
      <c r="M179" s="1">
        <v>36873.319177499601</v>
      </c>
      <c r="N179" t="s">
        <v>34</v>
      </c>
      <c r="O179" s="1">
        <v>60988</v>
      </c>
      <c r="P179" s="1"/>
    </row>
    <row r="180" spans="1:16" x14ac:dyDescent="0.2">
      <c r="A180" t="s">
        <v>28</v>
      </c>
      <c r="B180" t="s">
        <v>16</v>
      </c>
      <c r="C180" t="s">
        <v>27</v>
      </c>
      <c r="D180">
        <v>2010</v>
      </c>
      <c r="E180">
        <v>2010</v>
      </c>
      <c r="F180">
        <v>45</v>
      </c>
      <c r="G180">
        <v>16</v>
      </c>
      <c r="H180" s="1">
        <v>718</v>
      </c>
      <c r="I180" s="1">
        <v>48829.366692479998</v>
      </c>
      <c r="J180" s="1">
        <v>4282.1187674555504</v>
      </c>
      <c r="K180" s="14">
        <v>8.769556227144E-2</v>
      </c>
      <c r="L180" s="1">
        <v>57222.319476692799</v>
      </c>
      <c r="M180" s="1">
        <v>40436.413908267103</v>
      </c>
      <c r="N180" t="s">
        <v>32</v>
      </c>
      <c r="O180" s="1">
        <v>48829</v>
      </c>
      <c r="P180" s="1"/>
    </row>
    <row r="181" spans="1:16" x14ac:dyDescent="0.2">
      <c r="A181" t="s">
        <v>28</v>
      </c>
      <c r="B181" t="s">
        <v>16</v>
      </c>
      <c r="C181" t="s">
        <v>27</v>
      </c>
      <c r="D181">
        <v>2010</v>
      </c>
      <c r="E181">
        <v>2010</v>
      </c>
      <c r="F181">
        <v>45</v>
      </c>
      <c r="G181">
        <v>17</v>
      </c>
      <c r="H181" s="1">
        <v>602</v>
      </c>
      <c r="I181" s="1">
        <v>40916.539487433001</v>
      </c>
      <c r="J181" s="1">
        <v>4967.4670510666801</v>
      </c>
      <c r="K181" s="14">
        <v>0.12140486740312</v>
      </c>
      <c r="L181" s="1">
        <v>50652.774907523701</v>
      </c>
      <c r="M181" s="1">
        <v>31180.3040673422</v>
      </c>
      <c r="N181" t="s">
        <v>35</v>
      </c>
      <c r="O181" s="1">
        <v>40917</v>
      </c>
      <c r="P181" s="1"/>
    </row>
    <row r="182" spans="1:16" x14ac:dyDescent="0.2">
      <c r="A182" t="s">
        <v>28</v>
      </c>
      <c r="B182" t="s">
        <v>16</v>
      </c>
      <c r="C182" t="s">
        <v>27</v>
      </c>
      <c r="D182">
        <v>2010</v>
      </c>
      <c r="E182">
        <v>2010</v>
      </c>
      <c r="F182">
        <v>45</v>
      </c>
      <c r="G182">
        <v>18</v>
      </c>
      <c r="H182" s="1">
        <v>616</v>
      </c>
      <c r="I182" s="1">
        <v>34890.599625085997</v>
      </c>
      <c r="J182" s="1">
        <v>6097.9708705387702</v>
      </c>
      <c r="K182" s="14">
        <v>0.17477403472750999</v>
      </c>
      <c r="L182" s="1">
        <v>46842.622531341898</v>
      </c>
      <c r="M182" s="1">
        <v>22938.576718830001</v>
      </c>
      <c r="N182" t="s">
        <v>37</v>
      </c>
      <c r="O182" s="1">
        <v>34891</v>
      </c>
      <c r="P182" s="1"/>
    </row>
    <row r="183" spans="1:16" x14ac:dyDescent="0.2">
      <c r="A183" t="s">
        <v>28</v>
      </c>
      <c r="B183" t="s">
        <v>16</v>
      </c>
      <c r="C183" t="s">
        <v>27</v>
      </c>
      <c r="D183">
        <v>2010</v>
      </c>
      <c r="E183">
        <v>2010</v>
      </c>
      <c r="F183">
        <v>45</v>
      </c>
      <c r="G183">
        <v>19</v>
      </c>
      <c r="H183" s="1">
        <v>445</v>
      </c>
      <c r="I183" s="1">
        <v>30939.133255686</v>
      </c>
      <c r="J183" s="1">
        <v>5014.8286191657098</v>
      </c>
      <c r="K183" s="14">
        <v>0.16208691360944999</v>
      </c>
      <c r="L183" s="1">
        <v>40768.197349250797</v>
      </c>
      <c r="M183" s="1">
        <v>21110.069162121199</v>
      </c>
      <c r="N183" t="s">
        <v>36</v>
      </c>
      <c r="O183" s="1">
        <v>30939</v>
      </c>
      <c r="P183" s="1"/>
    </row>
    <row r="184" spans="1:16" x14ac:dyDescent="0.2">
      <c r="A184" t="s">
        <v>28</v>
      </c>
      <c r="B184" t="s">
        <v>16</v>
      </c>
      <c r="C184" t="s">
        <v>27</v>
      </c>
      <c r="D184">
        <v>2010</v>
      </c>
      <c r="E184">
        <v>2010</v>
      </c>
      <c r="F184">
        <v>45</v>
      </c>
      <c r="G184">
        <v>20</v>
      </c>
      <c r="H184" s="1">
        <v>275</v>
      </c>
      <c r="I184" s="1">
        <v>14259.009421276</v>
      </c>
      <c r="J184" s="1">
        <v>4188.3798469978401</v>
      </c>
      <c r="K184" s="14">
        <v>0.29373568129833</v>
      </c>
      <c r="L184" s="1">
        <v>22468.2339213917</v>
      </c>
      <c r="M184" s="1">
        <v>6049.7849211602197</v>
      </c>
      <c r="N184" t="s">
        <v>205</v>
      </c>
      <c r="O184" s="1">
        <v>14259</v>
      </c>
      <c r="P184" s="1"/>
    </row>
    <row r="185" spans="1:16" x14ac:dyDescent="0.2">
      <c r="A185" t="s">
        <v>15</v>
      </c>
      <c r="B185" t="s">
        <v>16</v>
      </c>
      <c r="C185" t="s">
        <v>27</v>
      </c>
      <c r="D185">
        <v>2010</v>
      </c>
      <c r="E185">
        <v>2010</v>
      </c>
      <c r="F185">
        <v>45</v>
      </c>
      <c r="G185">
        <v>1</v>
      </c>
      <c r="H185" s="1">
        <v>38749</v>
      </c>
      <c r="I185" s="1">
        <v>2700277.6478172899</v>
      </c>
      <c r="J185" s="1">
        <v>224839.14669275799</v>
      </c>
      <c r="K185" s="14">
        <v>8.3265195664040004E-2</v>
      </c>
      <c r="L185" s="1">
        <v>3140962.3753351001</v>
      </c>
      <c r="M185" s="1">
        <v>2259592.92029949</v>
      </c>
      <c r="N185" t="s">
        <v>18</v>
      </c>
      <c r="O185" s="1">
        <v>2700278</v>
      </c>
      <c r="P185" s="1"/>
    </row>
    <row r="186" spans="1:16" x14ac:dyDescent="0.2">
      <c r="A186" t="s">
        <v>15</v>
      </c>
      <c r="B186" t="s">
        <v>16</v>
      </c>
      <c r="C186" t="s">
        <v>27</v>
      </c>
      <c r="D186">
        <v>2010</v>
      </c>
      <c r="E186">
        <v>2010</v>
      </c>
      <c r="F186">
        <v>45</v>
      </c>
      <c r="G186">
        <v>2</v>
      </c>
      <c r="H186" s="1">
        <v>6947</v>
      </c>
      <c r="I186" s="1">
        <v>506394.17287051602</v>
      </c>
      <c r="J186" s="1">
        <v>43591.252997740499</v>
      </c>
      <c r="K186" s="14">
        <v>8.6081663915359999E-2</v>
      </c>
      <c r="L186" s="1">
        <v>591833.02874608699</v>
      </c>
      <c r="M186" s="1">
        <v>420955.31699494401</v>
      </c>
      <c r="N186" t="s">
        <v>20</v>
      </c>
      <c r="O186" s="1">
        <v>506394</v>
      </c>
      <c r="P186" s="1"/>
    </row>
    <row r="187" spans="1:16" x14ac:dyDescent="0.2">
      <c r="A187" t="s">
        <v>15</v>
      </c>
      <c r="B187" t="s">
        <v>16</v>
      </c>
      <c r="C187" t="s">
        <v>27</v>
      </c>
      <c r="D187">
        <v>2010</v>
      </c>
      <c r="E187">
        <v>2010</v>
      </c>
      <c r="F187">
        <v>45</v>
      </c>
      <c r="G187">
        <v>3</v>
      </c>
      <c r="H187" s="1">
        <v>7520</v>
      </c>
      <c r="I187" s="1">
        <v>459022.84856101399</v>
      </c>
      <c r="J187" s="1">
        <v>44376.009415170003</v>
      </c>
      <c r="K187" s="14">
        <v>9.6674946692270003E-2</v>
      </c>
      <c r="L187" s="1">
        <v>545999.82701474801</v>
      </c>
      <c r="M187" s="1">
        <v>372045.87010728102</v>
      </c>
      <c r="N187" t="s">
        <v>19</v>
      </c>
      <c r="O187" s="1">
        <v>459023</v>
      </c>
      <c r="P187" s="1"/>
    </row>
    <row r="188" spans="1:16" x14ac:dyDescent="0.2">
      <c r="A188" t="s">
        <v>15</v>
      </c>
      <c r="B188" t="s">
        <v>16</v>
      </c>
      <c r="C188" t="s">
        <v>27</v>
      </c>
      <c r="D188">
        <v>2010</v>
      </c>
      <c r="E188">
        <v>2010</v>
      </c>
      <c r="F188">
        <v>45</v>
      </c>
      <c r="G188">
        <v>4</v>
      </c>
      <c r="H188" s="1">
        <v>6349</v>
      </c>
      <c r="I188" s="1">
        <v>444805.43013383</v>
      </c>
      <c r="J188" s="1">
        <v>40769.200237184399</v>
      </c>
      <c r="K188" s="14">
        <v>9.1656255691200006E-2</v>
      </c>
      <c r="L188" s="1">
        <v>524713.06259871204</v>
      </c>
      <c r="M188" s="1">
        <v>364897.797668949</v>
      </c>
      <c r="N188" t="s">
        <v>21</v>
      </c>
      <c r="O188" s="1">
        <v>444805</v>
      </c>
      <c r="P188" s="1"/>
    </row>
    <row r="189" spans="1:16" x14ac:dyDescent="0.2">
      <c r="A189" t="s">
        <v>15</v>
      </c>
      <c r="B189" t="s">
        <v>16</v>
      </c>
      <c r="C189" t="s">
        <v>27</v>
      </c>
      <c r="D189">
        <v>2010</v>
      </c>
      <c r="E189">
        <v>2010</v>
      </c>
      <c r="F189">
        <v>45</v>
      </c>
      <c r="G189">
        <v>5</v>
      </c>
      <c r="H189" s="1">
        <v>3333</v>
      </c>
      <c r="I189" s="1">
        <v>235028.930960659</v>
      </c>
      <c r="J189" s="1">
        <v>20874.473571850202</v>
      </c>
      <c r="K189" s="14">
        <v>8.8816612859220004E-2</v>
      </c>
      <c r="L189" s="1">
        <v>275942.89916148502</v>
      </c>
      <c r="M189" s="1">
        <v>194114.96275983201</v>
      </c>
      <c r="N189" t="s">
        <v>22</v>
      </c>
      <c r="O189" s="1">
        <v>235029</v>
      </c>
      <c r="P189" s="1"/>
    </row>
    <row r="190" spans="1:16" x14ac:dyDescent="0.2">
      <c r="A190" t="s">
        <v>15</v>
      </c>
      <c r="B190" t="s">
        <v>16</v>
      </c>
      <c r="C190" t="s">
        <v>27</v>
      </c>
      <c r="D190">
        <v>2010</v>
      </c>
      <c r="E190">
        <v>2010</v>
      </c>
      <c r="F190">
        <v>45</v>
      </c>
      <c r="G190">
        <v>6</v>
      </c>
      <c r="H190" s="1">
        <v>2412</v>
      </c>
      <c r="I190" s="1">
        <v>169524.63454619801</v>
      </c>
      <c r="J190" s="1">
        <v>15964.423388589001</v>
      </c>
      <c r="K190" s="14">
        <v>9.4171702132400004E-2</v>
      </c>
      <c r="L190" s="1">
        <v>200814.90438783201</v>
      </c>
      <c r="M190" s="1">
        <v>138234.36470456299</v>
      </c>
      <c r="N190" t="s">
        <v>23</v>
      </c>
      <c r="O190" s="1">
        <v>169525</v>
      </c>
      <c r="P190" s="1"/>
    </row>
    <row r="191" spans="1:16" x14ac:dyDescent="0.2">
      <c r="A191" t="s">
        <v>15</v>
      </c>
      <c r="B191" t="s">
        <v>16</v>
      </c>
      <c r="C191" t="s">
        <v>27</v>
      </c>
      <c r="D191">
        <v>2010</v>
      </c>
      <c r="E191">
        <v>2010</v>
      </c>
      <c r="F191">
        <v>45</v>
      </c>
      <c r="G191">
        <v>7</v>
      </c>
      <c r="H191" s="1">
        <v>2210</v>
      </c>
      <c r="I191" s="1">
        <v>144043.952786368</v>
      </c>
      <c r="J191" s="1">
        <v>16934.717520321199</v>
      </c>
      <c r="K191" s="14">
        <v>0.11756632050661001</v>
      </c>
      <c r="L191" s="1">
        <v>177235.99912619701</v>
      </c>
      <c r="M191" s="1">
        <v>110851.90644653801</v>
      </c>
      <c r="N191" t="s">
        <v>25</v>
      </c>
      <c r="O191" s="1">
        <v>144044</v>
      </c>
      <c r="P191" s="1"/>
    </row>
    <row r="192" spans="1:16" x14ac:dyDescent="0.2">
      <c r="A192" t="s">
        <v>15</v>
      </c>
      <c r="B192" t="s">
        <v>16</v>
      </c>
      <c r="C192" t="s">
        <v>27</v>
      </c>
      <c r="D192">
        <v>2010</v>
      </c>
      <c r="E192">
        <v>2010</v>
      </c>
      <c r="F192">
        <v>45</v>
      </c>
      <c r="G192">
        <v>8</v>
      </c>
      <c r="H192" s="1">
        <v>2203</v>
      </c>
      <c r="I192" s="1">
        <v>141868.35999053699</v>
      </c>
      <c r="J192" s="1">
        <v>16816.313590230398</v>
      </c>
      <c r="K192" s="14">
        <v>0.11853463021178</v>
      </c>
      <c r="L192" s="1">
        <v>174828.33462738799</v>
      </c>
      <c r="M192" s="1">
        <v>108908.38535368499</v>
      </c>
      <c r="N192" t="s">
        <v>24</v>
      </c>
      <c r="O192" s="1">
        <v>141868</v>
      </c>
      <c r="P192" s="1"/>
    </row>
    <row r="193" spans="1:17" x14ac:dyDescent="0.2">
      <c r="A193" t="s">
        <v>15</v>
      </c>
      <c r="B193" t="s">
        <v>16</v>
      </c>
      <c r="C193" t="s">
        <v>27</v>
      </c>
      <c r="D193">
        <v>2010</v>
      </c>
      <c r="E193">
        <v>2010</v>
      </c>
      <c r="F193">
        <v>45</v>
      </c>
      <c r="G193">
        <v>9</v>
      </c>
      <c r="H193" s="1">
        <v>1492</v>
      </c>
      <c r="I193" s="1">
        <v>101216.10742045401</v>
      </c>
      <c r="J193" s="1">
        <v>8093.7701281427198</v>
      </c>
      <c r="K193" s="14">
        <v>7.9965238087259999E-2</v>
      </c>
      <c r="L193" s="1">
        <v>117079.896871613</v>
      </c>
      <c r="M193" s="1">
        <v>85352.317969294207</v>
      </c>
      <c r="N193" t="s">
        <v>26</v>
      </c>
      <c r="O193" s="1">
        <v>101216</v>
      </c>
      <c r="P193" s="1"/>
    </row>
    <row r="194" spans="1:17" x14ac:dyDescent="0.2">
      <c r="A194" t="s">
        <v>15</v>
      </c>
      <c r="B194" t="s">
        <v>16</v>
      </c>
      <c r="C194" t="s">
        <v>27</v>
      </c>
      <c r="D194">
        <v>2010</v>
      </c>
      <c r="E194">
        <v>2010</v>
      </c>
      <c r="F194">
        <v>45</v>
      </c>
      <c r="G194">
        <v>10</v>
      </c>
      <c r="H194" s="1">
        <v>1490</v>
      </c>
      <c r="I194" s="1">
        <v>92743.760724373002</v>
      </c>
      <c r="J194" s="1">
        <v>11694.5953377271</v>
      </c>
      <c r="K194" s="14">
        <v>0.12609576370837999</v>
      </c>
      <c r="L194" s="1">
        <v>115665.167586318</v>
      </c>
      <c r="M194" s="1">
        <v>69822.353862427801</v>
      </c>
      <c r="N194" t="s">
        <v>204</v>
      </c>
      <c r="O194" s="1">
        <v>92744</v>
      </c>
      <c r="P194" s="1"/>
    </row>
    <row r="195" spans="1:17" x14ac:dyDescent="0.2">
      <c r="A195" t="s">
        <v>15</v>
      </c>
      <c r="B195" t="s">
        <v>16</v>
      </c>
      <c r="C195" t="s">
        <v>27</v>
      </c>
      <c r="D195">
        <v>2010</v>
      </c>
      <c r="E195">
        <v>2010</v>
      </c>
      <c r="F195">
        <v>45</v>
      </c>
      <c r="G195">
        <v>11</v>
      </c>
      <c r="H195" s="1">
        <v>1492</v>
      </c>
      <c r="I195" s="1">
        <v>85948.608602716005</v>
      </c>
      <c r="J195" s="1">
        <v>12459.209119442799</v>
      </c>
      <c r="K195" s="14">
        <v>0.14496114971485999</v>
      </c>
      <c r="L195" s="1">
        <v>110368.658476824</v>
      </c>
      <c r="M195" s="1">
        <v>61528.558728607997</v>
      </c>
      <c r="N195" t="s">
        <v>29</v>
      </c>
      <c r="O195" s="1">
        <v>85949</v>
      </c>
      <c r="P195" s="1"/>
    </row>
    <row r="196" spans="1:17" x14ac:dyDescent="0.2">
      <c r="A196" t="s">
        <v>15</v>
      </c>
      <c r="B196" t="s">
        <v>16</v>
      </c>
      <c r="C196" t="s">
        <v>27</v>
      </c>
      <c r="D196">
        <v>2010</v>
      </c>
      <c r="E196">
        <v>2010</v>
      </c>
      <c r="F196">
        <v>45</v>
      </c>
      <c r="G196">
        <v>12</v>
      </c>
      <c r="H196" s="1">
        <v>794</v>
      </c>
      <c r="I196" s="1">
        <v>54868.056521227001</v>
      </c>
      <c r="J196" s="1">
        <v>4458.8365074052399</v>
      </c>
      <c r="K196" s="14">
        <v>8.1264706463219996E-2</v>
      </c>
      <c r="L196" s="1">
        <v>63607.376075741202</v>
      </c>
      <c r="M196" s="1">
        <v>46128.736966712699</v>
      </c>
      <c r="N196" t="s">
        <v>32</v>
      </c>
      <c r="O196" s="1">
        <v>54868</v>
      </c>
      <c r="P196" s="1"/>
    </row>
    <row r="197" spans="1:17" x14ac:dyDescent="0.2">
      <c r="A197" t="s">
        <v>15</v>
      </c>
      <c r="B197" t="s">
        <v>16</v>
      </c>
      <c r="C197" t="s">
        <v>27</v>
      </c>
      <c r="D197">
        <v>2010</v>
      </c>
      <c r="E197">
        <v>2010</v>
      </c>
      <c r="F197">
        <v>45</v>
      </c>
      <c r="G197">
        <v>13</v>
      </c>
      <c r="H197" s="1">
        <v>781</v>
      </c>
      <c r="I197" s="1">
        <v>51029.044013851999</v>
      </c>
      <c r="J197" s="1">
        <v>5169.2685028455999</v>
      </c>
      <c r="K197" s="14">
        <v>0.10130051625976</v>
      </c>
      <c r="L197" s="1">
        <v>61160.810279429403</v>
      </c>
      <c r="M197" s="1">
        <v>40897.277748274602</v>
      </c>
      <c r="N197" t="s">
        <v>30</v>
      </c>
      <c r="O197" s="1">
        <v>51029</v>
      </c>
      <c r="P197" s="1"/>
    </row>
    <row r="198" spans="1:17" x14ac:dyDescent="0.2">
      <c r="A198" t="s">
        <v>15</v>
      </c>
      <c r="B198" t="s">
        <v>16</v>
      </c>
      <c r="C198" t="s">
        <v>27</v>
      </c>
      <c r="D198">
        <v>2010</v>
      </c>
      <c r="E198">
        <v>2010</v>
      </c>
      <c r="F198">
        <v>45</v>
      </c>
      <c r="G198">
        <v>14</v>
      </c>
      <c r="H198" s="1">
        <v>708</v>
      </c>
      <c r="I198" s="1">
        <v>49284.871536355997</v>
      </c>
      <c r="J198" s="1">
        <v>4873.93990833926</v>
      </c>
      <c r="K198" s="14">
        <v>9.8893225373300003E-2</v>
      </c>
      <c r="L198" s="1">
        <v>58837.793756700899</v>
      </c>
      <c r="M198" s="1">
        <v>39731.949316011</v>
      </c>
      <c r="N198" t="s">
        <v>35</v>
      </c>
      <c r="O198" s="1">
        <v>49285</v>
      </c>
      <c r="P198" s="1"/>
    </row>
    <row r="199" spans="1:17" x14ac:dyDescent="0.2">
      <c r="A199" t="s">
        <v>15</v>
      </c>
      <c r="B199" t="s">
        <v>16</v>
      </c>
      <c r="C199" t="s">
        <v>27</v>
      </c>
      <c r="D199">
        <v>2010</v>
      </c>
      <c r="E199">
        <v>2010</v>
      </c>
      <c r="F199">
        <v>45</v>
      </c>
      <c r="G199">
        <v>15</v>
      </c>
      <c r="H199" s="1">
        <v>591</v>
      </c>
      <c r="I199" s="1">
        <v>42986.618140202001</v>
      </c>
      <c r="J199" s="1">
        <v>5185.6897180121096</v>
      </c>
      <c r="K199" s="14">
        <v>0.1206349776365</v>
      </c>
      <c r="L199" s="1">
        <v>53150.569987505703</v>
      </c>
      <c r="M199" s="1">
        <v>32822.666292898197</v>
      </c>
      <c r="N199" t="s">
        <v>36</v>
      </c>
      <c r="O199" s="1">
        <v>42987</v>
      </c>
      <c r="P199" s="1"/>
    </row>
    <row r="200" spans="1:17" x14ac:dyDescent="0.2">
      <c r="A200" t="s">
        <v>15</v>
      </c>
      <c r="B200" t="s">
        <v>16</v>
      </c>
      <c r="C200" t="s">
        <v>27</v>
      </c>
      <c r="D200">
        <v>2010</v>
      </c>
      <c r="E200">
        <v>2010</v>
      </c>
      <c r="F200">
        <v>45</v>
      </c>
      <c r="G200">
        <v>16</v>
      </c>
      <c r="H200" s="1">
        <v>565</v>
      </c>
      <c r="I200" s="1">
        <v>29737.757489337</v>
      </c>
      <c r="J200" s="1">
        <v>7382.38015460924</v>
      </c>
      <c r="K200" s="14">
        <v>0.24824938992983001</v>
      </c>
      <c r="L200" s="1">
        <v>44207.222592371101</v>
      </c>
      <c r="M200" s="1">
        <v>15268.292386302801</v>
      </c>
      <c r="N200" t="s">
        <v>37</v>
      </c>
      <c r="O200" s="1">
        <v>29738</v>
      </c>
      <c r="P200" s="1"/>
    </row>
    <row r="201" spans="1:17" x14ac:dyDescent="0.2">
      <c r="A201" t="s">
        <v>15</v>
      </c>
      <c r="B201" t="s">
        <v>16</v>
      </c>
      <c r="C201" t="s">
        <v>27</v>
      </c>
      <c r="D201">
        <v>2010</v>
      </c>
      <c r="E201">
        <v>2010</v>
      </c>
      <c r="F201">
        <v>45</v>
      </c>
      <c r="G201">
        <v>17</v>
      </c>
      <c r="H201" s="1">
        <v>392</v>
      </c>
      <c r="I201" s="1">
        <v>27772.431716925999</v>
      </c>
      <c r="J201" s="1">
        <v>4641.4981537309004</v>
      </c>
      <c r="K201" s="14">
        <v>0.1671260983208</v>
      </c>
      <c r="L201" s="1">
        <v>36869.768098238499</v>
      </c>
      <c r="M201" s="1">
        <v>18675.095335613401</v>
      </c>
      <c r="N201" t="s">
        <v>33</v>
      </c>
      <c r="O201" s="1">
        <v>27772</v>
      </c>
      <c r="P201" s="1"/>
    </row>
    <row r="202" spans="1:17" x14ac:dyDescent="0.2">
      <c r="A202" t="s">
        <v>15</v>
      </c>
      <c r="B202" t="s">
        <v>16</v>
      </c>
      <c r="C202" t="s">
        <v>27</v>
      </c>
      <c r="D202">
        <v>2010</v>
      </c>
      <c r="E202">
        <v>2010</v>
      </c>
      <c r="F202">
        <v>45</v>
      </c>
      <c r="G202">
        <v>18</v>
      </c>
      <c r="H202" s="1">
        <v>196</v>
      </c>
      <c r="I202" s="1">
        <v>13926.902111607</v>
      </c>
      <c r="J202" s="1">
        <v>2236.8684074522198</v>
      </c>
      <c r="K202" s="14">
        <v>0.16061492997699001</v>
      </c>
      <c r="L202" s="1">
        <v>18311.164190213301</v>
      </c>
      <c r="M202" s="1">
        <v>9542.64003300064</v>
      </c>
      <c r="N202" t="s">
        <v>34</v>
      </c>
      <c r="O202" s="1">
        <v>13927</v>
      </c>
      <c r="P202" s="1"/>
    </row>
    <row r="203" spans="1:17" x14ac:dyDescent="0.2">
      <c r="A203" t="s">
        <v>15</v>
      </c>
      <c r="B203" t="s">
        <v>16</v>
      </c>
      <c r="C203" t="s">
        <v>27</v>
      </c>
      <c r="D203">
        <v>2010</v>
      </c>
      <c r="E203">
        <v>2010</v>
      </c>
      <c r="F203">
        <v>45</v>
      </c>
      <c r="G203">
        <v>19</v>
      </c>
      <c r="H203" s="1">
        <v>151</v>
      </c>
      <c r="I203" s="1">
        <v>10076.793799368001</v>
      </c>
      <c r="J203" s="1">
        <v>1771.20804284321</v>
      </c>
      <c r="K203" s="14">
        <v>0.17577099205446001</v>
      </c>
      <c r="L203" s="1">
        <v>13548.361563340701</v>
      </c>
      <c r="M203" s="1">
        <v>6605.2260353952997</v>
      </c>
      <c r="N203" t="s">
        <v>41</v>
      </c>
      <c r="O203" s="1">
        <v>10077</v>
      </c>
      <c r="P203" s="1"/>
    </row>
    <row r="204" spans="1:17" x14ac:dyDescent="0.2">
      <c r="A204" t="s">
        <v>15</v>
      </c>
      <c r="B204" t="s">
        <v>16</v>
      </c>
      <c r="C204" t="s">
        <v>27</v>
      </c>
      <c r="D204">
        <v>2010</v>
      </c>
      <c r="E204">
        <v>2010</v>
      </c>
      <c r="F204">
        <v>45</v>
      </c>
      <c r="G204">
        <v>20</v>
      </c>
      <c r="H204" s="1">
        <v>163</v>
      </c>
      <c r="I204" s="1">
        <v>10059.775193272</v>
      </c>
      <c r="J204" s="1">
        <v>2038.6207378689101</v>
      </c>
      <c r="K204" s="14">
        <v>0.20265072516057001</v>
      </c>
      <c r="L204" s="1">
        <v>14055.471839495</v>
      </c>
      <c r="M204" s="1">
        <v>6064.07854704892</v>
      </c>
      <c r="N204" t="s">
        <v>42</v>
      </c>
      <c r="O204" s="1">
        <v>10060</v>
      </c>
      <c r="P204" s="1"/>
    </row>
    <row r="205" spans="1:17" x14ac:dyDescent="0.2">
      <c r="H205" s="1"/>
      <c r="I205" s="1"/>
      <c r="J205" s="1"/>
      <c r="K205" s="1"/>
      <c r="L205" s="1"/>
      <c r="M205" s="1"/>
    </row>
    <row r="206" spans="1:17" x14ac:dyDescent="0.2">
      <c r="H206" s="1"/>
      <c r="I206" s="1"/>
      <c r="J206" s="1"/>
      <c r="K206" s="1"/>
      <c r="L206" s="1"/>
      <c r="M206" s="1"/>
    </row>
    <row r="207" spans="1:17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57</v>
      </c>
      <c r="G207" t="s">
        <v>58</v>
      </c>
      <c r="H207" s="1" t="s">
        <v>59</v>
      </c>
      <c r="I207" s="1" t="s">
        <v>7</v>
      </c>
      <c r="J207" s="1" t="s">
        <v>10</v>
      </c>
      <c r="K207" s="1" t="s">
        <v>60</v>
      </c>
      <c r="L207" s="1" t="s">
        <v>61</v>
      </c>
      <c r="M207" s="1" t="s">
        <v>62</v>
      </c>
      <c r="N207" t="s">
        <v>63</v>
      </c>
      <c r="O207" t="s">
        <v>64</v>
      </c>
      <c r="Q207" t="s">
        <v>65</v>
      </c>
    </row>
    <row r="208" spans="1:17" x14ac:dyDescent="0.2">
      <c r="A208" t="s">
        <v>28</v>
      </c>
      <c r="B208" t="s">
        <v>16</v>
      </c>
      <c r="C208" t="s">
        <v>66</v>
      </c>
      <c r="D208">
        <v>2001</v>
      </c>
      <c r="E208">
        <v>2001</v>
      </c>
      <c r="F208" t="s">
        <v>67</v>
      </c>
      <c r="G208">
        <v>9046555.2144677192</v>
      </c>
      <c r="H208" s="1">
        <v>62941525</v>
      </c>
      <c r="I208" s="1">
        <v>135136</v>
      </c>
      <c r="J208" s="1">
        <v>3.8173603544659998E-2</v>
      </c>
      <c r="K208" s="1">
        <v>14372.9520606113</v>
      </c>
      <c r="L208" s="1">
        <v>135136</v>
      </c>
      <c r="M208" s="1">
        <v>345339.612202032</v>
      </c>
      <c r="N208">
        <v>3.8173603544659998E-2</v>
      </c>
      <c r="O208">
        <v>8369689.5745517397</v>
      </c>
      <c r="Q208">
        <v>9723420.8543837108</v>
      </c>
    </row>
  </sheetData>
  <mergeCells count="1">
    <mergeCell ref="A1:H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sqref="A1:G1"/>
    </sheetView>
  </sheetViews>
  <sheetFormatPr defaultRowHeight="12.75" x14ac:dyDescent="0.2"/>
  <cols>
    <col min="3" max="3" width="15.85546875" customWidth="1"/>
    <col min="4" max="4" width="9.85546875" customWidth="1"/>
    <col min="5" max="5" width="10.5703125" customWidth="1"/>
    <col min="7" max="7" width="23.7109375" customWidth="1"/>
    <col min="8" max="8" width="17.140625" style="9" customWidth="1"/>
    <col min="9" max="9" width="12.85546875" customWidth="1"/>
    <col min="16" max="16" width="11.85546875" customWidth="1"/>
    <col min="17" max="17" width="11" customWidth="1"/>
    <col min="18" max="18" width="2.85546875" customWidth="1"/>
    <col min="19" max="19" width="93.28515625" customWidth="1"/>
  </cols>
  <sheetData>
    <row r="1" spans="1:19" x14ac:dyDescent="0.2">
      <c r="A1" s="21" t="s">
        <v>202</v>
      </c>
      <c r="B1" s="21"/>
      <c r="C1" s="21"/>
      <c r="D1" s="21"/>
      <c r="E1" s="21"/>
      <c r="F1" s="21"/>
      <c r="G1" s="21"/>
    </row>
    <row r="4" spans="1:19" s="6" customFormat="1" ht="38.25" x14ac:dyDescent="0.2">
      <c r="A4" s="6" t="s">
        <v>68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57</v>
      </c>
      <c r="H4" s="15" t="s">
        <v>58</v>
      </c>
      <c r="I4" s="6" t="s">
        <v>59</v>
      </c>
      <c r="J4" s="6" t="s">
        <v>7</v>
      </c>
      <c r="K4" s="6" t="s">
        <v>10</v>
      </c>
      <c r="L4" s="6" t="s">
        <v>60</v>
      </c>
      <c r="M4" s="16" t="s">
        <v>206</v>
      </c>
      <c r="N4" s="16" t="s">
        <v>207</v>
      </c>
      <c r="O4" s="6" t="s">
        <v>63</v>
      </c>
      <c r="P4" s="16" t="s">
        <v>208</v>
      </c>
      <c r="Q4" s="16" t="s">
        <v>209</v>
      </c>
      <c r="S4" s="6" t="s">
        <v>48</v>
      </c>
    </row>
    <row r="5" spans="1:19" x14ac:dyDescent="0.2">
      <c r="A5" t="s">
        <v>69</v>
      </c>
      <c r="B5" t="s">
        <v>70</v>
      </c>
      <c r="C5" t="s">
        <v>16</v>
      </c>
      <c r="D5" t="s">
        <v>66</v>
      </c>
      <c r="E5">
        <v>2001</v>
      </c>
      <c r="F5">
        <v>2001</v>
      </c>
      <c r="G5" t="s">
        <v>67</v>
      </c>
      <c r="H5" s="9">
        <v>15348582.495356699</v>
      </c>
      <c r="I5">
        <v>124736844</v>
      </c>
      <c r="J5">
        <v>229147</v>
      </c>
      <c r="K5">
        <v>3.1904051110880002E-2</v>
      </c>
      <c r="L5">
        <v>12304.770589960401</v>
      </c>
      <c r="M5">
        <v>229147</v>
      </c>
      <c r="N5">
        <v>489681.96041153203</v>
      </c>
      <c r="O5">
        <v>3.1904051110880002E-2</v>
      </c>
      <c r="P5">
        <v>14388805.8529501</v>
      </c>
      <c r="Q5">
        <v>16308359.137763301</v>
      </c>
      <c r="S5" t="s">
        <v>80</v>
      </c>
    </row>
    <row r="6" spans="1:19" x14ac:dyDescent="0.2">
      <c r="A6" t="s">
        <v>69</v>
      </c>
      <c r="B6" t="s">
        <v>71</v>
      </c>
      <c r="C6" t="s">
        <v>16</v>
      </c>
      <c r="D6" t="s">
        <v>66</v>
      </c>
      <c r="E6">
        <v>2001</v>
      </c>
      <c r="F6">
        <v>2001</v>
      </c>
      <c r="G6" t="s">
        <v>67</v>
      </c>
      <c r="H6" s="9">
        <v>9046555.2144677192</v>
      </c>
      <c r="I6">
        <v>62941525</v>
      </c>
      <c r="J6">
        <v>135136</v>
      </c>
      <c r="K6">
        <v>3.8173603544659998E-2</v>
      </c>
      <c r="L6">
        <v>14372.9520606113</v>
      </c>
      <c r="M6">
        <v>135136</v>
      </c>
      <c r="N6">
        <v>345339.612202032</v>
      </c>
      <c r="O6">
        <v>3.8173603544659998E-2</v>
      </c>
      <c r="P6">
        <v>8369689.5745517397</v>
      </c>
      <c r="Q6">
        <v>9723420.8543837108</v>
      </c>
      <c r="S6" s="2" t="s">
        <v>77</v>
      </c>
    </row>
    <row r="7" spans="1:19" x14ac:dyDescent="0.2">
      <c r="A7" t="s">
        <v>69</v>
      </c>
      <c r="B7" t="s">
        <v>72</v>
      </c>
      <c r="C7" t="s">
        <v>16</v>
      </c>
      <c r="D7" t="s">
        <v>66</v>
      </c>
      <c r="E7">
        <v>2001</v>
      </c>
      <c r="F7">
        <v>2001</v>
      </c>
      <c r="G7" t="s">
        <v>67</v>
      </c>
      <c r="H7" s="9">
        <v>6299628.4479768602</v>
      </c>
      <c r="I7">
        <v>61795319</v>
      </c>
      <c r="J7">
        <v>93981</v>
      </c>
      <c r="K7">
        <v>2.7241443894380001E-2</v>
      </c>
      <c r="L7">
        <v>10194.345704367701</v>
      </c>
      <c r="M7">
        <v>93981</v>
      </c>
      <c r="N7">
        <v>171610.97492102499</v>
      </c>
      <c r="O7">
        <v>2.7241443894380001E-2</v>
      </c>
      <c r="P7">
        <v>5963270.9371316498</v>
      </c>
      <c r="Q7">
        <v>6635985.9588220697</v>
      </c>
    </row>
    <row r="8" spans="1:19" x14ac:dyDescent="0.2">
      <c r="A8" t="s">
        <v>69</v>
      </c>
      <c r="B8" t="s">
        <v>73</v>
      </c>
      <c r="C8" t="s">
        <v>16</v>
      </c>
      <c r="D8" t="s">
        <v>66</v>
      </c>
      <c r="E8">
        <v>2001</v>
      </c>
      <c r="F8">
        <v>2001</v>
      </c>
      <c r="G8" t="s">
        <v>67</v>
      </c>
      <c r="H8" s="9">
        <v>2398.8329121930001</v>
      </c>
      <c r="I8" t="s">
        <v>74</v>
      </c>
      <c r="J8">
        <v>30</v>
      </c>
      <c r="K8">
        <v>0.26994240210267001</v>
      </c>
      <c r="L8" t="s">
        <v>74</v>
      </c>
      <c r="M8">
        <v>30</v>
      </c>
      <c r="N8">
        <v>647.54671856032701</v>
      </c>
      <c r="O8">
        <v>0.26994240210267001</v>
      </c>
      <c r="P8">
        <v>1129.6413438147499</v>
      </c>
      <c r="Q8">
        <v>3668.02448057124</v>
      </c>
      <c r="S8" t="s">
        <v>52</v>
      </c>
    </row>
    <row r="9" spans="1:19" x14ac:dyDescent="0.2">
      <c r="A9" t="s">
        <v>75</v>
      </c>
      <c r="B9" t="s">
        <v>70</v>
      </c>
      <c r="C9" t="s">
        <v>16</v>
      </c>
      <c r="D9" t="s">
        <v>66</v>
      </c>
      <c r="E9">
        <v>2001</v>
      </c>
      <c r="F9">
        <v>2001</v>
      </c>
      <c r="G9" t="s">
        <v>67</v>
      </c>
      <c r="H9" s="9">
        <v>20679957.9269288</v>
      </c>
      <c r="I9" s="1">
        <v>212297780</v>
      </c>
      <c r="J9">
        <v>300625</v>
      </c>
      <c r="K9">
        <v>2.6817959690509999E-2</v>
      </c>
      <c r="L9">
        <v>9741.0146855651601</v>
      </c>
      <c r="M9">
        <v>300625</v>
      </c>
      <c r="N9">
        <v>554594.27808588801</v>
      </c>
      <c r="O9">
        <v>2.6817959690509999E-2</v>
      </c>
      <c r="P9">
        <v>19592953.1418804</v>
      </c>
      <c r="Q9">
        <v>21766962.711977102</v>
      </c>
      <c r="S9" t="s">
        <v>53</v>
      </c>
    </row>
    <row r="10" spans="1:19" x14ac:dyDescent="0.2">
      <c r="A10" t="s">
        <v>75</v>
      </c>
      <c r="B10" t="s">
        <v>71</v>
      </c>
      <c r="C10" t="s">
        <v>16</v>
      </c>
      <c r="D10" t="s">
        <v>66</v>
      </c>
      <c r="E10">
        <v>2001</v>
      </c>
      <c r="F10">
        <v>2001</v>
      </c>
      <c r="G10" t="s">
        <v>67</v>
      </c>
      <c r="H10" s="9">
        <v>11123450.5109093</v>
      </c>
      <c r="I10" s="1">
        <v>102655150</v>
      </c>
      <c r="J10">
        <v>162387</v>
      </c>
      <c r="K10">
        <v>3.4910543120220003E-2</v>
      </c>
      <c r="L10">
        <v>10835.7452216565</v>
      </c>
      <c r="M10">
        <v>162387</v>
      </c>
      <c r="N10">
        <v>388325.69870677497</v>
      </c>
      <c r="O10">
        <v>3.4910543120220003E-2</v>
      </c>
      <c r="P10">
        <v>10362332.1414441</v>
      </c>
      <c r="Q10">
        <v>11884568.880374599</v>
      </c>
    </row>
    <row r="11" spans="1:19" x14ac:dyDescent="0.2">
      <c r="A11" t="s">
        <v>75</v>
      </c>
      <c r="B11" t="s">
        <v>72</v>
      </c>
      <c r="C11" t="s">
        <v>16</v>
      </c>
      <c r="D11" t="s">
        <v>66</v>
      </c>
      <c r="E11">
        <v>2001</v>
      </c>
      <c r="F11">
        <v>2001</v>
      </c>
      <c r="G11" t="s">
        <v>67</v>
      </c>
      <c r="H11" s="9">
        <v>9553320.59091001</v>
      </c>
      <c r="I11" s="1">
        <v>109642630</v>
      </c>
      <c r="J11">
        <v>138197</v>
      </c>
      <c r="K11">
        <v>2.4541383819039999E-2</v>
      </c>
      <c r="L11">
        <v>8713.1443225230996</v>
      </c>
      <c r="M11">
        <v>138197</v>
      </c>
      <c r="N11">
        <v>234451.70736791199</v>
      </c>
      <c r="O11">
        <v>2.4541383819039999E-2</v>
      </c>
      <c r="P11">
        <v>9093795.2444689106</v>
      </c>
      <c r="Q11">
        <v>10012845.9373511</v>
      </c>
      <c r="S11" t="s">
        <v>136</v>
      </c>
    </row>
    <row r="12" spans="1:19" x14ac:dyDescent="0.2">
      <c r="A12" t="s">
        <v>75</v>
      </c>
      <c r="B12" t="s">
        <v>73</v>
      </c>
      <c r="C12" t="s">
        <v>16</v>
      </c>
      <c r="D12" t="s">
        <v>66</v>
      </c>
      <c r="E12">
        <v>2001</v>
      </c>
      <c r="F12">
        <v>2001</v>
      </c>
      <c r="G12" t="s">
        <v>67</v>
      </c>
      <c r="H12" s="9">
        <v>3186.8251094130001</v>
      </c>
      <c r="I12" t="s">
        <v>74</v>
      </c>
      <c r="J12">
        <v>41</v>
      </c>
      <c r="K12">
        <v>0.24110131753399</v>
      </c>
      <c r="L12" t="s">
        <v>74</v>
      </c>
      <c r="M12">
        <v>41</v>
      </c>
      <c r="N12">
        <v>768.34773262987801</v>
      </c>
      <c r="O12">
        <v>0.24110131753399</v>
      </c>
      <c r="P12">
        <v>1680.86355345843</v>
      </c>
      <c r="Q12">
        <v>4692.7866653675601</v>
      </c>
      <c r="S12" t="s">
        <v>137</v>
      </c>
    </row>
    <row r="13" spans="1:19" x14ac:dyDescent="0.2">
      <c r="A13" t="s">
        <v>69</v>
      </c>
      <c r="B13" t="s">
        <v>70</v>
      </c>
      <c r="C13" t="s">
        <v>16</v>
      </c>
      <c r="D13" t="s">
        <v>66</v>
      </c>
      <c r="E13">
        <v>2010</v>
      </c>
      <c r="F13">
        <v>2010</v>
      </c>
      <c r="G13" t="s">
        <v>67</v>
      </c>
      <c r="H13" s="9">
        <v>14869989.4283322</v>
      </c>
      <c r="I13" s="1">
        <v>125760896</v>
      </c>
      <c r="J13">
        <v>235781</v>
      </c>
      <c r="K13">
        <v>6.6403476147919999E-2</v>
      </c>
      <c r="L13">
        <v>11824.0167661752</v>
      </c>
      <c r="M13">
        <v>235781</v>
      </c>
      <c r="N13">
        <v>987418.98832409503</v>
      </c>
      <c r="O13">
        <v>6.6403476147919999E-2</v>
      </c>
      <c r="P13">
        <v>12934648.2112169</v>
      </c>
      <c r="Q13">
        <v>16805330.645447399</v>
      </c>
    </row>
    <row r="14" spans="1:19" x14ac:dyDescent="0.2">
      <c r="A14" t="s">
        <v>69</v>
      </c>
      <c r="B14" t="s">
        <v>71</v>
      </c>
      <c r="C14" t="s">
        <v>16</v>
      </c>
      <c r="D14" t="s">
        <v>66</v>
      </c>
      <c r="E14">
        <v>2010</v>
      </c>
      <c r="F14">
        <v>2010</v>
      </c>
      <c r="G14" t="s">
        <v>67</v>
      </c>
      <c r="H14" s="9">
        <v>8437118.1864683907</v>
      </c>
      <c r="I14" s="1">
        <v>63385932</v>
      </c>
      <c r="J14">
        <v>134585</v>
      </c>
      <c r="K14">
        <v>6.8854137654940001E-2</v>
      </c>
      <c r="L14">
        <v>13310.710942087801</v>
      </c>
      <c r="M14">
        <v>134585</v>
      </c>
      <c r="N14">
        <v>580930.49702215905</v>
      </c>
      <c r="O14">
        <v>6.8854137654940001E-2</v>
      </c>
      <c r="P14">
        <v>7298494.4123049602</v>
      </c>
      <c r="Q14">
        <v>9575741.9606318194</v>
      </c>
    </row>
    <row r="15" spans="1:19" x14ac:dyDescent="0.2">
      <c r="A15" t="s">
        <v>69</v>
      </c>
      <c r="B15" t="s">
        <v>72</v>
      </c>
      <c r="C15" t="s">
        <v>16</v>
      </c>
      <c r="D15" t="s">
        <v>66</v>
      </c>
      <c r="E15">
        <v>2010</v>
      </c>
      <c r="F15">
        <v>2010</v>
      </c>
      <c r="G15" t="s">
        <v>67</v>
      </c>
      <c r="H15" s="9">
        <v>6432504.8176675402</v>
      </c>
      <c r="I15" s="1">
        <v>62374964</v>
      </c>
      <c r="J15">
        <v>101192</v>
      </c>
      <c r="K15">
        <v>6.5777472771179998E-2</v>
      </c>
      <c r="L15">
        <v>10312.6389262004</v>
      </c>
      <c r="M15">
        <v>101192</v>
      </c>
      <c r="N15">
        <v>423113.91049463901</v>
      </c>
      <c r="O15">
        <v>6.5777472771179998E-2</v>
      </c>
      <c r="P15">
        <v>5603201.5530980397</v>
      </c>
      <c r="Q15">
        <v>7261808.0822370304</v>
      </c>
      <c r="S15" t="s">
        <v>192</v>
      </c>
    </row>
    <row r="16" spans="1:19" x14ac:dyDescent="0.2">
      <c r="A16" t="s">
        <v>69</v>
      </c>
      <c r="B16" t="s">
        <v>73</v>
      </c>
      <c r="C16" t="s">
        <v>16</v>
      </c>
      <c r="D16" t="s">
        <v>66</v>
      </c>
      <c r="E16">
        <v>2010</v>
      </c>
      <c r="F16">
        <v>2010</v>
      </c>
      <c r="G16" t="s">
        <v>67</v>
      </c>
      <c r="H16" s="9">
        <v>366.424196274</v>
      </c>
      <c r="I16" t="s">
        <v>74</v>
      </c>
      <c r="J16">
        <v>4</v>
      </c>
      <c r="K16">
        <v>0.57104565029626997</v>
      </c>
      <c r="L16" t="s">
        <v>74</v>
      </c>
      <c r="M16">
        <v>4</v>
      </c>
      <c r="N16">
        <v>209.24494344557399</v>
      </c>
      <c r="O16">
        <v>0.57104565029626997</v>
      </c>
      <c r="P16">
        <v>-43.695892879326699</v>
      </c>
      <c r="Q16">
        <v>776.54428542732603</v>
      </c>
      <c r="S16" t="s">
        <v>193</v>
      </c>
    </row>
    <row r="17" spans="1:19" x14ac:dyDescent="0.2">
      <c r="A17" t="s">
        <v>75</v>
      </c>
      <c r="B17" t="s">
        <v>70</v>
      </c>
      <c r="C17" t="s">
        <v>16</v>
      </c>
      <c r="D17" t="s">
        <v>66</v>
      </c>
      <c r="E17">
        <v>2010</v>
      </c>
      <c r="F17">
        <v>2010</v>
      </c>
      <c r="G17" t="s">
        <v>67</v>
      </c>
      <c r="H17" s="9">
        <v>23156364.66305</v>
      </c>
      <c r="I17" s="1">
        <v>234564071</v>
      </c>
      <c r="J17">
        <v>352498</v>
      </c>
      <c r="K17">
        <v>6.5978938026029998E-2</v>
      </c>
      <c r="L17">
        <v>9872.0850829068604</v>
      </c>
      <c r="M17">
        <v>352498</v>
      </c>
      <c r="N17">
        <v>1527832.34901159</v>
      </c>
      <c r="O17">
        <v>6.5978938026029998E-2</v>
      </c>
      <c r="P17">
        <v>20161813.2589873</v>
      </c>
      <c r="Q17">
        <v>26150916.067112699</v>
      </c>
      <c r="S17" t="s">
        <v>194</v>
      </c>
    </row>
    <row r="18" spans="1:19" x14ac:dyDescent="0.2">
      <c r="A18" t="s">
        <v>75</v>
      </c>
      <c r="B18" t="s">
        <v>71</v>
      </c>
      <c r="C18" t="s">
        <v>16</v>
      </c>
      <c r="D18" t="s">
        <v>66</v>
      </c>
      <c r="E18">
        <v>2010</v>
      </c>
      <c r="F18">
        <v>2010</v>
      </c>
      <c r="G18" t="s">
        <v>67</v>
      </c>
      <c r="H18" s="9">
        <v>12000613.429404899</v>
      </c>
      <c r="I18" s="1">
        <v>113836190</v>
      </c>
      <c r="J18">
        <v>184893</v>
      </c>
      <c r="K18">
        <v>6.7875029951459998E-2</v>
      </c>
      <c r="L18">
        <v>10542.0020025309</v>
      </c>
      <c r="M18">
        <v>184893</v>
      </c>
      <c r="N18">
        <v>814541.99595686898</v>
      </c>
      <c r="O18">
        <v>6.7875029951459998E-2</v>
      </c>
      <c r="P18">
        <v>10404111.1173294</v>
      </c>
      <c r="Q18">
        <v>13597115.7414803</v>
      </c>
    </row>
    <row r="19" spans="1:19" x14ac:dyDescent="0.2">
      <c r="A19" t="s">
        <v>75</v>
      </c>
      <c r="B19" t="s">
        <v>72</v>
      </c>
      <c r="C19" t="s">
        <v>16</v>
      </c>
      <c r="D19" t="s">
        <v>66</v>
      </c>
      <c r="E19">
        <v>2010</v>
      </c>
      <c r="F19">
        <v>2010</v>
      </c>
      <c r="G19" t="s">
        <v>67</v>
      </c>
      <c r="H19" s="9">
        <v>11155413.3013338</v>
      </c>
      <c r="I19" s="1">
        <v>120727881</v>
      </c>
      <c r="J19">
        <v>167600</v>
      </c>
      <c r="K19">
        <v>6.7466646748959996E-2</v>
      </c>
      <c r="L19">
        <v>9240.1301248167092</v>
      </c>
      <c r="M19">
        <v>167600</v>
      </c>
      <c r="N19">
        <v>752618.328539824</v>
      </c>
      <c r="O19">
        <v>6.7466646748959996E-2</v>
      </c>
      <c r="P19">
        <v>9680281.3773958106</v>
      </c>
      <c r="Q19">
        <v>12630545.225271899</v>
      </c>
    </row>
    <row r="20" spans="1:19" x14ac:dyDescent="0.2">
      <c r="A20" t="s">
        <v>75</v>
      </c>
      <c r="B20" t="s">
        <v>73</v>
      </c>
      <c r="C20" t="s">
        <v>16</v>
      </c>
      <c r="D20" t="s">
        <v>66</v>
      </c>
      <c r="E20">
        <v>2010</v>
      </c>
      <c r="F20">
        <v>2010</v>
      </c>
      <c r="G20" t="s">
        <v>67</v>
      </c>
      <c r="H20" s="9">
        <v>337.93231128000002</v>
      </c>
      <c r="I20" t="s">
        <v>74</v>
      </c>
      <c r="J20">
        <v>5</v>
      </c>
      <c r="K20">
        <v>0.67817708817834998</v>
      </c>
      <c r="L20" t="s">
        <v>74</v>
      </c>
      <c r="M20">
        <v>5</v>
      </c>
      <c r="N20">
        <v>229.177950865252</v>
      </c>
      <c r="O20">
        <v>0.67817708817834998</v>
      </c>
      <c r="P20">
        <v>-111.256472415895</v>
      </c>
      <c r="Q20">
        <v>787.12109497589495</v>
      </c>
    </row>
    <row r="21" spans="1:19" x14ac:dyDescent="0.2">
      <c r="A21" t="s">
        <v>76</v>
      </c>
      <c r="B21" t="s">
        <v>70</v>
      </c>
      <c r="C21" t="s">
        <v>16</v>
      </c>
      <c r="D21" t="s">
        <v>66</v>
      </c>
      <c r="E21">
        <v>2010</v>
      </c>
      <c r="F21">
        <v>2010</v>
      </c>
      <c r="G21" t="s">
        <v>67</v>
      </c>
      <c r="H21" s="9">
        <v>10059524.807334101</v>
      </c>
      <c r="I21">
        <v>121757429</v>
      </c>
      <c r="J21">
        <v>149128</v>
      </c>
      <c r="K21">
        <v>7.0018829480380004E-2</v>
      </c>
      <c r="L21">
        <v>8261.9392426019404</v>
      </c>
      <c r="M21">
        <v>149128</v>
      </c>
      <c r="N21">
        <v>704356.15213842003</v>
      </c>
      <c r="O21">
        <v>7.0018829480380004E-2</v>
      </c>
      <c r="P21">
        <v>8678986.7491428908</v>
      </c>
      <c r="Q21">
        <v>11440062.865525501</v>
      </c>
    </row>
    <row r="22" spans="1:19" x14ac:dyDescent="0.2">
      <c r="A22" t="s">
        <v>76</v>
      </c>
      <c r="B22" t="s">
        <v>71</v>
      </c>
      <c r="C22" t="s">
        <v>16</v>
      </c>
      <c r="D22" t="s">
        <v>66</v>
      </c>
      <c r="E22">
        <v>2010</v>
      </c>
      <c r="F22">
        <v>2010</v>
      </c>
      <c r="G22" t="s">
        <v>67</v>
      </c>
      <c r="H22" s="9">
        <v>4647894.3135462999</v>
      </c>
      <c r="I22">
        <v>57106467</v>
      </c>
      <c r="J22">
        <v>69968</v>
      </c>
      <c r="K22">
        <v>6.9206348807930002E-2</v>
      </c>
      <c r="L22">
        <v>8138.99818657369</v>
      </c>
      <c r="M22">
        <v>69968</v>
      </c>
      <c r="N22">
        <v>321663.79508569202</v>
      </c>
      <c r="O22">
        <v>6.9206348807930002E-2</v>
      </c>
      <c r="P22">
        <v>4017433.2751783398</v>
      </c>
      <c r="Q22">
        <v>5278355.3519142596</v>
      </c>
    </row>
    <row r="23" spans="1:19" x14ac:dyDescent="0.2">
      <c r="A23" t="s">
        <v>76</v>
      </c>
      <c r="B23" t="s">
        <v>72</v>
      </c>
      <c r="C23" t="s">
        <v>16</v>
      </c>
      <c r="D23" t="s">
        <v>66</v>
      </c>
      <c r="E23">
        <v>2010</v>
      </c>
      <c r="F23">
        <v>2010</v>
      </c>
      <c r="G23" t="s">
        <v>67</v>
      </c>
      <c r="H23" s="9">
        <v>5411540.6683735996</v>
      </c>
      <c r="I23">
        <v>64650962</v>
      </c>
      <c r="J23">
        <v>79158</v>
      </c>
      <c r="K23">
        <v>7.4369952477039994E-2</v>
      </c>
      <c r="L23">
        <v>8370.3946561129396</v>
      </c>
      <c r="M23">
        <v>79158</v>
      </c>
      <c r="N23">
        <v>402456.02233456698</v>
      </c>
      <c r="O23">
        <v>7.4369952477039994E-2</v>
      </c>
      <c r="P23">
        <v>4622726.8645978495</v>
      </c>
      <c r="Q23">
        <v>6200354.47214936</v>
      </c>
    </row>
    <row r="24" spans="1:19" x14ac:dyDescent="0.2">
      <c r="A24" t="s">
        <v>76</v>
      </c>
      <c r="B24" t="s">
        <v>73</v>
      </c>
      <c r="C24" t="s">
        <v>16</v>
      </c>
      <c r="D24" t="s">
        <v>66</v>
      </c>
      <c r="E24">
        <v>2010</v>
      </c>
      <c r="F24">
        <v>2010</v>
      </c>
      <c r="G24" t="s">
        <v>67</v>
      </c>
      <c r="H24" s="9">
        <v>89.825414285999997</v>
      </c>
      <c r="I24" t="s">
        <v>74</v>
      </c>
      <c r="J24">
        <v>2</v>
      </c>
      <c r="K24">
        <v>0.77393297370972003</v>
      </c>
      <c r="L24" t="s">
        <v>74</v>
      </c>
      <c r="M24">
        <v>2</v>
      </c>
      <c r="N24">
        <v>69.518849993071498</v>
      </c>
      <c r="O24">
        <v>0.77393297370972003</v>
      </c>
      <c r="P24">
        <v>-46.431531700420202</v>
      </c>
      <c r="Q24">
        <v>226.08236027242</v>
      </c>
    </row>
    <row r="25" spans="1:19" x14ac:dyDescent="0.2">
      <c r="A25" t="s">
        <v>69</v>
      </c>
      <c r="B25" t="s">
        <v>70</v>
      </c>
      <c r="C25" t="s">
        <v>16</v>
      </c>
      <c r="D25" t="s">
        <v>66</v>
      </c>
      <c r="E25">
        <v>2001</v>
      </c>
      <c r="F25">
        <v>2001</v>
      </c>
      <c r="G25" t="s">
        <v>131</v>
      </c>
      <c r="H25" s="9">
        <v>1310344.5538903701</v>
      </c>
      <c r="I25" s="1">
        <v>124736844</v>
      </c>
      <c r="J25">
        <v>21230</v>
      </c>
      <c r="K25">
        <v>0.12179759054413</v>
      </c>
      <c r="L25">
        <v>1050.4871791452099</v>
      </c>
      <c r="M25">
        <v>21230</v>
      </c>
      <c r="N25">
        <v>159596.80944647201</v>
      </c>
      <c r="O25">
        <v>0.12179759054413</v>
      </c>
      <c r="P25">
        <v>997534.80737528496</v>
      </c>
      <c r="Q25">
        <v>1623154.3004054499</v>
      </c>
    </row>
    <row r="26" spans="1:19" x14ac:dyDescent="0.2">
      <c r="A26" t="s">
        <v>69</v>
      </c>
      <c r="B26" t="s">
        <v>71</v>
      </c>
      <c r="C26" t="s">
        <v>16</v>
      </c>
      <c r="D26" t="s">
        <v>66</v>
      </c>
      <c r="E26">
        <v>2001</v>
      </c>
      <c r="F26">
        <v>2001</v>
      </c>
      <c r="G26" t="s">
        <v>131</v>
      </c>
      <c r="H26" s="9">
        <v>786724.28960983304</v>
      </c>
      <c r="I26" s="1">
        <v>62941525</v>
      </c>
      <c r="J26">
        <v>13042</v>
      </c>
      <c r="K26">
        <v>0.11575850400006001</v>
      </c>
      <c r="L26">
        <v>1249.9288658954999</v>
      </c>
      <c r="M26">
        <v>13042</v>
      </c>
      <c r="N26">
        <v>91070.026825750698</v>
      </c>
      <c r="O26">
        <v>0.11575850400006001</v>
      </c>
      <c r="P26">
        <v>608227.03703136102</v>
      </c>
      <c r="Q26">
        <v>965221.54218830401</v>
      </c>
    </row>
    <row r="27" spans="1:19" x14ac:dyDescent="0.2">
      <c r="A27" t="s">
        <v>69</v>
      </c>
      <c r="B27" t="s">
        <v>72</v>
      </c>
      <c r="C27" t="s">
        <v>16</v>
      </c>
      <c r="D27" t="s">
        <v>66</v>
      </c>
      <c r="E27">
        <v>2001</v>
      </c>
      <c r="F27">
        <v>2001</v>
      </c>
      <c r="G27" t="s">
        <v>131</v>
      </c>
      <c r="H27" s="9">
        <v>523382.74236693798</v>
      </c>
      <c r="I27" s="1">
        <v>61795319</v>
      </c>
      <c r="J27">
        <v>8186</v>
      </c>
      <c r="K27">
        <v>0.13867138728153</v>
      </c>
      <c r="L27">
        <v>846.96179392963199</v>
      </c>
      <c r="M27">
        <v>8186</v>
      </c>
      <c r="N27">
        <v>72578.210963236997</v>
      </c>
      <c r="O27">
        <v>0.13867138728153</v>
      </c>
      <c r="P27">
        <v>381129.44887899398</v>
      </c>
      <c r="Q27">
        <v>665636.03585488303</v>
      </c>
    </row>
    <row r="28" spans="1:19" x14ac:dyDescent="0.2">
      <c r="A28" t="s">
        <v>69</v>
      </c>
      <c r="B28" t="s">
        <v>73</v>
      </c>
      <c r="C28" t="s">
        <v>16</v>
      </c>
      <c r="D28" t="s">
        <v>66</v>
      </c>
      <c r="E28">
        <v>2001</v>
      </c>
      <c r="F28">
        <v>2001</v>
      </c>
      <c r="G28" t="s">
        <v>131</v>
      </c>
      <c r="H28" s="9">
        <v>237.5219136</v>
      </c>
      <c r="I28" t="s">
        <v>74</v>
      </c>
      <c r="J28">
        <v>2</v>
      </c>
      <c r="K28">
        <v>1</v>
      </c>
      <c r="L28" t="s">
        <v>74</v>
      </c>
      <c r="M28">
        <v>2</v>
      </c>
      <c r="N28">
        <v>237.5219136</v>
      </c>
      <c r="O28">
        <v>1</v>
      </c>
      <c r="P28">
        <v>-228.02103705600001</v>
      </c>
      <c r="Q28">
        <v>703.06486425599996</v>
      </c>
    </row>
    <row r="29" spans="1:19" x14ac:dyDescent="0.2">
      <c r="A29" t="s">
        <v>75</v>
      </c>
      <c r="B29" t="s">
        <v>70</v>
      </c>
      <c r="C29" t="s">
        <v>16</v>
      </c>
      <c r="D29" t="s">
        <v>66</v>
      </c>
      <c r="E29">
        <v>2001</v>
      </c>
      <c r="F29">
        <v>2001</v>
      </c>
      <c r="G29" t="s">
        <v>131</v>
      </c>
      <c r="H29" s="9">
        <v>1346364.59294781</v>
      </c>
      <c r="I29" s="1">
        <v>212297780</v>
      </c>
      <c r="J29">
        <v>21221</v>
      </c>
      <c r="K29">
        <v>0.12012511428396</v>
      </c>
      <c r="L29">
        <v>634.18684498152197</v>
      </c>
      <c r="M29">
        <v>21221</v>
      </c>
      <c r="N29">
        <v>161732.20059573301</v>
      </c>
      <c r="O29">
        <v>0.12012511428396</v>
      </c>
      <c r="P29">
        <v>1029369.47978017</v>
      </c>
      <c r="Q29">
        <v>1663359.70611545</v>
      </c>
    </row>
    <row r="30" spans="1:19" x14ac:dyDescent="0.2">
      <c r="A30" t="s">
        <v>75</v>
      </c>
      <c r="B30" t="s">
        <v>71</v>
      </c>
      <c r="C30" t="s">
        <v>16</v>
      </c>
      <c r="D30" t="s">
        <v>66</v>
      </c>
      <c r="E30">
        <v>2001</v>
      </c>
      <c r="F30">
        <v>2001</v>
      </c>
      <c r="G30" t="s">
        <v>131</v>
      </c>
      <c r="H30" s="9">
        <v>807374.600187734</v>
      </c>
      <c r="I30" s="1">
        <v>102655150</v>
      </c>
      <c r="J30">
        <v>13068</v>
      </c>
      <c r="K30">
        <v>0.11984409380747001</v>
      </c>
      <c r="L30">
        <v>786.49205635346402</v>
      </c>
      <c r="M30">
        <v>13068</v>
      </c>
      <c r="N30">
        <v>96759.077322669793</v>
      </c>
      <c r="O30">
        <v>0.11984409380747001</v>
      </c>
      <c r="P30">
        <v>617726.80863530096</v>
      </c>
      <c r="Q30">
        <v>997022.391740166</v>
      </c>
    </row>
    <row r="31" spans="1:19" x14ac:dyDescent="0.2">
      <c r="A31" t="s">
        <v>75</v>
      </c>
      <c r="B31" t="s">
        <v>72</v>
      </c>
      <c r="C31" t="s">
        <v>16</v>
      </c>
      <c r="D31" t="s">
        <v>66</v>
      </c>
      <c r="E31">
        <v>2001</v>
      </c>
      <c r="F31">
        <v>2001</v>
      </c>
      <c r="G31" t="s">
        <v>131</v>
      </c>
      <c r="H31" s="9">
        <v>538727.44999207999</v>
      </c>
      <c r="I31" s="1">
        <v>109642630</v>
      </c>
      <c r="J31">
        <v>8150</v>
      </c>
      <c r="K31">
        <v>0.12993253393439999</v>
      </c>
      <c r="L31">
        <v>491.34852930112999</v>
      </c>
      <c r="M31">
        <v>8150</v>
      </c>
      <c r="N31">
        <v>69998.222677493293</v>
      </c>
      <c r="O31">
        <v>0.12993253393439999</v>
      </c>
      <c r="P31">
        <v>401530.93354419299</v>
      </c>
      <c r="Q31">
        <v>675923.96643996704</v>
      </c>
    </row>
    <row r="32" spans="1:19" x14ac:dyDescent="0.2">
      <c r="A32" t="s">
        <v>75</v>
      </c>
      <c r="B32" t="s">
        <v>73</v>
      </c>
      <c r="C32" t="s">
        <v>16</v>
      </c>
      <c r="D32" t="s">
        <v>66</v>
      </c>
      <c r="E32">
        <v>2001</v>
      </c>
      <c r="F32">
        <v>2001</v>
      </c>
      <c r="G32" t="s">
        <v>131</v>
      </c>
      <c r="H32" s="9">
        <v>262.54276800000002</v>
      </c>
      <c r="I32" t="s">
        <v>74</v>
      </c>
      <c r="J32">
        <v>3</v>
      </c>
      <c r="K32">
        <v>0.90970375435040995</v>
      </c>
      <c r="L32" t="s">
        <v>74</v>
      </c>
      <c r="M32">
        <v>3</v>
      </c>
      <c r="N32">
        <v>238.83614172715099</v>
      </c>
      <c r="O32">
        <v>0.90970375435040995</v>
      </c>
      <c r="P32">
        <v>-205.57606978521599</v>
      </c>
      <c r="Q32">
        <v>730.66160578521601</v>
      </c>
    </row>
    <row r="33" spans="1:17" x14ac:dyDescent="0.2">
      <c r="A33" t="s">
        <v>69</v>
      </c>
      <c r="B33" t="s">
        <v>70</v>
      </c>
      <c r="C33" t="s">
        <v>16</v>
      </c>
      <c r="D33" t="s">
        <v>66</v>
      </c>
      <c r="E33">
        <v>2010</v>
      </c>
      <c r="F33">
        <v>2010</v>
      </c>
      <c r="G33" t="s">
        <v>131</v>
      </c>
      <c r="H33" s="9">
        <v>1347500.7353260301</v>
      </c>
      <c r="I33" s="1">
        <v>125760896</v>
      </c>
      <c r="J33">
        <v>23472</v>
      </c>
      <c r="K33">
        <v>0.13189360963783001</v>
      </c>
      <c r="L33">
        <v>1071.4783197203301</v>
      </c>
      <c r="M33">
        <v>23472</v>
      </c>
      <c r="N33">
        <v>177726.73597178099</v>
      </c>
      <c r="O33">
        <v>0.13189360963783001</v>
      </c>
      <c r="P33">
        <v>999156.332821341</v>
      </c>
      <c r="Q33">
        <v>1695845.1378307201</v>
      </c>
    </row>
    <row r="34" spans="1:17" x14ac:dyDescent="0.2">
      <c r="A34" t="s">
        <v>69</v>
      </c>
      <c r="B34" t="s">
        <v>71</v>
      </c>
      <c r="C34" t="s">
        <v>16</v>
      </c>
      <c r="D34" t="s">
        <v>66</v>
      </c>
      <c r="E34">
        <v>2010</v>
      </c>
      <c r="F34">
        <v>2010</v>
      </c>
      <c r="G34" t="s">
        <v>131</v>
      </c>
      <c r="H34" s="9">
        <v>828117.58765855699</v>
      </c>
      <c r="I34" s="1">
        <v>63385932</v>
      </c>
      <c r="J34">
        <v>14495</v>
      </c>
      <c r="K34">
        <v>0.15945636386049999</v>
      </c>
      <c r="L34">
        <v>1306.4690563492099</v>
      </c>
      <c r="M34">
        <v>14495</v>
      </c>
      <c r="N34">
        <v>132048.61937696999</v>
      </c>
      <c r="O34">
        <v>0.15945636386049999</v>
      </c>
      <c r="P34">
        <v>569302.29367969395</v>
      </c>
      <c r="Q34">
        <v>1086932.88163741</v>
      </c>
    </row>
    <row r="35" spans="1:17" x14ac:dyDescent="0.2">
      <c r="A35" t="s">
        <v>69</v>
      </c>
      <c r="B35" t="s">
        <v>72</v>
      </c>
      <c r="C35" t="s">
        <v>16</v>
      </c>
      <c r="D35" t="s">
        <v>66</v>
      </c>
      <c r="E35">
        <v>2010</v>
      </c>
      <c r="F35">
        <v>2010</v>
      </c>
      <c r="G35" t="s">
        <v>131</v>
      </c>
      <c r="H35" s="9">
        <v>519264.83036819601</v>
      </c>
      <c r="I35" s="1">
        <v>62374964</v>
      </c>
      <c r="J35">
        <v>8976</v>
      </c>
      <c r="K35">
        <v>9.5124193489369999E-2</v>
      </c>
      <c r="L35">
        <v>832.48918647583605</v>
      </c>
      <c r="M35">
        <v>8976</v>
      </c>
      <c r="N35">
        <v>49394.648196169699</v>
      </c>
      <c r="O35">
        <v>9.5124193489369999E-2</v>
      </c>
      <c r="P35">
        <v>422451.319903703</v>
      </c>
      <c r="Q35">
        <v>616078.34083268803</v>
      </c>
    </row>
    <row r="36" spans="1:17" x14ac:dyDescent="0.2">
      <c r="A36" t="s">
        <v>69</v>
      </c>
      <c r="B36" t="s">
        <v>73</v>
      </c>
      <c r="C36" t="s">
        <v>16</v>
      </c>
      <c r="D36" t="s">
        <v>66</v>
      </c>
      <c r="E36">
        <v>2010</v>
      </c>
      <c r="F36">
        <v>2010</v>
      </c>
      <c r="G36" t="s">
        <v>131</v>
      </c>
      <c r="H36" s="9">
        <v>118.31729928</v>
      </c>
      <c r="I36" t="s">
        <v>74</v>
      </c>
      <c r="J36">
        <v>1</v>
      </c>
      <c r="K36">
        <v>1</v>
      </c>
      <c r="L36" t="s">
        <v>74</v>
      </c>
      <c r="M36">
        <v>1</v>
      </c>
      <c r="N36">
        <v>118.31729928</v>
      </c>
      <c r="O36">
        <v>1</v>
      </c>
      <c r="P36">
        <v>-113.5846073088</v>
      </c>
      <c r="Q36">
        <v>350.21920586879997</v>
      </c>
    </row>
    <row r="37" spans="1:17" x14ac:dyDescent="0.2">
      <c r="A37" t="s">
        <v>75</v>
      </c>
      <c r="B37" t="s">
        <v>70</v>
      </c>
      <c r="C37" t="s">
        <v>16</v>
      </c>
      <c r="D37" t="s">
        <v>66</v>
      </c>
      <c r="E37">
        <v>2010</v>
      </c>
      <c r="F37">
        <v>2010</v>
      </c>
      <c r="G37" t="s">
        <v>131</v>
      </c>
      <c r="H37" s="9">
        <v>1488102.5336653499</v>
      </c>
      <c r="I37" s="1">
        <v>234564071</v>
      </c>
      <c r="J37">
        <v>25209</v>
      </c>
      <c r="K37">
        <v>0.13222349009209999</v>
      </c>
      <c r="L37">
        <v>634.41196570354305</v>
      </c>
      <c r="M37">
        <v>25209</v>
      </c>
      <c r="N37">
        <v>196762.110616138</v>
      </c>
      <c r="O37">
        <v>0.13222349009209999</v>
      </c>
      <c r="P37">
        <v>1102448.79685772</v>
      </c>
      <c r="Q37">
        <v>1873756.2704729801</v>
      </c>
    </row>
    <row r="38" spans="1:17" x14ac:dyDescent="0.2">
      <c r="A38" t="s">
        <v>75</v>
      </c>
      <c r="B38" t="s">
        <v>71</v>
      </c>
      <c r="C38" t="s">
        <v>16</v>
      </c>
      <c r="D38" t="s">
        <v>66</v>
      </c>
      <c r="E38">
        <v>2010</v>
      </c>
      <c r="F38">
        <v>2010</v>
      </c>
      <c r="G38" t="s">
        <v>131</v>
      </c>
      <c r="H38" s="9">
        <v>914228.21392973897</v>
      </c>
      <c r="I38" s="1">
        <v>113836190</v>
      </c>
      <c r="J38">
        <v>15720</v>
      </c>
      <c r="K38">
        <v>0.15906443708300999</v>
      </c>
      <c r="L38">
        <v>803.10858429971995</v>
      </c>
      <c r="M38">
        <v>15720</v>
      </c>
      <c r="N38">
        <v>145421.196214141</v>
      </c>
      <c r="O38">
        <v>0.15906443708300999</v>
      </c>
      <c r="P38">
        <v>629202.66935002105</v>
      </c>
      <c r="Q38">
        <v>1199253.7585094499</v>
      </c>
    </row>
    <row r="39" spans="1:17" x14ac:dyDescent="0.2">
      <c r="A39" t="s">
        <v>75</v>
      </c>
      <c r="B39" t="s">
        <v>72</v>
      </c>
      <c r="C39" t="s">
        <v>16</v>
      </c>
      <c r="D39" t="s">
        <v>66</v>
      </c>
      <c r="E39">
        <v>2010</v>
      </c>
      <c r="F39">
        <v>2010</v>
      </c>
      <c r="G39" t="s">
        <v>131</v>
      </c>
      <c r="H39" s="9">
        <v>573756.00243633497</v>
      </c>
      <c r="I39" s="1">
        <v>120727881</v>
      </c>
      <c r="J39">
        <v>9488</v>
      </c>
      <c r="K39">
        <v>9.7981566003899997E-2</v>
      </c>
      <c r="L39">
        <v>475.24730632548398</v>
      </c>
      <c r="M39">
        <v>9488</v>
      </c>
      <c r="N39">
        <v>56217.511622850303</v>
      </c>
      <c r="O39">
        <v>9.7981566003899997E-2</v>
      </c>
      <c r="P39">
        <v>463569.679655549</v>
      </c>
      <c r="Q39">
        <v>683942.32521712198</v>
      </c>
    </row>
    <row r="40" spans="1:17" x14ac:dyDescent="0.2">
      <c r="A40" t="s">
        <v>75</v>
      </c>
      <c r="B40" t="s">
        <v>73</v>
      </c>
      <c r="C40" t="s">
        <v>16</v>
      </c>
      <c r="D40" t="s">
        <v>66</v>
      </c>
      <c r="E40">
        <v>2010</v>
      </c>
      <c r="F40">
        <v>2010</v>
      </c>
      <c r="G40" t="s">
        <v>131</v>
      </c>
      <c r="H40" s="9">
        <v>118.31729928</v>
      </c>
      <c r="I40" t="s">
        <v>74</v>
      </c>
      <c r="J40">
        <v>1</v>
      </c>
      <c r="K40">
        <v>1</v>
      </c>
      <c r="L40" t="s">
        <v>74</v>
      </c>
      <c r="M40">
        <v>1</v>
      </c>
      <c r="N40">
        <v>118.31729928</v>
      </c>
      <c r="O40">
        <v>1</v>
      </c>
      <c r="P40">
        <v>-113.5846073088</v>
      </c>
      <c r="Q40">
        <v>350.21920586879997</v>
      </c>
    </row>
  </sheetData>
  <mergeCells count="1">
    <mergeCell ref="A1:G1"/>
  </mergeCells>
  <phoneticPr fontId="2" type="noConversion"/>
  <hyperlinks>
    <hyperlink ref="S6" r:id="rId1"/>
  </hyperlinks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G1" workbookViewId="0">
      <selection sqref="A1:H1"/>
    </sheetView>
  </sheetViews>
  <sheetFormatPr defaultRowHeight="12.75" x14ac:dyDescent="0.2"/>
  <cols>
    <col min="8" max="8" width="40.7109375" customWidth="1"/>
    <col min="10" max="10" width="3.42578125" customWidth="1"/>
    <col min="11" max="11" width="89.5703125" customWidth="1"/>
  </cols>
  <sheetData>
    <row r="1" spans="1:11" x14ac:dyDescent="0.2">
      <c r="A1" s="21" t="s">
        <v>201</v>
      </c>
      <c r="B1" s="21"/>
      <c r="C1" s="21"/>
      <c r="D1" s="21"/>
      <c r="E1" s="21"/>
      <c r="F1" s="21"/>
      <c r="G1" s="21"/>
      <c r="H1" s="21"/>
    </row>
    <row r="4" spans="1:11" x14ac:dyDescent="0.2">
      <c r="A4" t="s">
        <v>81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57</v>
      </c>
      <c r="I4" t="s">
        <v>82</v>
      </c>
      <c r="K4" t="s">
        <v>48</v>
      </c>
    </row>
    <row r="5" spans="1:11" x14ac:dyDescent="0.2">
      <c r="A5" t="s">
        <v>83</v>
      </c>
      <c r="B5" t="s">
        <v>28</v>
      </c>
      <c r="C5" t="s">
        <v>84</v>
      </c>
      <c r="D5" t="s">
        <v>17</v>
      </c>
      <c r="E5">
        <v>2001</v>
      </c>
      <c r="F5">
        <v>2001</v>
      </c>
      <c r="G5">
        <v>1</v>
      </c>
      <c r="H5" t="s">
        <v>96</v>
      </c>
      <c r="I5">
        <v>17530</v>
      </c>
      <c r="K5" t="s">
        <v>155</v>
      </c>
    </row>
    <row r="6" spans="1:11" x14ac:dyDescent="0.2">
      <c r="A6" t="s">
        <v>83</v>
      </c>
      <c r="B6" t="s">
        <v>28</v>
      </c>
      <c r="C6" t="s">
        <v>84</v>
      </c>
      <c r="D6" t="s">
        <v>17</v>
      </c>
      <c r="E6">
        <v>2001</v>
      </c>
      <c r="F6">
        <v>2001</v>
      </c>
      <c r="G6">
        <v>2</v>
      </c>
      <c r="H6" t="s">
        <v>97</v>
      </c>
      <c r="I6">
        <v>8188</v>
      </c>
      <c r="K6" t="s">
        <v>157</v>
      </c>
    </row>
    <row r="7" spans="1:11" x14ac:dyDescent="0.2">
      <c r="A7" t="s">
        <v>83</v>
      </c>
      <c r="B7" t="s">
        <v>28</v>
      </c>
      <c r="C7" t="s">
        <v>84</v>
      </c>
      <c r="D7" t="s">
        <v>17</v>
      </c>
      <c r="E7">
        <v>2001</v>
      </c>
      <c r="F7">
        <v>2001</v>
      </c>
      <c r="G7">
        <v>3</v>
      </c>
      <c r="H7" t="s">
        <v>98</v>
      </c>
      <c r="I7">
        <v>6732</v>
      </c>
    </row>
    <row r="8" spans="1:11" x14ac:dyDescent="0.2">
      <c r="A8" t="s">
        <v>83</v>
      </c>
      <c r="B8" t="s">
        <v>28</v>
      </c>
      <c r="C8" t="s">
        <v>84</v>
      </c>
      <c r="D8" t="s">
        <v>17</v>
      </c>
      <c r="E8">
        <v>2001</v>
      </c>
      <c r="F8">
        <v>2001</v>
      </c>
      <c r="G8">
        <v>4</v>
      </c>
      <c r="H8" t="s">
        <v>25</v>
      </c>
      <c r="I8">
        <v>6464</v>
      </c>
      <c r="K8" t="s">
        <v>156</v>
      </c>
    </row>
    <row r="9" spans="1:11" x14ac:dyDescent="0.2">
      <c r="A9" t="s">
        <v>83</v>
      </c>
      <c r="B9" t="s">
        <v>28</v>
      </c>
      <c r="C9" t="s">
        <v>84</v>
      </c>
      <c r="D9" t="s">
        <v>17</v>
      </c>
      <c r="E9">
        <v>2001</v>
      </c>
      <c r="F9">
        <v>2001</v>
      </c>
      <c r="G9">
        <v>5</v>
      </c>
      <c r="H9" t="s">
        <v>99</v>
      </c>
      <c r="I9">
        <v>3546</v>
      </c>
    </row>
    <row r="10" spans="1:11" x14ac:dyDescent="0.2">
      <c r="A10" t="s">
        <v>83</v>
      </c>
      <c r="B10" t="s">
        <v>28</v>
      </c>
      <c r="C10" t="s">
        <v>84</v>
      </c>
      <c r="D10" t="s">
        <v>17</v>
      </c>
      <c r="E10">
        <v>2001</v>
      </c>
      <c r="F10">
        <v>2001</v>
      </c>
      <c r="G10">
        <v>6</v>
      </c>
      <c r="H10" t="s">
        <v>100</v>
      </c>
      <c r="I10">
        <v>1612</v>
      </c>
    </row>
    <row r="11" spans="1:11" x14ac:dyDescent="0.2">
      <c r="A11" t="s">
        <v>83</v>
      </c>
      <c r="B11" t="s">
        <v>28</v>
      </c>
      <c r="C11" t="s">
        <v>84</v>
      </c>
      <c r="D11" t="s">
        <v>17</v>
      </c>
      <c r="E11">
        <v>2001</v>
      </c>
      <c r="F11">
        <v>2001</v>
      </c>
      <c r="G11">
        <v>7</v>
      </c>
      <c r="H11" t="s">
        <v>101</v>
      </c>
      <c r="I11">
        <v>1573</v>
      </c>
    </row>
    <row r="12" spans="1:11" x14ac:dyDescent="0.2">
      <c r="A12" t="s">
        <v>83</v>
      </c>
      <c r="B12" t="s">
        <v>28</v>
      </c>
      <c r="C12" t="s">
        <v>84</v>
      </c>
      <c r="D12" t="s">
        <v>17</v>
      </c>
      <c r="E12">
        <v>2001</v>
      </c>
      <c r="F12">
        <v>2001</v>
      </c>
      <c r="G12">
        <v>8</v>
      </c>
      <c r="H12" t="s">
        <v>102</v>
      </c>
      <c r="I12">
        <v>1271</v>
      </c>
      <c r="K12" t="s">
        <v>192</v>
      </c>
    </row>
    <row r="13" spans="1:11" x14ac:dyDescent="0.2">
      <c r="A13" t="s">
        <v>83</v>
      </c>
      <c r="B13" t="s">
        <v>28</v>
      </c>
      <c r="C13" t="s">
        <v>84</v>
      </c>
      <c r="D13" t="s">
        <v>17</v>
      </c>
      <c r="E13">
        <v>2001</v>
      </c>
      <c r="F13">
        <v>2001</v>
      </c>
      <c r="G13">
        <v>9</v>
      </c>
      <c r="H13" t="s">
        <v>103</v>
      </c>
      <c r="I13">
        <v>1248</v>
      </c>
      <c r="K13" t="s">
        <v>193</v>
      </c>
    </row>
    <row r="14" spans="1:11" x14ac:dyDescent="0.2">
      <c r="A14" t="s">
        <v>83</v>
      </c>
      <c r="B14" t="s">
        <v>28</v>
      </c>
      <c r="C14" t="s">
        <v>84</v>
      </c>
      <c r="D14" t="s">
        <v>17</v>
      </c>
      <c r="E14">
        <v>2001</v>
      </c>
      <c r="F14">
        <v>2001</v>
      </c>
      <c r="G14">
        <v>10</v>
      </c>
      <c r="H14" t="s">
        <v>18</v>
      </c>
      <c r="I14">
        <v>1071</v>
      </c>
      <c r="K14" t="s">
        <v>194</v>
      </c>
    </row>
    <row r="15" spans="1:11" x14ac:dyDescent="0.2">
      <c r="A15" t="s">
        <v>83</v>
      </c>
      <c r="B15" t="s">
        <v>28</v>
      </c>
      <c r="C15" t="s">
        <v>84</v>
      </c>
      <c r="D15" t="s">
        <v>17</v>
      </c>
      <c r="E15">
        <v>2001</v>
      </c>
      <c r="F15">
        <v>2001</v>
      </c>
      <c r="G15">
        <v>11</v>
      </c>
      <c r="H15" t="s">
        <v>104</v>
      </c>
      <c r="I15">
        <v>1016</v>
      </c>
    </row>
    <row r="16" spans="1:11" x14ac:dyDescent="0.2">
      <c r="A16" t="s">
        <v>83</v>
      </c>
      <c r="B16" t="s">
        <v>28</v>
      </c>
      <c r="C16" t="s">
        <v>84</v>
      </c>
      <c r="D16" t="s">
        <v>17</v>
      </c>
      <c r="E16">
        <v>2001</v>
      </c>
      <c r="F16">
        <v>2001</v>
      </c>
      <c r="G16">
        <v>12</v>
      </c>
      <c r="H16" t="s">
        <v>105</v>
      </c>
      <c r="I16">
        <v>618</v>
      </c>
    </row>
    <row r="17" spans="1:9" x14ac:dyDescent="0.2">
      <c r="A17" t="s">
        <v>83</v>
      </c>
      <c r="B17" t="s">
        <v>28</v>
      </c>
      <c r="C17" t="s">
        <v>84</v>
      </c>
      <c r="D17" t="s">
        <v>17</v>
      </c>
      <c r="E17">
        <v>2001</v>
      </c>
      <c r="F17">
        <v>2001</v>
      </c>
      <c r="G17">
        <v>13</v>
      </c>
      <c r="H17" t="s">
        <v>26</v>
      </c>
      <c r="I17">
        <v>607</v>
      </c>
    </row>
    <row r="18" spans="1:9" x14ac:dyDescent="0.2">
      <c r="A18" t="s">
        <v>83</v>
      </c>
      <c r="B18" t="s">
        <v>28</v>
      </c>
      <c r="C18" t="s">
        <v>84</v>
      </c>
      <c r="D18" t="s">
        <v>17</v>
      </c>
      <c r="E18">
        <v>2001</v>
      </c>
      <c r="F18">
        <v>2001</v>
      </c>
      <c r="G18">
        <v>14</v>
      </c>
      <c r="H18" t="s">
        <v>106</v>
      </c>
      <c r="I18">
        <v>604</v>
      </c>
    </row>
    <row r="19" spans="1:9" x14ac:dyDescent="0.2">
      <c r="A19" t="s">
        <v>83</v>
      </c>
      <c r="B19" t="s">
        <v>28</v>
      </c>
      <c r="C19" t="s">
        <v>84</v>
      </c>
      <c r="D19" t="s">
        <v>17</v>
      </c>
      <c r="E19">
        <v>2001</v>
      </c>
      <c r="F19">
        <v>2001</v>
      </c>
      <c r="G19">
        <v>15</v>
      </c>
      <c r="H19" t="s">
        <v>107</v>
      </c>
      <c r="I19">
        <v>533</v>
      </c>
    </row>
    <row r="20" spans="1:9" x14ac:dyDescent="0.2">
      <c r="A20" t="s">
        <v>83</v>
      </c>
      <c r="B20" t="s">
        <v>28</v>
      </c>
      <c r="C20" t="s">
        <v>84</v>
      </c>
      <c r="D20" t="s">
        <v>17</v>
      </c>
      <c r="E20">
        <v>2001</v>
      </c>
      <c r="F20">
        <v>2001</v>
      </c>
      <c r="G20">
        <v>16</v>
      </c>
      <c r="H20" t="s">
        <v>108</v>
      </c>
      <c r="I20">
        <v>487</v>
      </c>
    </row>
    <row r="21" spans="1:9" x14ac:dyDescent="0.2">
      <c r="A21" t="s">
        <v>83</v>
      </c>
      <c r="B21" t="s">
        <v>28</v>
      </c>
      <c r="C21" t="s">
        <v>84</v>
      </c>
      <c r="D21" t="s">
        <v>17</v>
      </c>
      <c r="E21">
        <v>2001</v>
      </c>
      <c r="F21">
        <v>2001</v>
      </c>
      <c r="G21">
        <v>17</v>
      </c>
      <c r="H21" t="s">
        <v>109</v>
      </c>
      <c r="I21">
        <v>440</v>
      </c>
    </row>
    <row r="22" spans="1:9" x14ac:dyDescent="0.2">
      <c r="A22" t="s">
        <v>83</v>
      </c>
      <c r="B22" t="s">
        <v>28</v>
      </c>
      <c r="C22" t="s">
        <v>84</v>
      </c>
      <c r="D22" t="s">
        <v>17</v>
      </c>
      <c r="E22">
        <v>2001</v>
      </c>
      <c r="F22">
        <v>2001</v>
      </c>
      <c r="G22">
        <v>18</v>
      </c>
      <c r="H22" t="s">
        <v>110</v>
      </c>
      <c r="I22">
        <v>425</v>
      </c>
    </row>
    <row r="23" spans="1:9" x14ac:dyDescent="0.2">
      <c r="A23" t="s">
        <v>83</v>
      </c>
      <c r="B23" t="s">
        <v>28</v>
      </c>
      <c r="C23" t="s">
        <v>84</v>
      </c>
      <c r="D23" t="s">
        <v>17</v>
      </c>
      <c r="E23">
        <v>2001</v>
      </c>
      <c r="F23">
        <v>2001</v>
      </c>
      <c r="G23">
        <v>19</v>
      </c>
      <c r="H23" t="s">
        <v>111</v>
      </c>
      <c r="I23">
        <v>417</v>
      </c>
    </row>
    <row r="24" spans="1:9" x14ac:dyDescent="0.2">
      <c r="A24" t="s">
        <v>83</v>
      </c>
      <c r="B24" t="s">
        <v>28</v>
      </c>
      <c r="C24" t="s">
        <v>84</v>
      </c>
      <c r="D24" t="s">
        <v>17</v>
      </c>
      <c r="E24">
        <v>2001</v>
      </c>
      <c r="F24">
        <v>2001</v>
      </c>
      <c r="G24">
        <v>20</v>
      </c>
      <c r="H24" t="s">
        <v>112</v>
      </c>
      <c r="I24">
        <v>414</v>
      </c>
    </row>
    <row r="25" spans="1:9" x14ac:dyDescent="0.2">
      <c r="A25" t="s">
        <v>83</v>
      </c>
      <c r="B25" t="s">
        <v>15</v>
      </c>
      <c r="C25" t="s">
        <v>84</v>
      </c>
      <c r="D25" t="s">
        <v>17</v>
      </c>
      <c r="E25">
        <v>2001</v>
      </c>
      <c r="F25">
        <v>2001</v>
      </c>
      <c r="G25">
        <v>1</v>
      </c>
      <c r="H25" t="s">
        <v>96</v>
      </c>
      <c r="I25">
        <v>6633</v>
      </c>
    </row>
    <row r="26" spans="1:9" x14ac:dyDescent="0.2">
      <c r="A26" t="s">
        <v>83</v>
      </c>
      <c r="B26" t="s">
        <v>15</v>
      </c>
      <c r="C26" t="s">
        <v>84</v>
      </c>
      <c r="D26" t="s">
        <v>17</v>
      </c>
      <c r="E26">
        <v>2001</v>
      </c>
      <c r="F26">
        <v>2001</v>
      </c>
      <c r="G26">
        <v>2</v>
      </c>
      <c r="H26" t="s">
        <v>25</v>
      </c>
      <c r="I26">
        <v>2441</v>
      </c>
    </row>
    <row r="27" spans="1:9" x14ac:dyDescent="0.2">
      <c r="A27" t="s">
        <v>83</v>
      </c>
      <c r="B27" t="s">
        <v>15</v>
      </c>
      <c r="C27" t="s">
        <v>84</v>
      </c>
      <c r="D27" t="s">
        <v>17</v>
      </c>
      <c r="E27">
        <v>2001</v>
      </c>
      <c r="F27">
        <v>2001</v>
      </c>
      <c r="G27">
        <v>3</v>
      </c>
      <c r="H27" t="s">
        <v>97</v>
      </c>
      <c r="I27">
        <v>1298</v>
      </c>
    </row>
    <row r="28" spans="1:9" x14ac:dyDescent="0.2">
      <c r="A28" t="s">
        <v>83</v>
      </c>
      <c r="B28" t="s">
        <v>15</v>
      </c>
      <c r="C28" t="s">
        <v>84</v>
      </c>
      <c r="D28" t="s">
        <v>17</v>
      </c>
      <c r="E28">
        <v>2001</v>
      </c>
      <c r="F28">
        <v>2001</v>
      </c>
      <c r="G28">
        <v>4</v>
      </c>
      <c r="H28" t="s">
        <v>100</v>
      </c>
      <c r="I28">
        <v>1019</v>
      </c>
    </row>
    <row r="29" spans="1:9" x14ac:dyDescent="0.2">
      <c r="A29" t="s">
        <v>83</v>
      </c>
      <c r="B29" t="s">
        <v>15</v>
      </c>
      <c r="C29" t="s">
        <v>84</v>
      </c>
      <c r="D29" t="s">
        <v>17</v>
      </c>
      <c r="E29">
        <v>2001</v>
      </c>
      <c r="F29">
        <v>2001</v>
      </c>
      <c r="G29">
        <v>5</v>
      </c>
      <c r="H29" t="s">
        <v>98</v>
      </c>
      <c r="I29">
        <v>992</v>
      </c>
    </row>
    <row r="30" spans="1:9" x14ac:dyDescent="0.2">
      <c r="A30" t="s">
        <v>83</v>
      </c>
      <c r="B30" t="s">
        <v>15</v>
      </c>
      <c r="C30" t="s">
        <v>84</v>
      </c>
      <c r="D30" t="s">
        <v>17</v>
      </c>
      <c r="E30">
        <v>2001</v>
      </c>
      <c r="F30">
        <v>2001</v>
      </c>
      <c r="G30">
        <v>6</v>
      </c>
      <c r="H30" t="s">
        <v>102</v>
      </c>
      <c r="I30">
        <v>640</v>
      </c>
    </row>
    <row r="31" spans="1:9" x14ac:dyDescent="0.2">
      <c r="A31" t="s">
        <v>83</v>
      </c>
      <c r="B31" t="s">
        <v>15</v>
      </c>
      <c r="C31" t="s">
        <v>84</v>
      </c>
      <c r="D31" t="s">
        <v>17</v>
      </c>
      <c r="E31">
        <v>2001</v>
      </c>
      <c r="F31">
        <v>2001</v>
      </c>
      <c r="G31">
        <v>7</v>
      </c>
      <c r="H31" t="s">
        <v>99</v>
      </c>
      <c r="I31">
        <v>596</v>
      </c>
    </row>
    <row r="32" spans="1:9" x14ac:dyDescent="0.2">
      <c r="A32" t="s">
        <v>83</v>
      </c>
      <c r="B32" t="s">
        <v>15</v>
      </c>
      <c r="C32" t="s">
        <v>84</v>
      </c>
      <c r="D32" t="s">
        <v>17</v>
      </c>
      <c r="E32">
        <v>2001</v>
      </c>
      <c r="F32">
        <v>2001</v>
      </c>
      <c r="G32">
        <v>8</v>
      </c>
      <c r="H32" t="s">
        <v>101</v>
      </c>
      <c r="I32">
        <v>469</v>
      </c>
    </row>
    <row r="33" spans="1:9" x14ac:dyDescent="0.2">
      <c r="A33" t="s">
        <v>83</v>
      </c>
      <c r="B33" t="s">
        <v>15</v>
      </c>
      <c r="C33" t="s">
        <v>84</v>
      </c>
      <c r="D33" t="s">
        <v>17</v>
      </c>
      <c r="E33">
        <v>2001</v>
      </c>
      <c r="F33">
        <v>2001</v>
      </c>
      <c r="G33">
        <v>9</v>
      </c>
      <c r="H33" t="s">
        <v>104</v>
      </c>
      <c r="I33">
        <v>395</v>
      </c>
    </row>
    <row r="34" spans="1:9" x14ac:dyDescent="0.2">
      <c r="A34" t="s">
        <v>83</v>
      </c>
      <c r="B34" t="s">
        <v>15</v>
      </c>
      <c r="C34" t="s">
        <v>84</v>
      </c>
      <c r="D34" t="s">
        <v>17</v>
      </c>
      <c r="E34">
        <v>2001</v>
      </c>
      <c r="F34">
        <v>2001</v>
      </c>
      <c r="G34">
        <v>10</v>
      </c>
      <c r="H34" t="s">
        <v>105</v>
      </c>
      <c r="I34">
        <v>294</v>
      </c>
    </row>
    <row r="35" spans="1:9" x14ac:dyDescent="0.2">
      <c r="A35" t="s">
        <v>83</v>
      </c>
      <c r="B35" t="s">
        <v>15</v>
      </c>
      <c r="C35" t="s">
        <v>84</v>
      </c>
      <c r="D35" t="s">
        <v>17</v>
      </c>
      <c r="E35">
        <v>2001</v>
      </c>
      <c r="F35">
        <v>2001</v>
      </c>
      <c r="G35">
        <v>11</v>
      </c>
      <c r="H35" t="s">
        <v>113</v>
      </c>
      <c r="I35">
        <v>282</v>
      </c>
    </row>
    <row r="36" spans="1:9" x14ac:dyDescent="0.2">
      <c r="A36" t="s">
        <v>83</v>
      </c>
      <c r="B36" t="s">
        <v>15</v>
      </c>
      <c r="C36" t="s">
        <v>84</v>
      </c>
      <c r="D36" t="s">
        <v>17</v>
      </c>
      <c r="E36">
        <v>2001</v>
      </c>
      <c r="F36">
        <v>2001</v>
      </c>
      <c r="G36">
        <v>12</v>
      </c>
      <c r="H36" t="s">
        <v>112</v>
      </c>
      <c r="I36">
        <v>252</v>
      </c>
    </row>
    <row r="37" spans="1:9" x14ac:dyDescent="0.2">
      <c r="A37" t="s">
        <v>83</v>
      </c>
      <c r="B37" t="s">
        <v>15</v>
      </c>
      <c r="C37" t="s">
        <v>84</v>
      </c>
      <c r="D37" t="s">
        <v>17</v>
      </c>
      <c r="E37">
        <v>2001</v>
      </c>
      <c r="F37">
        <v>2001</v>
      </c>
      <c r="G37">
        <v>13</v>
      </c>
      <c r="H37" t="s">
        <v>103</v>
      </c>
      <c r="I37">
        <v>184</v>
      </c>
    </row>
    <row r="38" spans="1:9" x14ac:dyDescent="0.2">
      <c r="A38" t="s">
        <v>83</v>
      </c>
      <c r="B38" t="s">
        <v>15</v>
      </c>
      <c r="C38" t="s">
        <v>84</v>
      </c>
      <c r="D38" t="s">
        <v>17</v>
      </c>
      <c r="E38">
        <v>2001</v>
      </c>
      <c r="F38">
        <v>2001</v>
      </c>
      <c r="G38">
        <v>14</v>
      </c>
      <c r="H38" t="s">
        <v>18</v>
      </c>
      <c r="I38">
        <v>172</v>
      </c>
    </row>
    <row r="39" spans="1:9" x14ac:dyDescent="0.2">
      <c r="A39" t="s">
        <v>83</v>
      </c>
      <c r="B39" t="s">
        <v>15</v>
      </c>
      <c r="C39" t="s">
        <v>84</v>
      </c>
      <c r="D39" t="s">
        <v>17</v>
      </c>
      <c r="E39">
        <v>2001</v>
      </c>
      <c r="F39">
        <v>2001</v>
      </c>
      <c r="G39">
        <v>15</v>
      </c>
      <c r="H39" t="s">
        <v>110</v>
      </c>
      <c r="I39">
        <v>169</v>
      </c>
    </row>
    <row r="40" spans="1:9" x14ac:dyDescent="0.2">
      <c r="A40" t="s">
        <v>83</v>
      </c>
      <c r="B40" t="s">
        <v>15</v>
      </c>
      <c r="C40" t="s">
        <v>84</v>
      </c>
      <c r="D40" t="s">
        <v>17</v>
      </c>
      <c r="E40">
        <v>2001</v>
      </c>
      <c r="F40">
        <v>2001</v>
      </c>
      <c r="G40">
        <v>16</v>
      </c>
      <c r="H40" t="s">
        <v>108</v>
      </c>
      <c r="I40">
        <v>158</v>
      </c>
    </row>
    <row r="41" spans="1:9" x14ac:dyDescent="0.2">
      <c r="A41" t="s">
        <v>83</v>
      </c>
      <c r="B41" t="s">
        <v>15</v>
      </c>
      <c r="C41" t="s">
        <v>84</v>
      </c>
      <c r="D41" t="s">
        <v>17</v>
      </c>
      <c r="E41">
        <v>2001</v>
      </c>
      <c r="F41">
        <v>2001</v>
      </c>
      <c r="G41">
        <v>17</v>
      </c>
      <c r="H41" t="s">
        <v>114</v>
      </c>
      <c r="I41">
        <v>150</v>
      </c>
    </row>
    <row r="42" spans="1:9" x14ac:dyDescent="0.2">
      <c r="A42" t="s">
        <v>83</v>
      </c>
      <c r="B42" t="s">
        <v>15</v>
      </c>
      <c r="C42" t="s">
        <v>84</v>
      </c>
      <c r="D42" t="s">
        <v>17</v>
      </c>
      <c r="E42">
        <v>2001</v>
      </c>
      <c r="F42">
        <v>2001</v>
      </c>
      <c r="G42">
        <v>18</v>
      </c>
      <c r="H42" t="s">
        <v>26</v>
      </c>
      <c r="I42">
        <v>146</v>
      </c>
    </row>
    <row r="43" spans="1:9" x14ac:dyDescent="0.2">
      <c r="A43" t="s">
        <v>83</v>
      </c>
      <c r="B43" t="s">
        <v>15</v>
      </c>
      <c r="C43" t="s">
        <v>84</v>
      </c>
      <c r="D43" t="s">
        <v>17</v>
      </c>
      <c r="E43">
        <v>2001</v>
      </c>
      <c r="F43">
        <v>2001</v>
      </c>
      <c r="G43">
        <v>19</v>
      </c>
      <c r="H43" t="s">
        <v>115</v>
      </c>
      <c r="I43">
        <v>132</v>
      </c>
    </row>
    <row r="44" spans="1:9" x14ac:dyDescent="0.2">
      <c r="A44" t="s">
        <v>83</v>
      </c>
      <c r="B44" t="s">
        <v>15</v>
      </c>
      <c r="C44" t="s">
        <v>84</v>
      </c>
      <c r="D44" t="s">
        <v>17</v>
      </c>
      <c r="E44">
        <v>2001</v>
      </c>
      <c r="F44">
        <v>2001</v>
      </c>
      <c r="G44">
        <v>20</v>
      </c>
      <c r="H44" t="s">
        <v>109</v>
      </c>
      <c r="I44">
        <v>97</v>
      </c>
    </row>
    <row r="45" spans="1:9" x14ac:dyDescent="0.2">
      <c r="A45" t="s">
        <v>83</v>
      </c>
      <c r="B45" t="s">
        <v>28</v>
      </c>
      <c r="C45" t="s">
        <v>84</v>
      </c>
      <c r="D45" t="s">
        <v>39</v>
      </c>
      <c r="E45">
        <v>2001</v>
      </c>
      <c r="F45">
        <v>2001</v>
      </c>
      <c r="G45">
        <v>1</v>
      </c>
      <c r="H45" t="s">
        <v>96</v>
      </c>
      <c r="I45">
        <v>26154</v>
      </c>
    </row>
    <row r="46" spans="1:9" x14ac:dyDescent="0.2">
      <c r="A46" t="s">
        <v>83</v>
      </c>
      <c r="B46" t="s">
        <v>28</v>
      </c>
      <c r="C46" t="s">
        <v>84</v>
      </c>
      <c r="D46" t="s">
        <v>39</v>
      </c>
      <c r="E46">
        <v>2001</v>
      </c>
      <c r="F46">
        <v>2001</v>
      </c>
      <c r="G46">
        <v>2</v>
      </c>
      <c r="H46" t="s">
        <v>98</v>
      </c>
      <c r="I46">
        <v>14377</v>
      </c>
    </row>
    <row r="47" spans="1:9" x14ac:dyDescent="0.2">
      <c r="A47" t="s">
        <v>83</v>
      </c>
      <c r="B47" t="s">
        <v>28</v>
      </c>
      <c r="C47" t="s">
        <v>84</v>
      </c>
      <c r="D47" t="s">
        <v>39</v>
      </c>
      <c r="E47">
        <v>2001</v>
      </c>
      <c r="F47">
        <v>2001</v>
      </c>
      <c r="G47">
        <v>3</v>
      </c>
      <c r="H47" t="s">
        <v>25</v>
      </c>
      <c r="I47">
        <v>9718</v>
      </c>
    </row>
    <row r="48" spans="1:9" x14ac:dyDescent="0.2">
      <c r="A48" t="s">
        <v>83</v>
      </c>
      <c r="B48" t="s">
        <v>28</v>
      </c>
      <c r="C48" t="s">
        <v>84</v>
      </c>
      <c r="D48" t="s">
        <v>39</v>
      </c>
      <c r="E48">
        <v>2001</v>
      </c>
      <c r="F48">
        <v>2001</v>
      </c>
      <c r="G48">
        <v>4</v>
      </c>
      <c r="H48" t="s">
        <v>97</v>
      </c>
      <c r="I48">
        <v>8834</v>
      </c>
    </row>
    <row r="49" spans="1:9" x14ac:dyDescent="0.2">
      <c r="A49" t="s">
        <v>83</v>
      </c>
      <c r="B49" t="s">
        <v>28</v>
      </c>
      <c r="C49" t="s">
        <v>84</v>
      </c>
      <c r="D49" t="s">
        <v>39</v>
      </c>
      <c r="E49">
        <v>2001</v>
      </c>
      <c r="F49">
        <v>2001</v>
      </c>
      <c r="G49">
        <v>5</v>
      </c>
      <c r="H49" t="s">
        <v>18</v>
      </c>
      <c r="I49">
        <v>7970</v>
      </c>
    </row>
    <row r="50" spans="1:9" x14ac:dyDescent="0.2">
      <c r="A50" t="s">
        <v>83</v>
      </c>
      <c r="B50" t="s">
        <v>28</v>
      </c>
      <c r="C50" t="s">
        <v>84</v>
      </c>
      <c r="D50" t="s">
        <v>39</v>
      </c>
      <c r="E50">
        <v>2001</v>
      </c>
      <c r="F50">
        <v>2001</v>
      </c>
      <c r="G50">
        <v>6</v>
      </c>
      <c r="H50" t="s">
        <v>99</v>
      </c>
      <c r="I50">
        <v>4846</v>
      </c>
    </row>
    <row r="51" spans="1:9" x14ac:dyDescent="0.2">
      <c r="A51" t="s">
        <v>83</v>
      </c>
      <c r="B51" t="s">
        <v>28</v>
      </c>
      <c r="C51" t="s">
        <v>84</v>
      </c>
      <c r="D51" t="s">
        <v>39</v>
      </c>
      <c r="E51">
        <v>2001</v>
      </c>
      <c r="F51">
        <v>2001</v>
      </c>
      <c r="G51">
        <v>7</v>
      </c>
      <c r="H51" t="s">
        <v>110</v>
      </c>
      <c r="I51">
        <v>3059</v>
      </c>
    </row>
    <row r="52" spans="1:9" x14ac:dyDescent="0.2">
      <c r="A52" t="s">
        <v>83</v>
      </c>
      <c r="B52" t="s">
        <v>28</v>
      </c>
      <c r="C52" t="s">
        <v>84</v>
      </c>
      <c r="D52" t="s">
        <v>39</v>
      </c>
      <c r="E52">
        <v>2001</v>
      </c>
      <c r="F52">
        <v>2001</v>
      </c>
      <c r="G52">
        <v>8</v>
      </c>
      <c r="H52" t="s">
        <v>100</v>
      </c>
      <c r="I52">
        <v>2946</v>
      </c>
    </row>
    <row r="53" spans="1:9" x14ac:dyDescent="0.2">
      <c r="A53" t="s">
        <v>83</v>
      </c>
      <c r="B53" t="s">
        <v>28</v>
      </c>
      <c r="C53" t="s">
        <v>84</v>
      </c>
      <c r="D53" t="s">
        <v>39</v>
      </c>
      <c r="E53">
        <v>2001</v>
      </c>
      <c r="F53">
        <v>2001</v>
      </c>
      <c r="G53">
        <v>9</v>
      </c>
      <c r="H53" t="s">
        <v>108</v>
      </c>
      <c r="I53">
        <v>2494</v>
      </c>
    </row>
    <row r="54" spans="1:9" x14ac:dyDescent="0.2">
      <c r="A54" t="s">
        <v>83</v>
      </c>
      <c r="B54" t="s">
        <v>28</v>
      </c>
      <c r="C54" t="s">
        <v>84</v>
      </c>
      <c r="D54" t="s">
        <v>39</v>
      </c>
      <c r="E54">
        <v>2001</v>
      </c>
      <c r="F54">
        <v>2001</v>
      </c>
      <c r="G54">
        <v>10</v>
      </c>
      <c r="H54" t="s">
        <v>101</v>
      </c>
      <c r="I54">
        <v>2264</v>
      </c>
    </row>
    <row r="55" spans="1:9" x14ac:dyDescent="0.2">
      <c r="A55" t="s">
        <v>83</v>
      </c>
      <c r="B55" t="s">
        <v>28</v>
      </c>
      <c r="C55" t="s">
        <v>84</v>
      </c>
      <c r="D55" t="s">
        <v>39</v>
      </c>
      <c r="E55">
        <v>2001</v>
      </c>
      <c r="F55">
        <v>2001</v>
      </c>
      <c r="G55">
        <v>11</v>
      </c>
      <c r="H55" t="s">
        <v>102</v>
      </c>
      <c r="I55">
        <v>1868</v>
      </c>
    </row>
    <row r="56" spans="1:9" x14ac:dyDescent="0.2">
      <c r="A56" t="s">
        <v>83</v>
      </c>
      <c r="B56" t="s">
        <v>28</v>
      </c>
      <c r="C56" t="s">
        <v>84</v>
      </c>
      <c r="D56" t="s">
        <v>39</v>
      </c>
      <c r="E56">
        <v>2001</v>
      </c>
      <c r="F56">
        <v>2001</v>
      </c>
      <c r="G56">
        <v>12</v>
      </c>
      <c r="H56" t="s">
        <v>103</v>
      </c>
      <c r="I56">
        <v>1816</v>
      </c>
    </row>
    <row r="57" spans="1:9" x14ac:dyDescent="0.2">
      <c r="A57" t="s">
        <v>83</v>
      </c>
      <c r="B57" t="s">
        <v>28</v>
      </c>
      <c r="C57" t="s">
        <v>84</v>
      </c>
      <c r="D57" t="s">
        <v>39</v>
      </c>
      <c r="E57">
        <v>2001</v>
      </c>
      <c r="F57">
        <v>2001</v>
      </c>
      <c r="G57">
        <v>13</v>
      </c>
      <c r="H57" t="s">
        <v>105</v>
      </c>
      <c r="I57">
        <v>1702</v>
      </c>
    </row>
    <row r="58" spans="1:9" x14ac:dyDescent="0.2">
      <c r="A58" t="s">
        <v>83</v>
      </c>
      <c r="B58" t="s">
        <v>28</v>
      </c>
      <c r="C58" t="s">
        <v>84</v>
      </c>
      <c r="D58" t="s">
        <v>39</v>
      </c>
      <c r="E58">
        <v>2001</v>
      </c>
      <c r="F58">
        <v>2001</v>
      </c>
      <c r="G58">
        <v>14</v>
      </c>
      <c r="H58" t="s">
        <v>114</v>
      </c>
      <c r="I58">
        <v>1317</v>
      </c>
    </row>
    <row r="59" spans="1:9" x14ac:dyDescent="0.2">
      <c r="A59" t="s">
        <v>83</v>
      </c>
      <c r="B59" t="s">
        <v>28</v>
      </c>
      <c r="C59" t="s">
        <v>84</v>
      </c>
      <c r="D59" t="s">
        <v>39</v>
      </c>
      <c r="E59">
        <v>2001</v>
      </c>
      <c r="F59">
        <v>2001</v>
      </c>
      <c r="G59">
        <v>15</v>
      </c>
      <c r="H59" t="s">
        <v>104</v>
      </c>
      <c r="I59">
        <v>1313</v>
      </c>
    </row>
    <row r="60" spans="1:9" x14ac:dyDescent="0.2">
      <c r="A60" t="s">
        <v>83</v>
      </c>
      <c r="B60" t="s">
        <v>28</v>
      </c>
      <c r="C60" t="s">
        <v>84</v>
      </c>
      <c r="D60" t="s">
        <v>39</v>
      </c>
      <c r="E60">
        <v>2001</v>
      </c>
      <c r="F60">
        <v>2001</v>
      </c>
      <c r="G60">
        <v>16</v>
      </c>
      <c r="H60" t="s">
        <v>26</v>
      </c>
      <c r="I60">
        <v>1148</v>
      </c>
    </row>
    <row r="61" spans="1:9" x14ac:dyDescent="0.2">
      <c r="A61" t="s">
        <v>83</v>
      </c>
      <c r="B61" t="s">
        <v>28</v>
      </c>
      <c r="C61" t="s">
        <v>84</v>
      </c>
      <c r="D61" t="s">
        <v>39</v>
      </c>
      <c r="E61">
        <v>2001</v>
      </c>
      <c r="F61">
        <v>2001</v>
      </c>
      <c r="G61">
        <v>17</v>
      </c>
      <c r="H61" t="s">
        <v>106</v>
      </c>
      <c r="I61">
        <v>1059</v>
      </c>
    </row>
    <row r="62" spans="1:9" x14ac:dyDescent="0.2">
      <c r="A62" t="s">
        <v>83</v>
      </c>
      <c r="B62" t="s">
        <v>28</v>
      </c>
      <c r="C62" t="s">
        <v>84</v>
      </c>
      <c r="D62" t="s">
        <v>39</v>
      </c>
      <c r="E62">
        <v>2001</v>
      </c>
      <c r="F62">
        <v>2001</v>
      </c>
      <c r="G62">
        <v>18</v>
      </c>
      <c r="H62" t="s">
        <v>107</v>
      </c>
      <c r="I62">
        <v>911</v>
      </c>
    </row>
    <row r="63" spans="1:9" x14ac:dyDescent="0.2">
      <c r="A63" t="s">
        <v>83</v>
      </c>
      <c r="B63" t="s">
        <v>28</v>
      </c>
      <c r="C63" t="s">
        <v>84</v>
      </c>
      <c r="D63" t="s">
        <v>39</v>
      </c>
      <c r="E63">
        <v>2001</v>
      </c>
      <c r="F63">
        <v>2001</v>
      </c>
      <c r="G63">
        <v>19</v>
      </c>
      <c r="H63" t="s">
        <v>116</v>
      </c>
      <c r="I63">
        <v>856</v>
      </c>
    </row>
    <row r="64" spans="1:9" x14ac:dyDescent="0.2">
      <c r="A64" t="s">
        <v>83</v>
      </c>
      <c r="B64" t="s">
        <v>28</v>
      </c>
      <c r="C64" t="s">
        <v>84</v>
      </c>
      <c r="D64" t="s">
        <v>39</v>
      </c>
      <c r="E64">
        <v>2001</v>
      </c>
      <c r="F64">
        <v>2001</v>
      </c>
      <c r="G64">
        <v>20</v>
      </c>
      <c r="H64" t="s">
        <v>109</v>
      </c>
      <c r="I64">
        <v>789</v>
      </c>
    </row>
    <row r="65" spans="1:9" x14ac:dyDescent="0.2">
      <c r="A65" t="s">
        <v>83</v>
      </c>
      <c r="B65" t="s">
        <v>15</v>
      </c>
      <c r="C65" t="s">
        <v>84</v>
      </c>
      <c r="D65" t="s">
        <v>39</v>
      </c>
      <c r="E65">
        <v>2001</v>
      </c>
      <c r="F65">
        <v>2001</v>
      </c>
      <c r="G65">
        <v>1</v>
      </c>
      <c r="H65" t="s">
        <v>96</v>
      </c>
      <c r="I65">
        <v>11623</v>
      </c>
    </row>
    <row r="66" spans="1:9" x14ac:dyDescent="0.2">
      <c r="A66" t="s">
        <v>83</v>
      </c>
      <c r="B66" t="s">
        <v>15</v>
      </c>
      <c r="C66" t="s">
        <v>84</v>
      </c>
      <c r="D66" t="s">
        <v>39</v>
      </c>
      <c r="E66">
        <v>2001</v>
      </c>
      <c r="F66">
        <v>2001</v>
      </c>
      <c r="G66">
        <v>2</v>
      </c>
      <c r="H66" t="s">
        <v>18</v>
      </c>
      <c r="I66">
        <v>6890</v>
      </c>
    </row>
    <row r="67" spans="1:9" x14ac:dyDescent="0.2">
      <c r="A67" t="s">
        <v>83</v>
      </c>
      <c r="B67" t="s">
        <v>15</v>
      </c>
      <c r="C67" t="s">
        <v>84</v>
      </c>
      <c r="D67" t="s">
        <v>39</v>
      </c>
      <c r="E67">
        <v>2001</v>
      </c>
      <c r="F67">
        <v>2001</v>
      </c>
      <c r="G67">
        <v>3</v>
      </c>
      <c r="H67" t="s">
        <v>25</v>
      </c>
      <c r="I67">
        <v>4112</v>
      </c>
    </row>
    <row r="68" spans="1:9" x14ac:dyDescent="0.2">
      <c r="A68" t="s">
        <v>83</v>
      </c>
      <c r="B68" t="s">
        <v>15</v>
      </c>
      <c r="C68" t="s">
        <v>84</v>
      </c>
      <c r="D68" t="s">
        <v>39</v>
      </c>
      <c r="E68">
        <v>2001</v>
      </c>
      <c r="F68">
        <v>2001</v>
      </c>
      <c r="G68">
        <v>4</v>
      </c>
      <c r="H68" t="s">
        <v>110</v>
      </c>
      <c r="I68">
        <v>4044</v>
      </c>
    </row>
    <row r="69" spans="1:9" x14ac:dyDescent="0.2">
      <c r="A69" t="s">
        <v>83</v>
      </c>
      <c r="B69" t="s">
        <v>15</v>
      </c>
      <c r="C69" t="s">
        <v>84</v>
      </c>
      <c r="D69" t="s">
        <v>39</v>
      </c>
      <c r="E69">
        <v>2001</v>
      </c>
      <c r="F69">
        <v>2001</v>
      </c>
      <c r="G69">
        <v>5</v>
      </c>
      <c r="H69" t="s">
        <v>100</v>
      </c>
      <c r="I69">
        <v>2188</v>
      </c>
    </row>
    <row r="70" spans="1:9" x14ac:dyDescent="0.2">
      <c r="A70" t="s">
        <v>83</v>
      </c>
      <c r="B70" t="s">
        <v>15</v>
      </c>
      <c r="C70" t="s">
        <v>84</v>
      </c>
      <c r="D70" t="s">
        <v>39</v>
      </c>
      <c r="E70">
        <v>2001</v>
      </c>
      <c r="F70">
        <v>2001</v>
      </c>
      <c r="G70">
        <v>6</v>
      </c>
      <c r="H70" t="s">
        <v>108</v>
      </c>
      <c r="I70">
        <v>2158</v>
      </c>
    </row>
    <row r="71" spans="1:9" x14ac:dyDescent="0.2">
      <c r="A71" t="s">
        <v>83</v>
      </c>
      <c r="B71" t="s">
        <v>15</v>
      </c>
      <c r="C71" t="s">
        <v>84</v>
      </c>
      <c r="D71" t="s">
        <v>39</v>
      </c>
      <c r="E71">
        <v>2001</v>
      </c>
      <c r="F71">
        <v>2001</v>
      </c>
      <c r="G71">
        <v>7</v>
      </c>
      <c r="H71" t="s">
        <v>98</v>
      </c>
      <c r="I71">
        <v>2035</v>
      </c>
    </row>
    <row r="72" spans="1:9" x14ac:dyDescent="0.2">
      <c r="A72" t="s">
        <v>83</v>
      </c>
      <c r="B72" t="s">
        <v>15</v>
      </c>
      <c r="C72" t="s">
        <v>84</v>
      </c>
      <c r="D72" t="s">
        <v>39</v>
      </c>
      <c r="E72">
        <v>2001</v>
      </c>
      <c r="F72">
        <v>2001</v>
      </c>
      <c r="G72">
        <v>8</v>
      </c>
      <c r="H72" t="s">
        <v>97</v>
      </c>
      <c r="I72">
        <v>1668</v>
      </c>
    </row>
    <row r="73" spans="1:9" x14ac:dyDescent="0.2">
      <c r="A73" t="s">
        <v>83</v>
      </c>
      <c r="B73" t="s">
        <v>15</v>
      </c>
      <c r="C73" t="s">
        <v>84</v>
      </c>
      <c r="D73" t="s">
        <v>39</v>
      </c>
      <c r="E73">
        <v>2001</v>
      </c>
      <c r="F73">
        <v>2001</v>
      </c>
      <c r="G73">
        <v>9</v>
      </c>
      <c r="H73" t="s">
        <v>114</v>
      </c>
      <c r="I73">
        <v>1629</v>
      </c>
    </row>
    <row r="74" spans="1:9" x14ac:dyDescent="0.2">
      <c r="A74" t="s">
        <v>83</v>
      </c>
      <c r="B74" t="s">
        <v>15</v>
      </c>
      <c r="C74" t="s">
        <v>84</v>
      </c>
      <c r="D74" t="s">
        <v>39</v>
      </c>
      <c r="E74">
        <v>2001</v>
      </c>
      <c r="F74">
        <v>2001</v>
      </c>
      <c r="G74">
        <v>10</v>
      </c>
      <c r="H74" t="s">
        <v>105</v>
      </c>
      <c r="I74">
        <v>1142</v>
      </c>
    </row>
    <row r="75" spans="1:9" x14ac:dyDescent="0.2">
      <c r="A75" t="s">
        <v>83</v>
      </c>
      <c r="B75" t="s">
        <v>15</v>
      </c>
      <c r="C75" t="s">
        <v>84</v>
      </c>
      <c r="D75" t="s">
        <v>39</v>
      </c>
      <c r="E75">
        <v>2001</v>
      </c>
      <c r="F75">
        <v>2001</v>
      </c>
      <c r="G75">
        <v>11</v>
      </c>
      <c r="H75" t="s">
        <v>102</v>
      </c>
      <c r="I75">
        <v>988</v>
      </c>
    </row>
    <row r="76" spans="1:9" x14ac:dyDescent="0.2">
      <c r="A76" t="s">
        <v>83</v>
      </c>
      <c r="B76" t="s">
        <v>15</v>
      </c>
      <c r="C76" t="s">
        <v>84</v>
      </c>
      <c r="D76" t="s">
        <v>39</v>
      </c>
      <c r="E76">
        <v>2001</v>
      </c>
      <c r="F76">
        <v>2001</v>
      </c>
      <c r="G76">
        <v>12</v>
      </c>
      <c r="H76" t="s">
        <v>99</v>
      </c>
      <c r="I76">
        <v>893</v>
      </c>
    </row>
    <row r="77" spans="1:9" x14ac:dyDescent="0.2">
      <c r="A77" t="s">
        <v>83</v>
      </c>
      <c r="B77" t="s">
        <v>15</v>
      </c>
      <c r="C77" t="s">
        <v>84</v>
      </c>
      <c r="D77" t="s">
        <v>39</v>
      </c>
      <c r="E77">
        <v>2001</v>
      </c>
      <c r="F77">
        <v>2001</v>
      </c>
      <c r="G77">
        <v>13</v>
      </c>
      <c r="H77" t="s">
        <v>101</v>
      </c>
      <c r="I77">
        <v>726</v>
      </c>
    </row>
    <row r="78" spans="1:9" x14ac:dyDescent="0.2">
      <c r="A78" t="s">
        <v>83</v>
      </c>
      <c r="B78" t="s">
        <v>15</v>
      </c>
      <c r="C78" t="s">
        <v>84</v>
      </c>
      <c r="D78" t="s">
        <v>39</v>
      </c>
      <c r="E78">
        <v>2001</v>
      </c>
      <c r="F78">
        <v>2001</v>
      </c>
      <c r="G78">
        <v>14</v>
      </c>
      <c r="H78" t="s">
        <v>104</v>
      </c>
      <c r="I78">
        <v>564</v>
      </c>
    </row>
    <row r="79" spans="1:9" x14ac:dyDescent="0.2">
      <c r="A79" t="s">
        <v>83</v>
      </c>
      <c r="B79" t="s">
        <v>15</v>
      </c>
      <c r="C79" t="s">
        <v>84</v>
      </c>
      <c r="D79" t="s">
        <v>39</v>
      </c>
      <c r="E79">
        <v>2001</v>
      </c>
      <c r="F79">
        <v>2001</v>
      </c>
      <c r="G79">
        <v>15</v>
      </c>
      <c r="H79" t="s">
        <v>116</v>
      </c>
      <c r="I79">
        <v>449</v>
      </c>
    </row>
    <row r="80" spans="1:9" x14ac:dyDescent="0.2">
      <c r="A80" t="s">
        <v>83</v>
      </c>
      <c r="B80" t="s">
        <v>15</v>
      </c>
      <c r="C80" t="s">
        <v>84</v>
      </c>
      <c r="D80" t="s">
        <v>39</v>
      </c>
      <c r="E80">
        <v>2001</v>
      </c>
      <c r="F80">
        <v>2001</v>
      </c>
      <c r="G80">
        <v>16</v>
      </c>
      <c r="H80" t="s">
        <v>112</v>
      </c>
      <c r="I80">
        <v>417</v>
      </c>
    </row>
    <row r="81" spans="1:9" x14ac:dyDescent="0.2">
      <c r="A81" t="s">
        <v>83</v>
      </c>
      <c r="B81" t="s">
        <v>15</v>
      </c>
      <c r="C81" t="s">
        <v>84</v>
      </c>
      <c r="D81" t="s">
        <v>39</v>
      </c>
      <c r="E81">
        <v>2001</v>
      </c>
      <c r="F81">
        <v>2001</v>
      </c>
      <c r="G81">
        <v>17</v>
      </c>
      <c r="H81" t="s">
        <v>103</v>
      </c>
      <c r="I81">
        <v>394</v>
      </c>
    </row>
    <row r="82" spans="1:9" x14ac:dyDescent="0.2">
      <c r="A82" t="s">
        <v>83</v>
      </c>
      <c r="B82" t="s">
        <v>15</v>
      </c>
      <c r="C82" t="s">
        <v>84</v>
      </c>
      <c r="D82" t="s">
        <v>39</v>
      </c>
      <c r="E82">
        <v>2001</v>
      </c>
      <c r="F82">
        <v>2001</v>
      </c>
      <c r="G82">
        <v>18</v>
      </c>
      <c r="H82" t="s">
        <v>113</v>
      </c>
      <c r="I82">
        <v>389</v>
      </c>
    </row>
    <row r="83" spans="1:9" x14ac:dyDescent="0.2">
      <c r="A83" t="s">
        <v>83</v>
      </c>
      <c r="B83" t="s">
        <v>15</v>
      </c>
      <c r="C83" t="s">
        <v>84</v>
      </c>
      <c r="D83" t="s">
        <v>39</v>
      </c>
      <c r="E83">
        <v>2001</v>
      </c>
      <c r="F83">
        <v>2001</v>
      </c>
      <c r="G83">
        <v>19</v>
      </c>
      <c r="H83" t="s">
        <v>117</v>
      </c>
      <c r="I83">
        <v>338</v>
      </c>
    </row>
    <row r="84" spans="1:9" x14ac:dyDescent="0.2">
      <c r="A84" t="s">
        <v>83</v>
      </c>
      <c r="B84" t="s">
        <v>15</v>
      </c>
      <c r="C84" t="s">
        <v>84</v>
      </c>
      <c r="D84" t="s">
        <v>39</v>
      </c>
      <c r="E84">
        <v>2001</v>
      </c>
      <c r="F84">
        <v>2001</v>
      </c>
      <c r="G84">
        <v>20</v>
      </c>
      <c r="H84" t="s">
        <v>109</v>
      </c>
      <c r="I84">
        <v>269</v>
      </c>
    </row>
    <row r="85" spans="1:9" x14ac:dyDescent="0.2">
      <c r="A85" t="s">
        <v>83</v>
      </c>
      <c r="B85" t="s">
        <v>28</v>
      </c>
      <c r="C85" t="s">
        <v>84</v>
      </c>
      <c r="D85" t="s">
        <v>17</v>
      </c>
      <c r="E85">
        <v>2010</v>
      </c>
      <c r="F85">
        <v>2010</v>
      </c>
      <c r="G85">
        <v>1</v>
      </c>
      <c r="H85" t="s">
        <v>96</v>
      </c>
      <c r="I85">
        <v>12448</v>
      </c>
    </row>
    <row r="86" spans="1:9" x14ac:dyDescent="0.2">
      <c r="A86" t="s">
        <v>83</v>
      </c>
      <c r="B86" t="s">
        <v>28</v>
      </c>
      <c r="C86" t="s">
        <v>84</v>
      </c>
      <c r="D86" t="s">
        <v>17</v>
      </c>
      <c r="E86">
        <v>2010</v>
      </c>
      <c r="F86">
        <v>2010</v>
      </c>
      <c r="G86">
        <v>2</v>
      </c>
      <c r="H86" t="s">
        <v>25</v>
      </c>
      <c r="I86">
        <v>11895</v>
      </c>
    </row>
    <row r="87" spans="1:9" x14ac:dyDescent="0.2">
      <c r="A87" t="s">
        <v>83</v>
      </c>
      <c r="B87" t="s">
        <v>28</v>
      </c>
      <c r="C87" t="s">
        <v>84</v>
      </c>
      <c r="D87" t="s">
        <v>17</v>
      </c>
      <c r="E87">
        <v>2010</v>
      </c>
      <c r="F87">
        <v>2010</v>
      </c>
      <c r="G87">
        <v>3</v>
      </c>
      <c r="H87" t="s">
        <v>97</v>
      </c>
      <c r="I87">
        <v>7765</v>
      </c>
    </row>
    <row r="88" spans="1:9" x14ac:dyDescent="0.2">
      <c r="A88" t="s">
        <v>83</v>
      </c>
      <c r="B88" t="s">
        <v>28</v>
      </c>
      <c r="C88" t="s">
        <v>84</v>
      </c>
      <c r="D88" t="s">
        <v>17</v>
      </c>
      <c r="E88">
        <v>2010</v>
      </c>
      <c r="F88">
        <v>2010</v>
      </c>
      <c r="G88">
        <v>4</v>
      </c>
      <c r="H88" t="s">
        <v>98</v>
      </c>
      <c r="I88">
        <v>6577</v>
      </c>
    </row>
    <row r="89" spans="1:9" x14ac:dyDescent="0.2">
      <c r="A89" t="s">
        <v>83</v>
      </c>
      <c r="B89" t="s">
        <v>28</v>
      </c>
      <c r="C89" t="s">
        <v>84</v>
      </c>
      <c r="D89" t="s">
        <v>17</v>
      </c>
      <c r="E89">
        <v>2010</v>
      </c>
      <c r="F89">
        <v>2010</v>
      </c>
      <c r="G89">
        <v>5</v>
      </c>
      <c r="H89" t="s">
        <v>99</v>
      </c>
      <c r="I89">
        <v>4478</v>
      </c>
    </row>
    <row r="90" spans="1:9" x14ac:dyDescent="0.2">
      <c r="A90" t="s">
        <v>83</v>
      </c>
      <c r="B90" t="s">
        <v>28</v>
      </c>
      <c r="C90" t="s">
        <v>84</v>
      </c>
      <c r="D90" t="s">
        <v>17</v>
      </c>
      <c r="E90">
        <v>2010</v>
      </c>
      <c r="F90">
        <v>2010</v>
      </c>
      <c r="G90">
        <v>6</v>
      </c>
      <c r="H90" t="s">
        <v>100</v>
      </c>
      <c r="I90">
        <v>1351</v>
      </c>
    </row>
    <row r="91" spans="1:9" x14ac:dyDescent="0.2">
      <c r="A91" t="s">
        <v>83</v>
      </c>
      <c r="B91" t="s">
        <v>28</v>
      </c>
      <c r="C91" t="s">
        <v>84</v>
      </c>
      <c r="D91" t="s">
        <v>17</v>
      </c>
      <c r="E91">
        <v>2010</v>
      </c>
      <c r="F91">
        <v>2010</v>
      </c>
      <c r="G91">
        <v>7</v>
      </c>
      <c r="H91" t="s">
        <v>103</v>
      </c>
      <c r="I91">
        <v>1312</v>
      </c>
    </row>
    <row r="92" spans="1:9" x14ac:dyDescent="0.2">
      <c r="A92" t="s">
        <v>83</v>
      </c>
      <c r="B92" t="s">
        <v>28</v>
      </c>
      <c r="C92" t="s">
        <v>84</v>
      </c>
      <c r="D92" t="s">
        <v>17</v>
      </c>
      <c r="E92">
        <v>2010</v>
      </c>
      <c r="F92">
        <v>2010</v>
      </c>
      <c r="G92">
        <v>8</v>
      </c>
      <c r="H92" t="s">
        <v>104</v>
      </c>
      <c r="I92">
        <v>944</v>
      </c>
    </row>
    <row r="93" spans="1:9" x14ac:dyDescent="0.2">
      <c r="A93" t="s">
        <v>83</v>
      </c>
      <c r="B93" t="s">
        <v>28</v>
      </c>
      <c r="C93" t="s">
        <v>84</v>
      </c>
      <c r="D93" t="s">
        <v>17</v>
      </c>
      <c r="E93">
        <v>2010</v>
      </c>
      <c r="F93">
        <v>2010</v>
      </c>
      <c r="G93">
        <v>9</v>
      </c>
      <c r="H93" t="s">
        <v>102</v>
      </c>
      <c r="I93">
        <v>915</v>
      </c>
    </row>
    <row r="94" spans="1:9" x14ac:dyDescent="0.2">
      <c r="A94" t="s">
        <v>83</v>
      </c>
      <c r="B94" t="s">
        <v>28</v>
      </c>
      <c r="C94" t="s">
        <v>84</v>
      </c>
      <c r="D94" t="s">
        <v>17</v>
      </c>
      <c r="E94">
        <v>2010</v>
      </c>
      <c r="F94">
        <v>2010</v>
      </c>
      <c r="G94">
        <v>10</v>
      </c>
      <c r="H94" t="s">
        <v>18</v>
      </c>
      <c r="I94">
        <v>817</v>
      </c>
    </row>
    <row r="95" spans="1:9" x14ac:dyDescent="0.2">
      <c r="A95" t="s">
        <v>83</v>
      </c>
      <c r="B95" t="s">
        <v>28</v>
      </c>
      <c r="C95" t="s">
        <v>84</v>
      </c>
      <c r="D95" t="s">
        <v>17</v>
      </c>
      <c r="E95">
        <v>2010</v>
      </c>
      <c r="F95">
        <v>2010</v>
      </c>
      <c r="G95">
        <v>11</v>
      </c>
      <c r="H95" t="s">
        <v>107</v>
      </c>
      <c r="I95">
        <v>463</v>
      </c>
    </row>
    <row r="96" spans="1:9" x14ac:dyDescent="0.2">
      <c r="A96" t="s">
        <v>83</v>
      </c>
      <c r="B96" t="s">
        <v>28</v>
      </c>
      <c r="C96" t="s">
        <v>84</v>
      </c>
      <c r="D96" t="s">
        <v>17</v>
      </c>
      <c r="E96">
        <v>2010</v>
      </c>
      <c r="F96">
        <v>2010</v>
      </c>
      <c r="G96">
        <v>12</v>
      </c>
      <c r="H96" t="s">
        <v>106</v>
      </c>
      <c r="I96">
        <v>455</v>
      </c>
    </row>
    <row r="97" spans="1:9" x14ac:dyDescent="0.2">
      <c r="A97" t="s">
        <v>83</v>
      </c>
      <c r="B97" t="s">
        <v>28</v>
      </c>
      <c r="C97" t="s">
        <v>84</v>
      </c>
      <c r="D97" t="s">
        <v>17</v>
      </c>
      <c r="E97">
        <v>2010</v>
      </c>
      <c r="F97">
        <v>2010</v>
      </c>
      <c r="G97">
        <v>13</v>
      </c>
      <c r="H97" t="s">
        <v>112</v>
      </c>
      <c r="I97">
        <v>433</v>
      </c>
    </row>
    <row r="98" spans="1:9" x14ac:dyDescent="0.2">
      <c r="A98" t="s">
        <v>83</v>
      </c>
      <c r="B98" t="s">
        <v>28</v>
      </c>
      <c r="C98" t="s">
        <v>84</v>
      </c>
      <c r="D98" t="s">
        <v>17</v>
      </c>
      <c r="E98">
        <v>2010</v>
      </c>
      <c r="F98">
        <v>2010</v>
      </c>
      <c r="G98">
        <v>14</v>
      </c>
      <c r="H98" t="s">
        <v>108</v>
      </c>
      <c r="I98">
        <v>408</v>
      </c>
    </row>
    <row r="99" spans="1:9" x14ac:dyDescent="0.2">
      <c r="A99" t="s">
        <v>83</v>
      </c>
      <c r="B99" t="s">
        <v>28</v>
      </c>
      <c r="C99" t="s">
        <v>84</v>
      </c>
      <c r="D99" t="s">
        <v>17</v>
      </c>
      <c r="E99">
        <v>2010</v>
      </c>
      <c r="F99">
        <v>2010</v>
      </c>
      <c r="G99">
        <v>15</v>
      </c>
      <c r="H99" t="s">
        <v>118</v>
      </c>
      <c r="I99">
        <v>328</v>
      </c>
    </row>
    <row r="100" spans="1:9" x14ac:dyDescent="0.2">
      <c r="A100" t="s">
        <v>83</v>
      </c>
      <c r="B100" t="s">
        <v>28</v>
      </c>
      <c r="C100" t="s">
        <v>84</v>
      </c>
      <c r="D100" t="s">
        <v>17</v>
      </c>
      <c r="E100">
        <v>2010</v>
      </c>
      <c r="F100">
        <v>2010</v>
      </c>
      <c r="G100">
        <v>16</v>
      </c>
      <c r="H100" t="s">
        <v>109</v>
      </c>
      <c r="I100">
        <v>327</v>
      </c>
    </row>
    <row r="101" spans="1:9" x14ac:dyDescent="0.2">
      <c r="A101" t="s">
        <v>83</v>
      </c>
      <c r="B101" t="s">
        <v>28</v>
      </c>
      <c r="C101" t="s">
        <v>84</v>
      </c>
      <c r="D101" t="s">
        <v>17</v>
      </c>
      <c r="E101">
        <v>2010</v>
      </c>
      <c r="F101">
        <v>2010</v>
      </c>
      <c r="G101">
        <v>17</v>
      </c>
      <c r="H101" t="s">
        <v>105</v>
      </c>
      <c r="I101">
        <v>322</v>
      </c>
    </row>
    <row r="102" spans="1:9" x14ac:dyDescent="0.2">
      <c r="A102" t="s">
        <v>83</v>
      </c>
      <c r="B102" t="s">
        <v>28</v>
      </c>
      <c r="C102" t="s">
        <v>84</v>
      </c>
      <c r="D102" t="s">
        <v>17</v>
      </c>
      <c r="E102">
        <v>2010</v>
      </c>
      <c r="F102">
        <v>2010</v>
      </c>
      <c r="G102">
        <v>18</v>
      </c>
      <c r="H102" t="s">
        <v>111</v>
      </c>
      <c r="I102">
        <v>293</v>
      </c>
    </row>
    <row r="103" spans="1:9" x14ac:dyDescent="0.2">
      <c r="A103" t="s">
        <v>83</v>
      </c>
      <c r="B103" t="s">
        <v>28</v>
      </c>
      <c r="C103" t="s">
        <v>84</v>
      </c>
      <c r="D103" t="s">
        <v>17</v>
      </c>
      <c r="E103">
        <v>2010</v>
      </c>
      <c r="F103">
        <v>2010</v>
      </c>
      <c r="G103">
        <v>19</v>
      </c>
      <c r="H103" t="s">
        <v>110</v>
      </c>
      <c r="I103">
        <v>271</v>
      </c>
    </row>
    <row r="104" spans="1:9" x14ac:dyDescent="0.2">
      <c r="A104" t="s">
        <v>83</v>
      </c>
      <c r="B104" t="s">
        <v>28</v>
      </c>
      <c r="C104" t="s">
        <v>84</v>
      </c>
      <c r="D104" t="s">
        <v>17</v>
      </c>
      <c r="E104">
        <v>2010</v>
      </c>
      <c r="F104">
        <v>2010</v>
      </c>
      <c r="G104">
        <v>20</v>
      </c>
      <c r="H104" t="s">
        <v>26</v>
      </c>
      <c r="I104">
        <v>270</v>
      </c>
    </row>
    <row r="105" spans="1:9" x14ac:dyDescent="0.2">
      <c r="A105" t="s">
        <v>83</v>
      </c>
      <c r="B105" t="s">
        <v>15</v>
      </c>
      <c r="C105" t="s">
        <v>84</v>
      </c>
      <c r="D105" t="s">
        <v>17</v>
      </c>
      <c r="E105">
        <v>2010</v>
      </c>
      <c r="F105">
        <v>2010</v>
      </c>
      <c r="G105">
        <v>1</v>
      </c>
      <c r="H105" t="s">
        <v>25</v>
      </c>
      <c r="I105">
        <v>5531</v>
      </c>
    </row>
    <row r="106" spans="1:9" x14ac:dyDescent="0.2">
      <c r="A106" t="s">
        <v>83</v>
      </c>
      <c r="B106" t="s">
        <v>15</v>
      </c>
      <c r="C106" t="s">
        <v>84</v>
      </c>
      <c r="D106" t="s">
        <v>17</v>
      </c>
      <c r="E106">
        <v>2010</v>
      </c>
      <c r="F106">
        <v>2010</v>
      </c>
      <c r="G106">
        <v>2</v>
      </c>
      <c r="H106" t="s">
        <v>96</v>
      </c>
      <c r="I106">
        <v>4686</v>
      </c>
    </row>
    <row r="107" spans="1:9" x14ac:dyDescent="0.2">
      <c r="A107" t="s">
        <v>83</v>
      </c>
      <c r="B107" t="s">
        <v>15</v>
      </c>
      <c r="C107" t="s">
        <v>84</v>
      </c>
      <c r="D107" t="s">
        <v>17</v>
      </c>
      <c r="E107">
        <v>2010</v>
      </c>
      <c r="F107">
        <v>2010</v>
      </c>
      <c r="G107">
        <v>3</v>
      </c>
      <c r="H107" t="s">
        <v>97</v>
      </c>
      <c r="I107">
        <v>1128</v>
      </c>
    </row>
    <row r="108" spans="1:9" x14ac:dyDescent="0.2">
      <c r="A108" t="s">
        <v>83</v>
      </c>
      <c r="B108" t="s">
        <v>15</v>
      </c>
      <c r="C108" t="s">
        <v>84</v>
      </c>
      <c r="D108" t="s">
        <v>17</v>
      </c>
      <c r="E108">
        <v>2010</v>
      </c>
      <c r="F108">
        <v>2010</v>
      </c>
      <c r="G108">
        <v>4</v>
      </c>
      <c r="H108" t="s">
        <v>99</v>
      </c>
      <c r="I108">
        <v>1095</v>
      </c>
    </row>
    <row r="109" spans="1:9" x14ac:dyDescent="0.2">
      <c r="A109" t="s">
        <v>83</v>
      </c>
      <c r="B109" t="s">
        <v>15</v>
      </c>
      <c r="C109" t="s">
        <v>84</v>
      </c>
      <c r="D109" t="s">
        <v>17</v>
      </c>
      <c r="E109">
        <v>2010</v>
      </c>
      <c r="F109">
        <v>2010</v>
      </c>
      <c r="G109">
        <v>5</v>
      </c>
      <c r="H109" t="s">
        <v>100</v>
      </c>
      <c r="I109">
        <v>1086</v>
      </c>
    </row>
    <row r="110" spans="1:9" x14ac:dyDescent="0.2">
      <c r="A110" t="s">
        <v>83</v>
      </c>
      <c r="B110" t="s">
        <v>15</v>
      </c>
      <c r="C110" t="s">
        <v>84</v>
      </c>
      <c r="D110" t="s">
        <v>17</v>
      </c>
      <c r="E110">
        <v>2010</v>
      </c>
      <c r="F110">
        <v>2010</v>
      </c>
      <c r="G110">
        <v>6</v>
      </c>
      <c r="H110" t="s">
        <v>98</v>
      </c>
      <c r="I110">
        <v>977</v>
      </c>
    </row>
    <row r="111" spans="1:9" x14ac:dyDescent="0.2">
      <c r="A111" t="s">
        <v>83</v>
      </c>
      <c r="B111" t="s">
        <v>15</v>
      </c>
      <c r="C111" t="s">
        <v>84</v>
      </c>
      <c r="D111" t="s">
        <v>17</v>
      </c>
      <c r="E111">
        <v>2010</v>
      </c>
      <c r="F111">
        <v>2010</v>
      </c>
      <c r="G111">
        <v>7</v>
      </c>
      <c r="H111" t="s">
        <v>102</v>
      </c>
      <c r="I111">
        <v>659</v>
      </c>
    </row>
    <row r="112" spans="1:9" x14ac:dyDescent="0.2">
      <c r="A112" t="s">
        <v>83</v>
      </c>
      <c r="B112" t="s">
        <v>15</v>
      </c>
      <c r="C112" t="s">
        <v>84</v>
      </c>
      <c r="D112" t="s">
        <v>17</v>
      </c>
      <c r="E112">
        <v>2010</v>
      </c>
      <c r="F112">
        <v>2010</v>
      </c>
      <c r="G112">
        <v>8</v>
      </c>
      <c r="H112" t="s">
        <v>104</v>
      </c>
      <c r="I112">
        <v>263</v>
      </c>
    </row>
    <row r="113" spans="1:9" x14ac:dyDescent="0.2">
      <c r="A113" t="s">
        <v>83</v>
      </c>
      <c r="B113" t="s">
        <v>15</v>
      </c>
      <c r="C113" t="s">
        <v>84</v>
      </c>
      <c r="D113" t="s">
        <v>17</v>
      </c>
      <c r="E113">
        <v>2010</v>
      </c>
      <c r="F113">
        <v>2010</v>
      </c>
      <c r="G113">
        <v>9</v>
      </c>
      <c r="H113" t="s">
        <v>103</v>
      </c>
      <c r="I113">
        <v>229</v>
      </c>
    </row>
    <row r="114" spans="1:9" x14ac:dyDescent="0.2">
      <c r="A114" t="s">
        <v>83</v>
      </c>
      <c r="B114" t="s">
        <v>15</v>
      </c>
      <c r="C114" t="s">
        <v>84</v>
      </c>
      <c r="D114" t="s">
        <v>17</v>
      </c>
      <c r="E114">
        <v>2010</v>
      </c>
      <c r="F114">
        <v>2010</v>
      </c>
      <c r="G114">
        <v>10</v>
      </c>
      <c r="H114" t="s">
        <v>112</v>
      </c>
      <c r="I114">
        <v>207</v>
      </c>
    </row>
    <row r="115" spans="1:9" x14ac:dyDescent="0.2">
      <c r="A115" t="s">
        <v>83</v>
      </c>
      <c r="B115" t="s">
        <v>15</v>
      </c>
      <c r="C115" t="s">
        <v>84</v>
      </c>
      <c r="D115" t="s">
        <v>17</v>
      </c>
      <c r="E115">
        <v>2010</v>
      </c>
      <c r="F115">
        <v>2010</v>
      </c>
      <c r="G115">
        <v>11</v>
      </c>
      <c r="H115" t="s">
        <v>113</v>
      </c>
      <c r="I115">
        <v>203</v>
      </c>
    </row>
    <row r="116" spans="1:9" x14ac:dyDescent="0.2">
      <c r="A116" t="s">
        <v>83</v>
      </c>
      <c r="B116" t="s">
        <v>15</v>
      </c>
      <c r="C116" t="s">
        <v>84</v>
      </c>
      <c r="D116" t="s">
        <v>17</v>
      </c>
      <c r="E116">
        <v>2010</v>
      </c>
      <c r="F116">
        <v>2010</v>
      </c>
      <c r="G116">
        <v>12</v>
      </c>
      <c r="H116" t="s">
        <v>105</v>
      </c>
      <c r="I116">
        <v>194</v>
      </c>
    </row>
    <row r="117" spans="1:9" x14ac:dyDescent="0.2">
      <c r="A117" t="s">
        <v>83</v>
      </c>
      <c r="B117" t="s">
        <v>15</v>
      </c>
      <c r="C117" t="s">
        <v>84</v>
      </c>
      <c r="D117" t="s">
        <v>17</v>
      </c>
      <c r="E117">
        <v>2010</v>
      </c>
      <c r="F117">
        <v>2010</v>
      </c>
      <c r="G117">
        <v>13</v>
      </c>
      <c r="H117" t="s">
        <v>18</v>
      </c>
      <c r="I117">
        <v>186</v>
      </c>
    </row>
    <row r="118" spans="1:9" x14ac:dyDescent="0.2">
      <c r="A118" t="s">
        <v>83</v>
      </c>
      <c r="B118" t="s">
        <v>15</v>
      </c>
      <c r="C118" t="s">
        <v>84</v>
      </c>
      <c r="D118" t="s">
        <v>17</v>
      </c>
      <c r="E118">
        <v>2010</v>
      </c>
      <c r="F118">
        <v>2010</v>
      </c>
      <c r="G118">
        <v>14</v>
      </c>
      <c r="H118" t="s">
        <v>108</v>
      </c>
      <c r="I118">
        <v>162</v>
      </c>
    </row>
    <row r="119" spans="1:9" x14ac:dyDescent="0.2">
      <c r="A119" t="s">
        <v>83</v>
      </c>
      <c r="B119" t="s">
        <v>15</v>
      </c>
      <c r="C119" t="s">
        <v>84</v>
      </c>
      <c r="D119" t="s">
        <v>17</v>
      </c>
      <c r="E119">
        <v>2010</v>
      </c>
      <c r="F119">
        <v>2010</v>
      </c>
      <c r="G119">
        <v>15</v>
      </c>
      <c r="H119" t="s">
        <v>107</v>
      </c>
      <c r="I119">
        <v>124</v>
      </c>
    </row>
    <row r="120" spans="1:9" x14ac:dyDescent="0.2">
      <c r="A120" t="s">
        <v>83</v>
      </c>
      <c r="B120" t="s">
        <v>15</v>
      </c>
      <c r="C120" t="s">
        <v>84</v>
      </c>
      <c r="D120" t="s">
        <v>17</v>
      </c>
      <c r="E120">
        <v>2010</v>
      </c>
      <c r="F120">
        <v>2010</v>
      </c>
      <c r="G120">
        <v>16</v>
      </c>
      <c r="H120" t="s">
        <v>114</v>
      </c>
      <c r="I120">
        <v>119</v>
      </c>
    </row>
    <row r="121" spans="1:9" x14ac:dyDescent="0.2">
      <c r="A121" t="s">
        <v>83</v>
      </c>
      <c r="B121" t="s">
        <v>15</v>
      </c>
      <c r="C121" t="s">
        <v>84</v>
      </c>
      <c r="D121" t="s">
        <v>17</v>
      </c>
      <c r="E121">
        <v>2010</v>
      </c>
      <c r="F121">
        <v>2010</v>
      </c>
      <c r="G121">
        <v>17</v>
      </c>
      <c r="H121" t="s">
        <v>110</v>
      </c>
      <c r="I121">
        <v>100</v>
      </c>
    </row>
    <row r="122" spans="1:9" x14ac:dyDescent="0.2">
      <c r="A122" t="s">
        <v>83</v>
      </c>
      <c r="B122" t="s">
        <v>15</v>
      </c>
      <c r="C122" t="s">
        <v>84</v>
      </c>
      <c r="D122" t="s">
        <v>17</v>
      </c>
      <c r="E122">
        <v>2010</v>
      </c>
      <c r="F122">
        <v>2010</v>
      </c>
      <c r="G122">
        <v>18</v>
      </c>
      <c r="H122" t="s">
        <v>106</v>
      </c>
      <c r="I122">
        <v>84</v>
      </c>
    </row>
    <row r="123" spans="1:9" x14ac:dyDescent="0.2">
      <c r="A123" t="s">
        <v>83</v>
      </c>
      <c r="B123" t="s">
        <v>15</v>
      </c>
      <c r="C123" t="s">
        <v>84</v>
      </c>
      <c r="D123" t="s">
        <v>17</v>
      </c>
      <c r="E123">
        <v>2010</v>
      </c>
      <c r="F123">
        <v>2010</v>
      </c>
      <c r="G123">
        <v>19</v>
      </c>
      <c r="H123" t="s">
        <v>118</v>
      </c>
      <c r="I123">
        <v>80</v>
      </c>
    </row>
    <row r="124" spans="1:9" x14ac:dyDescent="0.2">
      <c r="A124" t="s">
        <v>83</v>
      </c>
      <c r="B124" t="s">
        <v>15</v>
      </c>
      <c r="C124" t="s">
        <v>84</v>
      </c>
      <c r="D124" t="s">
        <v>17</v>
      </c>
      <c r="E124">
        <v>2010</v>
      </c>
      <c r="F124">
        <v>2010</v>
      </c>
      <c r="G124">
        <v>20</v>
      </c>
      <c r="H124" t="s">
        <v>109</v>
      </c>
      <c r="I124">
        <v>76</v>
      </c>
    </row>
    <row r="125" spans="1:9" x14ac:dyDescent="0.2">
      <c r="A125" t="s">
        <v>83</v>
      </c>
      <c r="B125" t="s">
        <v>28</v>
      </c>
      <c r="C125" t="s">
        <v>84</v>
      </c>
      <c r="D125" t="s">
        <v>39</v>
      </c>
      <c r="E125">
        <v>2010</v>
      </c>
      <c r="F125">
        <v>2010</v>
      </c>
      <c r="G125">
        <v>1</v>
      </c>
      <c r="H125" t="s">
        <v>96</v>
      </c>
      <c r="I125">
        <v>21971</v>
      </c>
    </row>
    <row r="126" spans="1:9" x14ac:dyDescent="0.2">
      <c r="A126" t="s">
        <v>83</v>
      </c>
      <c r="B126" t="s">
        <v>28</v>
      </c>
      <c r="C126" t="s">
        <v>84</v>
      </c>
      <c r="D126" t="s">
        <v>39</v>
      </c>
      <c r="E126">
        <v>2010</v>
      </c>
      <c r="F126">
        <v>2010</v>
      </c>
      <c r="G126">
        <v>2</v>
      </c>
      <c r="H126" t="s">
        <v>25</v>
      </c>
      <c r="I126">
        <v>20902</v>
      </c>
    </row>
    <row r="127" spans="1:9" x14ac:dyDescent="0.2">
      <c r="A127" t="s">
        <v>83</v>
      </c>
      <c r="B127" t="s">
        <v>28</v>
      </c>
      <c r="C127" t="s">
        <v>84</v>
      </c>
      <c r="D127" t="s">
        <v>39</v>
      </c>
      <c r="E127">
        <v>2010</v>
      </c>
      <c r="F127">
        <v>2010</v>
      </c>
      <c r="G127">
        <v>3</v>
      </c>
      <c r="H127" t="s">
        <v>98</v>
      </c>
      <c r="I127">
        <v>16640</v>
      </c>
    </row>
    <row r="128" spans="1:9" x14ac:dyDescent="0.2">
      <c r="A128" t="s">
        <v>83</v>
      </c>
      <c r="B128" t="s">
        <v>28</v>
      </c>
      <c r="C128" t="s">
        <v>84</v>
      </c>
      <c r="D128" t="s">
        <v>39</v>
      </c>
      <c r="E128">
        <v>2010</v>
      </c>
      <c r="F128">
        <v>2010</v>
      </c>
      <c r="G128">
        <v>4</v>
      </c>
      <c r="H128" t="s">
        <v>18</v>
      </c>
      <c r="I128">
        <v>12991</v>
      </c>
    </row>
    <row r="129" spans="1:9" x14ac:dyDescent="0.2">
      <c r="A129" t="s">
        <v>83</v>
      </c>
      <c r="B129" t="s">
        <v>28</v>
      </c>
      <c r="C129" t="s">
        <v>84</v>
      </c>
      <c r="D129" t="s">
        <v>39</v>
      </c>
      <c r="E129">
        <v>2010</v>
      </c>
      <c r="F129">
        <v>2010</v>
      </c>
      <c r="G129">
        <v>5</v>
      </c>
      <c r="H129" t="s">
        <v>97</v>
      </c>
      <c r="I129">
        <v>8646</v>
      </c>
    </row>
    <row r="130" spans="1:9" x14ac:dyDescent="0.2">
      <c r="A130" t="s">
        <v>83</v>
      </c>
      <c r="B130" t="s">
        <v>28</v>
      </c>
      <c r="C130" t="s">
        <v>84</v>
      </c>
      <c r="D130" t="s">
        <v>39</v>
      </c>
      <c r="E130">
        <v>2010</v>
      </c>
      <c r="F130">
        <v>2010</v>
      </c>
      <c r="G130">
        <v>6</v>
      </c>
      <c r="H130" t="s">
        <v>99</v>
      </c>
      <c r="I130">
        <v>7230</v>
      </c>
    </row>
    <row r="131" spans="1:9" x14ac:dyDescent="0.2">
      <c r="A131" t="s">
        <v>83</v>
      </c>
      <c r="B131" t="s">
        <v>28</v>
      </c>
      <c r="C131" t="s">
        <v>84</v>
      </c>
      <c r="D131" t="s">
        <v>39</v>
      </c>
      <c r="E131">
        <v>2010</v>
      </c>
      <c r="F131">
        <v>2010</v>
      </c>
      <c r="G131">
        <v>7</v>
      </c>
      <c r="H131" t="s">
        <v>100</v>
      </c>
      <c r="I131">
        <v>3549</v>
      </c>
    </row>
    <row r="132" spans="1:9" x14ac:dyDescent="0.2">
      <c r="A132" t="s">
        <v>83</v>
      </c>
      <c r="B132" t="s">
        <v>28</v>
      </c>
      <c r="C132" t="s">
        <v>84</v>
      </c>
      <c r="D132" t="s">
        <v>39</v>
      </c>
      <c r="E132">
        <v>2010</v>
      </c>
      <c r="F132">
        <v>2010</v>
      </c>
      <c r="G132">
        <v>8</v>
      </c>
      <c r="H132" t="s">
        <v>108</v>
      </c>
      <c r="I132">
        <v>2841</v>
      </c>
    </row>
    <row r="133" spans="1:9" x14ac:dyDescent="0.2">
      <c r="A133" t="s">
        <v>83</v>
      </c>
      <c r="B133" t="s">
        <v>28</v>
      </c>
      <c r="C133" t="s">
        <v>84</v>
      </c>
      <c r="D133" t="s">
        <v>39</v>
      </c>
      <c r="E133">
        <v>2010</v>
      </c>
      <c r="F133">
        <v>2010</v>
      </c>
      <c r="G133">
        <v>9</v>
      </c>
      <c r="H133" t="s">
        <v>110</v>
      </c>
      <c r="I133">
        <v>2575</v>
      </c>
    </row>
    <row r="134" spans="1:9" x14ac:dyDescent="0.2">
      <c r="A134" t="s">
        <v>83</v>
      </c>
      <c r="B134" t="s">
        <v>28</v>
      </c>
      <c r="C134" t="s">
        <v>84</v>
      </c>
      <c r="D134" t="s">
        <v>39</v>
      </c>
      <c r="E134">
        <v>2010</v>
      </c>
      <c r="F134">
        <v>2010</v>
      </c>
      <c r="G134">
        <v>10</v>
      </c>
      <c r="H134" t="s">
        <v>103</v>
      </c>
      <c r="I134">
        <v>2285</v>
      </c>
    </row>
    <row r="135" spans="1:9" x14ac:dyDescent="0.2">
      <c r="A135" t="s">
        <v>83</v>
      </c>
      <c r="B135" t="s">
        <v>28</v>
      </c>
      <c r="C135" t="s">
        <v>84</v>
      </c>
      <c r="D135" t="s">
        <v>39</v>
      </c>
      <c r="E135">
        <v>2010</v>
      </c>
      <c r="F135">
        <v>2010</v>
      </c>
      <c r="G135">
        <v>11</v>
      </c>
      <c r="H135" t="s">
        <v>102</v>
      </c>
      <c r="I135">
        <v>1683</v>
      </c>
    </row>
    <row r="136" spans="1:9" x14ac:dyDescent="0.2">
      <c r="A136" t="s">
        <v>83</v>
      </c>
      <c r="B136" t="s">
        <v>28</v>
      </c>
      <c r="C136" t="s">
        <v>84</v>
      </c>
      <c r="D136" t="s">
        <v>39</v>
      </c>
      <c r="E136">
        <v>2010</v>
      </c>
      <c r="F136">
        <v>2010</v>
      </c>
      <c r="G136">
        <v>12</v>
      </c>
      <c r="H136" t="s">
        <v>105</v>
      </c>
      <c r="I136">
        <v>1479</v>
      </c>
    </row>
    <row r="137" spans="1:9" x14ac:dyDescent="0.2">
      <c r="A137" t="s">
        <v>83</v>
      </c>
      <c r="B137" t="s">
        <v>28</v>
      </c>
      <c r="C137" t="s">
        <v>84</v>
      </c>
      <c r="D137" t="s">
        <v>39</v>
      </c>
      <c r="E137">
        <v>2010</v>
      </c>
      <c r="F137">
        <v>2010</v>
      </c>
      <c r="G137">
        <v>13</v>
      </c>
      <c r="H137" t="s">
        <v>104</v>
      </c>
      <c r="I137">
        <v>1279</v>
      </c>
    </row>
    <row r="138" spans="1:9" x14ac:dyDescent="0.2">
      <c r="A138" t="s">
        <v>83</v>
      </c>
      <c r="B138" t="s">
        <v>28</v>
      </c>
      <c r="C138" t="s">
        <v>84</v>
      </c>
      <c r="D138" t="s">
        <v>39</v>
      </c>
      <c r="E138">
        <v>2010</v>
      </c>
      <c r="F138">
        <v>2010</v>
      </c>
      <c r="G138">
        <v>14</v>
      </c>
      <c r="H138" t="s">
        <v>114</v>
      </c>
      <c r="I138">
        <v>1126</v>
      </c>
    </row>
    <row r="139" spans="1:9" x14ac:dyDescent="0.2">
      <c r="A139" t="s">
        <v>83</v>
      </c>
      <c r="B139" t="s">
        <v>28</v>
      </c>
      <c r="C139" t="s">
        <v>84</v>
      </c>
      <c r="D139" t="s">
        <v>39</v>
      </c>
      <c r="E139">
        <v>2010</v>
      </c>
      <c r="F139">
        <v>2010</v>
      </c>
      <c r="G139">
        <v>15</v>
      </c>
      <c r="H139" t="s">
        <v>106</v>
      </c>
      <c r="I139">
        <v>1096</v>
      </c>
    </row>
    <row r="140" spans="1:9" x14ac:dyDescent="0.2">
      <c r="A140" t="s">
        <v>83</v>
      </c>
      <c r="B140" t="s">
        <v>28</v>
      </c>
      <c r="C140" t="s">
        <v>84</v>
      </c>
      <c r="D140" t="s">
        <v>39</v>
      </c>
      <c r="E140">
        <v>2010</v>
      </c>
      <c r="F140">
        <v>2010</v>
      </c>
      <c r="G140">
        <v>16</v>
      </c>
      <c r="H140" t="s">
        <v>116</v>
      </c>
      <c r="I140">
        <v>1018</v>
      </c>
    </row>
    <row r="141" spans="1:9" x14ac:dyDescent="0.2">
      <c r="A141" t="s">
        <v>83</v>
      </c>
      <c r="B141" t="s">
        <v>28</v>
      </c>
      <c r="C141" t="s">
        <v>84</v>
      </c>
      <c r="D141" t="s">
        <v>39</v>
      </c>
      <c r="E141">
        <v>2010</v>
      </c>
      <c r="F141">
        <v>2010</v>
      </c>
      <c r="G141">
        <v>17</v>
      </c>
      <c r="H141" t="s">
        <v>107</v>
      </c>
      <c r="I141">
        <v>966</v>
      </c>
    </row>
    <row r="142" spans="1:9" x14ac:dyDescent="0.2">
      <c r="A142" t="s">
        <v>83</v>
      </c>
      <c r="B142" t="s">
        <v>28</v>
      </c>
      <c r="C142" t="s">
        <v>84</v>
      </c>
      <c r="D142" t="s">
        <v>39</v>
      </c>
      <c r="E142">
        <v>2010</v>
      </c>
      <c r="F142">
        <v>2010</v>
      </c>
      <c r="G142">
        <v>18</v>
      </c>
      <c r="H142" t="s">
        <v>112</v>
      </c>
      <c r="I142">
        <v>899</v>
      </c>
    </row>
    <row r="143" spans="1:9" x14ac:dyDescent="0.2">
      <c r="A143" t="s">
        <v>83</v>
      </c>
      <c r="B143" t="s">
        <v>28</v>
      </c>
      <c r="C143" t="s">
        <v>84</v>
      </c>
      <c r="D143" t="s">
        <v>39</v>
      </c>
      <c r="E143">
        <v>2010</v>
      </c>
      <c r="F143">
        <v>2010</v>
      </c>
      <c r="G143">
        <v>19</v>
      </c>
      <c r="H143" t="s">
        <v>26</v>
      </c>
      <c r="I143">
        <v>707</v>
      </c>
    </row>
    <row r="144" spans="1:9" x14ac:dyDescent="0.2">
      <c r="A144" t="s">
        <v>83</v>
      </c>
      <c r="B144" t="s">
        <v>28</v>
      </c>
      <c r="C144" t="s">
        <v>84</v>
      </c>
      <c r="D144" t="s">
        <v>39</v>
      </c>
      <c r="E144">
        <v>2010</v>
      </c>
      <c r="F144">
        <v>2010</v>
      </c>
      <c r="G144">
        <v>20</v>
      </c>
      <c r="H144" t="s">
        <v>109</v>
      </c>
      <c r="I144">
        <v>683</v>
      </c>
    </row>
    <row r="145" spans="1:9" x14ac:dyDescent="0.2">
      <c r="A145" t="s">
        <v>83</v>
      </c>
      <c r="B145" t="s">
        <v>15</v>
      </c>
      <c r="C145" t="s">
        <v>84</v>
      </c>
      <c r="D145" t="s">
        <v>39</v>
      </c>
      <c r="E145">
        <v>2010</v>
      </c>
      <c r="F145">
        <v>2010</v>
      </c>
      <c r="G145">
        <v>1</v>
      </c>
      <c r="H145" t="s">
        <v>18</v>
      </c>
      <c r="I145">
        <v>12933</v>
      </c>
    </row>
    <row r="146" spans="1:9" x14ac:dyDescent="0.2">
      <c r="A146" t="s">
        <v>83</v>
      </c>
      <c r="B146" t="s">
        <v>15</v>
      </c>
      <c r="C146" t="s">
        <v>84</v>
      </c>
      <c r="D146" t="s">
        <v>39</v>
      </c>
      <c r="E146">
        <v>2010</v>
      </c>
      <c r="F146">
        <v>2010</v>
      </c>
      <c r="G146">
        <v>2</v>
      </c>
      <c r="H146" t="s">
        <v>25</v>
      </c>
      <c r="I146">
        <v>11821</v>
      </c>
    </row>
    <row r="147" spans="1:9" x14ac:dyDescent="0.2">
      <c r="A147" t="s">
        <v>83</v>
      </c>
      <c r="B147" t="s">
        <v>15</v>
      </c>
      <c r="C147" t="s">
        <v>84</v>
      </c>
      <c r="D147" t="s">
        <v>39</v>
      </c>
      <c r="E147">
        <v>2010</v>
      </c>
      <c r="F147">
        <v>2010</v>
      </c>
      <c r="G147">
        <v>3</v>
      </c>
      <c r="H147" t="s">
        <v>96</v>
      </c>
      <c r="I147">
        <v>9281</v>
      </c>
    </row>
    <row r="148" spans="1:9" x14ac:dyDescent="0.2">
      <c r="A148" t="s">
        <v>83</v>
      </c>
      <c r="B148" t="s">
        <v>15</v>
      </c>
      <c r="C148" t="s">
        <v>84</v>
      </c>
      <c r="D148" t="s">
        <v>39</v>
      </c>
      <c r="E148">
        <v>2010</v>
      </c>
      <c r="F148">
        <v>2010</v>
      </c>
      <c r="G148">
        <v>4</v>
      </c>
      <c r="H148" t="s">
        <v>110</v>
      </c>
      <c r="I148">
        <v>3054</v>
      </c>
    </row>
    <row r="149" spans="1:9" x14ac:dyDescent="0.2">
      <c r="A149" t="s">
        <v>83</v>
      </c>
      <c r="B149" t="s">
        <v>15</v>
      </c>
      <c r="C149" t="s">
        <v>84</v>
      </c>
      <c r="D149" t="s">
        <v>39</v>
      </c>
      <c r="E149">
        <v>2010</v>
      </c>
      <c r="F149">
        <v>2010</v>
      </c>
      <c r="G149">
        <v>5</v>
      </c>
      <c r="H149" t="s">
        <v>100</v>
      </c>
      <c r="I149">
        <v>2999</v>
      </c>
    </row>
    <row r="150" spans="1:9" x14ac:dyDescent="0.2">
      <c r="A150" t="s">
        <v>83</v>
      </c>
      <c r="B150" t="s">
        <v>15</v>
      </c>
      <c r="C150" t="s">
        <v>84</v>
      </c>
      <c r="D150" t="s">
        <v>39</v>
      </c>
      <c r="E150">
        <v>2010</v>
      </c>
      <c r="F150">
        <v>2010</v>
      </c>
      <c r="G150">
        <v>6</v>
      </c>
      <c r="H150" t="s">
        <v>98</v>
      </c>
      <c r="I150">
        <v>2375</v>
      </c>
    </row>
    <row r="151" spans="1:9" x14ac:dyDescent="0.2">
      <c r="A151" t="s">
        <v>83</v>
      </c>
      <c r="B151" t="s">
        <v>15</v>
      </c>
      <c r="C151" t="s">
        <v>84</v>
      </c>
      <c r="D151" t="s">
        <v>39</v>
      </c>
      <c r="E151">
        <v>2010</v>
      </c>
      <c r="F151">
        <v>2010</v>
      </c>
      <c r="G151">
        <v>7</v>
      </c>
      <c r="H151" t="s">
        <v>108</v>
      </c>
      <c r="I151">
        <v>2175</v>
      </c>
    </row>
    <row r="152" spans="1:9" x14ac:dyDescent="0.2">
      <c r="A152" t="s">
        <v>83</v>
      </c>
      <c r="B152" t="s">
        <v>15</v>
      </c>
      <c r="C152" t="s">
        <v>84</v>
      </c>
      <c r="D152" t="s">
        <v>39</v>
      </c>
      <c r="E152">
        <v>2010</v>
      </c>
      <c r="F152">
        <v>2010</v>
      </c>
      <c r="G152">
        <v>8</v>
      </c>
      <c r="H152" t="s">
        <v>99</v>
      </c>
      <c r="I152">
        <v>1730</v>
      </c>
    </row>
    <row r="153" spans="1:9" x14ac:dyDescent="0.2">
      <c r="A153" t="s">
        <v>83</v>
      </c>
      <c r="B153" t="s">
        <v>15</v>
      </c>
      <c r="C153" t="s">
        <v>84</v>
      </c>
      <c r="D153" t="s">
        <v>39</v>
      </c>
      <c r="E153">
        <v>2010</v>
      </c>
      <c r="F153">
        <v>2010</v>
      </c>
      <c r="G153">
        <v>9</v>
      </c>
      <c r="H153" t="s">
        <v>97</v>
      </c>
      <c r="I153">
        <v>1592</v>
      </c>
    </row>
    <row r="154" spans="1:9" x14ac:dyDescent="0.2">
      <c r="A154" t="s">
        <v>83</v>
      </c>
      <c r="B154" t="s">
        <v>15</v>
      </c>
      <c r="C154" t="s">
        <v>84</v>
      </c>
      <c r="D154" t="s">
        <v>39</v>
      </c>
      <c r="E154">
        <v>2010</v>
      </c>
      <c r="F154">
        <v>2010</v>
      </c>
      <c r="G154">
        <v>10</v>
      </c>
      <c r="H154" t="s">
        <v>102</v>
      </c>
      <c r="I154">
        <v>1449</v>
      </c>
    </row>
    <row r="155" spans="1:9" x14ac:dyDescent="0.2">
      <c r="A155" t="s">
        <v>83</v>
      </c>
      <c r="B155" t="s">
        <v>15</v>
      </c>
      <c r="C155" t="s">
        <v>84</v>
      </c>
      <c r="D155" t="s">
        <v>39</v>
      </c>
      <c r="E155">
        <v>2010</v>
      </c>
      <c r="F155">
        <v>2010</v>
      </c>
      <c r="G155">
        <v>11</v>
      </c>
      <c r="H155" t="s">
        <v>114</v>
      </c>
      <c r="I155">
        <v>1292</v>
      </c>
    </row>
    <row r="156" spans="1:9" x14ac:dyDescent="0.2">
      <c r="A156" t="s">
        <v>83</v>
      </c>
      <c r="B156" t="s">
        <v>15</v>
      </c>
      <c r="C156" t="s">
        <v>84</v>
      </c>
      <c r="D156" t="s">
        <v>39</v>
      </c>
      <c r="E156">
        <v>2010</v>
      </c>
      <c r="F156">
        <v>2010</v>
      </c>
      <c r="G156">
        <v>12</v>
      </c>
      <c r="H156" t="s">
        <v>105</v>
      </c>
      <c r="I156">
        <v>1033</v>
      </c>
    </row>
    <row r="157" spans="1:9" x14ac:dyDescent="0.2">
      <c r="A157" t="s">
        <v>83</v>
      </c>
      <c r="B157" t="s">
        <v>15</v>
      </c>
      <c r="C157" t="s">
        <v>84</v>
      </c>
      <c r="D157" t="s">
        <v>39</v>
      </c>
      <c r="E157">
        <v>2010</v>
      </c>
      <c r="F157">
        <v>2010</v>
      </c>
      <c r="G157">
        <v>13</v>
      </c>
      <c r="H157" t="s">
        <v>103</v>
      </c>
      <c r="I157">
        <v>608</v>
      </c>
    </row>
    <row r="158" spans="1:9" x14ac:dyDescent="0.2">
      <c r="A158" t="s">
        <v>83</v>
      </c>
      <c r="B158" t="s">
        <v>15</v>
      </c>
      <c r="C158" t="s">
        <v>84</v>
      </c>
      <c r="D158" t="s">
        <v>39</v>
      </c>
      <c r="E158">
        <v>2010</v>
      </c>
      <c r="F158">
        <v>2010</v>
      </c>
      <c r="G158">
        <v>14</v>
      </c>
      <c r="H158" t="s">
        <v>112</v>
      </c>
      <c r="I158">
        <v>458</v>
      </c>
    </row>
    <row r="159" spans="1:9" x14ac:dyDescent="0.2">
      <c r="A159" t="s">
        <v>83</v>
      </c>
      <c r="B159" t="s">
        <v>15</v>
      </c>
      <c r="C159" t="s">
        <v>84</v>
      </c>
      <c r="D159" t="s">
        <v>39</v>
      </c>
      <c r="E159">
        <v>2010</v>
      </c>
      <c r="F159">
        <v>2010</v>
      </c>
      <c r="G159">
        <v>15</v>
      </c>
      <c r="H159" t="s">
        <v>116</v>
      </c>
      <c r="I159">
        <v>447</v>
      </c>
    </row>
    <row r="160" spans="1:9" x14ac:dyDescent="0.2">
      <c r="A160" t="s">
        <v>83</v>
      </c>
      <c r="B160" t="s">
        <v>15</v>
      </c>
      <c r="C160" t="s">
        <v>84</v>
      </c>
      <c r="D160" t="s">
        <v>39</v>
      </c>
      <c r="E160">
        <v>2010</v>
      </c>
      <c r="F160">
        <v>2010</v>
      </c>
      <c r="G160">
        <v>16</v>
      </c>
      <c r="H160" t="s">
        <v>104</v>
      </c>
      <c r="I160">
        <v>424</v>
      </c>
    </row>
    <row r="161" spans="1:9" x14ac:dyDescent="0.2">
      <c r="A161" t="s">
        <v>83</v>
      </c>
      <c r="B161" t="s">
        <v>15</v>
      </c>
      <c r="C161" t="s">
        <v>84</v>
      </c>
      <c r="D161" t="s">
        <v>39</v>
      </c>
      <c r="E161">
        <v>2010</v>
      </c>
      <c r="F161">
        <v>2010</v>
      </c>
      <c r="G161">
        <v>17</v>
      </c>
      <c r="H161" t="s">
        <v>117</v>
      </c>
      <c r="I161">
        <v>333</v>
      </c>
    </row>
    <row r="162" spans="1:9" x14ac:dyDescent="0.2">
      <c r="A162" t="s">
        <v>83</v>
      </c>
      <c r="B162" t="s">
        <v>15</v>
      </c>
      <c r="C162" t="s">
        <v>84</v>
      </c>
      <c r="D162" t="s">
        <v>39</v>
      </c>
      <c r="E162">
        <v>2010</v>
      </c>
      <c r="F162">
        <v>2010</v>
      </c>
      <c r="G162">
        <v>18</v>
      </c>
      <c r="H162" t="s">
        <v>113</v>
      </c>
      <c r="I162">
        <v>313</v>
      </c>
    </row>
    <row r="163" spans="1:9" x14ac:dyDescent="0.2">
      <c r="A163" t="s">
        <v>83</v>
      </c>
      <c r="B163" t="s">
        <v>15</v>
      </c>
      <c r="C163" t="s">
        <v>84</v>
      </c>
      <c r="D163" t="s">
        <v>39</v>
      </c>
      <c r="E163">
        <v>2010</v>
      </c>
      <c r="F163">
        <v>2010</v>
      </c>
      <c r="G163">
        <v>19</v>
      </c>
      <c r="H163" t="s">
        <v>106</v>
      </c>
      <c r="I163">
        <v>247</v>
      </c>
    </row>
    <row r="164" spans="1:9" x14ac:dyDescent="0.2">
      <c r="A164" t="s">
        <v>83</v>
      </c>
      <c r="B164" t="s">
        <v>15</v>
      </c>
      <c r="C164" t="s">
        <v>84</v>
      </c>
      <c r="D164" t="s">
        <v>39</v>
      </c>
      <c r="E164">
        <v>2010</v>
      </c>
      <c r="F164">
        <v>2010</v>
      </c>
      <c r="G164">
        <v>20</v>
      </c>
      <c r="H164" t="s">
        <v>107</v>
      </c>
      <c r="I164">
        <v>243</v>
      </c>
    </row>
  </sheetData>
  <mergeCells count="1">
    <mergeCell ref="A1:H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G1"/>
    </sheetView>
  </sheetViews>
  <sheetFormatPr defaultRowHeight="12.75" x14ac:dyDescent="0.2"/>
  <cols>
    <col min="5" max="5" width="14.28515625" customWidth="1"/>
    <col min="8" max="8" width="14.5703125" customWidth="1"/>
    <col min="10" max="10" width="12.7109375" customWidth="1"/>
    <col min="12" max="12" width="3.5703125" customWidth="1"/>
    <col min="13" max="13" width="98" customWidth="1"/>
  </cols>
  <sheetData>
    <row r="1" spans="1:13" x14ac:dyDescent="0.2">
      <c r="A1" s="21" t="s">
        <v>200</v>
      </c>
      <c r="B1" s="21"/>
      <c r="C1" s="21"/>
      <c r="D1" s="21"/>
      <c r="E1" s="21"/>
      <c r="F1" s="21"/>
      <c r="G1" s="21"/>
    </row>
    <row r="4" spans="1:13" x14ac:dyDescent="0.2">
      <c r="A4" t="s">
        <v>0</v>
      </c>
      <c r="B4" t="s">
        <v>88</v>
      </c>
      <c r="C4" t="s">
        <v>81</v>
      </c>
      <c r="D4" t="s">
        <v>89</v>
      </c>
      <c r="E4" t="s">
        <v>2</v>
      </c>
      <c r="F4" t="s">
        <v>3</v>
      </c>
      <c r="G4" t="s">
        <v>4</v>
      </c>
      <c r="H4" t="s">
        <v>57</v>
      </c>
      <c r="I4" t="s">
        <v>82</v>
      </c>
      <c r="J4" t="s">
        <v>59</v>
      </c>
      <c r="K4" t="s">
        <v>60</v>
      </c>
      <c r="M4" t="s">
        <v>48</v>
      </c>
    </row>
    <row r="5" spans="1:13" x14ac:dyDescent="0.2">
      <c r="A5" t="s">
        <v>28</v>
      </c>
      <c r="B5" t="s">
        <v>16</v>
      </c>
      <c r="C5" t="s">
        <v>83</v>
      </c>
      <c r="D5" t="s">
        <v>90</v>
      </c>
      <c r="E5" t="s">
        <v>91</v>
      </c>
      <c r="F5">
        <v>2001</v>
      </c>
      <c r="G5">
        <v>2001</v>
      </c>
      <c r="H5" t="s">
        <v>92</v>
      </c>
      <c r="I5">
        <v>58204</v>
      </c>
      <c r="J5">
        <v>63053946</v>
      </c>
      <c r="K5">
        <v>92.31</v>
      </c>
      <c r="M5" t="s">
        <v>155</v>
      </c>
    </row>
    <row r="6" spans="1:13" x14ac:dyDescent="0.2">
      <c r="A6" t="s">
        <v>15</v>
      </c>
      <c r="B6" t="s">
        <v>16</v>
      </c>
      <c r="C6" t="s">
        <v>83</v>
      </c>
      <c r="D6" t="s">
        <v>90</v>
      </c>
      <c r="E6" t="s">
        <v>91</v>
      </c>
      <c r="F6">
        <v>2001</v>
      </c>
      <c r="G6">
        <v>2001</v>
      </c>
      <c r="H6" t="s">
        <v>92</v>
      </c>
      <c r="I6">
        <v>17284</v>
      </c>
      <c r="J6">
        <v>61766194</v>
      </c>
      <c r="K6">
        <v>27.98</v>
      </c>
      <c r="M6" t="s">
        <v>124</v>
      </c>
    </row>
    <row r="7" spans="1:13" x14ac:dyDescent="0.2">
      <c r="A7" t="s">
        <v>93</v>
      </c>
      <c r="B7" t="s">
        <v>16</v>
      </c>
      <c r="C7" t="s">
        <v>83</v>
      </c>
      <c r="D7" t="s">
        <v>90</v>
      </c>
      <c r="E7" t="s">
        <v>91</v>
      </c>
      <c r="F7">
        <v>2001</v>
      </c>
      <c r="G7">
        <v>2001</v>
      </c>
      <c r="H7" t="s">
        <v>92</v>
      </c>
      <c r="I7">
        <v>75488</v>
      </c>
      <c r="J7">
        <v>124820140</v>
      </c>
      <c r="K7">
        <v>60.48</v>
      </c>
    </row>
    <row r="8" spans="1:13" x14ac:dyDescent="0.2">
      <c r="A8" t="s">
        <v>28</v>
      </c>
      <c r="B8" t="s">
        <v>16</v>
      </c>
      <c r="C8" t="s">
        <v>83</v>
      </c>
      <c r="D8" t="s">
        <v>90</v>
      </c>
      <c r="E8" t="s">
        <v>94</v>
      </c>
      <c r="F8">
        <v>2001</v>
      </c>
      <c r="G8">
        <v>2001</v>
      </c>
      <c r="H8" t="s">
        <v>92</v>
      </c>
      <c r="I8">
        <v>101688</v>
      </c>
      <c r="J8">
        <v>102733988</v>
      </c>
      <c r="K8">
        <v>98.98</v>
      </c>
      <c r="M8" t="s">
        <v>192</v>
      </c>
    </row>
    <row r="9" spans="1:13" x14ac:dyDescent="0.2">
      <c r="A9" t="s">
        <v>15</v>
      </c>
      <c r="B9" t="s">
        <v>16</v>
      </c>
      <c r="C9" t="s">
        <v>83</v>
      </c>
      <c r="D9" t="s">
        <v>90</v>
      </c>
      <c r="E9" t="s">
        <v>94</v>
      </c>
      <c r="F9">
        <v>2001</v>
      </c>
      <c r="G9">
        <v>2001</v>
      </c>
      <c r="H9" t="s">
        <v>92</v>
      </c>
      <c r="I9">
        <v>43474</v>
      </c>
      <c r="J9">
        <v>109611174</v>
      </c>
      <c r="K9">
        <v>39.659999999999997</v>
      </c>
      <c r="M9" t="s">
        <v>193</v>
      </c>
    </row>
    <row r="10" spans="1:13" x14ac:dyDescent="0.2">
      <c r="A10" t="s">
        <v>93</v>
      </c>
      <c r="B10" t="s">
        <v>16</v>
      </c>
      <c r="C10" t="s">
        <v>83</v>
      </c>
      <c r="D10" t="s">
        <v>90</v>
      </c>
      <c r="E10" t="s">
        <v>94</v>
      </c>
      <c r="F10">
        <v>2001</v>
      </c>
      <c r="G10">
        <v>2001</v>
      </c>
      <c r="H10" t="s">
        <v>92</v>
      </c>
      <c r="I10">
        <v>145162</v>
      </c>
      <c r="J10">
        <v>212345162</v>
      </c>
      <c r="K10">
        <v>68.36</v>
      </c>
      <c r="M10" t="s">
        <v>194</v>
      </c>
    </row>
    <row r="11" spans="1:13" x14ac:dyDescent="0.2">
      <c r="A11" t="s">
        <v>28</v>
      </c>
      <c r="B11" t="s">
        <v>16</v>
      </c>
      <c r="C11" t="s">
        <v>83</v>
      </c>
      <c r="D11" t="s">
        <v>90</v>
      </c>
      <c r="E11" t="s">
        <v>91</v>
      </c>
      <c r="F11">
        <v>2010</v>
      </c>
      <c r="G11">
        <v>2010</v>
      </c>
      <c r="H11" t="s">
        <v>92</v>
      </c>
      <c r="I11">
        <v>54713</v>
      </c>
      <c r="J11">
        <v>63385932</v>
      </c>
      <c r="K11">
        <v>86.32</v>
      </c>
    </row>
    <row r="12" spans="1:13" x14ac:dyDescent="0.2">
      <c r="A12" t="s">
        <v>15</v>
      </c>
      <c r="B12" t="s">
        <v>16</v>
      </c>
      <c r="C12" t="s">
        <v>83</v>
      </c>
      <c r="D12" t="s">
        <v>90</v>
      </c>
      <c r="E12" t="s">
        <v>91</v>
      </c>
      <c r="F12">
        <v>2010</v>
      </c>
      <c r="G12">
        <v>2010</v>
      </c>
      <c r="H12" t="s">
        <v>92</v>
      </c>
      <c r="I12">
        <v>17788</v>
      </c>
      <c r="J12">
        <v>62374964</v>
      </c>
      <c r="K12">
        <v>28.52</v>
      </c>
    </row>
    <row r="13" spans="1:13" x14ac:dyDescent="0.2">
      <c r="A13" t="s">
        <v>93</v>
      </c>
      <c r="B13" t="s">
        <v>16</v>
      </c>
      <c r="C13" t="s">
        <v>83</v>
      </c>
      <c r="D13" t="s">
        <v>90</v>
      </c>
      <c r="E13" t="s">
        <v>91</v>
      </c>
      <c r="F13">
        <v>2010</v>
      </c>
      <c r="G13">
        <v>2010</v>
      </c>
      <c r="H13" t="s">
        <v>92</v>
      </c>
      <c r="I13">
        <v>72501</v>
      </c>
      <c r="J13">
        <v>125760896</v>
      </c>
      <c r="K13">
        <v>57.65</v>
      </c>
    </row>
    <row r="14" spans="1:13" x14ac:dyDescent="0.2">
      <c r="A14" t="s">
        <v>28</v>
      </c>
      <c r="B14" t="s">
        <v>16</v>
      </c>
      <c r="C14" t="s">
        <v>83</v>
      </c>
      <c r="D14" t="s">
        <v>90</v>
      </c>
      <c r="E14" t="s">
        <v>94</v>
      </c>
      <c r="F14">
        <v>2010</v>
      </c>
      <c r="G14">
        <v>2010</v>
      </c>
      <c r="H14" t="s">
        <v>92</v>
      </c>
      <c r="I14">
        <v>116323</v>
      </c>
      <c r="J14">
        <v>113836190</v>
      </c>
      <c r="K14">
        <v>102.18</v>
      </c>
    </row>
    <row r="15" spans="1:13" x14ac:dyDescent="0.2">
      <c r="A15" t="s">
        <v>15</v>
      </c>
      <c r="B15" t="s">
        <v>16</v>
      </c>
      <c r="C15" t="s">
        <v>83</v>
      </c>
      <c r="D15" t="s">
        <v>90</v>
      </c>
      <c r="E15" t="s">
        <v>94</v>
      </c>
      <c r="F15">
        <v>2010</v>
      </c>
      <c r="G15">
        <v>2010</v>
      </c>
      <c r="H15" t="s">
        <v>92</v>
      </c>
      <c r="I15">
        <v>55417</v>
      </c>
      <c r="J15">
        <v>120727881</v>
      </c>
      <c r="K15">
        <v>45.9</v>
      </c>
    </row>
    <row r="16" spans="1:13" x14ac:dyDescent="0.2">
      <c r="A16" t="s">
        <v>93</v>
      </c>
      <c r="B16" t="s">
        <v>16</v>
      </c>
      <c r="C16" t="s">
        <v>83</v>
      </c>
      <c r="D16" t="s">
        <v>90</v>
      </c>
      <c r="E16" t="s">
        <v>94</v>
      </c>
      <c r="F16">
        <v>2010</v>
      </c>
      <c r="G16">
        <v>2010</v>
      </c>
      <c r="H16" t="s">
        <v>92</v>
      </c>
      <c r="I16">
        <v>171740</v>
      </c>
      <c r="J16">
        <v>234564071</v>
      </c>
      <c r="K16">
        <v>73.22</v>
      </c>
    </row>
    <row r="17" spans="1:11" x14ac:dyDescent="0.2">
      <c r="A17" t="s">
        <v>28</v>
      </c>
      <c r="B17" t="s">
        <v>16</v>
      </c>
      <c r="C17" t="s">
        <v>83</v>
      </c>
      <c r="D17" t="s">
        <v>90</v>
      </c>
      <c r="E17" t="s">
        <v>95</v>
      </c>
      <c r="F17">
        <v>2010</v>
      </c>
      <c r="G17">
        <v>2010</v>
      </c>
      <c r="H17" t="s">
        <v>92</v>
      </c>
      <c r="I17">
        <v>64094</v>
      </c>
      <c r="J17">
        <v>57106467</v>
      </c>
      <c r="K17">
        <v>112.24</v>
      </c>
    </row>
    <row r="18" spans="1:11" x14ac:dyDescent="0.2">
      <c r="A18" t="s">
        <v>15</v>
      </c>
      <c r="B18" t="s">
        <v>16</v>
      </c>
      <c r="C18" t="s">
        <v>83</v>
      </c>
      <c r="D18" t="s">
        <v>90</v>
      </c>
      <c r="E18" t="s">
        <v>95</v>
      </c>
      <c r="F18">
        <v>2010</v>
      </c>
      <c r="G18">
        <v>2010</v>
      </c>
      <c r="H18" t="s">
        <v>92</v>
      </c>
      <c r="I18">
        <v>38536</v>
      </c>
      <c r="J18">
        <v>64650962</v>
      </c>
      <c r="K18">
        <v>59.61</v>
      </c>
    </row>
    <row r="19" spans="1:11" x14ac:dyDescent="0.2">
      <c r="A19" t="s">
        <v>93</v>
      </c>
      <c r="B19" t="s">
        <v>16</v>
      </c>
      <c r="C19" t="s">
        <v>83</v>
      </c>
      <c r="D19" t="s">
        <v>90</v>
      </c>
      <c r="E19" t="s">
        <v>95</v>
      </c>
      <c r="F19">
        <v>2010</v>
      </c>
      <c r="G19">
        <v>2010</v>
      </c>
      <c r="H19" t="s">
        <v>92</v>
      </c>
      <c r="I19">
        <v>102630</v>
      </c>
      <c r="J19">
        <v>121757429</v>
      </c>
      <c r="K19">
        <v>84.29</v>
      </c>
    </row>
    <row r="20" spans="1:11" x14ac:dyDescent="0.2">
      <c r="A20" t="s">
        <v>28</v>
      </c>
      <c r="B20" t="s">
        <v>16</v>
      </c>
      <c r="C20" t="s">
        <v>83</v>
      </c>
      <c r="D20" t="s">
        <v>90</v>
      </c>
      <c r="E20" t="s">
        <v>91</v>
      </c>
      <c r="F20">
        <v>2001</v>
      </c>
      <c r="G20">
        <v>2001</v>
      </c>
      <c r="H20" t="s">
        <v>139</v>
      </c>
      <c r="I20">
        <v>11820</v>
      </c>
      <c r="J20">
        <v>63053946</v>
      </c>
      <c r="K20">
        <v>18.75</v>
      </c>
    </row>
    <row r="21" spans="1:11" x14ac:dyDescent="0.2">
      <c r="A21" t="s">
        <v>15</v>
      </c>
      <c r="B21" t="s">
        <v>16</v>
      </c>
      <c r="C21" t="s">
        <v>83</v>
      </c>
      <c r="D21" t="s">
        <v>90</v>
      </c>
      <c r="E21" t="s">
        <v>91</v>
      </c>
      <c r="F21">
        <v>2001</v>
      </c>
      <c r="G21">
        <v>2001</v>
      </c>
      <c r="H21" t="s">
        <v>139</v>
      </c>
      <c r="I21">
        <v>2949</v>
      </c>
      <c r="J21">
        <v>61766194</v>
      </c>
      <c r="K21">
        <v>4.7699999999999996</v>
      </c>
    </row>
    <row r="22" spans="1:11" x14ac:dyDescent="0.2">
      <c r="A22" t="s">
        <v>93</v>
      </c>
      <c r="B22" t="s">
        <v>16</v>
      </c>
      <c r="C22" t="s">
        <v>83</v>
      </c>
      <c r="D22" t="s">
        <v>90</v>
      </c>
      <c r="E22" t="s">
        <v>91</v>
      </c>
      <c r="F22">
        <v>2001</v>
      </c>
      <c r="G22">
        <v>2001</v>
      </c>
      <c r="H22" t="s">
        <v>139</v>
      </c>
      <c r="I22">
        <v>14769</v>
      </c>
      <c r="J22">
        <v>124820140</v>
      </c>
      <c r="K22">
        <v>11.83</v>
      </c>
    </row>
    <row r="23" spans="1:11" x14ac:dyDescent="0.2">
      <c r="A23" t="s">
        <v>28</v>
      </c>
      <c r="B23" t="s">
        <v>16</v>
      </c>
      <c r="C23" t="s">
        <v>83</v>
      </c>
      <c r="D23" t="s">
        <v>90</v>
      </c>
      <c r="E23" t="s">
        <v>94</v>
      </c>
      <c r="F23">
        <v>2001</v>
      </c>
      <c r="G23">
        <v>2001</v>
      </c>
      <c r="H23" t="s">
        <v>139</v>
      </c>
      <c r="I23">
        <v>14284</v>
      </c>
      <c r="J23">
        <v>102733988</v>
      </c>
      <c r="K23">
        <v>13.9</v>
      </c>
    </row>
    <row r="24" spans="1:11" x14ac:dyDescent="0.2">
      <c r="A24" t="s">
        <v>15</v>
      </c>
      <c r="B24" t="s">
        <v>16</v>
      </c>
      <c r="C24" t="s">
        <v>83</v>
      </c>
      <c r="D24" t="s">
        <v>90</v>
      </c>
      <c r="E24" t="s">
        <v>94</v>
      </c>
      <c r="F24">
        <v>2001</v>
      </c>
      <c r="G24">
        <v>2001</v>
      </c>
      <c r="H24" t="s">
        <v>139</v>
      </c>
      <c r="I24">
        <v>4183</v>
      </c>
      <c r="J24">
        <v>109611174</v>
      </c>
      <c r="K24">
        <v>3.82</v>
      </c>
    </row>
    <row r="25" spans="1:11" x14ac:dyDescent="0.2">
      <c r="A25" t="s">
        <v>93</v>
      </c>
      <c r="B25" t="s">
        <v>16</v>
      </c>
      <c r="C25" t="s">
        <v>83</v>
      </c>
      <c r="D25" t="s">
        <v>90</v>
      </c>
      <c r="E25" t="s">
        <v>94</v>
      </c>
      <c r="F25">
        <v>2001</v>
      </c>
      <c r="G25">
        <v>2001</v>
      </c>
      <c r="H25" t="s">
        <v>139</v>
      </c>
      <c r="I25">
        <v>18467</v>
      </c>
      <c r="J25">
        <v>212345162</v>
      </c>
      <c r="K25">
        <v>8.6999999999999993</v>
      </c>
    </row>
    <row r="26" spans="1:11" x14ac:dyDescent="0.2">
      <c r="A26" t="s">
        <v>28</v>
      </c>
      <c r="B26" t="s">
        <v>16</v>
      </c>
      <c r="C26" t="s">
        <v>83</v>
      </c>
      <c r="D26" t="s">
        <v>90</v>
      </c>
      <c r="E26" t="s">
        <v>91</v>
      </c>
      <c r="F26">
        <v>2010</v>
      </c>
      <c r="G26">
        <v>2010</v>
      </c>
      <c r="H26" t="s">
        <v>139</v>
      </c>
      <c r="I26">
        <v>9519</v>
      </c>
      <c r="J26">
        <v>63385932</v>
      </c>
      <c r="K26">
        <v>15.02</v>
      </c>
    </row>
    <row r="27" spans="1:11" x14ac:dyDescent="0.2">
      <c r="A27" t="s">
        <v>15</v>
      </c>
      <c r="B27" t="s">
        <v>16</v>
      </c>
      <c r="C27" t="s">
        <v>83</v>
      </c>
      <c r="D27" t="s">
        <v>90</v>
      </c>
      <c r="E27" t="s">
        <v>91</v>
      </c>
      <c r="F27">
        <v>2010</v>
      </c>
      <c r="G27">
        <v>2010</v>
      </c>
      <c r="H27" t="s">
        <v>139</v>
      </c>
      <c r="I27">
        <v>1890</v>
      </c>
      <c r="J27">
        <v>62374964</v>
      </c>
      <c r="K27">
        <v>3.03</v>
      </c>
    </row>
    <row r="28" spans="1:11" x14ac:dyDescent="0.2">
      <c r="A28" t="s">
        <v>93</v>
      </c>
      <c r="B28" t="s">
        <v>16</v>
      </c>
      <c r="C28" t="s">
        <v>83</v>
      </c>
      <c r="D28" t="s">
        <v>90</v>
      </c>
      <c r="E28" t="s">
        <v>91</v>
      </c>
      <c r="F28">
        <v>2010</v>
      </c>
      <c r="G28">
        <v>2010</v>
      </c>
      <c r="H28" t="s">
        <v>139</v>
      </c>
      <c r="I28">
        <v>11409</v>
      </c>
      <c r="J28">
        <v>125760896</v>
      </c>
      <c r="K28">
        <v>9.07</v>
      </c>
    </row>
    <row r="29" spans="1:11" x14ac:dyDescent="0.2">
      <c r="A29" t="s">
        <v>28</v>
      </c>
      <c r="B29" t="s">
        <v>16</v>
      </c>
      <c r="C29" t="s">
        <v>83</v>
      </c>
      <c r="D29" t="s">
        <v>90</v>
      </c>
      <c r="E29" t="s">
        <v>94</v>
      </c>
      <c r="F29">
        <v>2010</v>
      </c>
      <c r="G29">
        <v>2010</v>
      </c>
      <c r="H29" t="s">
        <v>139</v>
      </c>
      <c r="I29">
        <v>11581</v>
      </c>
      <c r="J29">
        <v>113836190</v>
      </c>
      <c r="K29">
        <v>10.17</v>
      </c>
    </row>
    <row r="30" spans="1:11" x14ac:dyDescent="0.2">
      <c r="A30" t="s">
        <v>15</v>
      </c>
      <c r="B30" t="s">
        <v>16</v>
      </c>
      <c r="C30" t="s">
        <v>83</v>
      </c>
      <c r="D30" t="s">
        <v>90</v>
      </c>
      <c r="E30" t="s">
        <v>94</v>
      </c>
      <c r="F30">
        <v>2010</v>
      </c>
      <c r="G30">
        <v>2010</v>
      </c>
      <c r="H30" t="s">
        <v>139</v>
      </c>
      <c r="I30">
        <v>2978</v>
      </c>
      <c r="J30">
        <v>120727881</v>
      </c>
      <c r="K30">
        <v>2.4700000000000002</v>
      </c>
    </row>
    <row r="31" spans="1:11" x14ac:dyDescent="0.2">
      <c r="A31" t="s">
        <v>93</v>
      </c>
      <c r="B31" t="s">
        <v>16</v>
      </c>
      <c r="C31" t="s">
        <v>83</v>
      </c>
      <c r="D31" t="s">
        <v>90</v>
      </c>
      <c r="E31" t="s">
        <v>94</v>
      </c>
      <c r="F31">
        <v>2010</v>
      </c>
      <c r="G31">
        <v>2010</v>
      </c>
      <c r="H31" t="s">
        <v>139</v>
      </c>
      <c r="I31">
        <v>14559</v>
      </c>
      <c r="J31">
        <v>234564071</v>
      </c>
      <c r="K31">
        <v>6.21</v>
      </c>
    </row>
    <row r="32" spans="1:11" x14ac:dyDescent="0.2">
      <c r="A32" t="s">
        <v>28</v>
      </c>
      <c r="B32" t="s">
        <v>16</v>
      </c>
      <c r="C32" t="s">
        <v>83</v>
      </c>
      <c r="D32" t="s">
        <v>90</v>
      </c>
      <c r="E32" t="s">
        <v>91</v>
      </c>
      <c r="F32">
        <v>2001</v>
      </c>
      <c r="G32">
        <v>2001</v>
      </c>
      <c r="H32" t="s">
        <v>173</v>
      </c>
      <c r="I32">
        <v>12788</v>
      </c>
      <c r="J32">
        <v>63053946</v>
      </c>
      <c r="K32">
        <v>20.28</v>
      </c>
    </row>
    <row r="33" spans="1:11" x14ac:dyDescent="0.2">
      <c r="A33" t="s">
        <v>15</v>
      </c>
      <c r="B33" t="s">
        <v>16</v>
      </c>
      <c r="C33" t="s">
        <v>83</v>
      </c>
      <c r="D33" t="s">
        <v>90</v>
      </c>
      <c r="E33" t="s">
        <v>91</v>
      </c>
      <c r="F33">
        <v>2001</v>
      </c>
      <c r="G33">
        <v>2001</v>
      </c>
      <c r="H33" t="s">
        <v>173</v>
      </c>
      <c r="I33">
        <v>2888</v>
      </c>
      <c r="J33">
        <v>61766194</v>
      </c>
      <c r="K33">
        <v>4.68</v>
      </c>
    </row>
    <row r="34" spans="1:11" x14ac:dyDescent="0.2">
      <c r="A34" t="s">
        <v>93</v>
      </c>
      <c r="B34" t="s">
        <v>16</v>
      </c>
      <c r="C34" t="s">
        <v>83</v>
      </c>
      <c r="D34" t="s">
        <v>90</v>
      </c>
      <c r="E34" t="s">
        <v>91</v>
      </c>
      <c r="F34">
        <v>2001</v>
      </c>
      <c r="G34">
        <v>2001</v>
      </c>
      <c r="H34" t="s">
        <v>173</v>
      </c>
      <c r="I34">
        <v>15676</v>
      </c>
      <c r="J34">
        <v>124820140</v>
      </c>
      <c r="K34">
        <v>12.56</v>
      </c>
    </row>
    <row r="35" spans="1:11" x14ac:dyDescent="0.2">
      <c r="A35" t="s">
        <v>28</v>
      </c>
      <c r="B35" t="s">
        <v>16</v>
      </c>
      <c r="C35" t="s">
        <v>83</v>
      </c>
      <c r="D35" t="s">
        <v>90</v>
      </c>
      <c r="E35" t="s">
        <v>91</v>
      </c>
      <c r="F35">
        <v>2010</v>
      </c>
      <c r="G35">
        <v>2010</v>
      </c>
      <c r="H35" t="s">
        <v>173</v>
      </c>
      <c r="I35">
        <v>13447</v>
      </c>
      <c r="J35">
        <v>63385932</v>
      </c>
      <c r="K35">
        <v>21.21</v>
      </c>
    </row>
    <row r="36" spans="1:11" x14ac:dyDescent="0.2">
      <c r="A36" t="s">
        <v>15</v>
      </c>
      <c r="B36" t="s">
        <v>16</v>
      </c>
      <c r="C36" t="s">
        <v>83</v>
      </c>
      <c r="D36" t="s">
        <v>90</v>
      </c>
      <c r="E36" t="s">
        <v>91</v>
      </c>
      <c r="F36">
        <v>2010</v>
      </c>
      <c r="G36">
        <v>2010</v>
      </c>
      <c r="H36" t="s">
        <v>173</v>
      </c>
      <c r="I36">
        <v>3459</v>
      </c>
      <c r="J36">
        <v>62374964</v>
      </c>
      <c r="K36">
        <v>5.55</v>
      </c>
    </row>
    <row r="37" spans="1:11" x14ac:dyDescent="0.2">
      <c r="A37" t="s">
        <v>93</v>
      </c>
      <c r="B37" t="s">
        <v>16</v>
      </c>
      <c r="C37" t="s">
        <v>83</v>
      </c>
      <c r="D37" t="s">
        <v>90</v>
      </c>
      <c r="E37" t="s">
        <v>91</v>
      </c>
      <c r="F37">
        <v>2010</v>
      </c>
      <c r="G37">
        <v>2010</v>
      </c>
      <c r="H37" t="s">
        <v>173</v>
      </c>
      <c r="I37">
        <v>16906</v>
      </c>
      <c r="J37">
        <v>125760896</v>
      </c>
      <c r="K37">
        <v>13.44</v>
      </c>
    </row>
  </sheetData>
  <mergeCells count="1">
    <mergeCell ref="A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 &amp; women injuries</vt:lpstr>
      <vt:lpstr>leading causes 2001</vt:lpstr>
      <vt:lpstr>leading causes 2010</vt:lpstr>
      <vt:lpstr>comparison with NHAMCS</vt:lpstr>
      <vt:lpstr>fatal causes 2001 &amp; 2010</vt:lpstr>
      <vt:lpstr>non-fatal extract causes</vt:lpstr>
      <vt:lpstr>non-fatal extract totals</vt:lpstr>
      <vt:lpstr>fatal extract causes</vt:lpstr>
      <vt:lpstr>fatal extract 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2014-10-19T22:05:56Z</dcterms:created>
  <dcterms:modified xsi:type="dcterms:W3CDTF">2014-10-19T22:06:04Z</dcterms:modified>
</cp:coreProperties>
</file>