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0115" windowHeight="6660"/>
  </bookViews>
  <sheets>
    <sheet name="Sheet1" sheetId="1" r:id="rId1"/>
    <sheet name="Sheet2" sheetId="2" r:id="rId2"/>
    <sheet name="Sheet3" sheetId="3" r:id="rId3"/>
  </sheets>
  <definedNames>
    <definedName name="ExternalData_19" localSheetId="0">Sheet1!$A$7:$A$110</definedName>
    <definedName name="ExternalData_20" localSheetId="0">Sheet1!$A$7:$A$110</definedName>
    <definedName name="ExternalData_32" localSheetId="0">Sheet1!$A$7:$A$110</definedName>
    <definedName name="ExternalData_33" localSheetId="0">Sheet1!$A$7:$A$110</definedName>
    <definedName name="ExternalData_34" localSheetId="0">Sheet1!$A$7:$A$110</definedName>
    <definedName name="ExternalData_39" localSheetId="0">Sheet1!$A$6:$A$110</definedName>
    <definedName name="ExternalData_40" localSheetId="0">Sheet1!$A$6:$A$110</definedName>
    <definedName name="ExternalData_41" localSheetId="0">Sheet1!$A$6:$A$110</definedName>
    <definedName name="ExternalData_42" localSheetId="0">Sheet1!$A$6:$A$109</definedName>
    <definedName name="ExternalData_43" localSheetId="0">Sheet1!$A$6:$A$110</definedName>
    <definedName name="ExternalData_44" localSheetId="0">Sheet1!$A$6:$A$110</definedName>
    <definedName name="ExternalData_45" localSheetId="0">Sheet1!$A$6:$A$358</definedName>
    <definedName name="ExternalData_46" localSheetId="0">Sheet1!$A$6:$A$610</definedName>
    <definedName name="ExternalData_47" localSheetId="0">Sheet1!$A$6:$A$610</definedName>
    <definedName name="ExternalData_48" localSheetId="0">Sheet1!$A$6:$A$358</definedName>
    <definedName name="ExternalData_49" localSheetId="0">Sheet1!$A$6:$A$610</definedName>
    <definedName name="ExternalData_50" localSheetId="0">Sheet1!$A$6:$A$1114</definedName>
    <definedName name="ExternalData_51" localSheetId="0">Sheet1!$A$6:$A$610</definedName>
    <definedName name="ExternalData_52" localSheetId="0">Sheet1!$A$6:$A$358</definedName>
    <definedName name="ExternalData_53" localSheetId="0">Sheet1!$A$6:$A$610</definedName>
    <definedName name="ExternalData_54" localSheetId="0">Sheet1!$A$6:$A$109</definedName>
    <definedName name="ExternalData_55" localSheetId="0">Sheet1!$A$6:$A$1114</definedName>
    <definedName name="ExternalData_56" localSheetId="0">Sheet1!$A$6:$A$109</definedName>
    <definedName name="ExternalData_57" localSheetId="0">Sheet1!$A$6:$A$1114</definedName>
    <definedName name="ExternalData_58" localSheetId="0">Sheet1!$A$6:$A$358</definedName>
    <definedName name="ExternalData_59" localSheetId="0">Sheet1!$A$6:$A$610</definedName>
    <definedName name="ExternalData_60" localSheetId="0">Sheet1!$A$6:$A$610</definedName>
    <definedName name="ExternalData_61" localSheetId="0">Sheet1!$A$6:$A$610</definedName>
    <definedName name="ExternalData_62" localSheetId="0">Sheet1!$A$6:$A$358</definedName>
    <definedName name="ExternalData_63" localSheetId="0">Sheet1!$A$6:$A$358</definedName>
    <definedName name="ExternalData_64" localSheetId="0">Sheet1!$A$6:$A$1114</definedName>
    <definedName name="ExternalData_65" localSheetId="0">Sheet1!$A$6:$A$358</definedName>
    <definedName name="ExternalData_66" localSheetId="0">Sheet1!$A$6:$A$1114</definedName>
    <definedName name="ExternalData_67" localSheetId="0">Sheet1!$A$6:$A$610</definedName>
    <definedName name="ExternalData_68" localSheetId="0">Sheet1!$A$6:$A$358</definedName>
    <definedName name="ExternalData_69" localSheetId="0">Sheet1!$A$6:$A$358</definedName>
    <definedName name="ExternalData_70" localSheetId="0">Sheet1!$A$6:$A$109</definedName>
    <definedName name="ExternalData_71" localSheetId="0">Sheet1!$A$6:$A$358</definedName>
    <definedName name="ExternalData_72" localSheetId="0">Sheet1!$A$6:$A$358</definedName>
    <definedName name="ExternalData_73" localSheetId="0">Sheet1!$A$6:$A$358</definedName>
  </definedNames>
  <calcPr calcId="144525" calcMode="manual"/>
</workbook>
</file>

<file path=xl/calcChain.xml><?xml version="1.0" encoding="utf-8"?>
<calcChain xmlns="http://schemas.openxmlformats.org/spreadsheetml/2006/main">
  <c r="E20" i="1" l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F11" i="1"/>
  <c r="E9" i="1"/>
  <c r="F9" i="1"/>
  <c r="E10" i="1"/>
  <c r="F10" i="1"/>
  <c r="E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F8" i="1"/>
  <c r="I7" i="1" s="1"/>
  <c r="E8" i="1"/>
  <c r="I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" name="Connection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" name="Connection10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4" name="Connection11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5" name="Connection1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6" name="Connection1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7" name="Connection14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8" name="Connection15" type="4" refreshedVersion="4" background="1" saveData="1">
    <webPr xl2000="1" url="http://ichart.yahoo.com/table.csv?s=KO&amp;a=0&amp;b=1&amp;c=2009&amp;d=5&amp;e=1&amp;f=2011&amp;g=&amp;q=q&amp;y=0&amp;z=KO&amp;x=.csv" htmlFormat="all"/>
  </connection>
  <connection id="9" name="Connection16" type="4" refreshedVersion="4" background="1" saveData="1">
    <webPr xl2000="1" url="http://ichart.yahoo.com/table.csv?s=KO&amp;a=0&amp;b=1&amp;c=2009&amp;d=5&amp;e=1&amp;f=2011&amp;g=&amp;q=q&amp;y=0&amp;z=KO&amp;x=.csv" htmlFormat="all"/>
  </connection>
  <connection id="10" name="Connection17" type="4" refreshedVersion="4" background="1" saveData="1">
    <webPr xl2000="1" url="http://ichart.yahoo.com/table.csv?s=KO&amp;a=0&amp;b=1&amp;c=2009&amp;d=5&amp;e=1&amp;f=2011&amp;g=&amp;q=q&amp;y=0&amp;z=KO&amp;x=.csv" htmlFormat="all"/>
  </connection>
  <connection id="11" name="Connection18" type="4" refreshedVersion="4" background="1" saveData="1">
    <webPr xl2000="1" url="http://ichart.yahoo.com/table.csv?s=KO&amp;a=0&amp;b=1&amp;c=2011&amp;d=5&amp;e=1&amp;f=2011&amp;g=&amp;q=q&amp;y=0&amp;z=KO&amp;x=.csv" htmlFormat="all"/>
  </connection>
  <connection id="12" name="Connection181" type="4" refreshedVersion="4" background="1" saveData="1">
    <webPr xl2000="1" url="http://ichart.yahoo.com/table.csv?s=KO&amp;a=0&amp;b=1&amp;c=2011&amp;d=5&amp;e=1&amp;f=2011&amp;g=&amp;q=q&amp;y=0&amp;z=KO&amp;x=.csv" htmlFormat="all"/>
  </connection>
  <connection id="13" name="Connection19" type="4" refreshedVersion="4" background="1" saveData="1">
    <webPr xl2000="1" url="http://ichart.yahoo.com/table.csv?s=KO&amp;a=0&amp;b=1&amp;c=2011&amp;d=5&amp;e=1&amp;f=2011&amp;g=&amp;q=q&amp;y=0&amp;z=KO&amp;x=.csv" htmlFormat="all"/>
  </connection>
  <connection id="14" name="Connection191" type="4" refreshedVersion="4" background="1" saveData="1">
    <webPr xl2000="1" url="http://ichart.yahoo.com/table.csv?s=KO&amp;a=0&amp;b=1&amp;c=2011&amp;d=5&amp;e=1&amp;f=2011&amp;g=&amp;q=q&amp;y=0&amp;z=KO&amp;x=.csv" htmlFormat="all"/>
  </connection>
  <connection id="15" name="Connection2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16" name="Connection20" type="4" refreshedVersion="4" background="1" saveData="1">
    <webPr xl2000="1" url="http://ichart.yahoo.com/table.csv?s=KO&amp;a=0&amp;b=1&amp;c=2007&amp;d=5&amp;e=1&amp;f=2011&amp;g=&amp;q=q&amp;y=0&amp;z=KO&amp;x=.csv" htmlFormat="all"/>
  </connection>
  <connection id="17" name="Connection21" type="4" refreshedVersion="4" background="1" saveData="1">
    <webPr xl2000="1" url="http://ichart.yahoo.com/table.csv?s=KO&amp;a=0&amp;b=1&amp;c=2009&amp;d=5&amp;e=1&amp;f=2011&amp;g=&amp;q=q&amp;y=0&amp;z=KO&amp;x=.csv" htmlFormat="all"/>
  </connection>
  <connection id="18" name="Connection22" type="4" refreshedVersion="4" background="1" saveData="1">
    <webPr xl2000="1" url="http://ichart.yahoo.com/table.csv?s=KO&amp;a=0&amp;b=1&amp;c=2009&amp;d=5&amp;e=1&amp;f=2011&amp;g=&amp;q=q&amp;y=0&amp;z=KO&amp;x=.csv" htmlFormat="all"/>
  </connection>
  <connection id="19" name="Connection23" type="4" refreshedVersion="4" background="1" saveData="1">
    <webPr xl2000="1" url="http://ichart.yahoo.com/table.csv?s=KO&amp;a=0&amp;b=1&amp;c=2009&amp;d=5&amp;e=1&amp;f=2011&amp;g=&amp;q=q&amp;y=0&amp;z=KO&amp;x=.csv" htmlFormat="all"/>
  </connection>
  <connection id="20" name="Connection24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21" name="Connection25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22" name="Connection26" type="4" refreshedVersion="4" background="1" saveData="1">
    <webPr xl2000="1" url="http://ichart.yahoo.com/table.csv?s=WMT&amp;a=0&amp;b=1&amp;c=2009&amp;d=5&amp;e=1&amp;f=2011&amp;g=&amp;q=q&amp;y=0&amp;z=WMT&amp;x=.csv" htmlFormat="all"/>
  </connection>
  <connection id="23" name="Connection27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24" name="Connection28" type="4" refreshedVersion="4" background="1" saveData="1">
    <webPr xl2000="1" url="http://ichart.yahoo.com/table.csv?s=WMT&amp;a=0&amp;b=1&amp;c=2007&amp;d=5&amp;e=1&amp;f=2011&amp;g=&amp;q=q&amp;y=0&amp;z=WMT&amp;x=.csv" htmlFormat="all"/>
  </connection>
  <connection id="25" name="Connection29" type="4" refreshedVersion="4" background="1" saveData="1">
    <webPr xl2000="1" url="http://ichart.yahoo.com/table.csv?s=BP&amp;a=0&amp;b=1&amp;c=2007&amp;d=5&amp;e=1&amp;f=2011&amp;g=&amp;q=q&amp;y=0&amp;z=BP&amp;x=.csv" htmlFormat="all"/>
  </connection>
  <connection id="26" name="Connection3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27" name="Connection30" type="4" refreshedVersion="4" background="1" saveData="1">
    <webPr xl2000="1" url="http://ichart.yahoo.com/table.csv?s=BP&amp;a=0&amp;b=1&amp;c=2007&amp;d=5&amp;e=1&amp;f=2011&amp;g=&amp;q=q&amp;y=0&amp;z=BP&amp;x=.csv" htmlFormat="all"/>
  </connection>
  <connection id="28" name="Connection31" type="4" refreshedVersion="4" background="1" saveData="1">
    <webPr xl2000="1" url="http://ichart.yahoo.com/table.csv?s=BP&amp;a=0&amp;b=1&amp;c=2011&amp;d=5&amp;e=1&amp;f=2011&amp;g=&amp;q=q&amp;y=0&amp;z=BP&amp;x=.csv" htmlFormat="all"/>
  </connection>
  <connection id="29" name="Connection311" type="4" refreshedVersion="4" background="1" saveData="1">
    <webPr xl2000="1" url="http://ichart.yahoo.com/table.csv?s=BP&amp;a=0&amp;b=1&amp;c=2011&amp;d=5&amp;e=1&amp;f=2011&amp;g=&amp;q=q&amp;y=0&amp;z=BP&amp;x=.csv" htmlFormat="all"/>
  </connection>
  <connection id="30" name="Connection32" type="4" refreshedVersion="4" background="1" saveData="1">
    <webPr xl2000="1" url="http://ichart.yahoo.com/table.csv?s=BP&amp;a=0&amp;b=1&amp;c=2011&amp;d=5&amp;e=1&amp;f=2011&amp;g=&amp;q=q&amp;y=0&amp;z=BP&amp;x=.csv" htmlFormat="all"/>
  </connection>
  <connection id="31" name="Connection321" type="4" refreshedVersion="4" background="1" saveData="1">
    <webPr xl2000="1" url="http://ichart.yahoo.com/table.csv?s=BP&amp;a=0&amp;b=1&amp;c=2011&amp;d=5&amp;e=1&amp;f=2011&amp;g=&amp;q=q&amp;y=0&amp;z=BP&amp;x=.csv" htmlFormat="all"/>
  </connection>
  <connection id="32" name="Connection33" type="4" refreshedVersion="4" background="1" saveData="1">
    <webPr xl2000="1" url="http://ichart.yahoo.com/table.csv?s=KO&amp;a=0&amp;b=1&amp;c=2011&amp;d=5&amp;e=1&amp;f=2011&amp;g=&amp;q=q&amp;y=0&amp;z=KO&amp;x=.csv" htmlFormat="all"/>
  </connection>
  <connection id="33" name="Connection331" type="4" refreshedVersion="4" background="1" saveData="1">
    <webPr xl2000="1" url="http://ichart.yahoo.com/table.csv?s=KO&amp;a=0&amp;b=1&amp;c=2011&amp;d=5&amp;e=1&amp;f=2011&amp;g=&amp;q=q&amp;y=0&amp;z=KO&amp;x=.csv" htmlFormat="all"/>
  </connection>
  <connection id="34" name="Connection35" type="4" refreshedVersion="4" background="1" saveData="1">
    <webPr xl2000="1" url="http://ichart.yahoo.com/table.csv?s=^FTSE&amp;a=0&amp;b=1&amp;c=2011&amp;d=5&amp;e=1&amp;f=2011&amp;g=&amp;q=q&amp;y=0&amp;z=^FTSE&amp;x=.csv" htmlFormat="all"/>
  </connection>
  <connection id="35" name="Connection36" type="4" refreshedVersion="4" background="1" saveData="1">
    <webPr xl2000="1" url="http://ichart.yahoo.com/table.csv?s=KO&amp;a=0&amp;b=1&amp;c=2011&amp;d=5&amp;e=1&amp;f=2011&amp;g=&amp;q=q&amp;y=0&amp;z=KO&amp;x=.csv" htmlFormat="all"/>
  </connection>
  <connection id="36" name="Connection37" type="4" refreshedVersion="4" background="1" saveData="1">
    <webPr xl2000="1" url="http://ichart.yahoo.com/table.csv?s=^DJI&amp;a=0&amp;b=1&amp;c=2011&amp;d=5&amp;e=1&amp;f=2011&amp;g=&amp;q=q&amp;y=0&amp;z=^DJI&amp;x=.csv" htmlFormat="all"/>
  </connection>
  <connection id="37" name="Connection38" type="4" refreshedVersion="4" background="1" saveData="1">
    <webPr xl2000="1" url="http://ichart.yahoo.com/table.csv?s=KO&amp;a=0&amp;b=1&amp;c=2011&amp;d=5&amp;e=1&amp;f=2011&amp;g=&amp;q=q&amp;y=0&amp;z=KO&amp;x=.csv" htmlFormat="all"/>
  </connection>
  <connection id="38" name="Connection5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39" name="Connection7" type="4" refreshedVersion="4" background="1" saveData="1">
    <webPr xl2000="1" url="http://ichart.yahoo.com/table.csv?s=WMT&amp;a=0&amp;b=1&amp;c=2010&amp;d=5&amp;e=1&amp;f=2011&amp;g=&amp;q=q&amp;y=0&amp;z=WMT&amp;x=.csv" htmlFormat="all"/>
  </connection>
  <connection id="40" name="Connection9" type="4" refreshedVersion="4" background="1" saveData="1">
    <webPr xl2000="1" url="http://ichart.yahoo.com/table.csv?s=WMT&amp;a=0&amp;b=1&amp;c=2010&amp;d=5&amp;e=1&amp;f=2011&amp;g=&amp;q=q&amp;y=0&amp;z=WMT&amp;x=.csv" htmlFormat="all"/>
  </connection>
</connections>
</file>

<file path=xl/sharedStrings.xml><?xml version="1.0" encoding="utf-8"?>
<sst xmlns="http://schemas.openxmlformats.org/spreadsheetml/2006/main" count="15" uniqueCount="14">
  <si>
    <t>Date</t>
  </si>
  <si>
    <t>% Returns</t>
  </si>
  <si>
    <t>Calculate Stock Beta with Excel</t>
  </si>
  <si>
    <t>http://investexcel.net</t>
  </si>
  <si>
    <t>Stocks Prices (Adjusted Close)</t>
  </si>
  <si>
    <t>Method 1</t>
  </si>
  <si>
    <t>Method 2</t>
  </si>
  <si>
    <t>BP</t>
  </si>
  <si>
    <t>FTSE</t>
  </si>
  <si>
    <t xml:space="preserve">BP </t>
  </si>
  <si>
    <t>Stock Beta</t>
  </si>
  <si>
    <t>This spreadsheet calculates the beta of BP with respect to the FTSE, but can be adapted to any other stock and benchmark</t>
  </si>
  <si>
    <t>COVARIANCE.P(E8:E108,F8:F108)/VAR.P(F8:F108)</t>
  </si>
  <si>
    <t>SLOPE(E8:E108,F8:F108)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</si>
</sst>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1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4" borderId="9" xfId="0" applyFont="1" applyFill="1" applyBorder="1"/>
    <xf numFmtId="0" fontId="1" fillId="4" borderId="3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12500958497592"/>
          <c:y val="5.1489918161405093E-2"/>
          <c:w val="0.81221867647785995"/>
          <c:h val="0.8970201636771898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38100"/>
            </c:spPr>
            <c:trendlineType val="linear"/>
            <c:dispRSqr val="0"/>
            <c:dispEq val="1"/>
            <c:trendlineLbl>
              <c:layout>
                <c:manualLayout>
                  <c:x val="0.14109346501178879"/>
                  <c:y val="-0.22420729473981346"/>
                </c:manualLayout>
              </c:layout>
              <c:numFmt formatCode="General" sourceLinked="0"/>
            </c:trendlineLbl>
          </c:trendline>
          <c:xVal>
            <c:numRef>
              <c:f>Sheet1!$F$8:$F$108</c:f>
              <c:numCache>
                <c:formatCode>General</c:formatCode>
                <c:ptCount val="101"/>
                <c:pt idx="0">
                  <c:v>4.9884434393654706E-3</c:v>
                </c:pt>
                <c:pt idx="1">
                  <c:v>-4.037128344280951E-3</c:v>
                </c:pt>
                <c:pt idx="2">
                  <c:v>-5.8476617659273724E-3</c:v>
                </c:pt>
                <c:pt idx="3">
                  <c:v>-4.6789098140133344E-3</c:v>
                </c:pt>
                <c:pt idx="4">
                  <c:v>9.6872219330792295E-3</c:v>
                </c:pt>
                <c:pt idx="5">
                  <c:v>6.1024276687728328E-3</c:v>
                </c:pt>
                <c:pt idx="6">
                  <c:v>-4.429239592113339E-3</c:v>
                </c:pt>
                <c:pt idx="7">
                  <c:v>-3.6189179767259208E-3</c:v>
                </c:pt>
                <c:pt idx="8">
                  <c:v>-2.73237700138294E-3</c:v>
                </c:pt>
                <c:pt idx="9">
                  <c:v>1.1811484036954712E-2</c:v>
                </c:pt>
                <c:pt idx="10">
                  <c:v>-1.3159632785152867E-2</c:v>
                </c:pt>
                <c:pt idx="11">
                  <c:v>-1.8204025632874359E-2</c:v>
                </c:pt>
                <c:pt idx="12">
                  <c:v>4.8398916136949419E-3</c:v>
                </c:pt>
                <c:pt idx="13">
                  <c:v>8.0728592507164579E-3</c:v>
                </c:pt>
                <c:pt idx="14">
                  <c:v>-4.4078803479196856E-3</c:v>
                </c:pt>
                <c:pt idx="15">
                  <c:v>8.7027054429930552E-3</c:v>
                </c:pt>
                <c:pt idx="16">
                  <c:v>-6.8685921061439632E-4</c:v>
                </c:pt>
                <c:pt idx="17">
                  <c:v>-1.4031617240281088E-2</c:v>
                </c:pt>
                <c:pt idx="18">
                  <c:v>-3.1455095725507532E-3</c:v>
                </c:pt>
                <c:pt idx="19">
                  <c:v>1.6186528850910053E-2</c:v>
                </c:pt>
                <c:pt idx="20">
                  <c:v>7.099936218067102E-3</c:v>
                </c:pt>
                <c:pt idx="21">
                  <c:v>-2.7999533341111285E-3</c:v>
                </c:pt>
                <c:pt idx="22">
                  <c:v>2.3565590894655884E-3</c:v>
                </c:pt>
                <c:pt idx="23">
                  <c:v>8.9372061226532101E-3</c:v>
                </c:pt>
                <c:pt idx="24">
                  <c:v>6.6600561890596899E-3</c:v>
                </c:pt>
                <c:pt idx="25">
                  <c:v>-6.4025741631507233E-3</c:v>
                </c:pt>
                <c:pt idx="26">
                  <c:v>-5.3368141037291907E-3</c:v>
                </c:pt>
                <c:pt idx="27">
                  <c:v>7.1262458471760192E-3</c:v>
                </c:pt>
                <c:pt idx="28">
                  <c:v>-4.6182519916199713E-4</c:v>
                </c:pt>
                <c:pt idx="29">
                  <c:v>-3.7953169089618979E-3</c:v>
                </c:pt>
                <c:pt idx="30">
                  <c:v>7.9839658113994832E-3</c:v>
                </c:pt>
                <c:pt idx="31">
                  <c:v>3.4509391484387859E-4</c:v>
                </c:pt>
                <c:pt idx="32">
                  <c:v>-7.2280448138772489E-4</c:v>
                </c:pt>
                <c:pt idx="33">
                  <c:v>-1.1211573236889663E-2</c:v>
                </c:pt>
                <c:pt idx="34">
                  <c:v>-2.9926182084192327E-3</c:v>
                </c:pt>
                <c:pt idx="35">
                  <c:v>-1.2223185699039518E-2</c:v>
                </c:pt>
                <c:pt idx="36">
                  <c:v>-5.9086688613151008E-4</c:v>
                </c:pt>
                <c:pt idx="37">
                  <c:v>1.3716216216216185E-2</c:v>
                </c:pt>
                <c:pt idx="38">
                  <c:v>-1.1997600479903717E-3</c:v>
                </c:pt>
                <c:pt idx="39">
                  <c:v>-9.7097097097096786E-3</c:v>
                </c:pt>
                <c:pt idx="40">
                  <c:v>-3.5210081202197759E-3</c:v>
                </c:pt>
                <c:pt idx="41">
                  <c:v>1.5249623831341314E-2</c:v>
                </c:pt>
                <c:pt idx="42">
                  <c:v>-2.4479192686217926E-3</c:v>
                </c:pt>
                <c:pt idx="43">
                  <c:v>-2.7711004273503364E-3</c:v>
                </c:pt>
                <c:pt idx="44">
                  <c:v>1.6739763634537479E-4</c:v>
                </c:pt>
                <c:pt idx="45">
                  <c:v>-6.2763607150030125E-3</c:v>
                </c:pt>
                <c:pt idx="46">
                  <c:v>-1.5495258787664426E-2</c:v>
                </c:pt>
                <c:pt idx="47">
                  <c:v>-2.8398884573931815E-3</c:v>
                </c:pt>
                <c:pt idx="48">
                  <c:v>-9.1787190968826669E-3</c:v>
                </c:pt>
                <c:pt idx="49">
                  <c:v>-1.3835018700650997E-2</c:v>
                </c:pt>
                <c:pt idx="50">
                  <c:v>-1.7049145786876961E-2</c:v>
                </c:pt>
                <c:pt idx="51">
                  <c:v>1.7487763924118566E-2</c:v>
                </c:pt>
                <c:pt idx="52">
                  <c:v>3.8622917434736046E-3</c:v>
                </c:pt>
                <c:pt idx="53">
                  <c:v>1.189206204858257E-2</c:v>
                </c:pt>
                <c:pt idx="54">
                  <c:v>-4.0441748327890194E-3</c:v>
                </c:pt>
                <c:pt idx="55">
                  <c:v>5.7611883318582991E-3</c:v>
                </c:pt>
                <c:pt idx="56">
                  <c:v>1.4665539433047501E-2</c:v>
                </c:pt>
                <c:pt idx="57">
                  <c:v>3.3838358074445318E-3</c:v>
                </c:pt>
                <c:pt idx="58">
                  <c:v>6.2703362255962206E-4</c:v>
                </c:pt>
                <c:pt idx="59">
                  <c:v>4.6913371157591361E-3</c:v>
                </c:pt>
                <c:pt idx="60">
                  <c:v>2.7140015508580907E-3</c:v>
                </c:pt>
                <c:pt idx="61">
                  <c:v>-6.6405527629742949E-3</c:v>
                </c:pt>
                <c:pt idx="62">
                  <c:v>1.7110073111291538E-2</c:v>
                </c:pt>
                <c:pt idx="63">
                  <c:v>1.1813840496514691E-3</c:v>
                </c:pt>
                <c:pt idx="64">
                  <c:v>-1.6453382084094458E-3</c:v>
                </c:pt>
                <c:pt idx="65">
                  <c:v>5.6599690366399757E-3</c:v>
                </c:pt>
                <c:pt idx="66">
                  <c:v>-5.5784542550199011E-3</c:v>
                </c:pt>
                <c:pt idx="67">
                  <c:v>8.0567300329594423E-3</c:v>
                </c:pt>
                <c:pt idx="68">
                  <c:v>-3.9631427722192704E-4</c:v>
                </c:pt>
                <c:pt idx="69">
                  <c:v>-1.4685961608352272E-2</c:v>
                </c:pt>
                <c:pt idx="70">
                  <c:v>7.6955318970575301E-3</c:v>
                </c:pt>
                <c:pt idx="71">
                  <c:v>-7.7532277385863602E-3</c:v>
                </c:pt>
                <c:pt idx="72">
                  <c:v>5.3992420939669031E-3</c:v>
                </c:pt>
                <c:pt idx="73">
                  <c:v>-2.099733155436952E-2</c:v>
                </c:pt>
                <c:pt idx="74">
                  <c:v>4.5655099572408089E-3</c:v>
                </c:pt>
                <c:pt idx="75">
                  <c:v>2.1265410639488638E-2</c:v>
                </c:pt>
                <c:pt idx="76">
                  <c:v>-6.6419806386264386E-4</c:v>
                </c:pt>
                <c:pt idx="77">
                  <c:v>8.4907698187194815E-3</c:v>
                </c:pt>
                <c:pt idx="78">
                  <c:v>-1.9771311826536695E-4</c:v>
                </c:pt>
                <c:pt idx="79">
                  <c:v>2.8014897333637951E-4</c:v>
                </c:pt>
                <c:pt idx="80">
                  <c:v>2.1417156790062442E-3</c:v>
                </c:pt>
                <c:pt idx="81">
                  <c:v>-1.6242252872807259E-2</c:v>
                </c:pt>
                <c:pt idx="82">
                  <c:v>-1.0711719389716141E-2</c:v>
                </c:pt>
                <c:pt idx="83">
                  <c:v>9.594594594594625E-3</c:v>
                </c:pt>
                <c:pt idx="84">
                  <c:v>-5.7053941908714297E-3</c:v>
                </c:pt>
                <c:pt idx="85">
                  <c:v>1.2822454439901024E-2</c:v>
                </c:pt>
                <c:pt idx="86">
                  <c:v>-7.127548223097184E-3</c:v>
                </c:pt>
                <c:pt idx="87">
                  <c:v>-5.1874163319946456E-3</c:v>
                </c:pt>
                <c:pt idx="88">
                  <c:v>-3.2127838519765118E-3</c:v>
                </c:pt>
                <c:pt idx="89">
                  <c:v>-3.7125162422582534E-4</c:v>
                </c:pt>
                <c:pt idx="90">
                  <c:v>-1.0584600840690754E-2</c:v>
                </c:pt>
                <c:pt idx="91">
                  <c:v>1.0663709264630609E-2</c:v>
                </c:pt>
                <c:pt idx="92">
                  <c:v>5.486621085506879E-3</c:v>
                </c:pt>
                <c:pt idx="93">
                  <c:v>-1.2592343854936198E-3</c:v>
                </c:pt>
                <c:pt idx="94">
                  <c:v>-1.8929141800453957E-2</c:v>
                </c:pt>
                <c:pt idx="95">
                  <c:v>3.8554464607001493E-3</c:v>
                </c:pt>
                <c:pt idx="96">
                  <c:v>1.9971323228186412E-3</c:v>
                </c:pt>
                <c:pt idx="97">
                  <c:v>1.8568678557434517E-3</c:v>
                </c:pt>
                <c:pt idx="98">
                  <c:v>9.8452644108144253E-3</c:v>
                </c:pt>
                <c:pt idx="99">
                  <c:v>8.6042869891731402E-3</c:v>
                </c:pt>
                <c:pt idx="100">
                  <c:v>-1.025041736227039E-2</c:v>
                </c:pt>
              </c:numCache>
            </c:numRef>
          </c:xVal>
          <c:yVal>
            <c:numRef>
              <c:f>Sheet1!$E$8:$E$108</c:f>
              <c:numCache>
                <c:formatCode>General</c:formatCode>
                <c:ptCount val="101"/>
                <c:pt idx="0">
                  <c:v>2.4601366742596772E-2</c:v>
                </c:pt>
                <c:pt idx="1">
                  <c:v>5.1133837261005781E-3</c:v>
                </c:pt>
                <c:pt idx="2">
                  <c:v>-5.7509400575093562E-3</c:v>
                </c:pt>
                <c:pt idx="3">
                  <c:v>-3.3370411568410608E-3</c:v>
                </c:pt>
                <c:pt idx="4">
                  <c:v>-8.9285714285712386E-4</c:v>
                </c:pt>
                <c:pt idx="5">
                  <c:v>1.7202859696157355E-2</c:v>
                </c:pt>
                <c:pt idx="6">
                  <c:v>1.844937403909502E-2</c:v>
                </c:pt>
                <c:pt idx="7">
                  <c:v>-3.2348501186111405E-3</c:v>
                </c:pt>
                <c:pt idx="8">
                  <c:v>3.6131544785807046E-2</c:v>
                </c:pt>
                <c:pt idx="9">
                  <c:v>-4.1762372102741962E-4</c:v>
                </c:pt>
                <c:pt idx="10">
                  <c:v>-2.0889910173386254E-2</c:v>
                </c:pt>
                <c:pt idx="11">
                  <c:v>-1.3228077661617186E-2</c:v>
                </c:pt>
                <c:pt idx="12">
                  <c:v>8.6486486486484643E-4</c:v>
                </c:pt>
                <c:pt idx="13">
                  <c:v>9.9373514798012721E-3</c:v>
                </c:pt>
                <c:pt idx="14">
                  <c:v>-1.8181818181818212E-2</c:v>
                </c:pt>
                <c:pt idx="15">
                  <c:v>-9.3681917211328909E-3</c:v>
                </c:pt>
                <c:pt idx="16">
                  <c:v>-1.7594018033868109E-3</c:v>
                </c:pt>
                <c:pt idx="17">
                  <c:v>-1.0134390834985699E-2</c:v>
                </c:pt>
                <c:pt idx="18">
                  <c:v>2.7375918094814086E-2</c:v>
                </c:pt>
                <c:pt idx="19">
                  <c:v>1.0615251299826734E-2</c:v>
                </c:pt>
                <c:pt idx="20">
                  <c:v>-1.7577706323687037E-2</c:v>
                </c:pt>
                <c:pt idx="21">
                  <c:v>-1.1782675103643883E-2</c:v>
                </c:pt>
                <c:pt idx="22">
                  <c:v>-1.1702362552439857E-2</c:v>
                </c:pt>
                <c:pt idx="23">
                  <c:v>1.0947274352100134E-2</c:v>
                </c:pt>
                <c:pt idx="24">
                  <c:v>5.3038674033149607E-3</c:v>
                </c:pt>
                <c:pt idx="25">
                  <c:v>-1.165091228841506E-2</c:v>
                </c:pt>
                <c:pt idx="26">
                  <c:v>2.2241992882562592E-3</c:v>
                </c:pt>
                <c:pt idx="27">
                  <c:v>-2.6631158455393818E-3</c:v>
                </c:pt>
                <c:pt idx="28">
                  <c:v>1.935914552736993E-2</c:v>
                </c:pt>
                <c:pt idx="29">
                  <c:v>7.6402532198208755E-3</c:v>
                </c:pt>
                <c:pt idx="30">
                  <c:v>5.4159445407279032E-3</c:v>
                </c:pt>
                <c:pt idx="31">
                  <c:v>1.6806722689075657E-2</c:v>
                </c:pt>
                <c:pt idx="32">
                  <c:v>-3.3905488450942274E-3</c:v>
                </c:pt>
                <c:pt idx="33">
                  <c:v>-1.892409100574103E-2</c:v>
                </c:pt>
                <c:pt idx="34">
                  <c:v>1.1703511053315976E-2</c:v>
                </c:pt>
                <c:pt idx="35">
                  <c:v>-4.0702656383889832E-3</c:v>
                </c:pt>
                <c:pt idx="36">
                  <c:v>1.5057001505700059E-2</c:v>
                </c:pt>
                <c:pt idx="37">
                  <c:v>7.6287349014621626E-3</c:v>
                </c:pt>
                <c:pt idx="38">
                  <c:v>-1.7875920084121859E-2</c:v>
                </c:pt>
                <c:pt idx="39">
                  <c:v>2.9978586723768855E-3</c:v>
                </c:pt>
                <c:pt idx="40">
                  <c:v>9.8206660973525553E-3</c:v>
                </c:pt>
                <c:pt idx="41">
                  <c:v>7.1881606765328418E-3</c:v>
                </c:pt>
                <c:pt idx="42">
                  <c:v>-8.3963056255247394E-3</c:v>
                </c:pt>
                <c:pt idx="43">
                  <c:v>-6.9856054191364389E-3</c:v>
                </c:pt>
                <c:pt idx="44">
                  <c:v>-8.5269665316563339E-3</c:v>
                </c:pt>
                <c:pt idx="45">
                  <c:v>-3.676628682003872E-2</c:v>
                </c:pt>
                <c:pt idx="46">
                  <c:v>2.0089285714286476E-3</c:v>
                </c:pt>
                <c:pt idx="47">
                  <c:v>-1.4925373134328396E-2</c:v>
                </c:pt>
                <c:pt idx="48">
                  <c:v>-2.8946178199909571E-2</c:v>
                </c:pt>
                <c:pt idx="49">
                  <c:v>-1.187703772706097E-2</c:v>
                </c:pt>
                <c:pt idx="50">
                  <c:v>3.323120433655441E-2</c:v>
                </c:pt>
                <c:pt idx="51">
                  <c:v>9.5802919708027953E-3</c:v>
                </c:pt>
                <c:pt idx="52">
                  <c:v>1.5363759602349746E-2</c:v>
                </c:pt>
                <c:pt idx="53">
                  <c:v>-1.3351134846460876E-3</c:v>
                </c:pt>
                <c:pt idx="54">
                  <c:v>1.0695187165775331E-2</c:v>
                </c:pt>
                <c:pt idx="55">
                  <c:v>1.2566137566137572E-2</c:v>
                </c:pt>
                <c:pt idx="56">
                  <c:v>1.306335728282218E-3</c:v>
                </c:pt>
                <c:pt idx="57">
                  <c:v>-1.7829963035442493E-2</c:v>
                </c:pt>
                <c:pt idx="58">
                  <c:v>-2.7451848572061146E-2</c:v>
                </c:pt>
                <c:pt idx="59">
                  <c:v>-4.3250625995902058E-3</c:v>
                </c:pt>
                <c:pt idx="60">
                  <c:v>-9.8308184727937745E-3</c:v>
                </c:pt>
                <c:pt idx="61">
                  <c:v>3.4403140152389627E-2</c:v>
                </c:pt>
                <c:pt idx="62">
                  <c:v>4.9107142857144192E-3</c:v>
                </c:pt>
                <c:pt idx="63">
                  <c:v>1.8436250555308713E-2</c:v>
                </c:pt>
                <c:pt idx="64">
                  <c:v>2.8353326063248734E-3</c:v>
                </c:pt>
                <c:pt idx="65">
                  <c:v>1.7398869073511397E-3</c:v>
                </c:pt>
                <c:pt idx="66">
                  <c:v>-4.3421623968737041E-3</c:v>
                </c:pt>
                <c:pt idx="67">
                  <c:v>-1.526384648931537E-3</c:v>
                </c:pt>
                <c:pt idx="68">
                  <c:v>-2.9482419742301844E-2</c:v>
                </c:pt>
                <c:pt idx="69">
                  <c:v>2.2502250225022824E-3</c:v>
                </c:pt>
                <c:pt idx="70">
                  <c:v>3.1432420296362948E-3</c:v>
                </c:pt>
                <c:pt idx="71">
                  <c:v>-1.2757385854968672E-2</c:v>
                </c:pt>
                <c:pt idx="72">
                  <c:v>-1.0881886193606822E-2</c:v>
                </c:pt>
                <c:pt idx="73">
                  <c:v>4.8132019252807891E-3</c:v>
                </c:pt>
                <c:pt idx="74">
                  <c:v>2.7372262773722528E-2</c:v>
                </c:pt>
                <c:pt idx="75">
                  <c:v>2.6642984014209024E-3</c:v>
                </c:pt>
                <c:pt idx="76">
                  <c:v>-1.1071744906996715E-3</c:v>
                </c:pt>
                <c:pt idx="77">
                  <c:v>7.5371314564398892E-3</c:v>
                </c:pt>
                <c:pt idx="78">
                  <c:v>4.4004400440043065E-3</c:v>
                </c:pt>
                <c:pt idx="79">
                  <c:v>-5.2573932092004816E-3</c:v>
                </c:pt>
                <c:pt idx="80">
                  <c:v>-3.0830213609335713E-3</c:v>
                </c:pt>
                <c:pt idx="81">
                  <c:v>-4.8597305058538974E-3</c:v>
                </c:pt>
                <c:pt idx="82">
                  <c:v>-2.4417314095449377E-2</c:v>
                </c:pt>
                <c:pt idx="83">
                  <c:v>-9.3287827076223816E-3</c:v>
                </c:pt>
                <c:pt idx="84">
                  <c:v>-2.0211299954065287E-2</c:v>
                </c:pt>
                <c:pt idx="85">
                  <c:v>1.8284106891701856E-2</c:v>
                </c:pt>
                <c:pt idx="86">
                  <c:v>1.3351749539594969E-2</c:v>
                </c:pt>
                <c:pt idx="87">
                  <c:v>2.4988641526578698E-3</c:v>
                </c:pt>
                <c:pt idx="88">
                  <c:v>-1.3369589848175921E-2</c:v>
                </c:pt>
                <c:pt idx="89">
                  <c:v>-8.7276067983464069E-3</c:v>
                </c:pt>
                <c:pt idx="90">
                  <c:v>-1.4828544949026726E-2</c:v>
                </c:pt>
                <c:pt idx="91">
                  <c:v>-1.1053621825023658E-2</c:v>
                </c:pt>
                <c:pt idx="92">
                  <c:v>8.08561236623076E-3</c:v>
                </c:pt>
                <c:pt idx="93">
                  <c:v>1.0851615947157368E-2</c:v>
                </c:pt>
                <c:pt idx="94">
                  <c:v>1.4469078179696556E-2</c:v>
                </c:pt>
                <c:pt idx="95">
                  <c:v>2.5304807913503598E-2</c:v>
                </c:pt>
                <c:pt idx="96">
                  <c:v>-2.1539151895894119E-2</c:v>
                </c:pt>
                <c:pt idx="97">
                  <c:v>7.5670717725291976E-3</c:v>
                </c:pt>
                <c:pt idx="98">
                  <c:v>7.7378243058717211E-3</c:v>
                </c:pt>
                <c:pt idx="99">
                  <c:v>1.4905149051490438E-2</c:v>
                </c:pt>
                <c:pt idx="100">
                  <c:v>3.5603026257232688E-3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43840"/>
        <c:axId val="1730816"/>
      </c:scatterChart>
      <c:valAx>
        <c:axId val="51843840"/>
        <c:scaling>
          <c:orientation val="minMax"/>
          <c:min val="-3.0000000000000006E-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Market Return</a:t>
                </a:r>
              </a:p>
            </c:rich>
          </c:tx>
          <c:layout>
            <c:manualLayout>
              <c:xMode val="edge"/>
              <c:yMode val="edge"/>
              <c:x val="0.70364479166666671"/>
              <c:y val="0.555962152777777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30816"/>
        <c:crosses val="autoZero"/>
        <c:crossBetween val="midCat"/>
      </c:valAx>
      <c:valAx>
        <c:axId val="1730816"/>
        <c:scaling>
          <c:orientation val="minMax"/>
          <c:min val="-4.0000000000000008E-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Stock Return</a:t>
                </a:r>
              </a:p>
            </c:rich>
          </c:tx>
          <c:layout>
            <c:manualLayout>
              <c:xMode val="edge"/>
              <c:yMode val="edge"/>
              <c:x val="0.5073001468036834"/>
              <c:y val="2.875360743839831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1843840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142874</xdr:colOff>
      <xdr:row>8</xdr:row>
      <xdr:rowOff>14285</xdr:rowOff>
    </xdr:from>
    <xdr:to>
      <xdr:col>11</xdr:col>
      <xdr:colOff>794024</xdr:colOff>
      <xdr:row>23</xdr:row>
      <xdr:rowOff>36785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73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7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71" connectionId="3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70" connectionId="1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69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68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67" connectionId="1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66" connectionId="1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65" connectionId="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64" connectionId="2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63" connectionId="2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62" connectionId="1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61" connectionId="10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60" connectionId="20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ternalData_59" connectionId="8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ternalData_58" connectionId="2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ExternalData_57" connectionId="2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ExternalData_56" connectionId="14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ExternalData_55" connectionId="24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ExternalData_54" connectionId="2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ExternalData_53" connectionId="21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ExternalData_52" connectionId="39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ExternalData_51" connectionId="17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ExternalData_50" connectionId="27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ExternalData_49" connectionId="19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ExternalData_48" connectionId="1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ExternalData_47" connectionId="22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ExternalData_46" connectionId="9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ExternalData_45" connectionId="40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ExternalData_44" connectionId="31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ExternalData_43" connectionId="33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ExternalData_42" connectionId="34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ExternalData_41" connectionId="35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ExternalData_40" connectionId="36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ExternalData_39" connectionId="37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ExternalData_19" connectionId="11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ExternalData_20" connectionId="13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ExternalData_32" connectionId="28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ExternalData_33" connectionId="30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ExternalData_34" connectionId="3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18" Type="http://schemas.openxmlformats.org/officeDocument/2006/relationships/queryTable" Target="../queryTables/queryTable16.xml"/><Relationship Id="rId26" Type="http://schemas.openxmlformats.org/officeDocument/2006/relationships/queryTable" Target="../queryTables/queryTable24.xml"/><Relationship Id="rId39" Type="http://schemas.openxmlformats.org/officeDocument/2006/relationships/queryTable" Target="../queryTables/queryTable37.xml"/><Relationship Id="rId3" Type="http://schemas.openxmlformats.org/officeDocument/2006/relationships/queryTable" Target="../queryTables/queryTable1.xml"/><Relationship Id="rId21" Type="http://schemas.openxmlformats.org/officeDocument/2006/relationships/queryTable" Target="../queryTables/queryTable19.xml"/><Relationship Id="rId34" Type="http://schemas.openxmlformats.org/officeDocument/2006/relationships/queryTable" Target="../queryTables/queryTable32.xml"/><Relationship Id="rId42" Type="http://schemas.openxmlformats.org/officeDocument/2006/relationships/queryTable" Target="../queryTables/queryTable40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5" Type="http://schemas.openxmlformats.org/officeDocument/2006/relationships/queryTable" Target="../queryTables/queryTable23.xml"/><Relationship Id="rId33" Type="http://schemas.openxmlformats.org/officeDocument/2006/relationships/queryTable" Target="../queryTables/queryTable31.xml"/><Relationship Id="rId38" Type="http://schemas.openxmlformats.org/officeDocument/2006/relationships/queryTable" Target="../queryTables/queryTable36.xml"/><Relationship Id="rId2" Type="http://schemas.openxmlformats.org/officeDocument/2006/relationships/drawing" Target="../drawings/drawing1.xml"/><Relationship Id="rId16" Type="http://schemas.openxmlformats.org/officeDocument/2006/relationships/queryTable" Target="../queryTables/queryTable14.xml"/><Relationship Id="rId20" Type="http://schemas.openxmlformats.org/officeDocument/2006/relationships/queryTable" Target="../queryTables/queryTable18.xml"/><Relationship Id="rId29" Type="http://schemas.openxmlformats.org/officeDocument/2006/relationships/queryTable" Target="../queryTables/queryTable27.xml"/><Relationship Id="rId41" Type="http://schemas.openxmlformats.org/officeDocument/2006/relationships/queryTable" Target="../queryTables/queryTable39.xml"/><Relationship Id="rId1" Type="http://schemas.openxmlformats.org/officeDocument/2006/relationships/hyperlink" Target="http://investexcel.net/" TargetMode="External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24" Type="http://schemas.openxmlformats.org/officeDocument/2006/relationships/queryTable" Target="../queryTables/queryTable22.xml"/><Relationship Id="rId32" Type="http://schemas.openxmlformats.org/officeDocument/2006/relationships/queryTable" Target="../queryTables/queryTable30.xml"/><Relationship Id="rId37" Type="http://schemas.openxmlformats.org/officeDocument/2006/relationships/queryTable" Target="../queryTables/queryTable35.xml"/><Relationship Id="rId40" Type="http://schemas.openxmlformats.org/officeDocument/2006/relationships/queryTable" Target="../queryTables/queryTable38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23" Type="http://schemas.openxmlformats.org/officeDocument/2006/relationships/queryTable" Target="../queryTables/queryTable21.xml"/><Relationship Id="rId28" Type="http://schemas.openxmlformats.org/officeDocument/2006/relationships/queryTable" Target="../queryTables/queryTable26.xml"/><Relationship Id="rId36" Type="http://schemas.openxmlformats.org/officeDocument/2006/relationships/queryTable" Target="../queryTables/queryTable34.xml"/><Relationship Id="rId10" Type="http://schemas.openxmlformats.org/officeDocument/2006/relationships/queryTable" Target="../queryTables/queryTable8.xml"/><Relationship Id="rId19" Type="http://schemas.openxmlformats.org/officeDocument/2006/relationships/queryTable" Target="../queryTables/queryTable17.xml"/><Relationship Id="rId31" Type="http://schemas.openxmlformats.org/officeDocument/2006/relationships/queryTable" Target="../queryTables/queryTable29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Relationship Id="rId22" Type="http://schemas.openxmlformats.org/officeDocument/2006/relationships/queryTable" Target="../queryTables/queryTable20.xml"/><Relationship Id="rId27" Type="http://schemas.openxmlformats.org/officeDocument/2006/relationships/queryTable" Target="../queryTables/queryTable25.xml"/><Relationship Id="rId30" Type="http://schemas.openxmlformats.org/officeDocument/2006/relationships/queryTable" Target="../queryTables/queryTable28.xml"/><Relationship Id="rId35" Type="http://schemas.openxmlformats.org/officeDocument/2006/relationships/queryTable" Target="../queryTables/query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showGridLines="0" tabSelected="1" workbookViewId="0">
      <selection activeCell="N8" sqref="N8"/>
    </sheetView>
  </sheetViews>
  <sheetFormatPr defaultRowHeight="15" x14ac:dyDescent="0.25"/>
  <cols>
    <col min="1" max="1" width="12.7109375" customWidth="1"/>
    <col min="2" max="2" width="11.5703125" customWidth="1"/>
    <col min="3" max="3" width="8.42578125" customWidth="1"/>
    <col min="7" max="7" width="2" customWidth="1"/>
    <col min="10" max="10" width="1.5703125" customWidth="1"/>
    <col min="11" max="11" width="13.5703125" customWidth="1"/>
    <col min="12" max="12" width="22.5703125" customWidth="1"/>
  </cols>
  <sheetData>
    <row r="1" spans="1:11" ht="31.5" x14ac:dyDescent="0.5">
      <c r="A1" s="1" t="s">
        <v>2</v>
      </c>
    </row>
    <row r="2" spans="1:11" x14ac:dyDescent="0.25">
      <c r="A2" s="2" t="s">
        <v>3</v>
      </c>
    </row>
    <row r="3" spans="1:11" x14ac:dyDescent="0.25">
      <c r="A3" s="6" t="s">
        <v>11</v>
      </c>
      <c r="H3" s="5"/>
    </row>
    <row r="4" spans="1:11" ht="15.75" thickBot="1" x14ac:dyDescent="0.3">
      <c r="A4" s="2"/>
    </row>
    <row r="5" spans="1:11" x14ac:dyDescent="0.25">
      <c r="A5" s="7"/>
      <c r="B5" s="8" t="s">
        <v>4</v>
      </c>
      <c r="C5" s="9"/>
      <c r="E5" s="13" t="s">
        <v>1</v>
      </c>
      <c r="F5" s="14"/>
      <c r="H5" s="17" t="s">
        <v>10</v>
      </c>
      <c r="I5" s="18"/>
    </row>
    <row r="6" spans="1:11" ht="15.75" thickBot="1" x14ac:dyDescent="0.3">
      <c r="A6" s="10" t="s">
        <v>0</v>
      </c>
      <c r="B6" s="11" t="s">
        <v>7</v>
      </c>
      <c r="C6" s="12" t="s">
        <v>8</v>
      </c>
      <c r="E6" s="15" t="s">
        <v>9</v>
      </c>
      <c r="F6" s="16" t="s">
        <v>8</v>
      </c>
      <c r="H6" s="19" t="s">
        <v>5</v>
      </c>
      <c r="I6" s="20">
        <f>_xlfn.COVARIANCE.P(E8:E108,F8:F108)/_xlfn.VAR.P(F8:F108)</f>
        <v>0.29011959455727843</v>
      </c>
      <c r="K6" t="s">
        <v>12</v>
      </c>
    </row>
    <row r="7" spans="1:11" ht="15.75" thickBot="1" x14ac:dyDescent="0.3">
      <c r="A7" s="4">
        <v>40546</v>
      </c>
      <c r="B7" s="3">
        <v>43.9</v>
      </c>
      <c r="C7">
        <v>6013.9</v>
      </c>
      <c r="H7" s="21" t="s">
        <v>6</v>
      </c>
      <c r="I7" s="22">
        <f>SLOPE(E8:E108,F8:F108)</f>
        <v>0.29011959455727832</v>
      </c>
      <c r="K7" t="s">
        <v>13</v>
      </c>
    </row>
    <row r="8" spans="1:11" x14ac:dyDescent="0.25">
      <c r="A8" s="4">
        <v>40547</v>
      </c>
      <c r="B8" s="3">
        <v>44.98</v>
      </c>
      <c r="C8">
        <v>6043.9</v>
      </c>
      <c r="E8">
        <f>(B8-B7)/B7</f>
        <v>2.4601366742596772E-2</v>
      </c>
      <c r="F8">
        <f>(C8-C7)/C7</f>
        <v>4.9884434393654706E-3</v>
      </c>
    </row>
    <row r="9" spans="1:11" x14ac:dyDescent="0.25">
      <c r="A9" s="4">
        <v>40548</v>
      </c>
      <c r="B9" s="3">
        <v>45.21</v>
      </c>
      <c r="C9">
        <v>6019.5</v>
      </c>
      <c r="E9">
        <f t="shared" ref="E9:E19" si="0">(B9-B8)/B8</f>
        <v>5.1133837261005781E-3</v>
      </c>
      <c r="F9">
        <f t="shared" ref="F9:F19" si="1">(C9-C8)/C8</f>
        <v>-4.037128344280951E-3</v>
      </c>
    </row>
    <row r="10" spans="1:11" x14ac:dyDescent="0.25">
      <c r="A10" s="4">
        <v>40549</v>
      </c>
      <c r="B10" s="3">
        <v>44.95</v>
      </c>
      <c r="C10">
        <v>5984.3</v>
      </c>
      <c r="E10">
        <f t="shared" si="0"/>
        <v>-5.7509400575093562E-3</v>
      </c>
      <c r="F10">
        <f t="shared" si="1"/>
        <v>-5.8476617659273724E-3</v>
      </c>
    </row>
    <row r="11" spans="1:11" x14ac:dyDescent="0.25">
      <c r="A11" s="4">
        <v>40550</v>
      </c>
      <c r="B11" s="3">
        <v>44.8</v>
      </c>
      <c r="C11">
        <v>5956.3</v>
      </c>
      <c r="E11">
        <f t="shared" si="0"/>
        <v>-3.3370411568410608E-3</v>
      </c>
      <c r="F11">
        <f>(C11-C10)/C10</f>
        <v>-4.6789098140133344E-3</v>
      </c>
    </row>
    <row r="12" spans="1:11" x14ac:dyDescent="0.25">
      <c r="A12" s="4">
        <v>40553</v>
      </c>
      <c r="B12" s="3">
        <v>44.76</v>
      </c>
      <c r="C12">
        <v>6014</v>
      </c>
      <c r="E12">
        <f t="shared" si="0"/>
        <v>-8.9285714285712386E-4</v>
      </c>
      <c r="F12">
        <f t="shared" si="1"/>
        <v>9.6872219330792295E-3</v>
      </c>
    </row>
    <row r="13" spans="1:11" x14ac:dyDescent="0.25">
      <c r="A13" s="4">
        <v>40554</v>
      </c>
      <c r="B13" s="3">
        <v>45.53</v>
      </c>
      <c r="C13">
        <v>6050.7</v>
      </c>
      <c r="E13">
        <f t="shared" si="0"/>
        <v>1.7202859696157355E-2</v>
      </c>
      <c r="F13">
        <f t="shared" si="1"/>
        <v>6.1024276687728328E-3</v>
      </c>
    </row>
    <row r="14" spans="1:11" x14ac:dyDescent="0.25">
      <c r="A14" s="4">
        <v>40555</v>
      </c>
      <c r="B14" s="3">
        <v>46.37</v>
      </c>
      <c r="C14">
        <v>6023.9</v>
      </c>
      <c r="E14">
        <f t="shared" si="0"/>
        <v>1.844937403909502E-2</v>
      </c>
      <c r="F14">
        <f t="shared" si="1"/>
        <v>-4.429239592113339E-3</v>
      </c>
    </row>
    <row r="15" spans="1:11" x14ac:dyDescent="0.25">
      <c r="A15" s="4">
        <v>40556</v>
      </c>
      <c r="B15" s="3">
        <v>46.22</v>
      </c>
      <c r="C15">
        <v>6002.1</v>
      </c>
      <c r="E15">
        <f t="shared" si="0"/>
        <v>-3.2348501186111405E-3</v>
      </c>
      <c r="F15">
        <f t="shared" si="1"/>
        <v>-3.6189179767259208E-3</v>
      </c>
    </row>
    <row r="16" spans="1:11" x14ac:dyDescent="0.25">
      <c r="A16" s="4">
        <v>40557</v>
      </c>
      <c r="B16" s="3">
        <v>47.89</v>
      </c>
      <c r="C16">
        <v>5985.7</v>
      </c>
      <c r="E16">
        <f t="shared" si="0"/>
        <v>3.6131544785807046E-2</v>
      </c>
      <c r="F16">
        <f t="shared" si="1"/>
        <v>-2.73237700138294E-3</v>
      </c>
    </row>
    <row r="17" spans="1:6" x14ac:dyDescent="0.25">
      <c r="A17" s="4">
        <v>40561</v>
      </c>
      <c r="B17" s="3">
        <v>47.87</v>
      </c>
      <c r="C17">
        <v>6056.4</v>
      </c>
      <c r="E17">
        <f t="shared" si="0"/>
        <v>-4.1762372102741962E-4</v>
      </c>
      <c r="F17">
        <f t="shared" si="1"/>
        <v>1.1811484036954712E-2</v>
      </c>
    </row>
    <row r="18" spans="1:6" x14ac:dyDescent="0.25">
      <c r="A18" s="4">
        <v>40562</v>
      </c>
      <c r="B18" s="3">
        <v>46.87</v>
      </c>
      <c r="C18">
        <v>5976.7</v>
      </c>
      <c r="E18">
        <f t="shared" si="0"/>
        <v>-2.0889910173386254E-2</v>
      </c>
      <c r="F18">
        <f t="shared" si="1"/>
        <v>-1.3159632785152867E-2</v>
      </c>
    </row>
    <row r="19" spans="1:6" x14ac:dyDescent="0.25">
      <c r="A19" s="4">
        <v>40563</v>
      </c>
      <c r="B19" s="3">
        <v>46.25</v>
      </c>
      <c r="C19">
        <v>5867.9</v>
      </c>
      <c r="E19">
        <f t="shared" si="0"/>
        <v>-1.3228077661617186E-2</v>
      </c>
      <c r="F19">
        <f t="shared" si="1"/>
        <v>-1.8204025632874359E-2</v>
      </c>
    </row>
    <row r="20" spans="1:6" x14ac:dyDescent="0.25">
      <c r="A20" s="4">
        <v>40564</v>
      </c>
      <c r="B20" s="3">
        <v>46.29</v>
      </c>
      <c r="C20">
        <v>5896.3</v>
      </c>
      <c r="E20">
        <f t="shared" ref="E20:E83" si="2">(B20-B19)/B19</f>
        <v>8.6486486486484643E-4</v>
      </c>
      <c r="F20">
        <f t="shared" ref="F20:F83" si="3">(C20-C19)/C19</f>
        <v>4.8398916136949419E-3</v>
      </c>
    </row>
    <row r="21" spans="1:6" x14ac:dyDescent="0.25">
      <c r="A21" s="4">
        <v>40567</v>
      </c>
      <c r="B21" s="3">
        <v>46.75</v>
      </c>
      <c r="C21">
        <v>5943.9</v>
      </c>
      <c r="E21">
        <f t="shared" si="2"/>
        <v>9.9373514798012721E-3</v>
      </c>
      <c r="F21">
        <f t="shared" si="3"/>
        <v>8.0728592507164579E-3</v>
      </c>
    </row>
    <row r="22" spans="1:6" x14ac:dyDescent="0.25">
      <c r="A22" s="4">
        <v>40568</v>
      </c>
      <c r="B22" s="3">
        <v>45.9</v>
      </c>
      <c r="C22">
        <v>5917.7</v>
      </c>
      <c r="E22">
        <f t="shared" si="2"/>
        <v>-1.8181818181818212E-2</v>
      </c>
      <c r="F22">
        <f t="shared" si="3"/>
        <v>-4.4078803479196856E-3</v>
      </c>
    </row>
    <row r="23" spans="1:6" x14ac:dyDescent="0.25">
      <c r="A23" s="4">
        <v>40569</v>
      </c>
      <c r="B23" s="3">
        <v>45.47</v>
      </c>
      <c r="C23">
        <v>5969.2</v>
      </c>
      <c r="E23">
        <f t="shared" si="2"/>
        <v>-9.3681917211328909E-3</v>
      </c>
      <c r="F23">
        <f t="shared" si="3"/>
        <v>8.7027054429930552E-3</v>
      </c>
    </row>
    <row r="24" spans="1:6" x14ac:dyDescent="0.25">
      <c r="A24" s="4">
        <v>40570</v>
      </c>
      <c r="B24" s="3">
        <v>45.39</v>
      </c>
      <c r="C24">
        <v>5965.1</v>
      </c>
      <c r="E24">
        <f t="shared" si="2"/>
        <v>-1.7594018033868109E-3</v>
      </c>
      <c r="F24">
        <f t="shared" si="3"/>
        <v>-6.8685921061439632E-4</v>
      </c>
    </row>
    <row r="25" spans="1:6" x14ac:dyDescent="0.25">
      <c r="A25" s="4">
        <v>40571</v>
      </c>
      <c r="B25" s="3">
        <v>44.93</v>
      </c>
      <c r="C25">
        <v>5881.4</v>
      </c>
      <c r="E25">
        <f t="shared" si="2"/>
        <v>-1.0134390834985699E-2</v>
      </c>
      <c r="F25">
        <f t="shared" si="3"/>
        <v>-1.4031617240281088E-2</v>
      </c>
    </row>
    <row r="26" spans="1:6" x14ac:dyDescent="0.25">
      <c r="A26" s="4">
        <v>40574</v>
      </c>
      <c r="B26" s="3">
        <v>46.16</v>
      </c>
      <c r="C26">
        <v>5862.9</v>
      </c>
      <c r="E26">
        <f t="shared" si="2"/>
        <v>2.7375918094814086E-2</v>
      </c>
      <c r="F26">
        <f t="shared" si="3"/>
        <v>-3.1455095725507532E-3</v>
      </c>
    </row>
    <row r="27" spans="1:6" x14ac:dyDescent="0.25">
      <c r="A27" s="4">
        <v>40575</v>
      </c>
      <c r="B27" s="3">
        <v>46.65</v>
      </c>
      <c r="C27">
        <v>5957.8</v>
      </c>
      <c r="E27">
        <f t="shared" si="2"/>
        <v>1.0615251299826734E-2</v>
      </c>
      <c r="F27">
        <f t="shared" si="3"/>
        <v>1.6186528850910053E-2</v>
      </c>
    </row>
    <row r="28" spans="1:6" x14ac:dyDescent="0.25">
      <c r="A28" s="4">
        <v>40576</v>
      </c>
      <c r="B28" s="3">
        <v>45.83</v>
      </c>
      <c r="C28">
        <v>6000.1</v>
      </c>
      <c r="E28">
        <f t="shared" si="2"/>
        <v>-1.7577706323687037E-2</v>
      </c>
      <c r="F28">
        <f t="shared" si="3"/>
        <v>7.099936218067102E-3</v>
      </c>
    </row>
    <row r="29" spans="1:6" x14ac:dyDescent="0.25">
      <c r="A29" s="4">
        <v>40577</v>
      </c>
      <c r="B29" s="3">
        <v>45.29</v>
      </c>
      <c r="C29">
        <v>5983.3</v>
      </c>
      <c r="E29">
        <f t="shared" si="2"/>
        <v>-1.1782675103643883E-2</v>
      </c>
      <c r="F29">
        <f t="shared" si="3"/>
        <v>-2.7999533341111285E-3</v>
      </c>
    </row>
    <row r="30" spans="1:6" x14ac:dyDescent="0.25">
      <c r="A30" s="4">
        <v>40578</v>
      </c>
      <c r="B30" s="3">
        <v>44.76</v>
      </c>
      <c r="C30">
        <v>5997.4</v>
      </c>
      <c r="E30">
        <f t="shared" si="2"/>
        <v>-1.1702362552439857E-2</v>
      </c>
      <c r="F30">
        <f t="shared" si="3"/>
        <v>2.3565590894655884E-3</v>
      </c>
    </row>
    <row r="31" spans="1:6" x14ac:dyDescent="0.25">
      <c r="A31" s="4">
        <v>40581</v>
      </c>
      <c r="B31" s="3">
        <v>45.25</v>
      </c>
      <c r="C31">
        <v>6051</v>
      </c>
      <c r="E31">
        <f t="shared" si="2"/>
        <v>1.0947274352100134E-2</v>
      </c>
      <c r="F31">
        <f t="shared" si="3"/>
        <v>8.9372061226532101E-3</v>
      </c>
    </row>
    <row r="32" spans="1:6" x14ac:dyDescent="0.25">
      <c r="A32" s="4">
        <v>40582</v>
      </c>
      <c r="B32" s="3">
        <v>45.49</v>
      </c>
      <c r="C32">
        <v>6091.3</v>
      </c>
      <c r="E32">
        <f t="shared" si="2"/>
        <v>5.3038674033149607E-3</v>
      </c>
      <c r="F32">
        <f t="shared" si="3"/>
        <v>6.6600561890596899E-3</v>
      </c>
    </row>
    <row r="33" spans="1:6" x14ac:dyDescent="0.25">
      <c r="A33" s="4">
        <v>40583</v>
      </c>
      <c r="B33" s="3">
        <v>44.96</v>
      </c>
      <c r="C33">
        <v>6052.3</v>
      </c>
      <c r="E33">
        <f t="shared" si="2"/>
        <v>-1.165091228841506E-2</v>
      </c>
      <c r="F33">
        <f t="shared" si="3"/>
        <v>-6.4025741631507233E-3</v>
      </c>
    </row>
    <row r="34" spans="1:6" x14ac:dyDescent="0.25">
      <c r="A34" s="4">
        <v>40584</v>
      </c>
      <c r="B34" s="3">
        <v>45.06</v>
      </c>
      <c r="C34">
        <v>6020</v>
      </c>
      <c r="E34">
        <f t="shared" si="2"/>
        <v>2.2241992882562592E-3</v>
      </c>
      <c r="F34">
        <f t="shared" si="3"/>
        <v>-5.3368141037291907E-3</v>
      </c>
    </row>
    <row r="35" spans="1:6" x14ac:dyDescent="0.25">
      <c r="A35" s="4">
        <v>40585</v>
      </c>
      <c r="B35" s="3">
        <v>44.94</v>
      </c>
      <c r="C35">
        <v>6062.9</v>
      </c>
      <c r="E35">
        <f t="shared" si="2"/>
        <v>-2.6631158455393818E-3</v>
      </c>
      <c r="F35">
        <f t="shared" si="3"/>
        <v>7.1262458471760192E-3</v>
      </c>
    </row>
    <row r="36" spans="1:6" x14ac:dyDescent="0.25">
      <c r="A36" s="4">
        <v>40588</v>
      </c>
      <c r="B36" s="3">
        <v>45.81</v>
      </c>
      <c r="C36">
        <v>6060.1</v>
      </c>
      <c r="E36">
        <f t="shared" si="2"/>
        <v>1.935914552736993E-2</v>
      </c>
      <c r="F36">
        <f t="shared" si="3"/>
        <v>-4.6182519916199713E-4</v>
      </c>
    </row>
    <row r="37" spans="1:6" x14ac:dyDescent="0.25">
      <c r="A37" s="4">
        <v>40589</v>
      </c>
      <c r="B37" s="3">
        <v>46.16</v>
      </c>
      <c r="C37">
        <v>6037.1</v>
      </c>
      <c r="E37">
        <f t="shared" si="2"/>
        <v>7.6402532198208755E-3</v>
      </c>
      <c r="F37">
        <f t="shared" si="3"/>
        <v>-3.7953169089618979E-3</v>
      </c>
    </row>
    <row r="38" spans="1:6" x14ac:dyDescent="0.25">
      <c r="A38" s="4">
        <v>40590</v>
      </c>
      <c r="B38" s="3">
        <v>46.41</v>
      </c>
      <c r="C38">
        <v>6085.3</v>
      </c>
      <c r="E38">
        <f t="shared" si="2"/>
        <v>5.4159445407279032E-3</v>
      </c>
      <c r="F38">
        <f t="shared" si="3"/>
        <v>7.9839658113994832E-3</v>
      </c>
    </row>
    <row r="39" spans="1:6" x14ac:dyDescent="0.25">
      <c r="A39" s="4">
        <v>40591</v>
      </c>
      <c r="B39" s="3">
        <v>47.19</v>
      </c>
      <c r="C39">
        <v>6087.4</v>
      </c>
      <c r="E39">
        <f t="shared" si="2"/>
        <v>1.6806722689075657E-2</v>
      </c>
      <c r="F39">
        <f t="shared" si="3"/>
        <v>3.4509391484387859E-4</v>
      </c>
    </row>
    <row r="40" spans="1:6" x14ac:dyDescent="0.25">
      <c r="A40" s="4">
        <v>40592</v>
      </c>
      <c r="B40" s="3">
        <v>47.03</v>
      </c>
      <c r="C40">
        <v>6083</v>
      </c>
      <c r="E40">
        <f t="shared" si="2"/>
        <v>-3.3905488450942274E-3</v>
      </c>
      <c r="F40">
        <f t="shared" si="3"/>
        <v>-7.2280448138772489E-4</v>
      </c>
    </row>
    <row r="41" spans="1:6" x14ac:dyDescent="0.25">
      <c r="A41" s="4">
        <v>40596</v>
      </c>
      <c r="B41" s="3">
        <v>46.14</v>
      </c>
      <c r="C41">
        <v>6014.8</v>
      </c>
      <c r="E41">
        <f t="shared" si="2"/>
        <v>-1.892409100574103E-2</v>
      </c>
      <c r="F41">
        <f t="shared" si="3"/>
        <v>-1.1211573236889663E-2</v>
      </c>
    </row>
    <row r="42" spans="1:6" x14ac:dyDescent="0.25">
      <c r="A42" s="4">
        <v>40597</v>
      </c>
      <c r="B42" s="3">
        <v>46.68</v>
      </c>
      <c r="C42">
        <v>5996.8</v>
      </c>
      <c r="E42">
        <f t="shared" si="2"/>
        <v>1.1703511053315976E-2</v>
      </c>
      <c r="F42">
        <f t="shared" si="3"/>
        <v>-2.9926182084192327E-3</v>
      </c>
    </row>
    <row r="43" spans="1:6" x14ac:dyDescent="0.25">
      <c r="A43" s="4">
        <v>40598</v>
      </c>
      <c r="B43" s="3">
        <v>46.49</v>
      </c>
      <c r="C43">
        <v>5923.5</v>
      </c>
      <c r="E43">
        <f t="shared" si="2"/>
        <v>-4.0702656383889832E-3</v>
      </c>
      <c r="F43">
        <f t="shared" si="3"/>
        <v>-1.2223185699039518E-2</v>
      </c>
    </row>
    <row r="44" spans="1:6" x14ac:dyDescent="0.25">
      <c r="A44" s="4">
        <v>40599</v>
      </c>
      <c r="B44" s="3">
        <v>47.19</v>
      </c>
      <c r="C44">
        <v>5920</v>
      </c>
      <c r="E44">
        <f t="shared" si="2"/>
        <v>1.5057001505700059E-2</v>
      </c>
      <c r="F44">
        <f t="shared" si="3"/>
        <v>-5.9086688613151008E-4</v>
      </c>
    </row>
    <row r="45" spans="1:6" x14ac:dyDescent="0.25">
      <c r="A45" s="4">
        <v>40602</v>
      </c>
      <c r="B45" s="3">
        <v>47.55</v>
      </c>
      <c r="C45">
        <v>6001.2</v>
      </c>
      <c r="E45">
        <f t="shared" si="2"/>
        <v>7.6287349014621626E-3</v>
      </c>
      <c r="F45">
        <f t="shared" si="3"/>
        <v>1.3716216216216185E-2</v>
      </c>
    </row>
    <row r="46" spans="1:6" x14ac:dyDescent="0.25">
      <c r="A46" s="4">
        <v>40603</v>
      </c>
      <c r="B46" s="3">
        <v>46.7</v>
      </c>
      <c r="C46">
        <v>5994</v>
      </c>
      <c r="E46">
        <f t="shared" si="2"/>
        <v>-1.7875920084121859E-2</v>
      </c>
      <c r="F46">
        <f t="shared" si="3"/>
        <v>-1.1997600479903717E-3</v>
      </c>
    </row>
    <row r="47" spans="1:6" x14ac:dyDescent="0.25">
      <c r="A47" s="4">
        <v>40604</v>
      </c>
      <c r="B47" s="3">
        <v>46.84</v>
      </c>
      <c r="C47">
        <v>5935.8</v>
      </c>
      <c r="E47">
        <f t="shared" si="2"/>
        <v>2.9978586723768855E-3</v>
      </c>
      <c r="F47">
        <f t="shared" si="3"/>
        <v>-9.7097097097096786E-3</v>
      </c>
    </row>
    <row r="48" spans="1:6" x14ac:dyDescent="0.25">
      <c r="A48" s="4">
        <v>40605</v>
      </c>
      <c r="B48" s="3">
        <v>47.3</v>
      </c>
      <c r="C48">
        <v>5914.9</v>
      </c>
      <c r="E48">
        <f t="shared" si="2"/>
        <v>9.8206660973525553E-3</v>
      </c>
      <c r="F48">
        <f t="shared" si="3"/>
        <v>-3.5210081202197759E-3</v>
      </c>
    </row>
    <row r="49" spans="1:6" x14ac:dyDescent="0.25">
      <c r="A49" s="4">
        <v>40606</v>
      </c>
      <c r="B49" s="3">
        <v>47.64</v>
      </c>
      <c r="C49">
        <v>6005.1</v>
      </c>
      <c r="E49">
        <f t="shared" si="2"/>
        <v>7.1881606765328418E-3</v>
      </c>
      <c r="F49">
        <f t="shared" si="3"/>
        <v>1.5249623831341314E-2</v>
      </c>
    </row>
    <row r="50" spans="1:6" x14ac:dyDescent="0.25">
      <c r="A50" s="4">
        <v>40609</v>
      </c>
      <c r="B50" s="3">
        <v>47.24</v>
      </c>
      <c r="C50">
        <v>5990.4</v>
      </c>
      <c r="E50">
        <f t="shared" si="2"/>
        <v>-8.3963056255247394E-3</v>
      </c>
      <c r="F50">
        <f t="shared" si="3"/>
        <v>-2.4479192686217926E-3</v>
      </c>
    </row>
    <row r="51" spans="1:6" x14ac:dyDescent="0.25">
      <c r="A51" s="4">
        <v>40610</v>
      </c>
      <c r="B51" s="3">
        <v>46.91</v>
      </c>
      <c r="C51">
        <v>5973.8</v>
      </c>
      <c r="E51">
        <f t="shared" si="2"/>
        <v>-6.9856054191364389E-3</v>
      </c>
      <c r="F51">
        <f t="shared" si="3"/>
        <v>-2.7711004273503364E-3</v>
      </c>
    </row>
    <row r="52" spans="1:6" x14ac:dyDescent="0.25">
      <c r="A52" s="4">
        <v>40611</v>
      </c>
      <c r="B52" s="3">
        <v>46.51</v>
      </c>
      <c r="C52">
        <v>5974.8</v>
      </c>
      <c r="E52">
        <f t="shared" si="2"/>
        <v>-8.5269665316563339E-3</v>
      </c>
      <c r="F52">
        <f t="shared" si="3"/>
        <v>1.6739763634537479E-4</v>
      </c>
    </row>
    <row r="53" spans="1:6" x14ac:dyDescent="0.25">
      <c r="A53" s="4">
        <v>40612</v>
      </c>
      <c r="B53" s="3">
        <v>44.8</v>
      </c>
      <c r="C53">
        <v>5937.3</v>
      </c>
      <c r="E53">
        <f t="shared" si="2"/>
        <v>-3.676628682003872E-2</v>
      </c>
      <c r="F53">
        <f t="shared" si="3"/>
        <v>-6.2763607150030125E-3</v>
      </c>
    </row>
    <row r="54" spans="1:6" x14ac:dyDescent="0.25">
      <c r="A54" s="4">
        <v>40613</v>
      </c>
      <c r="B54" s="3">
        <v>44.89</v>
      </c>
      <c r="C54">
        <v>5845.3</v>
      </c>
      <c r="E54">
        <f t="shared" si="2"/>
        <v>2.0089285714286476E-3</v>
      </c>
      <c r="F54">
        <f t="shared" si="3"/>
        <v>-1.5495258787664426E-2</v>
      </c>
    </row>
    <row r="55" spans="1:6" x14ac:dyDescent="0.25">
      <c r="A55" s="4">
        <v>40616</v>
      </c>
      <c r="B55" s="3">
        <v>44.22</v>
      </c>
      <c r="C55">
        <v>5828.7</v>
      </c>
      <c r="E55">
        <f t="shared" si="2"/>
        <v>-1.4925373134328396E-2</v>
      </c>
      <c r="F55">
        <f t="shared" si="3"/>
        <v>-2.8398884573931815E-3</v>
      </c>
    </row>
    <row r="56" spans="1:6" x14ac:dyDescent="0.25">
      <c r="A56" s="4">
        <v>40617</v>
      </c>
      <c r="B56" s="3">
        <v>42.94</v>
      </c>
      <c r="C56">
        <v>5775.2</v>
      </c>
      <c r="E56">
        <f t="shared" si="2"/>
        <v>-2.8946178199909571E-2</v>
      </c>
      <c r="F56">
        <f t="shared" si="3"/>
        <v>-9.1787190968826669E-3</v>
      </c>
    </row>
    <row r="57" spans="1:6" x14ac:dyDescent="0.25">
      <c r="A57" s="4">
        <v>40618</v>
      </c>
      <c r="B57" s="3">
        <v>42.43</v>
      </c>
      <c r="C57">
        <v>5695.3</v>
      </c>
      <c r="E57">
        <f t="shared" si="2"/>
        <v>-1.187703772706097E-2</v>
      </c>
      <c r="F57">
        <f t="shared" si="3"/>
        <v>-1.3835018700650997E-2</v>
      </c>
    </row>
    <row r="58" spans="1:6" x14ac:dyDescent="0.25">
      <c r="A58" s="4">
        <v>40619</v>
      </c>
      <c r="B58" s="3">
        <v>43.84</v>
      </c>
      <c r="C58">
        <v>5598.2</v>
      </c>
      <c r="E58">
        <f t="shared" si="2"/>
        <v>3.323120433655441E-2</v>
      </c>
      <c r="F58">
        <f t="shared" si="3"/>
        <v>-1.7049145786876961E-2</v>
      </c>
    </row>
    <row r="59" spans="1:6" x14ac:dyDescent="0.25">
      <c r="A59" s="4">
        <v>40620</v>
      </c>
      <c r="B59" s="3">
        <v>44.26</v>
      </c>
      <c r="C59">
        <v>5696.1</v>
      </c>
      <c r="E59">
        <f t="shared" si="2"/>
        <v>9.5802919708027953E-3</v>
      </c>
      <c r="F59">
        <f t="shared" si="3"/>
        <v>1.7487763924118566E-2</v>
      </c>
    </row>
    <row r="60" spans="1:6" x14ac:dyDescent="0.25">
      <c r="A60" s="4">
        <v>40623</v>
      </c>
      <c r="B60" s="3">
        <v>44.94</v>
      </c>
      <c r="C60">
        <v>5718.1</v>
      </c>
      <c r="E60">
        <f t="shared" si="2"/>
        <v>1.5363759602349746E-2</v>
      </c>
      <c r="F60">
        <f t="shared" si="3"/>
        <v>3.8622917434736046E-3</v>
      </c>
    </row>
    <row r="61" spans="1:6" x14ac:dyDescent="0.25">
      <c r="A61" s="4">
        <v>40624</v>
      </c>
      <c r="B61" s="3">
        <v>44.88</v>
      </c>
      <c r="C61">
        <v>5786.1</v>
      </c>
      <c r="E61">
        <f t="shared" si="2"/>
        <v>-1.3351134846460876E-3</v>
      </c>
      <c r="F61">
        <f t="shared" si="3"/>
        <v>1.189206204858257E-2</v>
      </c>
    </row>
    <row r="62" spans="1:6" x14ac:dyDescent="0.25">
      <c r="A62" s="4">
        <v>40625</v>
      </c>
      <c r="B62" s="3">
        <v>45.36</v>
      </c>
      <c r="C62">
        <v>5762.7</v>
      </c>
      <c r="E62">
        <f t="shared" si="2"/>
        <v>1.0695187165775331E-2</v>
      </c>
      <c r="F62">
        <f t="shared" si="3"/>
        <v>-4.0441748327890194E-3</v>
      </c>
    </row>
    <row r="63" spans="1:6" x14ac:dyDescent="0.25">
      <c r="A63" s="4">
        <v>40626</v>
      </c>
      <c r="B63" s="3">
        <v>45.93</v>
      </c>
      <c r="C63">
        <v>5795.9</v>
      </c>
      <c r="E63">
        <f t="shared" si="2"/>
        <v>1.2566137566137572E-2</v>
      </c>
      <c r="F63">
        <f t="shared" si="3"/>
        <v>5.7611883318582991E-3</v>
      </c>
    </row>
    <row r="64" spans="1:6" x14ac:dyDescent="0.25">
      <c r="A64" s="4">
        <v>40627</v>
      </c>
      <c r="B64" s="3">
        <v>45.99</v>
      </c>
      <c r="C64">
        <v>5880.9</v>
      </c>
      <c r="E64">
        <f t="shared" si="2"/>
        <v>1.306335728282218E-3</v>
      </c>
      <c r="F64">
        <f t="shared" si="3"/>
        <v>1.4665539433047501E-2</v>
      </c>
    </row>
    <row r="65" spans="1:6" x14ac:dyDescent="0.25">
      <c r="A65" s="4">
        <v>40630</v>
      </c>
      <c r="B65" s="3">
        <v>45.17</v>
      </c>
      <c r="C65">
        <v>5900.8</v>
      </c>
      <c r="E65">
        <f t="shared" si="2"/>
        <v>-1.7829963035442493E-2</v>
      </c>
      <c r="F65">
        <f t="shared" si="3"/>
        <v>3.3838358074445318E-3</v>
      </c>
    </row>
    <row r="66" spans="1:6" x14ac:dyDescent="0.25">
      <c r="A66" s="4">
        <v>40631</v>
      </c>
      <c r="B66" s="3">
        <v>43.93</v>
      </c>
      <c r="C66">
        <v>5904.5</v>
      </c>
      <c r="E66">
        <f t="shared" si="2"/>
        <v>-2.7451848572061146E-2</v>
      </c>
      <c r="F66">
        <f t="shared" si="3"/>
        <v>6.2703362255962206E-4</v>
      </c>
    </row>
    <row r="67" spans="1:6" x14ac:dyDescent="0.25">
      <c r="A67" s="4">
        <v>40632</v>
      </c>
      <c r="B67" s="3">
        <v>43.74</v>
      </c>
      <c r="C67">
        <v>5932.2</v>
      </c>
      <c r="E67">
        <f t="shared" si="2"/>
        <v>-4.3250625995902058E-3</v>
      </c>
      <c r="F67">
        <f t="shared" si="3"/>
        <v>4.6913371157591361E-3</v>
      </c>
    </row>
    <row r="68" spans="1:6" x14ac:dyDescent="0.25">
      <c r="A68" s="4">
        <v>40633</v>
      </c>
      <c r="B68" s="3">
        <v>43.31</v>
      </c>
      <c r="C68">
        <v>5948.3</v>
      </c>
      <c r="E68">
        <f t="shared" si="2"/>
        <v>-9.8308184727937745E-3</v>
      </c>
      <c r="F68">
        <f t="shared" si="3"/>
        <v>2.7140015508580907E-3</v>
      </c>
    </row>
    <row r="69" spans="1:6" x14ac:dyDescent="0.25">
      <c r="A69" s="4">
        <v>40634</v>
      </c>
      <c r="B69" s="3">
        <v>44.8</v>
      </c>
      <c r="C69">
        <v>5908.8</v>
      </c>
      <c r="E69">
        <f t="shared" si="2"/>
        <v>3.4403140152389627E-2</v>
      </c>
      <c r="F69">
        <f t="shared" si="3"/>
        <v>-6.6405527629742949E-3</v>
      </c>
    </row>
    <row r="70" spans="1:6" x14ac:dyDescent="0.25">
      <c r="A70" s="4">
        <v>40637</v>
      </c>
      <c r="B70" s="3">
        <v>45.02</v>
      </c>
      <c r="C70">
        <v>6009.9</v>
      </c>
      <c r="E70">
        <f t="shared" si="2"/>
        <v>4.9107142857144192E-3</v>
      </c>
      <c r="F70">
        <f t="shared" si="3"/>
        <v>1.7110073111291538E-2</v>
      </c>
    </row>
    <row r="71" spans="1:6" x14ac:dyDescent="0.25">
      <c r="A71" s="4">
        <v>40638</v>
      </c>
      <c r="B71" s="3">
        <v>45.85</v>
      </c>
      <c r="C71">
        <v>6017</v>
      </c>
      <c r="E71">
        <f t="shared" si="2"/>
        <v>1.8436250555308713E-2</v>
      </c>
      <c r="F71">
        <f t="shared" si="3"/>
        <v>1.1813840496514691E-3</v>
      </c>
    </row>
    <row r="72" spans="1:6" x14ac:dyDescent="0.25">
      <c r="A72" s="4">
        <v>40639</v>
      </c>
      <c r="B72" s="3">
        <v>45.98</v>
      </c>
      <c r="C72">
        <v>6007.1</v>
      </c>
      <c r="E72">
        <f t="shared" si="2"/>
        <v>2.8353326063248734E-3</v>
      </c>
      <c r="F72">
        <f t="shared" si="3"/>
        <v>-1.6453382084094458E-3</v>
      </c>
    </row>
    <row r="73" spans="1:6" x14ac:dyDescent="0.25">
      <c r="A73" s="4">
        <v>40640</v>
      </c>
      <c r="B73" s="3">
        <v>46.06</v>
      </c>
      <c r="C73">
        <v>6041.1</v>
      </c>
      <c r="E73">
        <f t="shared" si="2"/>
        <v>1.7398869073511397E-3</v>
      </c>
      <c r="F73">
        <f t="shared" si="3"/>
        <v>5.6599690366399757E-3</v>
      </c>
    </row>
    <row r="74" spans="1:6" x14ac:dyDescent="0.25">
      <c r="A74" s="4">
        <v>40641</v>
      </c>
      <c r="B74" s="3">
        <v>45.86</v>
      </c>
      <c r="C74">
        <v>6007.4</v>
      </c>
      <c r="E74">
        <f t="shared" si="2"/>
        <v>-4.3421623968737041E-3</v>
      </c>
      <c r="F74">
        <f t="shared" si="3"/>
        <v>-5.5784542550199011E-3</v>
      </c>
    </row>
    <row r="75" spans="1:6" x14ac:dyDescent="0.25">
      <c r="A75" s="4">
        <v>40644</v>
      </c>
      <c r="B75" s="3">
        <v>45.79</v>
      </c>
      <c r="C75">
        <v>6055.8</v>
      </c>
      <c r="E75">
        <f t="shared" si="2"/>
        <v>-1.526384648931537E-3</v>
      </c>
      <c r="F75">
        <f t="shared" si="3"/>
        <v>8.0567300329594423E-3</v>
      </c>
    </row>
    <row r="76" spans="1:6" x14ac:dyDescent="0.25">
      <c r="A76" s="4">
        <v>40645</v>
      </c>
      <c r="B76" s="3">
        <v>44.44</v>
      </c>
      <c r="C76">
        <v>6053.4</v>
      </c>
      <c r="E76">
        <f t="shared" si="2"/>
        <v>-2.9482419742301844E-2</v>
      </c>
      <c r="F76">
        <f t="shared" si="3"/>
        <v>-3.9631427722192704E-4</v>
      </c>
    </row>
    <row r="77" spans="1:6" x14ac:dyDescent="0.25">
      <c r="A77" s="4">
        <v>40646</v>
      </c>
      <c r="B77" s="3">
        <v>44.54</v>
      </c>
      <c r="C77">
        <v>5964.5</v>
      </c>
      <c r="E77">
        <f t="shared" si="2"/>
        <v>2.2502250225022824E-3</v>
      </c>
      <c r="F77">
        <f t="shared" si="3"/>
        <v>-1.4685961608352272E-2</v>
      </c>
    </row>
    <row r="78" spans="1:6" x14ac:dyDescent="0.25">
      <c r="A78" s="4">
        <v>40647</v>
      </c>
      <c r="B78" s="3">
        <v>44.68</v>
      </c>
      <c r="C78">
        <v>6010.4</v>
      </c>
      <c r="E78">
        <f t="shared" si="2"/>
        <v>3.1432420296362948E-3</v>
      </c>
      <c r="F78">
        <f t="shared" si="3"/>
        <v>7.6955318970575301E-3</v>
      </c>
    </row>
    <row r="79" spans="1:6" x14ac:dyDescent="0.25">
      <c r="A79" s="4">
        <v>40648</v>
      </c>
      <c r="B79" s="3">
        <v>44.11</v>
      </c>
      <c r="C79">
        <v>5963.8</v>
      </c>
      <c r="E79">
        <f t="shared" si="2"/>
        <v>-1.2757385854968672E-2</v>
      </c>
      <c r="F79">
        <f t="shared" si="3"/>
        <v>-7.7532277385863602E-3</v>
      </c>
    </row>
    <row r="80" spans="1:6" x14ac:dyDescent="0.25">
      <c r="A80" s="4">
        <v>40651</v>
      </c>
      <c r="B80" s="3">
        <v>43.63</v>
      </c>
      <c r="C80">
        <v>5996</v>
      </c>
      <c r="E80">
        <f t="shared" si="2"/>
        <v>-1.0881886193606822E-2</v>
      </c>
      <c r="F80">
        <f t="shared" si="3"/>
        <v>5.3992420939669031E-3</v>
      </c>
    </row>
    <row r="81" spans="1:6" x14ac:dyDescent="0.25">
      <c r="A81" s="4">
        <v>40652</v>
      </c>
      <c r="B81" s="3">
        <v>43.84</v>
      </c>
      <c r="C81">
        <v>5870.1</v>
      </c>
      <c r="E81">
        <f t="shared" si="2"/>
        <v>4.8132019252807891E-3</v>
      </c>
      <c r="F81">
        <f t="shared" si="3"/>
        <v>-2.099733155436952E-2</v>
      </c>
    </row>
    <row r="82" spans="1:6" x14ac:dyDescent="0.25">
      <c r="A82" s="4">
        <v>40653</v>
      </c>
      <c r="B82" s="3">
        <v>45.04</v>
      </c>
      <c r="C82">
        <v>5896.9</v>
      </c>
      <c r="E82">
        <f t="shared" si="2"/>
        <v>2.7372262773722528E-2</v>
      </c>
      <c r="F82">
        <f t="shared" si="3"/>
        <v>4.5655099572408089E-3</v>
      </c>
    </row>
    <row r="83" spans="1:6" x14ac:dyDescent="0.25">
      <c r="A83" s="4">
        <v>40654</v>
      </c>
      <c r="B83" s="3">
        <v>45.16</v>
      </c>
      <c r="C83">
        <v>6022.3</v>
      </c>
      <c r="E83">
        <f t="shared" si="2"/>
        <v>2.6642984014209024E-3</v>
      </c>
      <c r="F83">
        <f t="shared" si="3"/>
        <v>2.1265410639488638E-2</v>
      </c>
    </row>
    <row r="84" spans="1:6" x14ac:dyDescent="0.25">
      <c r="A84" s="4">
        <v>40658</v>
      </c>
      <c r="B84" s="3">
        <v>45.11</v>
      </c>
      <c r="C84">
        <v>6018.3</v>
      </c>
      <c r="E84">
        <f t="shared" ref="E84:E110" si="4">(B84-B83)/B83</f>
        <v>-1.1071744906996715E-3</v>
      </c>
      <c r="F84">
        <f t="shared" ref="F84:F110" si="5">(C84-C83)/C83</f>
        <v>-6.6419806386264386E-4</v>
      </c>
    </row>
    <row r="85" spans="1:6" x14ac:dyDescent="0.25">
      <c r="A85" s="4">
        <v>40659</v>
      </c>
      <c r="B85" s="3">
        <v>45.45</v>
      </c>
      <c r="C85">
        <v>6069.4</v>
      </c>
      <c r="E85">
        <f t="shared" si="4"/>
        <v>7.5371314564398892E-3</v>
      </c>
      <c r="F85">
        <f t="shared" si="5"/>
        <v>8.4907698187194815E-3</v>
      </c>
    </row>
    <row r="86" spans="1:6" x14ac:dyDescent="0.25">
      <c r="A86" s="4">
        <v>40660</v>
      </c>
      <c r="B86" s="3">
        <v>45.65</v>
      </c>
      <c r="C86">
        <v>6068.2</v>
      </c>
      <c r="E86">
        <f t="shared" si="4"/>
        <v>4.4004400440043065E-3</v>
      </c>
      <c r="F86">
        <f t="shared" si="5"/>
        <v>-1.9771311826536695E-4</v>
      </c>
    </row>
    <row r="87" spans="1:6" x14ac:dyDescent="0.25">
      <c r="A87" s="4">
        <v>40661</v>
      </c>
      <c r="B87" s="3">
        <v>45.41</v>
      </c>
      <c r="C87">
        <v>6069.9</v>
      </c>
      <c r="E87">
        <f t="shared" si="4"/>
        <v>-5.2573932092004816E-3</v>
      </c>
      <c r="F87">
        <f t="shared" si="5"/>
        <v>2.8014897333637951E-4</v>
      </c>
    </row>
    <row r="88" spans="1:6" x14ac:dyDescent="0.25">
      <c r="A88" s="4">
        <v>40662</v>
      </c>
      <c r="B88" s="3">
        <v>45.27</v>
      </c>
      <c r="C88">
        <v>6082.9</v>
      </c>
      <c r="E88">
        <f t="shared" si="4"/>
        <v>-3.0830213609335713E-3</v>
      </c>
      <c r="F88">
        <f t="shared" si="5"/>
        <v>2.1417156790062442E-3</v>
      </c>
    </row>
    <row r="89" spans="1:6" x14ac:dyDescent="0.25">
      <c r="A89" s="4">
        <v>40665</v>
      </c>
      <c r="B89" s="3">
        <v>45.05</v>
      </c>
      <c r="C89">
        <v>5984.1</v>
      </c>
      <c r="E89">
        <f t="shared" si="4"/>
        <v>-4.8597305058538974E-3</v>
      </c>
      <c r="F89">
        <f t="shared" si="5"/>
        <v>-1.6242252872807259E-2</v>
      </c>
    </row>
    <row r="90" spans="1:6" x14ac:dyDescent="0.25">
      <c r="A90" s="4">
        <v>40666</v>
      </c>
      <c r="B90" s="3">
        <v>43.95</v>
      </c>
      <c r="C90">
        <v>5920</v>
      </c>
      <c r="E90">
        <f t="shared" si="4"/>
        <v>-2.4417314095449377E-2</v>
      </c>
      <c r="F90">
        <f t="shared" si="5"/>
        <v>-1.0711719389716141E-2</v>
      </c>
    </row>
    <row r="91" spans="1:6" x14ac:dyDescent="0.25">
      <c r="A91" s="4">
        <v>40667</v>
      </c>
      <c r="B91" s="3">
        <v>43.54</v>
      </c>
      <c r="C91">
        <v>5976.8</v>
      </c>
      <c r="E91">
        <f t="shared" si="4"/>
        <v>-9.3287827076223816E-3</v>
      </c>
      <c r="F91">
        <f t="shared" si="5"/>
        <v>9.594594594594625E-3</v>
      </c>
    </row>
    <row r="92" spans="1:6" x14ac:dyDescent="0.25">
      <c r="A92" s="4">
        <v>40668</v>
      </c>
      <c r="B92" s="3">
        <v>42.66</v>
      </c>
      <c r="C92">
        <v>5942.7</v>
      </c>
      <c r="E92">
        <f t="shared" si="4"/>
        <v>-2.0211299954065287E-2</v>
      </c>
      <c r="F92">
        <f t="shared" si="5"/>
        <v>-5.7053941908714297E-3</v>
      </c>
    </row>
    <row r="93" spans="1:6" x14ac:dyDescent="0.25">
      <c r="A93" s="4">
        <v>40669</v>
      </c>
      <c r="B93" s="3">
        <v>43.44</v>
      </c>
      <c r="C93">
        <v>6018.9</v>
      </c>
      <c r="E93">
        <f t="shared" si="4"/>
        <v>1.8284106891701856E-2</v>
      </c>
      <c r="F93">
        <f t="shared" si="5"/>
        <v>1.2822454439901024E-2</v>
      </c>
    </row>
    <row r="94" spans="1:6" x14ac:dyDescent="0.25">
      <c r="A94" s="4">
        <v>40672</v>
      </c>
      <c r="B94" s="3">
        <v>44.02</v>
      </c>
      <c r="C94">
        <v>5976</v>
      </c>
      <c r="E94">
        <f t="shared" si="4"/>
        <v>1.3351749539594969E-2</v>
      </c>
      <c r="F94">
        <f t="shared" si="5"/>
        <v>-7.127548223097184E-3</v>
      </c>
    </row>
    <row r="95" spans="1:6" x14ac:dyDescent="0.25">
      <c r="A95" s="4">
        <v>40673</v>
      </c>
      <c r="B95" s="3">
        <v>44.13</v>
      </c>
      <c r="C95">
        <v>5945</v>
      </c>
      <c r="E95">
        <f t="shared" si="4"/>
        <v>2.4988641526578698E-3</v>
      </c>
      <c r="F95">
        <f t="shared" si="5"/>
        <v>-5.1874163319946456E-3</v>
      </c>
    </row>
    <row r="96" spans="1:6" x14ac:dyDescent="0.25">
      <c r="A96" s="4">
        <v>40674</v>
      </c>
      <c r="B96" s="3">
        <v>43.54</v>
      </c>
      <c r="C96">
        <v>5925.9</v>
      </c>
      <c r="E96">
        <f t="shared" si="4"/>
        <v>-1.3369589848175921E-2</v>
      </c>
      <c r="F96">
        <f t="shared" si="5"/>
        <v>-3.2127838519765118E-3</v>
      </c>
    </row>
    <row r="97" spans="1:6" x14ac:dyDescent="0.25">
      <c r="A97" s="4">
        <v>40675</v>
      </c>
      <c r="B97" s="3">
        <v>43.16</v>
      </c>
      <c r="C97">
        <v>5923.7</v>
      </c>
      <c r="E97">
        <f t="shared" si="4"/>
        <v>-8.7276067983464069E-3</v>
      </c>
      <c r="F97">
        <f t="shared" si="5"/>
        <v>-3.7125162422582534E-4</v>
      </c>
    </row>
    <row r="98" spans="1:6" x14ac:dyDescent="0.25">
      <c r="A98" s="4">
        <v>40676</v>
      </c>
      <c r="B98" s="3">
        <v>42.52</v>
      </c>
      <c r="C98">
        <v>5861</v>
      </c>
      <c r="E98">
        <f t="shared" si="4"/>
        <v>-1.4828544949026726E-2</v>
      </c>
      <c r="F98">
        <f t="shared" si="5"/>
        <v>-1.0584600840690754E-2</v>
      </c>
    </row>
    <row r="99" spans="1:6" x14ac:dyDescent="0.25">
      <c r="A99" s="4">
        <v>40679</v>
      </c>
      <c r="B99" s="3">
        <v>42.05</v>
      </c>
      <c r="C99">
        <v>5923.5</v>
      </c>
      <c r="E99">
        <f t="shared" si="4"/>
        <v>-1.1053621825023658E-2</v>
      </c>
      <c r="F99">
        <f t="shared" si="5"/>
        <v>1.0663709264630609E-2</v>
      </c>
    </row>
    <row r="100" spans="1:6" x14ac:dyDescent="0.25">
      <c r="A100" s="4">
        <v>40680</v>
      </c>
      <c r="B100" s="3">
        <v>42.39</v>
      </c>
      <c r="C100">
        <v>5956</v>
      </c>
      <c r="E100">
        <f t="shared" si="4"/>
        <v>8.08561236623076E-3</v>
      </c>
      <c r="F100">
        <f t="shared" si="5"/>
        <v>5.486621085506879E-3</v>
      </c>
    </row>
    <row r="101" spans="1:6" x14ac:dyDescent="0.25">
      <c r="A101" s="4">
        <v>40681</v>
      </c>
      <c r="B101" s="3">
        <v>42.85</v>
      </c>
      <c r="C101">
        <v>5948.5</v>
      </c>
      <c r="E101">
        <f t="shared" si="4"/>
        <v>1.0851615947157368E-2</v>
      </c>
      <c r="F101">
        <f t="shared" si="5"/>
        <v>-1.2592343854936198E-3</v>
      </c>
    </row>
    <row r="102" spans="1:6" x14ac:dyDescent="0.25">
      <c r="A102" s="4">
        <v>40682</v>
      </c>
      <c r="B102" s="3">
        <v>43.47</v>
      </c>
      <c r="C102">
        <v>5835.9</v>
      </c>
      <c r="E102">
        <f t="shared" si="4"/>
        <v>1.4469078179696556E-2</v>
      </c>
      <c r="F102">
        <f t="shared" si="5"/>
        <v>-1.8929141800453957E-2</v>
      </c>
    </row>
    <row r="103" spans="1:6" x14ac:dyDescent="0.25">
      <c r="A103" s="4">
        <v>40683</v>
      </c>
      <c r="B103" s="3">
        <v>44.57</v>
      </c>
      <c r="C103">
        <v>5858.4</v>
      </c>
      <c r="E103">
        <f t="shared" si="4"/>
        <v>2.5304807913503598E-2</v>
      </c>
      <c r="F103">
        <f t="shared" si="5"/>
        <v>3.8554464607001493E-3</v>
      </c>
    </row>
    <row r="104" spans="1:6" x14ac:dyDescent="0.25">
      <c r="A104" s="4">
        <v>40686</v>
      </c>
      <c r="B104" s="3">
        <v>43.61</v>
      </c>
      <c r="C104">
        <v>5870.1</v>
      </c>
      <c r="E104">
        <f t="shared" si="4"/>
        <v>-2.1539151895894119E-2</v>
      </c>
      <c r="F104">
        <f t="shared" si="5"/>
        <v>1.9971323228186412E-3</v>
      </c>
    </row>
    <row r="105" spans="1:6" x14ac:dyDescent="0.25">
      <c r="A105" s="4">
        <v>40687</v>
      </c>
      <c r="B105" s="3">
        <v>43.94</v>
      </c>
      <c r="C105">
        <v>5881</v>
      </c>
      <c r="E105">
        <f t="shared" si="4"/>
        <v>7.5670717725291976E-3</v>
      </c>
      <c r="F105">
        <f t="shared" si="5"/>
        <v>1.8568678557434517E-3</v>
      </c>
    </row>
    <row r="106" spans="1:6" x14ac:dyDescent="0.25">
      <c r="A106" s="4">
        <v>40688</v>
      </c>
      <c r="B106" s="3">
        <v>44.28</v>
      </c>
      <c r="C106">
        <v>5938.9</v>
      </c>
      <c r="E106">
        <f t="shared" si="4"/>
        <v>7.7378243058717211E-3</v>
      </c>
      <c r="F106">
        <f t="shared" si="5"/>
        <v>9.8452644108144253E-3</v>
      </c>
    </row>
    <row r="107" spans="1:6" x14ac:dyDescent="0.25">
      <c r="A107" s="4">
        <v>40689</v>
      </c>
      <c r="B107" s="3">
        <v>44.94</v>
      </c>
      <c r="C107">
        <v>5990</v>
      </c>
      <c r="E107">
        <f t="shared" si="4"/>
        <v>1.4905149051490438E-2</v>
      </c>
      <c r="F107">
        <f t="shared" si="5"/>
        <v>8.6042869891731402E-3</v>
      </c>
    </row>
    <row r="108" spans="1:6" x14ac:dyDescent="0.25">
      <c r="A108" s="4">
        <v>40690</v>
      </c>
      <c r="B108" s="3">
        <v>45.1</v>
      </c>
      <c r="C108">
        <v>5928.6</v>
      </c>
      <c r="E108">
        <f t="shared" si="4"/>
        <v>3.5603026257232688E-3</v>
      </c>
      <c r="F108">
        <f t="shared" si="5"/>
        <v>-1.025041736227039E-2</v>
      </c>
    </row>
    <row r="109" spans="1:6" x14ac:dyDescent="0.25">
      <c r="A109" s="4"/>
      <c r="B109" s="3"/>
      <c r="C109" s="3"/>
    </row>
    <row r="110" spans="1:6" x14ac:dyDescent="0.25">
      <c r="A110" s="4"/>
      <c r="B110" s="3"/>
      <c r="C110" s="3"/>
    </row>
  </sheetData>
  <hyperlinks>
    <hyperlink ref="A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40</vt:i4>
      </vt:variant>
    </vt:vector>
  </HeadingPairs>
  <TitlesOfParts>
    <vt:vector size="43" baseType="lpstr">
      <vt:lpstr>Sheet1</vt:lpstr>
      <vt:lpstr>Sheet2</vt:lpstr>
      <vt:lpstr>Sheet3</vt:lpstr>
      <vt:lpstr>Sheet1!ExternalData_19</vt:lpstr>
      <vt:lpstr>Sheet1!ExternalData_20</vt:lpstr>
      <vt:lpstr>Sheet1!ExternalData_32</vt:lpstr>
      <vt:lpstr>Sheet1!ExternalData_33</vt:lpstr>
      <vt:lpstr>Sheet1!ExternalData_34</vt:lpstr>
      <vt:lpstr>Sheet1!ExternalData_39</vt:lpstr>
      <vt:lpstr>Sheet1!ExternalData_40</vt:lpstr>
      <vt:lpstr>Sheet1!ExternalData_41</vt:lpstr>
      <vt:lpstr>Sheet1!ExternalData_42</vt:lpstr>
      <vt:lpstr>Sheet1!ExternalData_43</vt:lpstr>
      <vt:lpstr>Sheet1!ExternalData_44</vt:lpstr>
      <vt:lpstr>Sheet1!ExternalData_45</vt:lpstr>
      <vt:lpstr>Sheet1!ExternalData_46</vt:lpstr>
      <vt:lpstr>Sheet1!ExternalData_47</vt:lpstr>
      <vt:lpstr>Sheet1!ExternalData_48</vt:lpstr>
      <vt:lpstr>Sheet1!ExternalData_49</vt:lpstr>
      <vt:lpstr>Sheet1!ExternalData_50</vt:lpstr>
      <vt:lpstr>Sheet1!ExternalData_51</vt:lpstr>
      <vt:lpstr>Sheet1!ExternalData_52</vt:lpstr>
      <vt:lpstr>Sheet1!ExternalData_53</vt:lpstr>
      <vt:lpstr>Sheet1!ExternalData_54</vt:lpstr>
      <vt:lpstr>Sheet1!ExternalData_55</vt:lpstr>
      <vt:lpstr>Sheet1!ExternalData_56</vt:lpstr>
      <vt:lpstr>Sheet1!ExternalData_57</vt:lpstr>
      <vt:lpstr>Sheet1!ExternalData_58</vt:lpstr>
      <vt:lpstr>Sheet1!ExternalData_59</vt:lpstr>
      <vt:lpstr>Sheet1!ExternalData_60</vt:lpstr>
      <vt:lpstr>Sheet1!ExternalData_61</vt:lpstr>
      <vt:lpstr>Sheet1!ExternalData_62</vt:lpstr>
      <vt:lpstr>Sheet1!ExternalData_63</vt:lpstr>
      <vt:lpstr>Sheet1!ExternalData_64</vt:lpstr>
      <vt:lpstr>Sheet1!ExternalData_65</vt:lpstr>
      <vt:lpstr>Sheet1!ExternalData_66</vt:lpstr>
      <vt:lpstr>Sheet1!ExternalData_67</vt:lpstr>
      <vt:lpstr>Sheet1!ExternalData_68</vt:lpstr>
      <vt:lpstr>Sheet1!ExternalData_69</vt:lpstr>
      <vt:lpstr>Sheet1!ExternalData_70</vt:lpstr>
      <vt:lpstr>Sheet1!ExternalData_71</vt:lpstr>
      <vt:lpstr>Sheet1!ExternalData_72</vt:lpstr>
      <vt:lpstr>Sheet1!ExternalData_73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2011-08-09T22:08:30Z</dcterms:created>
  <dcterms:modified xsi:type="dcterms:W3CDTF">2011-08-10T13:57:41Z</dcterms:modified>
</cp:coreProperties>
</file>