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Documents\Unity Projects\CurrentProject\DR-SENS_Haptic_Feedback_JNE_Data\Analyzed data and scripts\"/>
    </mc:Choice>
  </mc:AlternateContent>
  <bookViews>
    <workbookView xWindow="12795" yWindow="0" windowWidth="12795" windowHeight="13800"/>
  </bookViews>
  <sheets>
    <sheet name="Sheet1" sheetId="1" r:id="rId1"/>
    <sheet name="sub ind" sheetId="2" r:id="rId2"/>
    <sheet name="pol" sheetId="3" r:id="rId3"/>
    <sheet name="subjects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2" i="4"/>
  <c r="Q81" i="3"/>
  <c r="AP23" i="2"/>
  <c r="AG17" i="2"/>
  <c r="Q78" i="3"/>
  <c r="BS72" i="3"/>
  <c r="BT72" i="3"/>
  <c r="BU72" i="3"/>
  <c r="BB72" i="3"/>
  <c r="BO72" i="3" s="1"/>
  <c r="BO73" i="3" s="1"/>
  <c r="BC72" i="3"/>
  <c r="BD72" i="3"/>
  <c r="I40" i="3"/>
  <c r="AG69" i="2"/>
  <c r="CF52" i="3"/>
  <c r="CF51" i="3"/>
  <c r="BO52" i="3"/>
  <c r="AX42" i="3"/>
  <c r="P49" i="3"/>
  <c r="P50" i="3"/>
  <c r="CE72" i="3"/>
  <c r="CD72" i="3"/>
  <c r="CC72" i="3"/>
  <c r="CB72" i="3"/>
  <c r="CA72" i="3"/>
  <c r="BZ72" i="3"/>
  <c r="BY72" i="3"/>
  <c r="BX72" i="3"/>
  <c r="BW72" i="3"/>
  <c r="BV72" i="3"/>
  <c r="BR72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CB69" i="3"/>
  <c r="CA69" i="3"/>
  <c r="BZ69" i="3"/>
  <c r="BY69" i="3"/>
  <c r="BX69" i="3"/>
  <c r="BW69" i="3"/>
  <c r="BV69" i="3"/>
  <c r="BU69" i="3"/>
  <c r="BT69" i="3"/>
  <c r="BS69" i="3"/>
  <c r="BR69" i="3"/>
  <c r="CA68" i="3"/>
  <c r="BZ68" i="3"/>
  <c r="BY68" i="3"/>
  <c r="BX68" i="3"/>
  <c r="BW68" i="3"/>
  <c r="BV68" i="3"/>
  <c r="BU68" i="3"/>
  <c r="BT68" i="3"/>
  <c r="BS68" i="3"/>
  <c r="BR68" i="3"/>
  <c r="BZ67" i="3"/>
  <c r="BY67" i="3"/>
  <c r="BX67" i="3"/>
  <c r="BW67" i="3"/>
  <c r="BV67" i="3"/>
  <c r="BU67" i="3"/>
  <c r="BT67" i="3"/>
  <c r="BS67" i="3"/>
  <c r="BR67" i="3"/>
  <c r="CA66" i="3"/>
  <c r="BZ66" i="3"/>
  <c r="BY66" i="3"/>
  <c r="BX66" i="3"/>
  <c r="BW66" i="3"/>
  <c r="BV66" i="3"/>
  <c r="BU66" i="3"/>
  <c r="BT66" i="3"/>
  <c r="BS66" i="3"/>
  <c r="BR66" i="3"/>
  <c r="CB65" i="3"/>
  <c r="BX65" i="3"/>
  <c r="BW65" i="3"/>
  <c r="BV65" i="3"/>
  <c r="BU65" i="3"/>
  <c r="BT65" i="3"/>
  <c r="BS65" i="3"/>
  <c r="BR65" i="3"/>
  <c r="CE64" i="3"/>
  <c r="CD64" i="3"/>
  <c r="BW64" i="3"/>
  <c r="BV64" i="3"/>
  <c r="BU64" i="3"/>
  <c r="BT64" i="3"/>
  <c r="BS64" i="3"/>
  <c r="BR64" i="3"/>
  <c r="BV63" i="3"/>
  <c r="BU63" i="3"/>
  <c r="BT63" i="3"/>
  <c r="BS63" i="3"/>
  <c r="BR63" i="3"/>
  <c r="BW62" i="3"/>
  <c r="BV62" i="3"/>
  <c r="BU62" i="3"/>
  <c r="BT62" i="3"/>
  <c r="BS62" i="3"/>
  <c r="BR62" i="3"/>
  <c r="BY61" i="3"/>
  <c r="BX61" i="3"/>
  <c r="BT61" i="3"/>
  <c r="BS61" i="3"/>
  <c r="BR61" i="3"/>
  <c r="CA60" i="3"/>
  <c r="BS60" i="3"/>
  <c r="BR60" i="3"/>
  <c r="CC59" i="3"/>
  <c r="CB59" i="3"/>
  <c r="BR59" i="3"/>
  <c r="BN72" i="3"/>
  <c r="BM72" i="3"/>
  <c r="BL72" i="3"/>
  <c r="BK72" i="3"/>
  <c r="BJ72" i="3"/>
  <c r="BI72" i="3"/>
  <c r="BH72" i="3"/>
  <c r="BG72" i="3"/>
  <c r="BF72" i="3"/>
  <c r="BE72" i="3"/>
  <c r="BA72" i="3"/>
  <c r="BM71" i="3"/>
  <c r="BL71" i="3"/>
  <c r="BK71" i="3"/>
  <c r="BJ71" i="3"/>
  <c r="BI71" i="3"/>
  <c r="BH71" i="3"/>
  <c r="BG71" i="3"/>
  <c r="BF71" i="3"/>
  <c r="BE71" i="3"/>
  <c r="BD71" i="3"/>
  <c r="BC71" i="3"/>
  <c r="BO71" i="3" s="1"/>
  <c r="BB71" i="3"/>
  <c r="BA71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BK69" i="3"/>
  <c r="BJ69" i="3"/>
  <c r="BI69" i="3"/>
  <c r="BH69" i="3"/>
  <c r="BG69" i="3"/>
  <c r="BF69" i="3"/>
  <c r="BE69" i="3"/>
  <c r="BD69" i="3"/>
  <c r="BC69" i="3"/>
  <c r="BB69" i="3"/>
  <c r="BA69" i="3"/>
  <c r="BJ68" i="3"/>
  <c r="BI68" i="3"/>
  <c r="BH68" i="3"/>
  <c r="BG68" i="3"/>
  <c r="BF68" i="3"/>
  <c r="BE68" i="3"/>
  <c r="BD68" i="3"/>
  <c r="BC68" i="3"/>
  <c r="BB68" i="3"/>
  <c r="BA68" i="3"/>
  <c r="BL67" i="3"/>
  <c r="BK67" i="3"/>
  <c r="BI67" i="3"/>
  <c r="BH67" i="3"/>
  <c r="BG67" i="3"/>
  <c r="BF67" i="3"/>
  <c r="BE67" i="3"/>
  <c r="BD67" i="3"/>
  <c r="BC67" i="3"/>
  <c r="BB67" i="3"/>
  <c r="BA67" i="3"/>
  <c r="BN66" i="3"/>
  <c r="BH66" i="3"/>
  <c r="BG66" i="3"/>
  <c r="BF66" i="3"/>
  <c r="BE66" i="3"/>
  <c r="BD66" i="3"/>
  <c r="BC66" i="3"/>
  <c r="BB66" i="3"/>
  <c r="BA66" i="3"/>
  <c r="BG65" i="3"/>
  <c r="BF65" i="3"/>
  <c r="BE65" i="3"/>
  <c r="BD65" i="3"/>
  <c r="BC65" i="3"/>
  <c r="BB65" i="3"/>
  <c r="BA65" i="3"/>
  <c r="BF64" i="3"/>
  <c r="BE64" i="3"/>
  <c r="BD64" i="3"/>
  <c r="BC64" i="3"/>
  <c r="BB64" i="3"/>
  <c r="BA64" i="3"/>
  <c r="BG63" i="3"/>
  <c r="BE63" i="3"/>
  <c r="BD63" i="3"/>
  <c r="BC63" i="3"/>
  <c r="BB63" i="3"/>
  <c r="BA63" i="3"/>
  <c r="BJ62" i="3"/>
  <c r="BI62" i="3"/>
  <c r="BD62" i="3"/>
  <c r="BC62" i="3"/>
  <c r="BB62" i="3"/>
  <c r="BA62" i="3"/>
  <c r="BL61" i="3"/>
  <c r="BK61" i="3"/>
  <c r="BC61" i="3"/>
  <c r="BB61" i="3"/>
  <c r="BA61" i="3"/>
  <c r="BM60" i="3"/>
  <c r="BB60" i="3"/>
  <c r="BA60" i="3"/>
  <c r="BD59" i="3"/>
  <c r="BC59" i="3"/>
  <c r="BA59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W68" i="3"/>
  <c r="AV68" i="3"/>
  <c r="AS68" i="3"/>
  <c r="AR68" i="3"/>
  <c r="AQ68" i="3"/>
  <c r="AP68" i="3"/>
  <c r="AO68" i="3"/>
  <c r="AN68" i="3"/>
  <c r="AM68" i="3"/>
  <c r="AL68" i="3"/>
  <c r="AK68" i="3"/>
  <c r="AJ68" i="3"/>
  <c r="AR67" i="3"/>
  <c r="AQ67" i="3"/>
  <c r="AP67" i="3"/>
  <c r="AO67" i="3"/>
  <c r="AN67" i="3"/>
  <c r="AM67" i="3"/>
  <c r="AL67" i="3"/>
  <c r="AK67" i="3"/>
  <c r="AJ67" i="3"/>
  <c r="AQ66" i="3"/>
  <c r="AP66" i="3"/>
  <c r="AO66" i="3"/>
  <c r="AN66" i="3"/>
  <c r="AM66" i="3"/>
  <c r="AL66" i="3"/>
  <c r="AK66" i="3"/>
  <c r="AJ66" i="3"/>
  <c r="AQ65" i="3"/>
  <c r="AP65" i="3"/>
  <c r="AO65" i="3"/>
  <c r="AN65" i="3"/>
  <c r="AM65" i="3"/>
  <c r="AL65" i="3"/>
  <c r="AK65" i="3"/>
  <c r="AJ65" i="3"/>
  <c r="AS64" i="3"/>
  <c r="AR64" i="3"/>
  <c r="AO64" i="3"/>
  <c r="AN64" i="3"/>
  <c r="AM64" i="3"/>
  <c r="AL64" i="3"/>
  <c r="AK64" i="3"/>
  <c r="AJ64" i="3"/>
  <c r="AU63" i="3"/>
  <c r="AT63" i="3"/>
  <c r="AN63" i="3"/>
  <c r="AM63" i="3"/>
  <c r="AL63" i="3"/>
  <c r="AK63" i="3"/>
  <c r="AJ63" i="3"/>
  <c r="AX63" i="3" s="1"/>
  <c r="AW62" i="3"/>
  <c r="AV62" i="3"/>
  <c r="AM62" i="3"/>
  <c r="AL62" i="3"/>
  <c r="AK62" i="3"/>
  <c r="AJ62" i="3"/>
  <c r="AM61" i="3"/>
  <c r="AL61" i="3"/>
  <c r="AX61" i="3" s="1"/>
  <c r="AK61" i="3"/>
  <c r="AJ61" i="3"/>
  <c r="AO60" i="3"/>
  <c r="AN60" i="3"/>
  <c r="AK60" i="3"/>
  <c r="AJ60" i="3"/>
  <c r="AQ59" i="3"/>
  <c r="AP59" i="3"/>
  <c r="AJ59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AC69" i="3"/>
  <c r="AB69" i="3"/>
  <c r="AA69" i="3"/>
  <c r="Z69" i="3"/>
  <c r="Y69" i="3"/>
  <c r="X69" i="3"/>
  <c r="W69" i="3"/>
  <c r="V69" i="3"/>
  <c r="U69" i="3"/>
  <c r="T69" i="3"/>
  <c r="S69" i="3"/>
  <c r="AB68" i="3"/>
  <c r="AA68" i="3"/>
  <c r="Z68" i="3"/>
  <c r="Y68" i="3"/>
  <c r="X68" i="3"/>
  <c r="W68" i="3"/>
  <c r="V68" i="3"/>
  <c r="U68" i="3"/>
  <c r="T68" i="3"/>
  <c r="S68" i="3"/>
  <c r="AA67" i="3"/>
  <c r="Z67" i="3"/>
  <c r="Y67" i="3"/>
  <c r="X67" i="3"/>
  <c r="W67" i="3"/>
  <c r="V67" i="3"/>
  <c r="U67" i="3"/>
  <c r="T67" i="3"/>
  <c r="S67" i="3"/>
  <c r="AA66" i="3"/>
  <c r="Z66" i="3"/>
  <c r="Y66" i="3"/>
  <c r="X66" i="3"/>
  <c r="W66" i="3"/>
  <c r="V66" i="3"/>
  <c r="U66" i="3"/>
  <c r="T66" i="3"/>
  <c r="S66" i="3"/>
  <c r="AD65" i="3"/>
  <c r="AC65" i="3"/>
  <c r="Y65" i="3"/>
  <c r="X65" i="3"/>
  <c r="W65" i="3"/>
  <c r="V65" i="3"/>
  <c r="U65" i="3"/>
  <c r="T65" i="3"/>
  <c r="S65" i="3"/>
  <c r="AF64" i="3"/>
  <c r="AE64" i="3"/>
  <c r="X64" i="3"/>
  <c r="W64" i="3"/>
  <c r="V64" i="3"/>
  <c r="U64" i="3"/>
  <c r="T64" i="3"/>
  <c r="S64" i="3"/>
  <c r="W63" i="3"/>
  <c r="V63" i="3"/>
  <c r="U63" i="3"/>
  <c r="AG63" i="3" s="1"/>
  <c r="T63" i="3"/>
  <c r="S63" i="3"/>
  <c r="X62" i="3"/>
  <c r="V62" i="3"/>
  <c r="U62" i="3"/>
  <c r="T62" i="3"/>
  <c r="S62" i="3"/>
  <c r="Z61" i="3"/>
  <c r="Y61" i="3"/>
  <c r="U61" i="3"/>
  <c r="T61" i="3"/>
  <c r="S61" i="3"/>
  <c r="AB60" i="3"/>
  <c r="AA60" i="3"/>
  <c r="T60" i="3"/>
  <c r="S60" i="3"/>
  <c r="AD59" i="3"/>
  <c r="AC59" i="3"/>
  <c r="S59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B60" i="3"/>
  <c r="C60" i="3"/>
  <c r="L60" i="3"/>
  <c r="M60" i="3"/>
  <c r="B61" i="3"/>
  <c r="C61" i="3"/>
  <c r="D61" i="3"/>
  <c r="J61" i="3"/>
  <c r="K61" i="3"/>
  <c r="B62" i="3"/>
  <c r="C62" i="3"/>
  <c r="D62" i="3"/>
  <c r="E62" i="3"/>
  <c r="H62" i="3"/>
  <c r="I62" i="3"/>
  <c r="B63" i="3"/>
  <c r="C63" i="3"/>
  <c r="D63" i="3"/>
  <c r="E63" i="3"/>
  <c r="F63" i="3"/>
  <c r="G63" i="3"/>
  <c r="B64" i="3"/>
  <c r="C64" i="3"/>
  <c r="D64" i="3"/>
  <c r="E64" i="3"/>
  <c r="F64" i="3"/>
  <c r="G64" i="3"/>
  <c r="B65" i="3"/>
  <c r="C65" i="3"/>
  <c r="D65" i="3"/>
  <c r="E65" i="3"/>
  <c r="F65" i="3"/>
  <c r="G65" i="3"/>
  <c r="H65" i="3"/>
  <c r="N65" i="3"/>
  <c r="O65" i="3"/>
  <c r="B66" i="3"/>
  <c r="C66" i="3"/>
  <c r="D66" i="3"/>
  <c r="E66" i="3"/>
  <c r="F66" i="3"/>
  <c r="G66" i="3"/>
  <c r="H66" i="3"/>
  <c r="I66" i="3"/>
  <c r="L66" i="3"/>
  <c r="M66" i="3"/>
  <c r="B67" i="3"/>
  <c r="C67" i="3"/>
  <c r="D67" i="3"/>
  <c r="E67" i="3"/>
  <c r="F67" i="3"/>
  <c r="G67" i="3"/>
  <c r="H67" i="3"/>
  <c r="I67" i="3"/>
  <c r="J67" i="3"/>
  <c r="B68" i="3"/>
  <c r="C68" i="3"/>
  <c r="D68" i="3"/>
  <c r="E68" i="3"/>
  <c r="F68" i="3"/>
  <c r="G68" i="3"/>
  <c r="H68" i="3"/>
  <c r="I68" i="3"/>
  <c r="J68" i="3"/>
  <c r="K68" i="3"/>
  <c r="B69" i="3"/>
  <c r="C69" i="3"/>
  <c r="D69" i="3"/>
  <c r="E69" i="3"/>
  <c r="F69" i="3"/>
  <c r="G69" i="3"/>
  <c r="H69" i="3"/>
  <c r="I69" i="3"/>
  <c r="J69" i="3"/>
  <c r="K69" i="3"/>
  <c r="L69" i="3"/>
  <c r="B70" i="3"/>
  <c r="C70" i="3"/>
  <c r="D70" i="3"/>
  <c r="E70" i="3"/>
  <c r="F70" i="3"/>
  <c r="G70" i="3"/>
  <c r="H70" i="3"/>
  <c r="I70" i="3"/>
  <c r="J70" i="3"/>
  <c r="K70" i="3"/>
  <c r="L70" i="3"/>
  <c r="M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B59" i="3"/>
  <c r="BI47" i="3"/>
  <c r="BI66" i="3" s="1"/>
  <c r="N51" i="3"/>
  <c r="BT41" i="3"/>
  <c r="BT60" i="3" s="1"/>
  <c r="BU41" i="3"/>
  <c r="BU60" i="3" s="1"/>
  <c r="BV41" i="3"/>
  <c r="BV60" i="3" s="1"/>
  <c r="BW41" i="3"/>
  <c r="BW60" i="3" s="1"/>
  <c r="BX41" i="3"/>
  <c r="BX60" i="3" s="1"/>
  <c r="BY41" i="3"/>
  <c r="BY60" i="3" s="1"/>
  <c r="BZ41" i="3"/>
  <c r="BZ60" i="3" s="1"/>
  <c r="CA41" i="3"/>
  <c r="CB41" i="3"/>
  <c r="CB60" i="3" s="1"/>
  <c r="CC41" i="3"/>
  <c r="CC60" i="3" s="1"/>
  <c r="CD41" i="3"/>
  <c r="CD60" i="3" s="1"/>
  <c r="CE41" i="3"/>
  <c r="CE60" i="3" s="1"/>
  <c r="BU42" i="3"/>
  <c r="BU61" i="3" s="1"/>
  <c r="BV42" i="3"/>
  <c r="BV61" i="3" s="1"/>
  <c r="BW42" i="3"/>
  <c r="BW61" i="3" s="1"/>
  <c r="BX42" i="3"/>
  <c r="BY42" i="3"/>
  <c r="BZ42" i="3"/>
  <c r="BZ61" i="3" s="1"/>
  <c r="CA42" i="3"/>
  <c r="CA61" i="3" s="1"/>
  <c r="CB42" i="3"/>
  <c r="CB61" i="3" s="1"/>
  <c r="CC42" i="3"/>
  <c r="CC61" i="3" s="1"/>
  <c r="CD42" i="3"/>
  <c r="CD61" i="3" s="1"/>
  <c r="CE42" i="3"/>
  <c r="CE61" i="3" s="1"/>
  <c r="BV43" i="3"/>
  <c r="CF43" i="3" s="1"/>
  <c r="BW43" i="3"/>
  <c r="BX43" i="3"/>
  <c r="BX62" i="3" s="1"/>
  <c r="BY43" i="3"/>
  <c r="BY62" i="3" s="1"/>
  <c r="BZ43" i="3"/>
  <c r="BZ62" i="3" s="1"/>
  <c r="CA43" i="3"/>
  <c r="CA62" i="3" s="1"/>
  <c r="CB43" i="3"/>
  <c r="CB62" i="3" s="1"/>
  <c r="CC43" i="3"/>
  <c r="CC62" i="3" s="1"/>
  <c r="CD43" i="3"/>
  <c r="CD62" i="3" s="1"/>
  <c r="CE43" i="3"/>
  <c r="CE62" i="3" s="1"/>
  <c r="BW44" i="3"/>
  <c r="CF44" i="3" s="1"/>
  <c r="BX44" i="3"/>
  <c r="BX63" i="3" s="1"/>
  <c r="BY44" i="3"/>
  <c r="BY63" i="3" s="1"/>
  <c r="BZ44" i="3"/>
  <c r="BZ63" i="3" s="1"/>
  <c r="CA44" i="3"/>
  <c r="CA63" i="3" s="1"/>
  <c r="CB44" i="3"/>
  <c r="CB63" i="3" s="1"/>
  <c r="CC44" i="3"/>
  <c r="CC63" i="3" s="1"/>
  <c r="CD44" i="3"/>
  <c r="CD63" i="3" s="1"/>
  <c r="CE44" i="3"/>
  <c r="CE63" i="3" s="1"/>
  <c r="BX45" i="3"/>
  <c r="BY45" i="3"/>
  <c r="BY64" i="3" s="1"/>
  <c r="BZ45" i="3"/>
  <c r="BZ64" i="3" s="1"/>
  <c r="CA45" i="3"/>
  <c r="CA64" i="3" s="1"/>
  <c r="CB45" i="3"/>
  <c r="CB64" i="3" s="1"/>
  <c r="CC45" i="3"/>
  <c r="CC64" i="3" s="1"/>
  <c r="CD45" i="3"/>
  <c r="CE45" i="3"/>
  <c r="BY46" i="3"/>
  <c r="BY65" i="3" s="1"/>
  <c r="BZ46" i="3"/>
  <c r="BZ65" i="3" s="1"/>
  <c r="CA46" i="3"/>
  <c r="CA65" i="3" s="1"/>
  <c r="CB46" i="3"/>
  <c r="CC46" i="3"/>
  <c r="CC65" i="3" s="1"/>
  <c r="CD46" i="3"/>
  <c r="CD65" i="3" s="1"/>
  <c r="CE46" i="3"/>
  <c r="CE65" i="3" s="1"/>
  <c r="BZ47" i="3"/>
  <c r="CF47" i="3" s="1"/>
  <c r="CA47" i="3"/>
  <c r="CB47" i="3"/>
  <c r="CB66" i="3" s="1"/>
  <c r="CC47" i="3"/>
  <c r="CC66" i="3" s="1"/>
  <c r="CD47" i="3"/>
  <c r="CD66" i="3" s="1"/>
  <c r="CE47" i="3"/>
  <c r="CE66" i="3" s="1"/>
  <c r="CA48" i="3"/>
  <c r="CF48" i="3" s="1"/>
  <c r="CB48" i="3"/>
  <c r="CB67" i="3" s="1"/>
  <c r="CC48" i="3"/>
  <c r="CC67" i="3" s="1"/>
  <c r="CD48" i="3"/>
  <c r="CD67" i="3" s="1"/>
  <c r="CE48" i="3"/>
  <c r="CE67" i="3" s="1"/>
  <c r="CB49" i="3"/>
  <c r="CF49" i="3" s="1"/>
  <c r="CC49" i="3"/>
  <c r="CC68" i="3" s="1"/>
  <c r="CD49" i="3"/>
  <c r="CD68" i="3" s="1"/>
  <c r="CE49" i="3"/>
  <c r="CE68" i="3" s="1"/>
  <c r="CC50" i="3"/>
  <c r="CF50" i="3" s="1"/>
  <c r="CD50" i="3"/>
  <c r="CD69" i="3" s="1"/>
  <c r="CE50" i="3"/>
  <c r="CE69" i="3" s="1"/>
  <c r="CD51" i="3"/>
  <c r="CE51" i="3"/>
  <c r="CE52" i="3"/>
  <c r="CE71" i="3" s="1"/>
  <c r="BS40" i="3"/>
  <c r="BS59" i="3" s="1"/>
  <c r="BT40" i="3"/>
  <c r="BT59" i="3" s="1"/>
  <c r="BU40" i="3"/>
  <c r="BU59" i="3" s="1"/>
  <c r="BV40" i="3"/>
  <c r="BV59" i="3" s="1"/>
  <c r="BW40" i="3"/>
  <c r="BW59" i="3" s="1"/>
  <c r="BX40" i="3"/>
  <c r="BX59" i="3" s="1"/>
  <c r="BY40" i="3"/>
  <c r="BY59" i="3" s="1"/>
  <c r="BZ40" i="3"/>
  <c r="BZ59" i="3" s="1"/>
  <c r="CA40" i="3"/>
  <c r="CA59" i="3" s="1"/>
  <c r="CB40" i="3"/>
  <c r="CC40" i="3"/>
  <c r="CD40" i="3"/>
  <c r="CD59" i="3" s="1"/>
  <c r="CE40" i="3"/>
  <c r="CE59" i="3" s="1"/>
  <c r="BC41" i="3"/>
  <c r="BC60" i="3" s="1"/>
  <c r="BD41" i="3"/>
  <c r="BD60" i="3" s="1"/>
  <c r="BE41" i="3"/>
  <c r="BE60" i="3" s="1"/>
  <c r="BF41" i="3"/>
  <c r="BF60" i="3" s="1"/>
  <c r="BG41" i="3"/>
  <c r="BG60" i="3" s="1"/>
  <c r="BH41" i="3"/>
  <c r="BH60" i="3" s="1"/>
  <c r="BI41" i="3"/>
  <c r="BI60" i="3" s="1"/>
  <c r="BJ41" i="3"/>
  <c r="BJ60" i="3" s="1"/>
  <c r="BK41" i="3"/>
  <c r="BK60" i="3" s="1"/>
  <c r="BL41" i="3"/>
  <c r="BL60" i="3" s="1"/>
  <c r="BM41" i="3"/>
  <c r="BN41" i="3"/>
  <c r="BN60" i="3" s="1"/>
  <c r="BD42" i="3"/>
  <c r="BE42" i="3"/>
  <c r="BE61" i="3" s="1"/>
  <c r="BF42" i="3"/>
  <c r="BF61" i="3" s="1"/>
  <c r="BG42" i="3"/>
  <c r="BG61" i="3" s="1"/>
  <c r="BH42" i="3"/>
  <c r="BH61" i="3" s="1"/>
  <c r="BI42" i="3"/>
  <c r="BI61" i="3" s="1"/>
  <c r="BJ42" i="3"/>
  <c r="BJ61" i="3" s="1"/>
  <c r="BK42" i="3"/>
  <c r="BL42" i="3"/>
  <c r="BM42" i="3"/>
  <c r="BM61" i="3" s="1"/>
  <c r="BN42" i="3"/>
  <c r="BN61" i="3" s="1"/>
  <c r="BE43" i="3"/>
  <c r="BF43" i="3"/>
  <c r="BF62" i="3" s="1"/>
  <c r="BG43" i="3"/>
  <c r="BG62" i="3" s="1"/>
  <c r="BH43" i="3"/>
  <c r="BH62" i="3" s="1"/>
  <c r="BI43" i="3"/>
  <c r="BJ43" i="3"/>
  <c r="BK43" i="3"/>
  <c r="BK62" i="3" s="1"/>
  <c r="BL43" i="3"/>
  <c r="BL62" i="3" s="1"/>
  <c r="BM43" i="3"/>
  <c r="BM62" i="3" s="1"/>
  <c r="BN43" i="3"/>
  <c r="BN62" i="3" s="1"/>
  <c r="BF44" i="3"/>
  <c r="BF63" i="3" s="1"/>
  <c r="BG44" i="3"/>
  <c r="BH44" i="3"/>
  <c r="BH63" i="3" s="1"/>
  <c r="BI44" i="3"/>
  <c r="BI63" i="3" s="1"/>
  <c r="BJ44" i="3"/>
  <c r="BJ63" i="3" s="1"/>
  <c r="BK44" i="3"/>
  <c r="BK63" i="3" s="1"/>
  <c r="BL44" i="3"/>
  <c r="BL63" i="3" s="1"/>
  <c r="BM44" i="3"/>
  <c r="BM63" i="3" s="1"/>
  <c r="BN44" i="3"/>
  <c r="BN63" i="3" s="1"/>
  <c r="BG45" i="3"/>
  <c r="BH45" i="3"/>
  <c r="BH64" i="3" s="1"/>
  <c r="BI45" i="3"/>
  <c r="BI64" i="3" s="1"/>
  <c r="BJ45" i="3"/>
  <c r="BJ64" i="3" s="1"/>
  <c r="BK45" i="3"/>
  <c r="BK64" i="3" s="1"/>
  <c r="BL45" i="3"/>
  <c r="BL64" i="3" s="1"/>
  <c r="BM45" i="3"/>
  <c r="BM64" i="3" s="1"/>
  <c r="BN45" i="3"/>
  <c r="BN64" i="3" s="1"/>
  <c r="BH46" i="3"/>
  <c r="BO46" i="3" s="1"/>
  <c r="BI46" i="3"/>
  <c r="BI65" i="3" s="1"/>
  <c r="BJ46" i="3"/>
  <c r="BJ65" i="3" s="1"/>
  <c r="BK46" i="3"/>
  <c r="BK65" i="3" s="1"/>
  <c r="BL46" i="3"/>
  <c r="BL65" i="3" s="1"/>
  <c r="BM46" i="3"/>
  <c r="BM65" i="3" s="1"/>
  <c r="BN46" i="3"/>
  <c r="BN65" i="3" s="1"/>
  <c r="BJ47" i="3"/>
  <c r="BJ66" i="3" s="1"/>
  <c r="BK47" i="3"/>
  <c r="BK66" i="3" s="1"/>
  <c r="BL47" i="3"/>
  <c r="BL66" i="3" s="1"/>
  <c r="BM47" i="3"/>
  <c r="BM66" i="3" s="1"/>
  <c r="BN47" i="3"/>
  <c r="BJ48" i="3"/>
  <c r="BJ67" i="3" s="1"/>
  <c r="BK48" i="3"/>
  <c r="BL48" i="3"/>
  <c r="BM48" i="3"/>
  <c r="BM67" i="3" s="1"/>
  <c r="BN48" i="3"/>
  <c r="BN67" i="3" s="1"/>
  <c r="BK49" i="3"/>
  <c r="BO49" i="3" s="1"/>
  <c r="BL49" i="3"/>
  <c r="BL68" i="3" s="1"/>
  <c r="BM49" i="3"/>
  <c r="BM68" i="3" s="1"/>
  <c r="BN49" i="3"/>
  <c r="BN68" i="3" s="1"/>
  <c r="BL50" i="3"/>
  <c r="BM50" i="3"/>
  <c r="BM69" i="3" s="1"/>
  <c r="BN50" i="3"/>
  <c r="BN69" i="3" s="1"/>
  <c r="BM51" i="3"/>
  <c r="BO51" i="3" s="1"/>
  <c r="BN51" i="3"/>
  <c r="BN70" i="3" s="1"/>
  <c r="BN52" i="3"/>
  <c r="BN71" i="3" s="1"/>
  <c r="BB40" i="3"/>
  <c r="BB59" i="3" s="1"/>
  <c r="BC40" i="3"/>
  <c r="BD40" i="3"/>
  <c r="BE40" i="3"/>
  <c r="BE59" i="3" s="1"/>
  <c r="BF40" i="3"/>
  <c r="BF59" i="3" s="1"/>
  <c r="BG40" i="3"/>
  <c r="BG59" i="3" s="1"/>
  <c r="BH40" i="3"/>
  <c r="BH59" i="3" s="1"/>
  <c r="BI40" i="3"/>
  <c r="BI59" i="3" s="1"/>
  <c r="BJ40" i="3"/>
  <c r="BJ59" i="3" s="1"/>
  <c r="BK40" i="3"/>
  <c r="BK59" i="3" s="1"/>
  <c r="BL40" i="3"/>
  <c r="BL59" i="3" s="1"/>
  <c r="BM40" i="3"/>
  <c r="BM59" i="3" s="1"/>
  <c r="BN40" i="3"/>
  <c r="BN59" i="3" s="1"/>
  <c r="AL41" i="3"/>
  <c r="AL60" i="3" s="1"/>
  <c r="AM41" i="3"/>
  <c r="AM60" i="3" s="1"/>
  <c r="AN41" i="3"/>
  <c r="AO41" i="3"/>
  <c r="AP41" i="3"/>
  <c r="AP60" i="3" s="1"/>
  <c r="AQ41" i="3"/>
  <c r="AQ60" i="3" s="1"/>
  <c r="AR41" i="3"/>
  <c r="AR60" i="3" s="1"/>
  <c r="AS41" i="3"/>
  <c r="AS60" i="3" s="1"/>
  <c r="AT41" i="3"/>
  <c r="AT60" i="3" s="1"/>
  <c r="AU41" i="3"/>
  <c r="AU60" i="3" s="1"/>
  <c r="AV41" i="3"/>
  <c r="AV60" i="3" s="1"/>
  <c r="AW41" i="3"/>
  <c r="AW60" i="3" s="1"/>
  <c r="AM42" i="3"/>
  <c r="AN42" i="3"/>
  <c r="AN61" i="3" s="1"/>
  <c r="AO42" i="3"/>
  <c r="AO61" i="3" s="1"/>
  <c r="AP42" i="3"/>
  <c r="AP61" i="3" s="1"/>
  <c r="AQ42" i="3"/>
  <c r="AQ61" i="3" s="1"/>
  <c r="AR42" i="3"/>
  <c r="AR61" i="3" s="1"/>
  <c r="AS42" i="3"/>
  <c r="AS61" i="3" s="1"/>
  <c r="AT42" i="3"/>
  <c r="AT61" i="3" s="1"/>
  <c r="AU42" i="3"/>
  <c r="AU61" i="3" s="1"/>
  <c r="AV42" i="3"/>
  <c r="AV61" i="3" s="1"/>
  <c r="AW42" i="3"/>
  <c r="AW61" i="3" s="1"/>
  <c r="AN43" i="3"/>
  <c r="AN62" i="3" s="1"/>
  <c r="AO43" i="3"/>
  <c r="AO62" i="3" s="1"/>
  <c r="AP43" i="3"/>
  <c r="AP62" i="3" s="1"/>
  <c r="AQ43" i="3"/>
  <c r="AQ62" i="3" s="1"/>
  <c r="AR43" i="3"/>
  <c r="AR62" i="3" s="1"/>
  <c r="AS43" i="3"/>
  <c r="AS62" i="3" s="1"/>
  <c r="AT43" i="3"/>
  <c r="AT62" i="3" s="1"/>
  <c r="AU43" i="3"/>
  <c r="AU62" i="3" s="1"/>
  <c r="AV43" i="3"/>
  <c r="AW43" i="3"/>
  <c r="AO44" i="3"/>
  <c r="AO63" i="3" s="1"/>
  <c r="AP44" i="3"/>
  <c r="AP63" i="3" s="1"/>
  <c r="AQ44" i="3"/>
  <c r="AQ63" i="3" s="1"/>
  <c r="AR44" i="3"/>
  <c r="AR63" i="3" s="1"/>
  <c r="AS44" i="3"/>
  <c r="AS63" i="3" s="1"/>
  <c r="AT44" i="3"/>
  <c r="AU44" i="3"/>
  <c r="AV44" i="3"/>
  <c r="AV63" i="3" s="1"/>
  <c r="AW44" i="3"/>
  <c r="AW63" i="3" s="1"/>
  <c r="AP45" i="3"/>
  <c r="AQ45" i="3"/>
  <c r="AQ64" i="3" s="1"/>
  <c r="AR45" i="3"/>
  <c r="AS45" i="3"/>
  <c r="AT45" i="3"/>
  <c r="AT64" i="3" s="1"/>
  <c r="AU45" i="3"/>
  <c r="AU64" i="3" s="1"/>
  <c r="AV45" i="3"/>
  <c r="AV64" i="3" s="1"/>
  <c r="AW45" i="3"/>
  <c r="AW64" i="3" s="1"/>
  <c r="AQ46" i="3"/>
  <c r="AX46" i="3" s="1"/>
  <c r="AR46" i="3"/>
  <c r="AR65" i="3" s="1"/>
  <c r="AS46" i="3"/>
  <c r="AS65" i="3" s="1"/>
  <c r="AT46" i="3"/>
  <c r="AT65" i="3" s="1"/>
  <c r="AU46" i="3"/>
  <c r="AU65" i="3" s="1"/>
  <c r="AV46" i="3"/>
  <c r="AV65" i="3" s="1"/>
  <c r="AW46" i="3"/>
  <c r="AW65" i="3" s="1"/>
  <c r="AR47" i="3"/>
  <c r="AX47" i="3" s="1"/>
  <c r="AS47" i="3"/>
  <c r="AS66" i="3" s="1"/>
  <c r="AT47" i="3"/>
  <c r="AT66" i="3" s="1"/>
  <c r="AU47" i="3"/>
  <c r="AU66" i="3" s="1"/>
  <c r="AV47" i="3"/>
  <c r="AV66" i="3" s="1"/>
  <c r="AW47" i="3"/>
  <c r="AW66" i="3" s="1"/>
  <c r="AS48" i="3"/>
  <c r="AT48" i="3"/>
  <c r="AT67" i="3" s="1"/>
  <c r="AU48" i="3"/>
  <c r="AU67" i="3" s="1"/>
  <c r="AV48" i="3"/>
  <c r="AV67" i="3" s="1"/>
  <c r="AW48" i="3"/>
  <c r="AW67" i="3" s="1"/>
  <c r="AT49" i="3"/>
  <c r="AT68" i="3" s="1"/>
  <c r="AU49" i="3"/>
  <c r="AU68" i="3" s="1"/>
  <c r="AV49" i="3"/>
  <c r="AW49" i="3"/>
  <c r="AU50" i="3"/>
  <c r="AX50" i="3" s="1"/>
  <c r="AV50" i="3"/>
  <c r="AV69" i="3" s="1"/>
  <c r="AW50" i="3"/>
  <c r="AW69" i="3" s="1"/>
  <c r="AV51" i="3"/>
  <c r="AX51" i="3" s="1"/>
  <c r="AW51" i="3"/>
  <c r="AW70" i="3" s="1"/>
  <c r="AW52" i="3"/>
  <c r="AK40" i="3"/>
  <c r="AL40" i="3"/>
  <c r="AL59" i="3" s="1"/>
  <c r="AM40" i="3"/>
  <c r="AM59" i="3" s="1"/>
  <c r="AN40" i="3"/>
  <c r="AN59" i="3" s="1"/>
  <c r="AO40" i="3"/>
  <c r="AO59" i="3" s="1"/>
  <c r="AP40" i="3"/>
  <c r="AQ40" i="3"/>
  <c r="AR40" i="3"/>
  <c r="AR59" i="3" s="1"/>
  <c r="AS40" i="3"/>
  <c r="AS59" i="3" s="1"/>
  <c r="AT40" i="3"/>
  <c r="AT59" i="3" s="1"/>
  <c r="AU40" i="3"/>
  <c r="AU59" i="3" s="1"/>
  <c r="AV40" i="3"/>
  <c r="AV59" i="3" s="1"/>
  <c r="AW40" i="3"/>
  <c r="AW59" i="3" s="1"/>
  <c r="U41" i="3"/>
  <c r="V41" i="3"/>
  <c r="V60" i="3" s="1"/>
  <c r="W41" i="3"/>
  <c r="W60" i="3" s="1"/>
  <c r="X41" i="3"/>
  <c r="X60" i="3" s="1"/>
  <c r="Y41" i="3"/>
  <c r="Y60" i="3" s="1"/>
  <c r="Z41" i="3"/>
  <c r="Z60" i="3" s="1"/>
  <c r="AA41" i="3"/>
  <c r="AB41" i="3"/>
  <c r="AC41" i="3"/>
  <c r="AC60" i="3" s="1"/>
  <c r="AD41" i="3"/>
  <c r="AD60" i="3" s="1"/>
  <c r="AE41" i="3"/>
  <c r="AE60" i="3" s="1"/>
  <c r="AF41" i="3"/>
  <c r="AF60" i="3" s="1"/>
  <c r="V42" i="3"/>
  <c r="V61" i="3" s="1"/>
  <c r="W42" i="3"/>
  <c r="W61" i="3" s="1"/>
  <c r="X42" i="3"/>
  <c r="X61" i="3" s="1"/>
  <c r="Y42" i="3"/>
  <c r="Z42" i="3"/>
  <c r="AA42" i="3"/>
  <c r="AA61" i="3" s="1"/>
  <c r="AB42" i="3"/>
  <c r="AB61" i="3" s="1"/>
  <c r="AC42" i="3"/>
  <c r="AC61" i="3" s="1"/>
  <c r="AD42" i="3"/>
  <c r="AD61" i="3" s="1"/>
  <c r="AE42" i="3"/>
  <c r="AE61" i="3" s="1"/>
  <c r="AF42" i="3"/>
  <c r="AF61" i="3" s="1"/>
  <c r="W43" i="3"/>
  <c r="AG43" i="3" s="1"/>
  <c r="X43" i="3"/>
  <c r="Y43" i="3"/>
  <c r="Y62" i="3" s="1"/>
  <c r="Z43" i="3"/>
  <c r="Z62" i="3" s="1"/>
  <c r="AA43" i="3"/>
  <c r="AA62" i="3" s="1"/>
  <c r="AB43" i="3"/>
  <c r="AB62" i="3" s="1"/>
  <c r="AC43" i="3"/>
  <c r="AC62" i="3" s="1"/>
  <c r="AD43" i="3"/>
  <c r="AD62" i="3" s="1"/>
  <c r="AE43" i="3"/>
  <c r="AE62" i="3" s="1"/>
  <c r="AF43" i="3"/>
  <c r="AF62" i="3" s="1"/>
  <c r="X44" i="3"/>
  <c r="X63" i="3" s="1"/>
  <c r="Y44" i="3"/>
  <c r="Y63" i="3" s="1"/>
  <c r="Z44" i="3"/>
  <c r="Z63" i="3" s="1"/>
  <c r="AA44" i="3"/>
  <c r="AA63" i="3" s="1"/>
  <c r="AB44" i="3"/>
  <c r="AB63" i="3" s="1"/>
  <c r="AC44" i="3"/>
  <c r="AC63" i="3" s="1"/>
  <c r="AD44" i="3"/>
  <c r="AD63" i="3" s="1"/>
  <c r="AE44" i="3"/>
  <c r="AE63" i="3" s="1"/>
  <c r="AF44" i="3"/>
  <c r="AF63" i="3" s="1"/>
  <c r="Y45" i="3"/>
  <c r="Y64" i="3" s="1"/>
  <c r="Z45" i="3"/>
  <c r="Z64" i="3" s="1"/>
  <c r="AA45" i="3"/>
  <c r="AA64" i="3" s="1"/>
  <c r="AB45" i="3"/>
  <c r="AB64" i="3" s="1"/>
  <c r="AC45" i="3"/>
  <c r="AC64" i="3" s="1"/>
  <c r="AD45" i="3"/>
  <c r="AD64" i="3" s="1"/>
  <c r="AE45" i="3"/>
  <c r="AF45" i="3"/>
  <c r="Z46" i="3"/>
  <c r="Z65" i="3" s="1"/>
  <c r="AA46" i="3"/>
  <c r="AA65" i="3" s="1"/>
  <c r="AB46" i="3"/>
  <c r="AB65" i="3" s="1"/>
  <c r="AC46" i="3"/>
  <c r="AD46" i="3"/>
  <c r="AE46" i="3"/>
  <c r="AE65" i="3" s="1"/>
  <c r="AF46" i="3"/>
  <c r="AF65" i="3" s="1"/>
  <c r="AA47" i="3"/>
  <c r="AB47" i="3"/>
  <c r="AB66" i="3" s="1"/>
  <c r="AC47" i="3"/>
  <c r="AC66" i="3" s="1"/>
  <c r="AD47" i="3"/>
  <c r="AD66" i="3" s="1"/>
  <c r="AE47" i="3"/>
  <c r="AE66" i="3" s="1"/>
  <c r="AF47" i="3"/>
  <c r="AF66" i="3" s="1"/>
  <c r="AB48" i="3"/>
  <c r="AG48" i="3" s="1"/>
  <c r="AC48" i="3"/>
  <c r="AC67" i="3" s="1"/>
  <c r="AD48" i="3"/>
  <c r="AD67" i="3" s="1"/>
  <c r="AE48" i="3"/>
  <c r="AE67" i="3" s="1"/>
  <c r="AF48" i="3"/>
  <c r="AF67" i="3" s="1"/>
  <c r="AC49" i="3"/>
  <c r="AD49" i="3"/>
  <c r="AD68" i="3" s="1"/>
  <c r="AE49" i="3"/>
  <c r="AE68" i="3" s="1"/>
  <c r="AF49" i="3"/>
  <c r="AF68" i="3" s="1"/>
  <c r="AD50" i="3"/>
  <c r="AD69" i="3" s="1"/>
  <c r="AE50" i="3"/>
  <c r="AE69" i="3" s="1"/>
  <c r="AF50" i="3"/>
  <c r="AF69" i="3" s="1"/>
  <c r="AE51" i="3"/>
  <c r="AG51" i="3" s="1"/>
  <c r="AF51" i="3"/>
  <c r="AF52" i="3"/>
  <c r="AG52" i="3" s="1"/>
  <c r="T40" i="3"/>
  <c r="U40" i="3"/>
  <c r="U59" i="3" s="1"/>
  <c r="V40" i="3"/>
  <c r="V59" i="3" s="1"/>
  <c r="W40" i="3"/>
  <c r="W59" i="3" s="1"/>
  <c r="X40" i="3"/>
  <c r="X59" i="3" s="1"/>
  <c r="Y40" i="3"/>
  <c r="Y59" i="3" s="1"/>
  <c r="Z40" i="3"/>
  <c r="Z59" i="3" s="1"/>
  <c r="AA40" i="3"/>
  <c r="AA59" i="3" s="1"/>
  <c r="AB40" i="3"/>
  <c r="AB59" i="3" s="1"/>
  <c r="AC40" i="3"/>
  <c r="AD40" i="3"/>
  <c r="AE40" i="3"/>
  <c r="AE59" i="3" s="1"/>
  <c r="AF40" i="3"/>
  <c r="AF59" i="3" s="1"/>
  <c r="D41" i="3"/>
  <c r="P41" i="3" s="1"/>
  <c r="E41" i="3"/>
  <c r="E60" i="3" s="1"/>
  <c r="F41" i="3"/>
  <c r="F60" i="3" s="1"/>
  <c r="G41" i="3"/>
  <c r="G60" i="3" s="1"/>
  <c r="H41" i="3"/>
  <c r="H60" i="3" s="1"/>
  <c r="I41" i="3"/>
  <c r="I60" i="3" s="1"/>
  <c r="J41" i="3"/>
  <c r="J60" i="3" s="1"/>
  <c r="K41" i="3"/>
  <c r="K60" i="3" s="1"/>
  <c r="L41" i="3"/>
  <c r="M41" i="3"/>
  <c r="N41" i="3"/>
  <c r="N60" i="3" s="1"/>
  <c r="O41" i="3"/>
  <c r="O60" i="3" s="1"/>
  <c r="E42" i="3"/>
  <c r="P42" i="3" s="1"/>
  <c r="F42" i="3"/>
  <c r="F61" i="3" s="1"/>
  <c r="G42" i="3"/>
  <c r="G61" i="3" s="1"/>
  <c r="H42" i="3"/>
  <c r="H61" i="3" s="1"/>
  <c r="I42" i="3"/>
  <c r="I61" i="3" s="1"/>
  <c r="J42" i="3"/>
  <c r="K42" i="3"/>
  <c r="L42" i="3"/>
  <c r="L61" i="3" s="1"/>
  <c r="M42" i="3"/>
  <c r="M61" i="3" s="1"/>
  <c r="N42" i="3"/>
  <c r="N61" i="3" s="1"/>
  <c r="O42" i="3"/>
  <c r="O61" i="3" s="1"/>
  <c r="F43" i="3"/>
  <c r="G43" i="3"/>
  <c r="G62" i="3" s="1"/>
  <c r="H43" i="3"/>
  <c r="I43" i="3"/>
  <c r="J43" i="3"/>
  <c r="J62" i="3" s="1"/>
  <c r="K43" i="3"/>
  <c r="K62" i="3" s="1"/>
  <c r="L43" i="3"/>
  <c r="L62" i="3" s="1"/>
  <c r="M43" i="3"/>
  <c r="M62" i="3" s="1"/>
  <c r="N43" i="3"/>
  <c r="N62" i="3" s="1"/>
  <c r="O43" i="3"/>
  <c r="O62" i="3" s="1"/>
  <c r="G44" i="3"/>
  <c r="H44" i="3"/>
  <c r="H63" i="3" s="1"/>
  <c r="I44" i="3"/>
  <c r="I63" i="3" s="1"/>
  <c r="J44" i="3"/>
  <c r="J63" i="3" s="1"/>
  <c r="K44" i="3"/>
  <c r="K63" i="3" s="1"/>
  <c r="L44" i="3"/>
  <c r="L63" i="3" s="1"/>
  <c r="M44" i="3"/>
  <c r="M63" i="3" s="1"/>
  <c r="N44" i="3"/>
  <c r="N63" i="3" s="1"/>
  <c r="O44" i="3"/>
  <c r="O63" i="3" s="1"/>
  <c r="H45" i="3"/>
  <c r="H64" i="3" s="1"/>
  <c r="I45" i="3"/>
  <c r="I64" i="3" s="1"/>
  <c r="J45" i="3"/>
  <c r="J64" i="3" s="1"/>
  <c r="K45" i="3"/>
  <c r="K64" i="3" s="1"/>
  <c r="L45" i="3"/>
  <c r="L64" i="3" s="1"/>
  <c r="M45" i="3"/>
  <c r="M64" i="3" s="1"/>
  <c r="N45" i="3"/>
  <c r="N64" i="3" s="1"/>
  <c r="O45" i="3"/>
  <c r="O64" i="3" s="1"/>
  <c r="I46" i="3"/>
  <c r="I65" i="3" s="1"/>
  <c r="J46" i="3"/>
  <c r="J65" i="3" s="1"/>
  <c r="K46" i="3"/>
  <c r="K65" i="3" s="1"/>
  <c r="L46" i="3"/>
  <c r="L65" i="3" s="1"/>
  <c r="M46" i="3"/>
  <c r="M65" i="3" s="1"/>
  <c r="N46" i="3"/>
  <c r="O46" i="3"/>
  <c r="J47" i="3"/>
  <c r="P47" i="3" s="1"/>
  <c r="K47" i="3"/>
  <c r="K66" i="3" s="1"/>
  <c r="L47" i="3"/>
  <c r="M47" i="3"/>
  <c r="N47" i="3"/>
  <c r="N66" i="3" s="1"/>
  <c r="O47" i="3"/>
  <c r="O66" i="3" s="1"/>
  <c r="K48" i="3"/>
  <c r="P48" i="3" s="1"/>
  <c r="L48" i="3"/>
  <c r="L67" i="3" s="1"/>
  <c r="M48" i="3"/>
  <c r="M67" i="3" s="1"/>
  <c r="N48" i="3"/>
  <c r="N67" i="3" s="1"/>
  <c r="O48" i="3"/>
  <c r="O67" i="3" s="1"/>
  <c r="L49" i="3"/>
  <c r="L68" i="3" s="1"/>
  <c r="M49" i="3"/>
  <c r="M68" i="3" s="1"/>
  <c r="N49" i="3"/>
  <c r="N68" i="3" s="1"/>
  <c r="O49" i="3"/>
  <c r="O68" i="3" s="1"/>
  <c r="M50" i="3"/>
  <c r="M69" i="3" s="1"/>
  <c r="N50" i="3"/>
  <c r="N69" i="3" s="1"/>
  <c r="O50" i="3"/>
  <c r="O69" i="3" s="1"/>
  <c r="O51" i="3"/>
  <c r="O70" i="3" s="1"/>
  <c r="O52" i="3"/>
  <c r="P52" i="3" s="1"/>
  <c r="C40" i="3"/>
  <c r="C59" i="3" s="1"/>
  <c r="D40" i="3"/>
  <c r="D59" i="3" s="1"/>
  <c r="E40" i="3"/>
  <c r="E59" i="3" s="1"/>
  <c r="F40" i="3"/>
  <c r="F59" i="3" s="1"/>
  <c r="G40" i="3"/>
  <c r="G59" i="3" s="1"/>
  <c r="H40" i="3"/>
  <c r="H59" i="3" s="1"/>
  <c r="I59" i="3"/>
  <c r="J40" i="3"/>
  <c r="J59" i="3" s="1"/>
  <c r="K40" i="3"/>
  <c r="K59" i="3" s="1"/>
  <c r="L40" i="3"/>
  <c r="L59" i="3" s="1"/>
  <c r="M40" i="3"/>
  <c r="M59" i="3" s="1"/>
  <c r="N40" i="3"/>
  <c r="N59" i="3" s="1"/>
  <c r="O40" i="3"/>
  <c r="O59" i="3" s="1"/>
  <c r="AR21" i="2"/>
  <c r="AL31" i="2" s="1"/>
  <c r="AQ21" i="2"/>
  <c r="AK33" i="2" s="1"/>
  <c r="AP21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55" i="2"/>
  <c r="AF69" i="2"/>
  <c r="T69" i="2"/>
  <c r="U69" i="2"/>
  <c r="V69" i="2"/>
  <c r="W69" i="2"/>
  <c r="X69" i="2"/>
  <c r="Y69" i="2"/>
  <c r="Z69" i="2"/>
  <c r="AA69" i="2"/>
  <c r="AB69" i="2"/>
  <c r="AC69" i="2"/>
  <c r="AD69" i="2"/>
  <c r="AE69" i="2"/>
  <c r="S69" i="2"/>
  <c r="AL25" i="2"/>
  <c r="AL24" i="2"/>
  <c r="AL23" i="2"/>
  <c r="AL22" i="2"/>
  <c r="AL21" i="2"/>
  <c r="AL26" i="2" s="1"/>
  <c r="AK25" i="2"/>
  <c r="AK24" i="2"/>
  <c r="AK32" i="2" s="1"/>
  <c r="AK23" i="2"/>
  <c r="AK22" i="2"/>
  <c r="AK21" i="2"/>
  <c r="AK29" i="2" s="1"/>
  <c r="AJ25" i="2"/>
  <c r="AJ33" i="2" s="1"/>
  <c r="AJ24" i="2"/>
  <c r="AJ32" i="2" s="1"/>
  <c r="AJ23" i="2"/>
  <c r="AJ31" i="2" s="1"/>
  <c r="AJ22" i="2"/>
  <c r="AJ30" i="2" s="1"/>
  <c r="AJ21" i="2"/>
  <c r="AD34" i="2"/>
  <c r="AC35" i="2"/>
  <c r="AA36" i="2"/>
  <c r="X37" i="2"/>
  <c r="Y37" i="2"/>
  <c r="AC37" i="2"/>
  <c r="X33" i="2"/>
  <c r="T22" i="2"/>
  <c r="AA22" i="2"/>
  <c r="AB22" i="2"/>
  <c r="AF22" i="2"/>
  <c r="AF30" i="2" s="1"/>
  <c r="Z23" i="2"/>
  <c r="Z34" i="2" s="1"/>
  <c r="AC23" i="2"/>
  <c r="AC34" i="2" s="1"/>
  <c r="AE23" i="2"/>
  <c r="AE34" i="2" s="1"/>
  <c r="Y24" i="2"/>
  <c r="Z24" i="2"/>
  <c r="Z35" i="2" s="1"/>
  <c r="AA24" i="2"/>
  <c r="AA35" i="2" s="1"/>
  <c r="AD24" i="2"/>
  <c r="AD35" i="2" s="1"/>
  <c r="X25" i="2"/>
  <c r="X36" i="2" s="1"/>
  <c r="Y25" i="2"/>
  <c r="Y36" i="2" s="1"/>
  <c r="W26" i="2"/>
  <c r="W37" i="2" s="1"/>
  <c r="X26" i="2"/>
  <c r="AB26" i="2"/>
  <c r="AB37" i="2" s="1"/>
  <c r="AC26" i="2"/>
  <c r="S26" i="2"/>
  <c r="S37" i="2" s="1"/>
  <c r="S23" i="2"/>
  <c r="S34" i="2" s="1"/>
  <c r="C37" i="2"/>
  <c r="O37" i="2"/>
  <c r="C36" i="2"/>
  <c r="T26" i="2" s="1"/>
  <c r="T37" i="2" s="1"/>
  <c r="D36" i="2"/>
  <c r="U26" i="2" s="1"/>
  <c r="U37" i="2" s="1"/>
  <c r="E36" i="2"/>
  <c r="V26" i="2" s="1"/>
  <c r="V37" i="2" s="1"/>
  <c r="F36" i="2"/>
  <c r="G36" i="2"/>
  <c r="H36" i="2"/>
  <c r="Y26" i="2" s="1"/>
  <c r="I36" i="2"/>
  <c r="Z26" i="2" s="1"/>
  <c r="Z37" i="2" s="1"/>
  <c r="J36" i="2"/>
  <c r="AA26" i="2" s="1"/>
  <c r="AA37" i="2" s="1"/>
  <c r="K36" i="2"/>
  <c r="L36" i="2"/>
  <c r="M36" i="2"/>
  <c r="AD26" i="2" s="1"/>
  <c r="N36" i="2"/>
  <c r="AE26" i="2" s="1"/>
  <c r="O36" i="2"/>
  <c r="AF26" i="2" s="1"/>
  <c r="AF37" i="2" s="1"/>
  <c r="C33" i="2"/>
  <c r="T25" i="2" s="1"/>
  <c r="T36" i="2" s="1"/>
  <c r="D33" i="2"/>
  <c r="U25" i="2" s="1"/>
  <c r="U36" i="2" s="1"/>
  <c r="E33" i="2"/>
  <c r="V25" i="2" s="1"/>
  <c r="V36" i="2" s="1"/>
  <c r="F33" i="2"/>
  <c r="W25" i="2" s="1"/>
  <c r="W36" i="2" s="1"/>
  <c r="G33" i="2"/>
  <c r="H33" i="2"/>
  <c r="I33" i="2"/>
  <c r="Z25" i="2" s="1"/>
  <c r="J33" i="2"/>
  <c r="AA25" i="2" s="1"/>
  <c r="K33" i="2"/>
  <c r="AB25" i="2" s="1"/>
  <c r="L33" i="2"/>
  <c r="AC25" i="2" s="1"/>
  <c r="AC36" i="2" s="1"/>
  <c r="M33" i="2"/>
  <c r="AD25" i="2" s="1"/>
  <c r="AD36" i="2" s="1"/>
  <c r="N33" i="2"/>
  <c r="AE25" i="2" s="1"/>
  <c r="AE36" i="2" s="1"/>
  <c r="O33" i="2"/>
  <c r="AF25" i="2" s="1"/>
  <c r="AF36" i="2" s="1"/>
  <c r="C30" i="2"/>
  <c r="T24" i="2" s="1"/>
  <c r="T35" i="2" s="1"/>
  <c r="D30" i="2"/>
  <c r="U24" i="2" s="1"/>
  <c r="U35" i="2" s="1"/>
  <c r="E30" i="2"/>
  <c r="V24" i="2" s="1"/>
  <c r="V35" i="2" s="1"/>
  <c r="F30" i="2"/>
  <c r="W24" i="2" s="1"/>
  <c r="G30" i="2"/>
  <c r="X24" i="2" s="1"/>
  <c r="H30" i="2"/>
  <c r="I30" i="2"/>
  <c r="J30" i="2"/>
  <c r="K30" i="2"/>
  <c r="AB24" i="2" s="1"/>
  <c r="AB35" i="2" s="1"/>
  <c r="L30" i="2"/>
  <c r="AC24" i="2" s="1"/>
  <c r="M30" i="2"/>
  <c r="N30" i="2"/>
  <c r="AE24" i="2" s="1"/>
  <c r="AE35" i="2" s="1"/>
  <c r="O30" i="2"/>
  <c r="AF24" i="2" s="1"/>
  <c r="AF35" i="2" s="1"/>
  <c r="C27" i="2"/>
  <c r="T23" i="2" s="1"/>
  <c r="D27" i="2"/>
  <c r="D37" i="2" s="1"/>
  <c r="E27" i="2"/>
  <c r="V23" i="2" s="1"/>
  <c r="F27" i="2"/>
  <c r="W23" i="2" s="1"/>
  <c r="W34" i="2" s="1"/>
  <c r="G27" i="2"/>
  <c r="X23" i="2" s="1"/>
  <c r="X34" i="2" s="1"/>
  <c r="H27" i="2"/>
  <c r="Y23" i="2" s="1"/>
  <c r="Y34" i="2" s="1"/>
  <c r="I27" i="2"/>
  <c r="J27" i="2"/>
  <c r="AA23" i="2" s="1"/>
  <c r="AA34" i="2" s="1"/>
  <c r="K27" i="2"/>
  <c r="AB23" i="2" s="1"/>
  <c r="AB34" i="2" s="1"/>
  <c r="L27" i="2"/>
  <c r="M27" i="2"/>
  <c r="AD23" i="2" s="1"/>
  <c r="N27" i="2"/>
  <c r="O27" i="2"/>
  <c r="AF23" i="2" s="1"/>
  <c r="AF34" i="2" s="1"/>
  <c r="B36" i="2"/>
  <c r="B33" i="2"/>
  <c r="S25" i="2" s="1"/>
  <c r="S36" i="2" s="1"/>
  <c r="B30" i="2"/>
  <c r="S24" i="2" s="1"/>
  <c r="S35" i="2" s="1"/>
  <c r="B27" i="2"/>
  <c r="B37" i="2" s="1"/>
  <c r="C24" i="2"/>
  <c r="D24" i="2"/>
  <c r="U22" i="2" s="1"/>
  <c r="E24" i="2"/>
  <c r="F24" i="2"/>
  <c r="W22" i="2" s="1"/>
  <c r="W33" i="2" s="1"/>
  <c r="G24" i="2"/>
  <c r="X22" i="2" s="1"/>
  <c r="H24" i="2"/>
  <c r="Y22" i="2" s="1"/>
  <c r="I24" i="2"/>
  <c r="Z22" i="2" s="1"/>
  <c r="J24" i="2"/>
  <c r="K24" i="2"/>
  <c r="L24" i="2"/>
  <c r="M24" i="2"/>
  <c r="N24" i="2"/>
  <c r="AE22" i="2" s="1"/>
  <c r="O24" i="2"/>
  <c r="B24" i="2"/>
  <c r="S22" i="2" s="1"/>
  <c r="CF16" i="2"/>
  <c r="CF15" i="2"/>
  <c r="CF14" i="2"/>
  <c r="CF13" i="2"/>
  <c r="CF12" i="2"/>
  <c r="CF11" i="2"/>
  <c r="CF10" i="2"/>
  <c r="CF9" i="2"/>
  <c r="CF8" i="2"/>
  <c r="CF7" i="2"/>
  <c r="CF6" i="2"/>
  <c r="CF5" i="2"/>
  <c r="CF4" i="2"/>
  <c r="CF3" i="2"/>
  <c r="BO16" i="2"/>
  <c r="BO15" i="2"/>
  <c r="BO14" i="2"/>
  <c r="BO13" i="2"/>
  <c r="BO12" i="2"/>
  <c r="BO11" i="2"/>
  <c r="BO10" i="2"/>
  <c r="BO9" i="2"/>
  <c r="BO8" i="2"/>
  <c r="BO7" i="2"/>
  <c r="BO6" i="2"/>
  <c r="BO5" i="2"/>
  <c r="BO4" i="2"/>
  <c r="BO3" i="2"/>
  <c r="AX16" i="2"/>
  <c r="AX15" i="2"/>
  <c r="AX14" i="2"/>
  <c r="AX13" i="2"/>
  <c r="AX12" i="2"/>
  <c r="AX11" i="2"/>
  <c r="AX10" i="2"/>
  <c r="AX9" i="2"/>
  <c r="AX8" i="2"/>
  <c r="AX7" i="2"/>
  <c r="AX6" i="2"/>
  <c r="AX5" i="2"/>
  <c r="AX4" i="2"/>
  <c r="AX3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3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B17" i="2"/>
  <c r="BO60" i="3" l="1"/>
  <c r="Z27" i="2"/>
  <c r="P65" i="3"/>
  <c r="AX62" i="3"/>
  <c r="AG64" i="3"/>
  <c r="BO59" i="3"/>
  <c r="CF70" i="3"/>
  <c r="AE29" i="2"/>
  <c r="AE33" i="2"/>
  <c r="AD37" i="2"/>
  <c r="AH37" i="2" s="1"/>
  <c r="AX52" i="3"/>
  <c r="AW71" i="3"/>
  <c r="AX71" i="3" s="1"/>
  <c r="BO50" i="3"/>
  <c r="BL69" i="3"/>
  <c r="BE62" i="3"/>
  <c r="BO62" i="3" s="1"/>
  <c r="BO43" i="3"/>
  <c r="CF45" i="3"/>
  <c r="BX64" i="3"/>
  <c r="CF64" i="3" s="1"/>
  <c r="O71" i="3"/>
  <c r="P71" i="3" s="1"/>
  <c r="P69" i="3"/>
  <c r="BO66" i="3"/>
  <c r="CF60" i="3"/>
  <c r="AG42" i="3"/>
  <c r="K37" i="2"/>
  <c r="T29" i="2"/>
  <c r="T33" i="2"/>
  <c r="S30" i="2"/>
  <c r="S29" i="2"/>
  <c r="S33" i="2"/>
  <c r="S40" i="2" s="1"/>
  <c r="S27" i="2"/>
  <c r="AB27" i="2"/>
  <c r="AB36" i="2"/>
  <c r="J37" i="2"/>
  <c r="AG47" i="3"/>
  <c r="W62" i="3"/>
  <c r="AG66" i="3"/>
  <c r="AX60" i="3"/>
  <c r="CF66" i="3"/>
  <c r="V22" i="2"/>
  <c r="E37" i="2"/>
  <c r="U33" i="2"/>
  <c r="AA27" i="2"/>
  <c r="Z36" i="2"/>
  <c r="AH36" i="2" s="1"/>
  <c r="AG49" i="3"/>
  <c r="AX48" i="3"/>
  <c r="AX41" i="3"/>
  <c r="AD22" i="2"/>
  <c r="AD27" i="2" s="1"/>
  <c r="M37" i="2"/>
  <c r="X27" i="2"/>
  <c r="X35" i="2"/>
  <c r="X41" i="2" s="1"/>
  <c r="Y27" i="2"/>
  <c r="Y35" i="2"/>
  <c r="Y40" i="2" s="1"/>
  <c r="AK30" i="2"/>
  <c r="P43" i="3"/>
  <c r="AG40" i="3"/>
  <c r="AG61" i="3"/>
  <c r="AG65" i="3"/>
  <c r="BO63" i="3"/>
  <c r="CF61" i="3"/>
  <c r="BO40" i="3"/>
  <c r="P17" i="2"/>
  <c r="AC22" i="2"/>
  <c r="L37" i="2"/>
  <c r="V34" i="2"/>
  <c r="W27" i="2"/>
  <c r="W35" i="2"/>
  <c r="AG35" i="2" s="1"/>
  <c r="AE30" i="2"/>
  <c r="AK31" i="2"/>
  <c r="BO45" i="3"/>
  <c r="AG70" i="3"/>
  <c r="BO41" i="3"/>
  <c r="T30" i="2"/>
  <c r="P44" i="3"/>
  <c r="AG69" i="3"/>
  <c r="AX65" i="3"/>
  <c r="BO70" i="3"/>
  <c r="P51" i="3"/>
  <c r="AX68" i="3"/>
  <c r="AX69" i="3"/>
  <c r="BO69" i="3"/>
  <c r="CF71" i="3"/>
  <c r="CF40" i="3"/>
  <c r="P63" i="3"/>
  <c r="T27" i="2"/>
  <c r="T34" i="2"/>
  <c r="T41" i="2" s="1"/>
  <c r="AL33" i="2"/>
  <c r="P72" i="3"/>
  <c r="AG72" i="3"/>
  <c r="AX72" i="3"/>
  <c r="CF72" i="3"/>
  <c r="Z33" i="2"/>
  <c r="Z30" i="2"/>
  <c r="Z29" i="2"/>
  <c r="AF29" i="2"/>
  <c r="AF33" i="2"/>
  <c r="AF41" i="2" s="1"/>
  <c r="AF27" i="2"/>
  <c r="AL30" i="2"/>
  <c r="P59" i="3"/>
  <c r="P64" i="3"/>
  <c r="AG62" i="3"/>
  <c r="CF59" i="3"/>
  <c r="CF62" i="3"/>
  <c r="Y33" i="2"/>
  <c r="Y30" i="2"/>
  <c r="Y29" i="2"/>
  <c r="X30" i="2"/>
  <c r="X29" i="2"/>
  <c r="AB33" i="2"/>
  <c r="AB41" i="2" s="1"/>
  <c r="AB30" i="2"/>
  <c r="AB29" i="2"/>
  <c r="AJ26" i="2"/>
  <c r="AJ29" i="2"/>
  <c r="AG41" i="3"/>
  <c r="P68" i="3"/>
  <c r="BO67" i="3"/>
  <c r="CF65" i="3"/>
  <c r="W30" i="2"/>
  <c r="W29" i="2"/>
  <c r="AE27" i="2"/>
  <c r="AE37" i="2"/>
  <c r="AA33" i="2"/>
  <c r="AA30" i="2"/>
  <c r="AA29" i="2"/>
  <c r="AL32" i="2"/>
  <c r="AX40" i="3"/>
  <c r="AK59" i="3"/>
  <c r="AX59" i="3" s="1"/>
  <c r="AP64" i="3"/>
  <c r="AX64" i="3" s="1"/>
  <c r="AX45" i="3"/>
  <c r="BD61" i="3"/>
  <c r="BO61" i="3" s="1"/>
  <c r="BO42" i="3"/>
  <c r="K67" i="3"/>
  <c r="P67" i="3" s="1"/>
  <c r="AG67" i="3"/>
  <c r="CF67" i="3"/>
  <c r="I37" i="2"/>
  <c r="BG64" i="3"/>
  <c r="BO64" i="3" s="1"/>
  <c r="BK68" i="3"/>
  <c r="BO68" i="3" s="1"/>
  <c r="AG44" i="3"/>
  <c r="AX43" i="3"/>
  <c r="CF41" i="3"/>
  <c r="AX17" i="2"/>
  <c r="H37" i="2"/>
  <c r="AL29" i="2"/>
  <c r="N70" i="3"/>
  <c r="P70" i="3" s="1"/>
  <c r="J66" i="3"/>
  <c r="P66" i="3" s="1"/>
  <c r="F62" i="3"/>
  <c r="P62" i="3" s="1"/>
  <c r="T59" i="3"/>
  <c r="AG59" i="3" s="1"/>
  <c r="AB67" i="3"/>
  <c r="AF71" i="3"/>
  <c r="AG71" i="3" s="1"/>
  <c r="BW63" i="3"/>
  <c r="CF63" i="3" s="1"/>
  <c r="CA67" i="3"/>
  <c r="AG45" i="3"/>
  <c r="AX44" i="3"/>
  <c r="CF42" i="3"/>
  <c r="G37" i="2"/>
  <c r="AR66" i="3"/>
  <c r="AX66" i="3" s="1"/>
  <c r="AV70" i="3"/>
  <c r="AX70" i="3" s="1"/>
  <c r="P46" i="3"/>
  <c r="AG46" i="3"/>
  <c r="BO44" i="3"/>
  <c r="BO17" i="2"/>
  <c r="F37" i="2"/>
  <c r="BH65" i="3"/>
  <c r="BO65" i="3" s="1"/>
  <c r="P45" i="3"/>
  <c r="U23" i="2"/>
  <c r="U29" i="2" s="1"/>
  <c r="AK26" i="2"/>
  <c r="E61" i="3"/>
  <c r="P61" i="3" s="1"/>
  <c r="U60" i="3"/>
  <c r="AG60" i="3" s="1"/>
  <c r="AC68" i="3"/>
  <c r="AG68" i="3" s="1"/>
  <c r="CB68" i="3"/>
  <c r="CF68" i="3" s="1"/>
  <c r="CF17" i="2"/>
  <c r="AC27" i="2"/>
  <c r="AS67" i="3"/>
  <c r="AX67" i="3" s="1"/>
  <c r="BO47" i="3"/>
  <c r="CF46" i="3"/>
  <c r="BM70" i="3"/>
  <c r="AG50" i="3"/>
  <c r="AX49" i="3"/>
  <c r="BO48" i="3"/>
  <c r="N37" i="2"/>
  <c r="D60" i="3"/>
  <c r="P60" i="3" s="1"/>
  <c r="CC69" i="3"/>
  <c r="CF69" i="3" s="1"/>
  <c r="P40" i="3"/>
  <c r="X40" i="2"/>
  <c r="AF40" i="2"/>
  <c r="Z40" i="2"/>
  <c r="AK11" i="1"/>
  <c r="AG18" i="1"/>
  <c r="AJ13" i="1"/>
  <c r="AJ6" i="1"/>
  <c r="AJ8" i="1" s="1"/>
  <c r="AI13" i="1"/>
  <c r="AI6" i="1"/>
  <c r="AI8" i="1" s="1"/>
  <c r="AH13" i="1"/>
  <c r="AH6" i="1"/>
  <c r="AH8" i="1" s="1"/>
  <c r="AH21" i="1" s="1"/>
  <c r="AG13" i="1"/>
  <c r="AG6" i="1"/>
  <c r="AG19" i="1" s="1"/>
  <c r="AF13" i="1"/>
  <c r="AF15" i="1" s="1"/>
  <c r="AF6" i="1"/>
  <c r="AK6" i="1" s="1"/>
  <c r="AF14" i="1"/>
  <c r="AF7" i="1"/>
  <c r="AF20" i="1" s="1"/>
  <c r="AG14" i="1"/>
  <c r="AG7" i="1"/>
  <c r="AG20" i="1" s="1"/>
  <c r="AE14" i="1"/>
  <c r="AE7" i="1"/>
  <c r="AE12" i="1"/>
  <c r="AG12" i="1"/>
  <c r="AG5" i="1"/>
  <c r="AF12" i="1"/>
  <c r="AK12" i="1" s="1"/>
  <c r="AF5" i="1"/>
  <c r="AF18" i="1" s="1"/>
  <c r="AJ15" i="1"/>
  <c r="AH15" i="1"/>
  <c r="AE5" i="1"/>
  <c r="W41" i="2" l="1"/>
  <c r="AF19" i="1"/>
  <c r="W40" i="2"/>
  <c r="AK35" i="2"/>
  <c r="AE41" i="2"/>
  <c r="AB40" i="2"/>
  <c r="AK7" i="1"/>
  <c r="AK13" i="1"/>
  <c r="AK19" i="1" s="1"/>
  <c r="AJ21" i="1"/>
  <c r="AK14" i="1"/>
  <c r="T40" i="2"/>
  <c r="Z41" i="2"/>
  <c r="AK5" i="1"/>
  <c r="AK18" i="1" s="1"/>
  <c r="AG73" i="3"/>
  <c r="AX73" i="3"/>
  <c r="AW75" i="3" s="1"/>
  <c r="AG34" i="2"/>
  <c r="AJ36" i="2"/>
  <c r="AJ35" i="2"/>
  <c r="BO54" i="3"/>
  <c r="BN75" i="3" s="1"/>
  <c r="CF54" i="3"/>
  <c r="AH35" i="2"/>
  <c r="CF73" i="3"/>
  <c r="U27" i="2"/>
  <c r="U34" i="2"/>
  <c r="AE18" i="1"/>
  <c r="AE40" i="2"/>
  <c r="AK36" i="2"/>
  <c r="AG37" i="2"/>
  <c r="U30" i="2"/>
  <c r="AI15" i="1"/>
  <c r="AI21" i="1" s="1"/>
  <c r="AE20" i="1"/>
  <c r="AD33" i="2"/>
  <c r="AG40" i="2" s="1"/>
  <c r="AD30" i="2"/>
  <c r="AD29" i="2"/>
  <c r="AX54" i="3"/>
  <c r="P73" i="3"/>
  <c r="AG54" i="3"/>
  <c r="V30" i="2"/>
  <c r="V33" i="2"/>
  <c r="V29" i="2"/>
  <c r="S41" i="2"/>
  <c r="AG36" i="2"/>
  <c r="AJ19" i="1"/>
  <c r="AG15" i="1"/>
  <c r="AI19" i="1"/>
  <c r="P54" i="3"/>
  <c r="V27" i="2"/>
  <c r="AL35" i="2"/>
  <c r="AL36" i="2"/>
  <c r="AH19" i="1"/>
  <c r="AE15" i="1"/>
  <c r="AA41" i="2"/>
  <c r="AA40" i="2"/>
  <c r="Y41" i="2"/>
  <c r="AC33" i="2"/>
  <c r="AG41" i="2" s="1"/>
  <c r="AC30" i="2"/>
  <c r="AC29" i="2"/>
  <c r="AG8" i="1"/>
  <c r="AF8" i="1"/>
  <c r="AF21" i="1" s="1"/>
  <c r="AE8" i="1"/>
  <c r="AK20" i="1" l="1"/>
  <c r="AK15" i="1"/>
  <c r="AG21" i="1"/>
  <c r="BO75" i="3"/>
  <c r="AH33" i="2"/>
  <c r="AG33" i="2"/>
  <c r="AX75" i="3"/>
  <c r="AK8" i="1"/>
  <c r="AK21" i="1" s="1"/>
  <c r="AE21" i="1"/>
  <c r="V40" i="2"/>
  <c r="V41" i="2"/>
  <c r="AF75" i="3"/>
  <c r="O75" i="3"/>
  <c r="AH34" i="2"/>
  <c r="U41" i="2"/>
  <c r="AC41" i="2"/>
  <c r="AC40" i="2"/>
  <c r="AD41" i="2"/>
  <c r="AD40" i="2"/>
  <c r="CE75" i="3"/>
  <c r="U40" i="2"/>
  <c r="P75" i="3" l="1"/>
  <c r="AG75" i="3"/>
  <c r="CF75" i="3"/>
</calcChain>
</file>

<file path=xl/sharedStrings.xml><?xml version="1.0" encoding="utf-8"?>
<sst xmlns="http://schemas.openxmlformats.org/spreadsheetml/2006/main" count="970" uniqueCount="69">
  <si>
    <t>Active Electrode</t>
  </si>
  <si>
    <t xml:space="preserve">Return Electrode </t>
  </si>
  <si>
    <t>Totals</t>
  </si>
  <si>
    <t>DP</t>
  </si>
  <si>
    <t>DL</t>
  </si>
  <si>
    <t>IP</t>
  </si>
  <si>
    <t>IL</t>
  </si>
  <si>
    <t>PP</t>
  </si>
  <si>
    <t>PL</t>
  </si>
  <si>
    <t>DA</t>
  </si>
  <si>
    <t>IM</t>
  </si>
  <si>
    <t>DM</t>
  </si>
  <si>
    <t>IA</t>
  </si>
  <si>
    <t>PA</t>
  </si>
  <si>
    <t>PM</t>
  </si>
  <si>
    <t>PP1</t>
  </si>
  <si>
    <t>PP2</t>
  </si>
  <si>
    <t>PP3</t>
  </si>
  <si>
    <t>PA1</t>
  </si>
  <si>
    <t>PA2</t>
  </si>
  <si>
    <t>PA3</t>
  </si>
  <si>
    <t>dis</t>
  </si>
  <si>
    <t>fing</t>
  </si>
  <si>
    <t>finge palm</t>
  </si>
  <si>
    <t>palm</t>
  </si>
  <si>
    <t>total</t>
  </si>
  <si>
    <t>Total</t>
  </si>
  <si>
    <t>s1</t>
  </si>
  <si>
    <t>IIP</t>
  </si>
  <si>
    <t>IIR</t>
  </si>
  <si>
    <t>IIL</t>
  </si>
  <si>
    <t>IIB</t>
  </si>
  <si>
    <t>IPP</t>
  </si>
  <si>
    <t>IPR</t>
  </si>
  <si>
    <t>IPL</t>
  </si>
  <si>
    <t>IPB</t>
  </si>
  <si>
    <t>I1P</t>
  </si>
  <si>
    <t>I2P</t>
  </si>
  <si>
    <t>I3P</t>
  </si>
  <si>
    <t>I1B</t>
  </si>
  <si>
    <t>I2B</t>
  </si>
  <si>
    <t>I3B</t>
  </si>
  <si>
    <t>P&gt;</t>
  </si>
  <si>
    <t>s2</t>
  </si>
  <si>
    <t>s3</t>
  </si>
  <si>
    <t>s4</t>
  </si>
  <si>
    <t>s5</t>
  </si>
  <si>
    <t>t</t>
  </si>
  <si>
    <t>s1t</t>
  </si>
  <si>
    <t>s2t</t>
  </si>
  <si>
    <t>s3t</t>
  </si>
  <si>
    <t>s4t</t>
  </si>
  <si>
    <t>s5t</t>
  </si>
  <si>
    <t>ave</t>
  </si>
  <si>
    <t>sd</t>
  </si>
  <si>
    <t>ff</t>
  </si>
  <si>
    <t>fp</t>
  </si>
  <si>
    <t>pp</t>
  </si>
  <si>
    <t>sum</t>
  </si>
  <si>
    <t>p1</t>
  </si>
  <si>
    <t>p2</t>
  </si>
  <si>
    <t>S</t>
  </si>
  <si>
    <t>Type</t>
  </si>
  <si>
    <t>Anodic</t>
  </si>
  <si>
    <t>cathodic</t>
  </si>
  <si>
    <t>FF</t>
  </si>
  <si>
    <t>PF</t>
  </si>
  <si>
    <t>p total</t>
  </si>
  <si>
    <t>p%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</si>
</sst>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rgb="FFFBE4D5"/>
      </patternFill>
    </fill>
    <fill>
      <patternFill patternType="solid">
        <fgColor rgb="FF000000"/>
        <bgColor rgb="FFFBE4D5"/>
      </patternFill>
    </fill>
    <fill>
      <patternFill patternType="solid">
        <fgColor theme="0"/>
        <bgColor rgb="FFFBE4D5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/>
      <top style="thin">
        <color rgb="FF000000"/>
      </top>
      <bottom style="thick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ck">
        <color indexed="64"/>
      </right>
      <top/>
      <bottom style="thin">
        <color rgb="FF000000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rgb="FF000000"/>
      </right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rgb="FF000000"/>
      </right>
      <top style="thick">
        <color indexed="64"/>
      </top>
      <bottom style="thick">
        <color indexed="64"/>
      </bottom>
      <diagonal/>
    </border>
    <border>
      <left style="thin">
        <color rgb="FF000000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58">
    <xf numFmtId="0" fontId="0" fillId="0" borderId="0" xfId="0"/>
    <xf numFmtId="0" fontId="2" fillId="2" borderId="1" xfId="1" applyFill="1" applyBorder="1"/>
    <xf numFmtId="0" fontId="2" fillId="4" borderId="1" xfId="1" applyFill="1" applyBorder="1"/>
    <xf numFmtId="0" fontId="2" fillId="2" borderId="2" xfId="1" applyFill="1" applyBorder="1"/>
    <xf numFmtId="0" fontId="2" fillId="2" borderId="3" xfId="1" applyFill="1" applyBorder="1"/>
    <xf numFmtId="0" fontId="2" fillId="0" borderId="0" xfId="1"/>
    <xf numFmtId="0" fontId="2" fillId="5" borderId="1" xfId="1" applyFill="1" applyBorder="1"/>
    <xf numFmtId="0" fontId="2" fillId="2" borderId="5" xfId="1" applyFill="1" applyBorder="1"/>
    <xf numFmtId="0" fontId="2" fillId="2" borderId="6" xfId="1" applyFill="1" applyBorder="1"/>
    <xf numFmtId="0" fontId="2" fillId="5" borderId="7" xfId="1" applyFill="1" applyBorder="1"/>
    <xf numFmtId="0" fontId="2" fillId="2" borderId="9" xfId="1" applyFill="1" applyBorder="1"/>
    <xf numFmtId="0" fontId="2" fillId="2" borderId="10" xfId="1" applyFill="1" applyBorder="1"/>
    <xf numFmtId="0" fontId="2" fillId="2" borderId="4" xfId="1" applyFill="1" applyBorder="1"/>
    <xf numFmtId="0" fontId="2" fillId="2" borderId="12" xfId="1" applyFill="1" applyBorder="1"/>
    <xf numFmtId="0" fontId="2" fillId="5" borderId="11" xfId="1" applyFill="1" applyBorder="1"/>
    <xf numFmtId="0" fontId="2" fillId="2" borderId="11" xfId="1" applyFill="1" applyBorder="1"/>
    <xf numFmtId="0" fontId="2" fillId="2" borderId="8" xfId="1" applyFill="1" applyBorder="1"/>
    <xf numFmtId="0" fontId="2" fillId="2" borderId="13" xfId="1" applyFill="1" applyBorder="1"/>
    <xf numFmtId="0" fontId="2" fillId="5" borderId="14" xfId="1" applyFill="1" applyBorder="1"/>
    <xf numFmtId="0" fontId="2" fillId="2" borderId="15" xfId="1" applyFill="1" applyBorder="1"/>
    <xf numFmtId="0" fontId="2" fillId="2" borderId="14" xfId="1" applyFill="1" applyBorder="1"/>
    <xf numFmtId="0" fontId="2" fillId="2" borderId="16" xfId="1" applyFill="1" applyBorder="1"/>
    <xf numFmtId="0" fontId="2" fillId="3" borderId="11" xfId="1" applyFill="1" applyBorder="1"/>
    <xf numFmtId="0" fontId="3" fillId="0" borderId="17" xfId="1" applyFont="1" applyBorder="1"/>
    <xf numFmtId="0" fontId="3" fillId="0" borderId="23" xfId="1" applyFont="1" applyBorder="1"/>
    <xf numFmtId="0" fontId="3" fillId="0" borderId="24" xfId="1" applyFont="1" applyBorder="1"/>
    <xf numFmtId="0" fontId="3" fillId="0" borderId="25" xfId="1" applyFont="1" applyBorder="1"/>
    <xf numFmtId="0" fontId="3" fillId="0" borderId="26" xfId="1" applyFont="1" applyBorder="1"/>
    <xf numFmtId="0" fontId="3" fillId="0" borderId="27" xfId="1" applyFont="1" applyBorder="1"/>
    <xf numFmtId="0" fontId="3" fillId="0" borderId="28" xfId="1" applyFont="1" applyBorder="1"/>
    <xf numFmtId="0" fontId="3" fillId="0" borderId="29" xfId="1" applyFont="1" applyBorder="1"/>
    <xf numFmtId="0" fontId="4" fillId="6" borderId="18" xfId="1" applyFont="1" applyFill="1" applyBorder="1"/>
    <xf numFmtId="0" fontId="4" fillId="6" borderId="19" xfId="1" applyFont="1" applyFill="1" applyBorder="1"/>
    <xf numFmtId="0" fontId="4" fillId="6" borderId="20" xfId="1" applyFont="1" applyFill="1" applyBorder="1"/>
    <xf numFmtId="0" fontId="4" fillId="7" borderId="21" xfId="1" applyFont="1" applyFill="1" applyBorder="1"/>
    <xf numFmtId="0" fontId="4" fillId="7" borderId="19" xfId="1" applyFont="1" applyFill="1" applyBorder="1"/>
    <xf numFmtId="0" fontId="4" fillId="7" borderId="20" xfId="1" applyFont="1" applyFill="1" applyBorder="1"/>
    <xf numFmtId="0" fontId="4" fillId="6" borderId="21" xfId="1" applyFont="1" applyFill="1" applyBorder="1"/>
    <xf numFmtId="0" fontId="4" fillId="6" borderId="22" xfId="1" applyFont="1" applyFill="1" applyBorder="1"/>
    <xf numFmtId="0" fontId="4" fillId="6" borderId="31" xfId="1" applyFont="1" applyFill="1" applyBorder="1"/>
    <xf numFmtId="0" fontId="4" fillId="6" borderId="24" xfId="1" applyFont="1" applyFill="1" applyBorder="1"/>
    <xf numFmtId="0" fontId="4" fillId="6" borderId="25" xfId="1" applyFont="1" applyFill="1" applyBorder="1"/>
    <xf numFmtId="0" fontId="4" fillId="7" borderId="31" xfId="1" applyFont="1" applyFill="1" applyBorder="1"/>
    <xf numFmtId="0" fontId="4" fillId="7" borderId="24" xfId="1" applyFont="1" applyFill="1" applyBorder="1"/>
    <xf numFmtId="0" fontId="4" fillId="7" borderId="36" xfId="1" applyFont="1" applyFill="1" applyBorder="1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2" xfId="0" applyBorder="1" applyAlignment="1">
      <alignment horizontal="center" vertical="center" textRotation="255"/>
    </xf>
    <xf numFmtId="0" fontId="0" fillId="0" borderId="33" xfId="0" applyBorder="1" applyAlignment="1">
      <alignment horizontal="center" vertical="center" textRotation="255"/>
    </xf>
    <xf numFmtId="0" fontId="0" fillId="0" borderId="34" xfId="0" applyBorder="1" applyAlignment="1">
      <alignment horizontal="center" vertical="center" textRotation="255"/>
    </xf>
    <xf numFmtId="0" fontId="1" fillId="0" borderId="26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0" xfId="0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23"/>
  <sheetViews>
    <sheetView showGridLines="0" tabSelected="1" zoomScale="90" zoomScaleNormal="90" workbookViewId="0">
      <selection activeCell="AB31" sqref="AB31"/>
    </sheetView>
  </sheetViews>
  <sheetFormatPr defaultRowHeight="15" x14ac:dyDescent="0.25"/>
  <cols>
    <col min="1" max="1" width="4.140625" customWidth="1"/>
    <col min="2" max="2" width="3.5703125" customWidth="1"/>
    <col min="3" max="3" width="4.42578125" bestFit="1" customWidth="1"/>
    <col min="4" max="5" width="4" bestFit="1" customWidth="1"/>
    <col min="6" max="6" width="3.7109375" bestFit="1" customWidth="1"/>
    <col min="7" max="7" width="4" bestFit="1" customWidth="1"/>
    <col min="8" max="9" width="3.28515625" bestFit="1" customWidth="1"/>
    <col min="10" max="10" width="3" bestFit="1" customWidth="1"/>
    <col min="11" max="11" width="3.28515625" bestFit="1" customWidth="1"/>
    <col min="12" max="13" width="3.85546875" bestFit="1" customWidth="1"/>
    <col min="14" max="14" width="3.5703125" bestFit="1" customWidth="1"/>
    <col min="15" max="15" width="3.85546875" bestFit="1" customWidth="1"/>
    <col min="16" max="17" width="3.85546875" customWidth="1"/>
    <col min="18" max="19" width="4" customWidth="1"/>
    <col min="20" max="20" width="3.85546875" customWidth="1"/>
    <col min="21" max="21" width="4" customWidth="1"/>
    <col min="22" max="22" width="6.5703125" customWidth="1"/>
  </cols>
  <sheetData>
    <row r="1" spans="2:37" ht="15.75" thickBot="1" x14ac:dyDescent="0.3"/>
    <row r="2" spans="2:37" ht="16.5" thickTop="1" thickBot="1" x14ac:dyDescent="0.3">
      <c r="B2" s="56"/>
      <c r="C2" s="57"/>
      <c r="D2" s="48" t="s">
        <v>0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50"/>
    </row>
    <row r="3" spans="2:37" ht="16.5" thickTop="1" thickBot="1" x14ac:dyDescent="0.3">
      <c r="B3" s="56"/>
      <c r="C3" s="57"/>
      <c r="D3" s="31" t="s">
        <v>9</v>
      </c>
      <c r="E3" s="32" t="s">
        <v>11</v>
      </c>
      <c r="F3" s="32" t="s">
        <v>4</v>
      </c>
      <c r="G3" s="33" t="s">
        <v>3</v>
      </c>
      <c r="H3" s="34" t="s">
        <v>12</v>
      </c>
      <c r="I3" s="35" t="s">
        <v>10</v>
      </c>
      <c r="J3" s="35" t="s">
        <v>6</v>
      </c>
      <c r="K3" s="36" t="s">
        <v>5</v>
      </c>
      <c r="L3" s="37" t="s">
        <v>13</v>
      </c>
      <c r="M3" s="32" t="s">
        <v>14</v>
      </c>
      <c r="N3" s="32" t="s">
        <v>8</v>
      </c>
      <c r="O3" s="33" t="s">
        <v>7</v>
      </c>
      <c r="P3" s="34" t="s">
        <v>15</v>
      </c>
      <c r="Q3" s="35" t="s">
        <v>16</v>
      </c>
      <c r="R3" s="36" t="s">
        <v>17</v>
      </c>
      <c r="S3" s="37" t="s">
        <v>18</v>
      </c>
      <c r="T3" s="32" t="s">
        <v>19</v>
      </c>
      <c r="U3" s="38" t="s">
        <v>20</v>
      </c>
      <c r="V3" s="23" t="s">
        <v>2</v>
      </c>
    </row>
    <row r="4" spans="2:37" ht="15.75" thickTop="1" x14ac:dyDescent="0.25">
      <c r="B4" s="51" t="s">
        <v>1</v>
      </c>
      <c r="C4" s="39" t="s">
        <v>9</v>
      </c>
      <c r="D4" s="22"/>
      <c r="E4" s="7">
        <v>1</v>
      </c>
      <c r="F4" s="7">
        <v>2</v>
      </c>
      <c r="G4" s="19">
        <v>2</v>
      </c>
      <c r="H4" s="15">
        <v>2</v>
      </c>
      <c r="I4" s="7">
        <v>3</v>
      </c>
      <c r="J4" s="7">
        <v>2</v>
      </c>
      <c r="K4" s="19">
        <v>3</v>
      </c>
      <c r="L4" s="15">
        <v>3</v>
      </c>
      <c r="M4" s="7">
        <v>3</v>
      </c>
      <c r="N4" s="7">
        <v>3</v>
      </c>
      <c r="O4" s="19">
        <v>3</v>
      </c>
      <c r="P4" s="15">
        <v>3</v>
      </c>
      <c r="Q4" s="7">
        <v>3</v>
      </c>
      <c r="R4" s="19">
        <v>2</v>
      </c>
      <c r="S4" s="15">
        <v>3</v>
      </c>
      <c r="T4" s="7">
        <v>3</v>
      </c>
      <c r="U4" s="8">
        <v>2</v>
      </c>
      <c r="V4" s="24">
        <v>43</v>
      </c>
      <c r="AD4" t="s">
        <v>21</v>
      </c>
      <c r="AE4">
        <v>0</v>
      </c>
      <c r="AF4">
        <v>1</v>
      </c>
      <c r="AG4">
        <v>2</v>
      </c>
      <c r="AH4">
        <v>3</v>
      </c>
      <c r="AI4">
        <v>4</v>
      </c>
      <c r="AJ4">
        <v>5</v>
      </c>
      <c r="AK4" t="s">
        <v>26</v>
      </c>
    </row>
    <row r="5" spans="2:37" x14ac:dyDescent="0.25">
      <c r="B5" s="52"/>
      <c r="C5" s="40" t="s">
        <v>11</v>
      </c>
      <c r="D5" s="12">
        <v>2</v>
      </c>
      <c r="E5" s="2">
        <v>0</v>
      </c>
      <c r="F5" s="1">
        <v>1</v>
      </c>
      <c r="G5" s="17">
        <v>0</v>
      </c>
      <c r="H5" s="12">
        <v>2</v>
      </c>
      <c r="I5" s="1">
        <v>2</v>
      </c>
      <c r="J5" s="1">
        <v>1</v>
      </c>
      <c r="K5" s="17">
        <v>1</v>
      </c>
      <c r="L5" s="12">
        <v>3</v>
      </c>
      <c r="M5" s="1">
        <v>3</v>
      </c>
      <c r="N5" s="1">
        <v>3</v>
      </c>
      <c r="O5" s="17">
        <v>2</v>
      </c>
      <c r="P5" s="12">
        <v>3</v>
      </c>
      <c r="Q5" s="1">
        <v>3</v>
      </c>
      <c r="R5" s="17">
        <v>3</v>
      </c>
      <c r="S5" s="12">
        <v>3</v>
      </c>
      <c r="T5" s="1">
        <v>2</v>
      </c>
      <c r="U5" s="4">
        <v>3</v>
      </c>
      <c r="V5" s="25">
        <v>35</v>
      </c>
      <c r="AD5" t="s">
        <v>22</v>
      </c>
      <c r="AE5">
        <f>SUM(D4:G7,H8:K11,L12:O15)</f>
        <v>54</v>
      </c>
      <c r="AF5">
        <f>SUM(D8:G11,H4:K7,L8:O11,H12:K15)</f>
        <v>161</v>
      </c>
      <c r="AG5">
        <f>SUM(L4:O7,D12:G15)</f>
        <v>81</v>
      </c>
      <c r="AK5">
        <f>SUM(AE5:AJ5)</f>
        <v>296</v>
      </c>
    </row>
    <row r="6" spans="2:37" x14ac:dyDescent="0.25">
      <c r="B6" s="52"/>
      <c r="C6" s="40" t="s">
        <v>4</v>
      </c>
      <c r="D6" s="12">
        <v>2</v>
      </c>
      <c r="E6" s="1">
        <v>1</v>
      </c>
      <c r="F6" s="2">
        <v>0</v>
      </c>
      <c r="G6" s="17">
        <v>0</v>
      </c>
      <c r="H6" s="12">
        <v>2</v>
      </c>
      <c r="I6" s="1">
        <v>3</v>
      </c>
      <c r="J6" s="1">
        <v>0</v>
      </c>
      <c r="K6" s="17">
        <v>0</v>
      </c>
      <c r="L6" s="12">
        <v>3</v>
      </c>
      <c r="M6" s="1">
        <v>2</v>
      </c>
      <c r="N6" s="1">
        <v>2</v>
      </c>
      <c r="O6" s="17">
        <v>3</v>
      </c>
      <c r="P6" s="12">
        <v>3</v>
      </c>
      <c r="Q6" s="1">
        <v>3</v>
      </c>
      <c r="R6" s="17">
        <v>3</v>
      </c>
      <c r="S6" s="12">
        <v>3</v>
      </c>
      <c r="T6" s="1">
        <v>3</v>
      </c>
      <c r="U6" s="4">
        <v>3</v>
      </c>
      <c r="V6" s="25">
        <v>34</v>
      </c>
      <c r="AD6" t="s">
        <v>23</v>
      </c>
      <c r="AF6">
        <f>SUM(P12:P15,L16:O16,S12:S15,L19:O19)</f>
        <v>69</v>
      </c>
      <c r="AG6">
        <f>SUM(Q12:Q15,T12:T15,L17:O17,L20:O20,P8:P11,S8:S11,H16:K16,H19:K19)</f>
        <v>118</v>
      </c>
      <c r="AH6">
        <f>SUM(R12:R15,U12:U15,L18:O18,L21:O21,Q8:Q11,T8:T11,P4:P7,S4:S7,H17:K17,H20:K20,D19:G19,D16:G16)</f>
        <v>153</v>
      </c>
      <c r="AI6">
        <f>SUM(R8:R11,U8:U11,H18:K18,H21:K21,D20:G20,D17:G17,Q4:Q7,T4:T7)</f>
        <v>106</v>
      </c>
      <c r="AJ6">
        <f>SUM(R4:R7,U4:U7,D18:G18,D21:G21)</f>
        <v>45</v>
      </c>
      <c r="AK6">
        <f t="shared" ref="AK6:AK15" si="0">SUM(AE6:AJ6)</f>
        <v>491</v>
      </c>
    </row>
    <row r="7" spans="2:37" ht="15.75" thickBot="1" x14ac:dyDescent="0.3">
      <c r="B7" s="52"/>
      <c r="C7" s="41" t="s">
        <v>3</v>
      </c>
      <c r="D7" s="13">
        <v>1</v>
      </c>
      <c r="E7" s="10">
        <v>0</v>
      </c>
      <c r="F7" s="10">
        <v>0</v>
      </c>
      <c r="G7" s="18">
        <v>0</v>
      </c>
      <c r="H7" s="13">
        <v>2</v>
      </c>
      <c r="I7" s="10">
        <v>0</v>
      </c>
      <c r="J7" s="10">
        <v>2</v>
      </c>
      <c r="K7" s="20">
        <v>0</v>
      </c>
      <c r="L7" s="13">
        <v>3</v>
      </c>
      <c r="M7" s="10">
        <v>2</v>
      </c>
      <c r="N7" s="10">
        <v>2</v>
      </c>
      <c r="O7" s="20">
        <v>3</v>
      </c>
      <c r="P7" s="13">
        <v>3</v>
      </c>
      <c r="Q7" s="10">
        <v>3</v>
      </c>
      <c r="R7" s="20">
        <v>3</v>
      </c>
      <c r="S7" s="13">
        <v>3</v>
      </c>
      <c r="T7" s="10">
        <v>3</v>
      </c>
      <c r="U7" s="11">
        <v>2</v>
      </c>
      <c r="V7" s="26">
        <v>31</v>
      </c>
      <c r="AD7" t="s">
        <v>24</v>
      </c>
      <c r="AE7">
        <f>SUM(S16,P19,T17,U18,Q20,R21)</f>
        <v>7</v>
      </c>
      <c r="AF7">
        <f>SUM(T16,U17,T18,S17,Q19,R20,Q21,P20,Q16,R17,P17,Q18,T19,U20,T21,S20)</f>
        <v>17</v>
      </c>
      <c r="AG7">
        <f>SUM(U16,S18,R19,P21,U19,S21,R16,P18)</f>
        <v>11</v>
      </c>
      <c r="AK7">
        <f t="shared" si="0"/>
        <v>35</v>
      </c>
    </row>
    <row r="8" spans="2:37" ht="15.75" thickTop="1" x14ac:dyDescent="0.25">
      <c r="B8" s="52"/>
      <c r="C8" s="42" t="s">
        <v>12</v>
      </c>
      <c r="D8" s="15">
        <v>1</v>
      </c>
      <c r="E8" s="7">
        <v>2</v>
      </c>
      <c r="F8" s="7">
        <v>2</v>
      </c>
      <c r="G8" s="19">
        <v>0</v>
      </c>
      <c r="H8" s="14">
        <v>0</v>
      </c>
      <c r="I8" s="7">
        <v>2</v>
      </c>
      <c r="J8" s="7">
        <v>3</v>
      </c>
      <c r="K8" s="19">
        <v>0</v>
      </c>
      <c r="L8" s="15">
        <v>3</v>
      </c>
      <c r="M8" s="7">
        <v>4</v>
      </c>
      <c r="N8" s="7">
        <v>2</v>
      </c>
      <c r="O8" s="19">
        <v>2</v>
      </c>
      <c r="P8" s="15">
        <v>5</v>
      </c>
      <c r="Q8" s="7">
        <v>5</v>
      </c>
      <c r="R8" s="19">
        <v>3</v>
      </c>
      <c r="S8" s="15">
        <v>4</v>
      </c>
      <c r="T8" s="7">
        <v>4</v>
      </c>
      <c r="U8" s="8">
        <v>4</v>
      </c>
      <c r="V8" s="24">
        <v>45</v>
      </c>
      <c r="AD8" t="s">
        <v>25</v>
      </c>
      <c r="AE8">
        <f>SUM(AE5:AE7)</f>
        <v>61</v>
      </c>
      <c r="AF8">
        <f t="shared" ref="AF8:AJ8" si="1">SUM(AF5:AF7)</f>
        <v>247</v>
      </c>
      <c r="AG8">
        <f t="shared" si="1"/>
        <v>210</v>
      </c>
      <c r="AH8">
        <f t="shared" si="1"/>
        <v>153</v>
      </c>
      <c r="AI8">
        <f t="shared" si="1"/>
        <v>106</v>
      </c>
      <c r="AJ8">
        <f t="shared" si="1"/>
        <v>45</v>
      </c>
      <c r="AK8">
        <f t="shared" si="0"/>
        <v>822</v>
      </c>
    </row>
    <row r="9" spans="2:37" x14ac:dyDescent="0.25">
      <c r="B9" s="52"/>
      <c r="C9" s="43" t="s">
        <v>10</v>
      </c>
      <c r="D9" s="12">
        <v>2</v>
      </c>
      <c r="E9" s="1">
        <v>1</v>
      </c>
      <c r="F9" s="1">
        <v>2</v>
      </c>
      <c r="G9" s="17">
        <v>1</v>
      </c>
      <c r="H9" s="12">
        <v>1</v>
      </c>
      <c r="I9" s="6">
        <v>0</v>
      </c>
      <c r="J9" s="1">
        <v>3</v>
      </c>
      <c r="K9" s="17">
        <v>0</v>
      </c>
      <c r="L9" s="12">
        <v>4</v>
      </c>
      <c r="M9" s="1">
        <v>0</v>
      </c>
      <c r="N9" s="1">
        <v>5</v>
      </c>
      <c r="O9" s="17">
        <v>3</v>
      </c>
      <c r="P9" s="12">
        <v>5</v>
      </c>
      <c r="Q9" s="1">
        <v>5</v>
      </c>
      <c r="R9" s="17">
        <v>3</v>
      </c>
      <c r="S9" s="12">
        <v>5</v>
      </c>
      <c r="T9" s="1">
        <v>3</v>
      </c>
      <c r="U9" s="4">
        <v>3</v>
      </c>
      <c r="V9" s="25">
        <v>44</v>
      </c>
    </row>
    <row r="10" spans="2:37" x14ac:dyDescent="0.25">
      <c r="B10" s="52"/>
      <c r="C10" s="43" t="s">
        <v>6</v>
      </c>
      <c r="D10" s="12">
        <v>2</v>
      </c>
      <c r="E10" s="1">
        <v>1</v>
      </c>
      <c r="F10" s="1">
        <v>1</v>
      </c>
      <c r="G10" s="17">
        <v>2</v>
      </c>
      <c r="H10" s="12">
        <v>2</v>
      </c>
      <c r="I10" s="1">
        <v>4</v>
      </c>
      <c r="J10" s="6">
        <v>0</v>
      </c>
      <c r="K10" s="17">
        <v>2</v>
      </c>
      <c r="L10" s="12">
        <v>5</v>
      </c>
      <c r="M10" s="1">
        <v>5</v>
      </c>
      <c r="N10" s="1">
        <v>4</v>
      </c>
      <c r="O10" s="17">
        <v>3</v>
      </c>
      <c r="P10" s="12">
        <v>5</v>
      </c>
      <c r="Q10" s="1">
        <v>5</v>
      </c>
      <c r="R10" s="17">
        <v>3</v>
      </c>
      <c r="S10" s="12">
        <v>5</v>
      </c>
      <c r="T10" s="1">
        <v>4</v>
      </c>
      <c r="U10" s="4">
        <v>4</v>
      </c>
      <c r="V10" s="25">
        <v>55</v>
      </c>
    </row>
    <row r="11" spans="2:37" ht="15.75" thickBot="1" x14ac:dyDescent="0.3">
      <c r="B11" s="52"/>
      <c r="C11" s="44" t="s">
        <v>5</v>
      </c>
      <c r="D11" s="13">
        <v>1</v>
      </c>
      <c r="E11" s="10">
        <v>2</v>
      </c>
      <c r="F11" s="10">
        <v>2</v>
      </c>
      <c r="G11" s="20">
        <v>1</v>
      </c>
      <c r="H11" s="13">
        <v>3</v>
      </c>
      <c r="I11" s="10">
        <v>0</v>
      </c>
      <c r="J11" s="10">
        <v>1</v>
      </c>
      <c r="K11" s="18">
        <v>0</v>
      </c>
      <c r="L11" s="13">
        <v>5</v>
      </c>
      <c r="M11" s="10">
        <v>4</v>
      </c>
      <c r="N11" s="10">
        <v>3</v>
      </c>
      <c r="O11" s="20">
        <v>2</v>
      </c>
      <c r="P11" s="13">
        <v>5</v>
      </c>
      <c r="Q11" s="10">
        <v>3</v>
      </c>
      <c r="R11" s="20">
        <v>4</v>
      </c>
      <c r="S11" s="13">
        <v>3</v>
      </c>
      <c r="T11" s="10">
        <v>3</v>
      </c>
      <c r="U11" s="11">
        <v>4</v>
      </c>
      <c r="V11" s="26">
        <v>45</v>
      </c>
      <c r="AD11" t="s">
        <v>21</v>
      </c>
      <c r="AE11">
        <v>0</v>
      </c>
      <c r="AF11">
        <v>1</v>
      </c>
      <c r="AG11">
        <v>2</v>
      </c>
      <c r="AH11">
        <v>3</v>
      </c>
      <c r="AI11">
        <v>4</v>
      </c>
      <c r="AJ11">
        <v>5</v>
      </c>
      <c r="AK11">
        <f t="shared" si="0"/>
        <v>15</v>
      </c>
    </row>
    <row r="12" spans="2:37" ht="15.75" thickTop="1" x14ac:dyDescent="0.25">
      <c r="B12" s="52"/>
      <c r="C12" s="39" t="s">
        <v>13</v>
      </c>
      <c r="D12" s="15">
        <v>3</v>
      </c>
      <c r="E12" s="7">
        <v>1</v>
      </c>
      <c r="F12" s="7">
        <v>2</v>
      </c>
      <c r="G12" s="19">
        <v>2</v>
      </c>
      <c r="H12" s="15">
        <v>3</v>
      </c>
      <c r="I12" s="7">
        <v>2</v>
      </c>
      <c r="J12" s="7">
        <v>4</v>
      </c>
      <c r="K12" s="19">
        <v>2</v>
      </c>
      <c r="L12" s="14">
        <v>0</v>
      </c>
      <c r="M12" s="7">
        <v>3</v>
      </c>
      <c r="N12" s="7">
        <v>0</v>
      </c>
      <c r="O12" s="19">
        <v>1</v>
      </c>
      <c r="P12" s="15">
        <v>5</v>
      </c>
      <c r="Q12" s="7">
        <v>3</v>
      </c>
      <c r="R12" s="19">
        <v>2</v>
      </c>
      <c r="S12" s="15">
        <v>4</v>
      </c>
      <c r="T12" s="7">
        <v>3</v>
      </c>
      <c r="U12" s="8">
        <v>2</v>
      </c>
      <c r="V12" s="24">
        <v>39</v>
      </c>
      <c r="AD12" t="s">
        <v>22</v>
      </c>
      <c r="AE12">
        <f>12*3*5</f>
        <v>180</v>
      </c>
      <c r="AF12">
        <f>4*4*4*5</f>
        <v>320</v>
      </c>
      <c r="AG12">
        <f>4*4*2*5</f>
        <v>160</v>
      </c>
      <c r="AK12">
        <f t="shared" si="0"/>
        <v>660</v>
      </c>
    </row>
    <row r="13" spans="2:37" x14ac:dyDescent="0.25">
      <c r="B13" s="52"/>
      <c r="C13" s="40" t="s">
        <v>14</v>
      </c>
      <c r="D13" s="12">
        <v>3</v>
      </c>
      <c r="E13" s="1">
        <v>3</v>
      </c>
      <c r="F13" s="1">
        <v>1</v>
      </c>
      <c r="G13" s="17">
        <v>1</v>
      </c>
      <c r="H13" s="12">
        <v>5</v>
      </c>
      <c r="I13" s="1">
        <v>3</v>
      </c>
      <c r="J13" s="1">
        <v>5</v>
      </c>
      <c r="K13" s="17">
        <v>4</v>
      </c>
      <c r="L13" s="12">
        <v>2</v>
      </c>
      <c r="M13" s="6">
        <v>0</v>
      </c>
      <c r="N13" s="1">
        <v>4</v>
      </c>
      <c r="O13" s="17">
        <v>0</v>
      </c>
      <c r="P13" s="12">
        <v>5</v>
      </c>
      <c r="Q13" s="1">
        <v>1</v>
      </c>
      <c r="R13" s="17">
        <v>1</v>
      </c>
      <c r="S13" s="12">
        <v>3</v>
      </c>
      <c r="T13" s="1">
        <v>2</v>
      </c>
      <c r="U13" s="4">
        <v>2</v>
      </c>
      <c r="V13" s="25">
        <v>42</v>
      </c>
      <c r="AD13" t="s">
        <v>23</v>
      </c>
      <c r="AF13">
        <f>4*4*5</f>
        <v>80</v>
      </c>
      <c r="AG13">
        <f>4*8*5</f>
        <v>160</v>
      </c>
      <c r="AH13">
        <f>12*4*5</f>
        <v>240</v>
      </c>
      <c r="AI13">
        <f>8*4*5</f>
        <v>160</v>
      </c>
      <c r="AJ13">
        <f>4*4*5</f>
        <v>80</v>
      </c>
      <c r="AK13">
        <f t="shared" si="0"/>
        <v>720</v>
      </c>
    </row>
    <row r="14" spans="2:37" x14ac:dyDescent="0.25">
      <c r="B14" s="52"/>
      <c r="C14" s="40" t="s">
        <v>8</v>
      </c>
      <c r="D14" s="12">
        <v>3</v>
      </c>
      <c r="E14" s="1">
        <v>3</v>
      </c>
      <c r="F14" s="1">
        <v>3</v>
      </c>
      <c r="G14" s="17">
        <v>3</v>
      </c>
      <c r="H14" s="12">
        <v>5</v>
      </c>
      <c r="I14" s="1">
        <v>4</v>
      </c>
      <c r="J14" s="1">
        <v>4</v>
      </c>
      <c r="K14" s="17">
        <v>5</v>
      </c>
      <c r="L14" s="12">
        <v>0</v>
      </c>
      <c r="M14" s="1">
        <v>4</v>
      </c>
      <c r="N14" s="6">
        <v>0</v>
      </c>
      <c r="O14" s="17">
        <v>3</v>
      </c>
      <c r="P14" s="12">
        <v>5</v>
      </c>
      <c r="Q14" s="1">
        <v>4</v>
      </c>
      <c r="R14" s="17">
        <v>3</v>
      </c>
      <c r="S14" s="12">
        <v>4</v>
      </c>
      <c r="T14" s="1">
        <v>4</v>
      </c>
      <c r="U14" s="4">
        <v>3</v>
      </c>
      <c r="V14" s="25">
        <v>57</v>
      </c>
      <c r="AD14" t="s">
        <v>24</v>
      </c>
      <c r="AE14">
        <f>6*5</f>
        <v>30</v>
      </c>
      <c r="AF14">
        <f>4*4*5</f>
        <v>80</v>
      </c>
      <c r="AG14">
        <f>8*5</f>
        <v>40</v>
      </c>
      <c r="AK14">
        <f t="shared" si="0"/>
        <v>150</v>
      </c>
    </row>
    <row r="15" spans="2:37" ht="15.75" thickBot="1" x14ac:dyDescent="0.3">
      <c r="B15" s="52"/>
      <c r="C15" s="41" t="s">
        <v>7</v>
      </c>
      <c r="D15" s="13">
        <v>3</v>
      </c>
      <c r="E15" s="10">
        <v>3</v>
      </c>
      <c r="F15" s="10">
        <v>2</v>
      </c>
      <c r="G15" s="20">
        <v>2</v>
      </c>
      <c r="H15" s="13">
        <v>4</v>
      </c>
      <c r="I15" s="10">
        <v>2</v>
      </c>
      <c r="J15" s="10">
        <v>4</v>
      </c>
      <c r="K15" s="20">
        <v>3</v>
      </c>
      <c r="L15" s="13">
        <v>2</v>
      </c>
      <c r="M15" s="10">
        <v>1</v>
      </c>
      <c r="N15" s="10">
        <v>1</v>
      </c>
      <c r="O15" s="18">
        <v>0</v>
      </c>
      <c r="P15" s="13">
        <v>5</v>
      </c>
      <c r="Q15" s="10">
        <v>2</v>
      </c>
      <c r="R15" s="20">
        <v>2</v>
      </c>
      <c r="S15" s="13">
        <v>3</v>
      </c>
      <c r="T15" s="10">
        <v>3</v>
      </c>
      <c r="U15" s="11">
        <v>2</v>
      </c>
      <c r="V15" s="26">
        <v>41</v>
      </c>
      <c r="AD15" t="s">
        <v>25</v>
      </c>
      <c r="AE15">
        <f>SUM(AE12:AE14)</f>
        <v>210</v>
      </c>
      <c r="AF15">
        <f t="shared" ref="AF15" si="2">SUM(AF12:AF14)</f>
        <v>480</v>
      </c>
      <c r="AG15">
        <f t="shared" ref="AG15" si="3">SUM(AG12:AG14)</f>
        <v>360</v>
      </c>
      <c r="AH15">
        <f t="shared" ref="AH15" si="4">SUM(AH12:AH14)</f>
        <v>240</v>
      </c>
      <c r="AI15">
        <f t="shared" ref="AI15:AJ15" si="5">SUM(AI12:AI14)</f>
        <v>160</v>
      </c>
      <c r="AJ15">
        <f t="shared" si="5"/>
        <v>80</v>
      </c>
      <c r="AK15">
        <f t="shared" si="0"/>
        <v>1530</v>
      </c>
    </row>
    <row r="16" spans="2:37" ht="15.75" thickTop="1" x14ac:dyDescent="0.25">
      <c r="B16" s="52"/>
      <c r="C16" s="42" t="s">
        <v>15</v>
      </c>
      <c r="D16" s="15">
        <v>3</v>
      </c>
      <c r="E16" s="7">
        <v>3</v>
      </c>
      <c r="F16" s="7">
        <v>3</v>
      </c>
      <c r="G16" s="19">
        <v>3</v>
      </c>
      <c r="H16" s="15">
        <v>5</v>
      </c>
      <c r="I16" s="7">
        <v>5</v>
      </c>
      <c r="J16" s="7">
        <v>5</v>
      </c>
      <c r="K16" s="19">
        <v>5</v>
      </c>
      <c r="L16" s="15">
        <v>5</v>
      </c>
      <c r="M16" s="7">
        <v>4</v>
      </c>
      <c r="N16" s="7">
        <v>4</v>
      </c>
      <c r="O16" s="19">
        <v>4</v>
      </c>
      <c r="P16" s="14">
        <v>0</v>
      </c>
      <c r="Q16" s="7">
        <v>3</v>
      </c>
      <c r="R16" s="19">
        <v>1</v>
      </c>
      <c r="S16" s="15">
        <v>2</v>
      </c>
      <c r="T16" s="7">
        <v>1</v>
      </c>
      <c r="U16" s="8">
        <v>2</v>
      </c>
      <c r="V16" s="24">
        <v>55</v>
      </c>
    </row>
    <row r="17" spans="2:37" x14ac:dyDescent="0.25">
      <c r="B17" s="52"/>
      <c r="C17" s="43" t="s">
        <v>16</v>
      </c>
      <c r="D17" s="12">
        <v>3</v>
      </c>
      <c r="E17" s="1">
        <v>3</v>
      </c>
      <c r="F17" s="1">
        <v>3</v>
      </c>
      <c r="G17" s="17">
        <v>3</v>
      </c>
      <c r="H17" s="12">
        <v>4</v>
      </c>
      <c r="I17" s="1">
        <v>5</v>
      </c>
      <c r="J17" s="1">
        <v>5</v>
      </c>
      <c r="K17" s="17">
        <v>4</v>
      </c>
      <c r="L17" s="12">
        <v>3</v>
      </c>
      <c r="M17" s="1">
        <v>2</v>
      </c>
      <c r="N17" s="1">
        <v>3</v>
      </c>
      <c r="O17" s="17">
        <v>0</v>
      </c>
      <c r="P17" s="12">
        <v>4</v>
      </c>
      <c r="Q17" s="6">
        <v>0</v>
      </c>
      <c r="R17" s="17">
        <v>0</v>
      </c>
      <c r="S17" s="12">
        <v>1</v>
      </c>
      <c r="T17" s="1">
        <v>1</v>
      </c>
      <c r="U17" s="4">
        <v>0</v>
      </c>
      <c r="V17" s="25">
        <v>41</v>
      </c>
      <c r="AD17" t="s">
        <v>21</v>
      </c>
      <c r="AE17">
        <v>0</v>
      </c>
      <c r="AF17">
        <v>1</v>
      </c>
      <c r="AG17">
        <v>2</v>
      </c>
      <c r="AH17">
        <v>3</v>
      </c>
      <c r="AI17">
        <v>4</v>
      </c>
      <c r="AJ17">
        <v>5</v>
      </c>
      <c r="AK17" t="s">
        <v>26</v>
      </c>
    </row>
    <row r="18" spans="2:37" ht="15.75" thickBot="1" x14ac:dyDescent="0.3">
      <c r="B18" s="52"/>
      <c r="C18" s="44" t="s">
        <v>17</v>
      </c>
      <c r="D18" s="13">
        <v>3</v>
      </c>
      <c r="E18" s="10">
        <v>3</v>
      </c>
      <c r="F18" s="10">
        <v>3</v>
      </c>
      <c r="G18" s="20">
        <v>3</v>
      </c>
      <c r="H18" s="13">
        <v>4</v>
      </c>
      <c r="I18" s="10">
        <v>4</v>
      </c>
      <c r="J18" s="10">
        <v>3</v>
      </c>
      <c r="K18" s="20">
        <v>4</v>
      </c>
      <c r="L18" s="13">
        <v>3</v>
      </c>
      <c r="M18" s="10">
        <v>2</v>
      </c>
      <c r="N18" s="10">
        <v>4</v>
      </c>
      <c r="O18" s="20">
        <v>1</v>
      </c>
      <c r="P18" s="13">
        <v>3</v>
      </c>
      <c r="Q18" s="10">
        <v>0</v>
      </c>
      <c r="R18" s="18">
        <v>0</v>
      </c>
      <c r="S18" s="13">
        <v>1</v>
      </c>
      <c r="T18" s="10">
        <v>0</v>
      </c>
      <c r="U18" s="11">
        <v>0</v>
      </c>
      <c r="V18" s="26">
        <v>38</v>
      </c>
      <c r="AD18" t="s">
        <v>22</v>
      </c>
      <c r="AE18">
        <f>AE5/AE12</f>
        <v>0.3</v>
      </c>
      <c r="AF18">
        <f t="shared" ref="AF18:AG18" si="6">AF5/AF12</f>
        <v>0.50312500000000004</v>
      </c>
      <c r="AG18">
        <f t="shared" si="6"/>
        <v>0.50624999999999998</v>
      </c>
      <c r="AK18">
        <f>AK5/AK12</f>
        <v>0.44848484848484849</v>
      </c>
    </row>
    <row r="19" spans="2:37" ht="15.75" thickTop="1" x14ac:dyDescent="0.25">
      <c r="B19" s="52"/>
      <c r="C19" s="39" t="s">
        <v>18</v>
      </c>
      <c r="D19" s="15">
        <v>3</v>
      </c>
      <c r="E19" s="7">
        <v>3</v>
      </c>
      <c r="F19" s="7">
        <v>3</v>
      </c>
      <c r="G19" s="19">
        <v>3</v>
      </c>
      <c r="H19" s="15">
        <v>5</v>
      </c>
      <c r="I19" s="7">
        <v>5</v>
      </c>
      <c r="J19" s="7">
        <v>5</v>
      </c>
      <c r="K19" s="19">
        <v>4</v>
      </c>
      <c r="L19" s="15">
        <v>5</v>
      </c>
      <c r="M19" s="7">
        <v>5</v>
      </c>
      <c r="N19" s="7">
        <v>5</v>
      </c>
      <c r="O19" s="19">
        <v>3</v>
      </c>
      <c r="P19" s="15">
        <v>4</v>
      </c>
      <c r="Q19" s="7">
        <v>1</v>
      </c>
      <c r="R19" s="19">
        <v>0</v>
      </c>
      <c r="S19" s="14">
        <v>0</v>
      </c>
      <c r="T19" s="7">
        <v>0</v>
      </c>
      <c r="U19" s="8">
        <v>0</v>
      </c>
      <c r="V19" s="24">
        <v>51</v>
      </c>
      <c r="AD19" t="s">
        <v>23</v>
      </c>
      <c r="AF19">
        <f t="shared" ref="AE19:AK20" si="7">AF6/AF13</f>
        <v>0.86250000000000004</v>
      </c>
      <c r="AG19">
        <f t="shared" si="7"/>
        <v>0.73750000000000004</v>
      </c>
      <c r="AH19">
        <f t="shared" si="7"/>
        <v>0.63749999999999996</v>
      </c>
      <c r="AI19">
        <f t="shared" si="7"/>
        <v>0.66249999999999998</v>
      </c>
      <c r="AJ19">
        <f t="shared" si="7"/>
        <v>0.5625</v>
      </c>
      <c r="AK19">
        <f t="shared" si="7"/>
        <v>0.68194444444444446</v>
      </c>
    </row>
    <row r="20" spans="2:37" x14ac:dyDescent="0.25">
      <c r="B20" s="52"/>
      <c r="C20" s="40" t="s">
        <v>19</v>
      </c>
      <c r="D20" s="12">
        <v>3</v>
      </c>
      <c r="E20" s="1">
        <v>2</v>
      </c>
      <c r="F20" s="1">
        <v>3</v>
      </c>
      <c r="G20" s="17">
        <v>3</v>
      </c>
      <c r="H20" s="12">
        <v>5</v>
      </c>
      <c r="I20" s="1">
        <v>4</v>
      </c>
      <c r="J20" s="1">
        <v>5</v>
      </c>
      <c r="K20" s="17">
        <v>4</v>
      </c>
      <c r="L20" s="12">
        <v>4</v>
      </c>
      <c r="M20" s="1">
        <v>2</v>
      </c>
      <c r="N20" s="1">
        <v>4</v>
      </c>
      <c r="O20" s="17">
        <v>2</v>
      </c>
      <c r="P20" s="12">
        <v>4</v>
      </c>
      <c r="Q20" s="1">
        <v>0</v>
      </c>
      <c r="R20" s="17">
        <v>0</v>
      </c>
      <c r="S20" s="12">
        <v>0</v>
      </c>
      <c r="T20" s="6">
        <v>0</v>
      </c>
      <c r="U20" s="4">
        <v>0</v>
      </c>
      <c r="V20" s="25">
        <v>42</v>
      </c>
      <c r="AD20" t="s">
        <v>24</v>
      </c>
      <c r="AE20">
        <f t="shared" si="7"/>
        <v>0.23333333333333334</v>
      </c>
      <c r="AF20">
        <f t="shared" si="7"/>
        <v>0.21249999999999999</v>
      </c>
      <c r="AG20">
        <f t="shared" si="7"/>
        <v>0.27500000000000002</v>
      </c>
      <c r="AK20">
        <f t="shared" ref="AK20:AK21" si="8">AK7/AK14</f>
        <v>0.23333333333333334</v>
      </c>
    </row>
    <row r="21" spans="2:37" ht="15.75" thickBot="1" x14ac:dyDescent="0.3">
      <c r="B21" s="53"/>
      <c r="C21" s="41" t="s">
        <v>20</v>
      </c>
      <c r="D21" s="16">
        <v>3</v>
      </c>
      <c r="E21" s="3">
        <v>3</v>
      </c>
      <c r="F21" s="3">
        <v>3</v>
      </c>
      <c r="G21" s="21">
        <v>3</v>
      </c>
      <c r="H21" s="16">
        <v>4</v>
      </c>
      <c r="I21" s="3">
        <v>5</v>
      </c>
      <c r="J21" s="3">
        <v>4</v>
      </c>
      <c r="K21" s="21">
        <v>4</v>
      </c>
      <c r="L21" s="16">
        <v>2</v>
      </c>
      <c r="M21" s="3">
        <v>1</v>
      </c>
      <c r="N21" s="3">
        <v>4</v>
      </c>
      <c r="O21" s="21">
        <v>3</v>
      </c>
      <c r="P21" s="16">
        <v>4</v>
      </c>
      <c r="Q21" s="3">
        <v>1</v>
      </c>
      <c r="R21" s="21">
        <v>0</v>
      </c>
      <c r="S21" s="16">
        <v>0</v>
      </c>
      <c r="T21" s="3">
        <v>2</v>
      </c>
      <c r="U21" s="9">
        <v>0</v>
      </c>
      <c r="V21" s="26">
        <v>43</v>
      </c>
      <c r="AD21" t="s">
        <v>25</v>
      </c>
      <c r="AE21">
        <f>AE8/AE15</f>
        <v>0.2904761904761905</v>
      </c>
      <c r="AF21">
        <f t="shared" ref="AF21:AJ21" si="9">AF8/AF15</f>
        <v>0.51458333333333328</v>
      </c>
      <c r="AG21">
        <f t="shared" si="9"/>
        <v>0.58333333333333337</v>
      </c>
      <c r="AH21">
        <f t="shared" si="9"/>
        <v>0.63749999999999996</v>
      </c>
      <c r="AI21">
        <f t="shared" si="9"/>
        <v>0.66249999999999998</v>
      </c>
      <c r="AJ21">
        <f t="shared" si="9"/>
        <v>0.5625</v>
      </c>
      <c r="AK21">
        <f t="shared" si="8"/>
        <v>0.53725490196078429</v>
      </c>
    </row>
    <row r="22" spans="2:37" ht="16.5" thickTop="1" thickBot="1" x14ac:dyDescent="0.3">
      <c r="B22" s="54" t="s">
        <v>2</v>
      </c>
      <c r="C22" s="55"/>
      <c r="D22" s="27">
        <v>41</v>
      </c>
      <c r="E22" s="28">
        <v>35</v>
      </c>
      <c r="F22" s="28">
        <v>36</v>
      </c>
      <c r="G22" s="29">
        <v>32</v>
      </c>
      <c r="H22" s="30">
        <v>58</v>
      </c>
      <c r="I22" s="28">
        <v>53</v>
      </c>
      <c r="J22" s="28">
        <v>56</v>
      </c>
      <c r="K22" s="29">
        <v>45</v>
      </c>
      <c r="L22" s="30">
        <v>55</v>
      </c>
      <c r="M22" s="28">
        <v>47</v>
      </c>
      <c r="N22" s="28">
        <v>53</v>
      </c>
      <c r="O22" s="29">
        <v>38</v>
      </c>
      <c r="P22" s="30">
        <v>71</v>
      </c>
      <c r="Q22" s="28">
        <v>45</v>
      </c>
      <c r="R22" s="29">
        <v>33</v>
      </c>
      <c r="S22" s="30">
        <v>47</v>
      </c>
      <c r="T22" s="28">
        <v>41</v>
      </c>
      <c r="U22" s="29">
        <v>36</v>
      </c>
      <c r="V22" s="5"/>
    </row>
    <row r="23" spans="2:37" ht="15.75" thickTop="1" x14ac:dyDescent="0.25"/>
  </sheetData>
  <mergeCells count="4">
    <mergeCell ref="D2:U2"/>
    <mergeCell ref="B4:B21"/>
    <mergeCell ref="B22:C22"/>
    <mergeCell ref="B2:C3"/>
  </mergeCells>
  <conditionalFormatting sqref="D4:U4 D6:E6 D5 F5:U5 D21:T21 D20:S20 U20 D19:R19 T19:U19 D18:Q18 S18:U18 D17:P17 R17:U17 D16:O16 Q16:U16 D15:N15 P15:U15 D14:M14 O14:U14 D13:L13 N13:U13 D12:K12 M12:U12 D11:J11 L11:U11 D10:I10 K10:U10 D9:H9 J9:U9 D8:G8 I8:U8 D7:F7 H7:U7 G6:U6">
    <cfRule type="colorScale" priority="9">
      <colorScale>
        <cfvo type="min"/>
        <cfvo type="max"/>
        <color rgb="FFFCFCFF"/>
        <color rgb="FFF8696B"/>
      </colorScale>
    </cfRule>
  </conditionalFormatting>
  <conditionalFormatting sqref="D4:U4 D21:T21 D20:S20 U20 D19:R19 T19:U19 D18:Q18 S18:U18 D17:P17 R17:U17 D16:O16 Q16:U16 D15:N15 P15:U15 D14:M14 O14:U14 D13:L13 N13:U13 D12:K12 M12:U12 D11:J11 L11:U11 D10:I10 K10:U10 D9:H9 J9:U9 D8:G8 I8:U8 D7:F7 H7:U7 D6:E6 G6:U6 D5 F5:U5">
    <cfRule type="colorScale" priority="8">
      <colorScale>
        <cfvo type="min"/>
        <cfvo type="max"/>
        <color rgb="FFFCFCFF"/>
        <color rgb="FFF8696B"/>
      </colorScale>
    </cfRule>
  </conditionalFormatting>
  <conditionalFormatting sqref="D22:U22 V4:V21">
    <cfRule type="colorScale" priority="7">
      <colorScale>
        <cfvo type="min"/>
        <cfvo type="max"/>
        <color rgb="FFFCFCFF"/>
        <color rgb="FFF8696B"/>
      </colorScale>
    </cfRule>
  </conditionalFormatting>
  <conditionalFormatting sqref="D4:U4 D21:T21 D20:S20 U20 D19:R19 T19:U19 D18:Q18 S18:U18 D17:P17 R17:U17 D16:O16 Q16:U16 D15:N15 P15:U15 D14:M14 O14:U14 D13:L13 N13:U13 D12:K12 M12:U12 D11:J11 L11:U11 D10:I10 K10:U10 D9:H9 J9:U9 D8:G8 I8:U8 D7:F7 H7:U7 D6:E6 D5 F5:U5 G6:U6">
    <cfRule type="colorScale" priority="6">
      <colorScale>
        <cfvo type="min"/>
        <cfvo type="max"/>
        <color rgb="FFFCFCFF"/>
        <color rgb="FF63BE7B"/>
      </colorScale>
    </cfRule>
  </conditionalFormatting>
  <conditionalFormatting sqref="V4:V20">
    <cfRule type="colorScale" priority="5">
      <colorScale>
        <cfvo type="min"/>
        <cfvo type="max"/>
        <color rgb="FFFCFCFF"/>
        <color rgb="FF63BE7B"/>
      </colorScale>
    </cfRule>
  </conditionalFormatting>
  <conditionalFormatting sqref="D22:V22 D21:T21 V21">
    <cfRule type="colorScale" priority="4">
      <colorScale>
        <cfvo type="min"/>
        <cfvo type="max"/>
        <color rgb="FFFCFCFF"/>
        <color rgb="FF63BE7B"/>
      </colorScale>
    </cfRule>
  </conditionalFormatting>
  <conditionalFormatting sqref="D19:R21">
    <cfRule type="colorScale" priority="3">
      <colorScale>
        <cfvo type="min"/>
        <cfvo type="max"/>
        <color rgb="FFFCFCFF"/>
        <color rgb="FF63BE7B"/>
      </colorScale>
    </cfRule>
  </conditionalFormatting>
  <conditionalFormatting sqref="D4:U4 D21:T21 D20:S20 U20 D19:R19 T19:U19 D18:Q18 S18:U18 D17:P17 R17:U17 D16:O16 Q16:U16 D15:N15 P15:U15 D14:M14 O14:U14 D13:L13 N13:U13 D12:K12 M12:U12 D11:J11 L11:U11 D10:I10 K10:U10 D9:H9 J9:U9 D8:G8 I8:U8 D7:F7 H7:U7 D6:E6 G6:U6 D5 F5:U5">
    <cfRule type="colorScale" priority="2">
      <colorScale>
        <cfvo type="min"/>
        <cfvo type="max"/>
        <color rgb="FFFCFCFF"/>
        <color rgb="FF63BE7B"/>
      </colorScale>
    </cfRule>
  </conditionalFormatting>
  <conditionalFormatting sqref="V4:V21 D22:U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69"/>
  <sheetViews>
    <sheetView topLeftCell="AH1" workbookViewId="0">
      <selection activeCell="AP24" sqref="AP24"/>
    </sheetView>
  </sheetViews>
  <sheetFormatPr defaultRowHeight="15" x14ac:dyDescent="0.25"/>
  <cols>
    <col min="1" max="1" width="4" bestFit="1" customWidth="1"/>
    <col min="2" max="3" width="3.28515625" bestFit="1" customWidth="1"/>
    <col min="4" max="4" width="4" bestFit="1" customWidth="1"/>
    <col min="5" max="5" width="3.28515625" bestFit="1" customWidth="1"/>
    <col min="6" max="7" width="3.85546875" bestFit="1" customWidth="1"/>
    <col min="8" max="8" width="3.5703125" bestFit="1" customWidth="1"/>
    <col min="9" max="9" width="3.85546875" bestFit="1" customWidth="1"/>
    <col min="10" max="15" width="3.7109375" bestFit="1" customWidth="1"/>
    <col min="18" max="18" width="4" bestFit="1" customWidth="1"/>
    <col min="19" max="32" width="4.5703125" bestFit="1" customWidth="1"/>
    <col min="35" max="35" width="4" bestFit="1" customWidth="1"/>
    <col min="36" max="38" width="5.5703125" bestFit="1" customWidth="1"/>
    <col min="39" max="39" width="3.28515625" bestFit="1" customWidth="1"/>
    <col min="40" max="41" width="3.85546875" bestFit="1" customWidth="1"/>
    <col min="42" max="42" width="4" bestFit="1" customWidth="1"/>
    <col min="43" max="43" width="3.85546875" bestFit="1" customWidth="1"/>
    <col min="44" max="49" width="3.7109375" bestFit="1" customWidth="1"/>
    <col min="52" max="52" width="4" bestFit="1" customWidth="1"/>
    <col min="53" max="54" width="3.28515625" bestFit="1" customWidth="1"/>
    <col min="55" max="55" width="3" bestFit="1" customWidth="1"/>
    <col min="56" max="56" width="3.28515625" bestFit="1" customWidth="1"/>
    <col min="57" max="58" width="3.85546875" bestFit="1" customWidth="1"/>
    <col min="59" max="59" width="3.5703125" bestFit="1" customWidth="1"/>
    <col min="60" max="60" width="3.85546875" bestFit="1" customWidth="1"/>
    <col min="61" max="66" width="3.7109375" bestFit="1" customWidth="1"/>
    <col min="69" max="69" width="4" bestFit="1" customWidth="1"/>
    <col min="70" max="71" width="3.28515625" bestFit="1" customWidth="1"/>
    <col min="72" max="72" width="3" bestFit="1" customWidth="1"/>
    <col min="73" max="73" width="3.28515625" bestFit="1" customWidth="1"/>
    <col min="74" max="75" width="3.85546875" bestFit="1" customWidth="1"/>
    <col min="76" max="76" width="3.5703125" bestFit="1" customWidth="1"/>
    <col min="77" max="77" width="3.85546875" bestFit="1" customWidth="1"/>
    <col min="78" max="83" width="3.7109375" bestFit="1" customWidth="1"/>
  </cols>
  <sheetData>
    <row r="1" spans="1:84" x14ac:dyDescent="0.25">
      <c r="A1" t="s">
        <v>27</v>
      </c>
      <c r="R1" t="s">
        <v>43</v>
      </c>
      <c r="AI1" t="s">
        <v>44</v>
      </c>
      <c r="AZ1" t="s">
        <v>45</v>
      </c>
      <c r="BQ1" t="s">
        <v>46</v>
      </c>
    </row>
    <row r="2" spans="1:84" x14ac:dyDescent="0.25">
      <c r="A2" t="s">
        <v>42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47</v>
      </c>
      <c r="R2" t="s">
        <v>42</v>
      </c>
      <c r="S2" t="s">
        <v>28</v>
      </c>
      <c r="T2" t="s">
        <v>29</v>
      </c>
      <c r="U2" t="s">
        <v>30</v>
      </c>
      <c r="V2" t="s">
        <v>31</v>
      </c>
      <c r="W2" t="s">
        <v>32</v>
      </c>
      <c r="X2" t="s">
        <v>33</v>
      </c>
      <c r="Y2" t="s">
        <v>34</v>
      </c>
      <c r="Z2" t="s">
        <v>35</v>
      </c>
      <c r="AA2" t="s">
        <v>36</v>
      </c>
      <c r="AB2" t="s">
        <v>37</v>
      </c>
      <c r="AC2" t="s">
        <v>38</v>
      </c>
      <c r="AD2" t="s">
        <v>39</v>
      </c>
      <c r="AE2" t="s">
        <v>40</v>
      </c>
      <c r="AF2" t="s">
        <v>41</v>
      </c>
      <c r="AI2" t="s">
        <v>42</v>
      </c>
      <c r="AJ2" t="s">
        <v>28</v>
      </c>
      <c r="AK2" t="s">
        <v>29</v>
      </c>
      <c r="AL2" t="s">
        <v>30</v>
      </c>
      <c r="AM2" t="s">
        <v>31</v>
      </c>
      <c r="AN2" t="s">
        <v>32</v>
      </c>
      <c r="AO2" t="s">
        <v>33</v>
      </c>
      <c r="AP2" t="s">
        <v>34</v>
      </c>
      <c r="AQ2" t="s">
        <v>35</v>
      </c>
      <c r="AR2" t="s">
        <v>36</v>
      </c>
      <c r="AS2" t="s">
        <v>37</v>
      </c>
      <c r="AT2" t="s">
        <v>38</v>
      </c>
      <c r="AU2" t="s">
        <v>39</v>
      </c>
      <c r="AV2" t="s">
        <v>40</v>
      </c>
      <c r="AW2" t="s">
        <v>41</v>
      </c>
      <c r="AX2" t="s">
        <v>47</v>
      </c>
      <c r="AZ2" t="s">
        <v>42</v>
      </c>
      <c r="BA2" t="s">
        <v>28</v>
      </c>
      <c r="BB2" t="s">
        <v>29</v>
      </c>
      <c r="BC2" t="s">
        <v>30</v>
      </c>
      <c r="BD2" t="s">
        <v>31</v>
      </c>
      <c r="BE2" t="s">
        <v>32</v>
      </c>
      <c r="BF2" t="s">
        <v>33</v>
      </c>
      <c r="BG2" t="s">
        <v>34</v>
      </c>
      <c r="BH2" t="s">
        <v>35</v>
      </c>
      <c r="BI2" t="s">
        <v>36</v>
      </c>
      <c r="BJ2" t="s">
        <v>37</v>
      </c>
      <c r="BK2" t="s">
        <v>38</v>
      </c>
      <c r="BL2" t="s">
        <v>39</v>
      </c>
      <c r="BM2" t="s">
        <v>40</v>
      </c>
      <c r="BN2" t="s">
        <v>41</v>
      </c>
      <c r="BO2" t="s">
        <v>47</v>
      </c>
      <c r="BQ2" t="s">
        <v>42</v>
      </c>
      <c r="BR2" t="s">
        <v>28</v>
      </c>
      <c r="BS2" t="s">
        <v>29</v>
      </c>
      <c r="BT2" t="s">
        <v>30</v>
      </c>
      <c r="BU2" t="s">
        <v>31</v>
      </c>
      <c r="BV2" t="s">
        <v>32</v>
      </c>
      <c r="BW2" t="s">
        <v>33</v>
      </c>
      <c r="BX2" t="s">
        <v>34</v>
      </c>
      <c r="BY2" t="s">
        <v>35</v>
      </c>
      <c r="BZ2" t="s">
        <v>36</v>
      </c>
      <c r="CA2" t="s">
        <v>37</v>
      </c>
      <c r="CB2" t="s">
        <v>38</v>
      </c>
      <c r="CC2" t="s">
        <v>39</v>
      </c>
      <c r="CD2" t="s">
        <v>40</v>
      </c>
      <c r="CE2" t="s">
        <v>41</v>
      </c>
      <c r="CF2" t="s">
        <v>47</v>
      </c>
    </row>
    <row r="3" spans="1:84" x14ac:dyDescent="0.25">
      <c r="A3" t="s">
        <v>28</v>
      </c>
      <c r="F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f>SUM(B3:O3)</f>
        <v>7</v>
      </c>
      <c r="R3" t="s">
        <v>28</v>
      </c>
      <c r="U3">
        <v>1</v>
      </c>
      <c r="W3">
        <v>1</v>
      </c>
      <c r="X3">
        <v>1</v>
      </c>
      <c r="Y3">
        <v>1</v>
      </c>
      <c r="AA3">
        <v>1</v>
      </c>
      <c r="AB3">
        <v>1</v>
      </c>
      <c r="AD3">
        <v>1</v>
      </c>
      <c r="AE3">
        <v>1</v>
      </c>
      <c r="AF3">
        <v>1</v>
      </c>
      <c r="AG3">
        <f>SUM(S3:AF3)</f>
        <v>9</v>
      </c>
      <c r="AI3" t="s">
        <v>28</v>
      </c>
      <c r="AK3">
        <v>1</v>
      </c>
      <c r="AL3">
        <v>1</v>
      </c>
      <c r="AO3">
        <v>1</v>
      </c>
      <c r="AR3">
        <v>1</v>
      </c>
      <c r="AS3">
        <v>1</v>
      </c>
      <c r="AX3">
        <f>SUM(AJ3:AW3)</f>
        <v>5</v>
      </c>
      <c r="AZ3" t="s">
        <v>28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f>SUM(BA3:BN3)</f>
        <v>10</v>
      </c>
      <c r="BQ3" t="s">
        <v>28</v>
      </c>
      <c r="BS3">
        <v>1</v>
      </c>
      <c r="BT3">
        <v>1</v>
      </c>
      <c r="BW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f>SUM(BR3:CE3)</f>
        <v>10</v>
      </c>
    </row>
    <row r="4" spans="1:84" x14ac:dyDescent="0.25">
      <c r="A4" t="s">
        <v>29</v>
      </c>
      <c r="H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f t="shared" ref="P4:P16" si="0">SUM(B4:O4)</f>
        <v>7</v>
      </c>
      <c r="R4" t="s">
        <v>29</v>
      </c>
      <c r="U4">
        <v>1</v>
      </c>
      <c r="W4">
        <v>1</v>
      </c>
      <c r="Y4">
        <v>1</v>
      </c>
      <c r="AA4">
        <v>1</v>
      </c>
      <c r="AB4">
        <v>1</v>
      </c>
      <c r="AD4">
        <v>1</v>
      </c>
      <c r="AE4">
        <v>1</v>
      </c>
      <c r="AF4">
        <v>1</v>
      </c>
      <c r="AG4">
        <f t="shared" ref="AG4:AG16" si="1">SUM(S4:AF4)</f>
        <v>8</v>
      </c>
      <c r="AI4" t="s">
        <v>29</v>
      </c>
      <c r="AN4">
        <v>1</v>
      </c>
      <c r="AP4">
        <v>1</v>
      </c>
      <c r="AQ4">
        <v>1</v>
      </c>
      <c r="AR4">
        <v>1</v>
      </c>
      <c r="AS4">
        <v>1</v>
      </c>
      <c r="AU4">
        <v>1</v>
      </c>
      <c r="AX4">
        <f t="shared" ref="AX4:AX16" si="2">SUM(AJ4:AW4)</f>
        <v>6</v>
      </c>
      <c r="AZ4" t="s">
        <v>29</v>
      </c>
      <c r="BC4">
        <v>1</v>
      </c>
      <c r="BE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N4">
        <v>1</v>
      </c>
      <c r="BO4">
        <f t="shared" ref="BO4:BO16" si="3">SUM(BA4:BN4)</f>
        <v>9</v>
      </c>
      <c r="BQ4" t="s">
        <v>29</v>
      </c>
      <c r="BR4">
        <v>1</v>
      </c>
      <c r="BT4">
        <v>1</v>
      </c>
      <c r="BV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F4">
        <f t="shared" ref="CF4:CF16" si="4">SUM(BR4:CE4)</f>
        <v>10</v>
      </c>
    </row>
    <row r="5" spans="1:84" x14ac:dyDescent="0.25">
      <c r="A5" t="s">
        <v>30</v>
      </c>
      <c r="F5">
        <v>1</v>
      </c>
      <c r="G5">
        <v>1</v>
      </c>
      <c r="H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f t="shared" si="0"/>
        <v>9</v>
      </c>
      <c r="R5" t="s">
        <v>30</v>
      </c>
      <c r="S5">
        <v>1</v>
      </c>
      <c r="T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f t="shared" si="1"/>
        <v>13</v>
      </c>
      <c r="AI5" t="s">
        <v>30</v>
      </c>
      <c r="AK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U5">
        <v>1</v>
      </c>
      <c r="AX5">
        <f t="shared" si="2"/>
        <v>8</v>
      </c>
      <c r="AZ5" t="s">
        <v>30</v>
      </c>
      <c r="BB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f t="shared" si="3"/>
        <v>12</v>
      </c>
      <c r="BQ5" t="s">
        <v>30</v>
      </c>
      <c r="BR5">
        <v>1</v>
      </c>
      <c r="BS5">
        <v>1</v>
      </c>
      <c r="BV5">
        <v>1</v>
      </c>
      <c r="BW5">
        <v>1</v>
      </c>
      <c r="BZ5">
        <v>1</v>
      </c>
      <c r="CA5">
        <v>1</v>
      </c>
      <c r="CC5">
        <v>1</v>
      </c>
      <c r="CD5">
        <v>1</v>
      </c>
      <c r="CE5">
        <v>1</v>
      </c>
      <c r="CF5">
        <f t="shared" si="4"/>
        <v>9</v>
      </c>
    </row>
    <row r="6" spans="1:84" x14ac:dyDescent="0.25">
      <c r="A6" t="s">
        <v>31</v>
      </c>
      <c r="F6">
        <v>1</v>
      </c>
      <c r="G6">
        <v>1</v>
      </c>
      <c r="H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f t="shared" si="0"/>
        <v>9</v>
      </c>
      <c r="R6" t="s">
        <v>31</v>
      </c>
      <c r="S6">
        <v>1</v>
      </c>
      <c r="W6">
        <v>1</v>
      </c>
      <c r="Y6">
        <v>1</v>
      </c>
      <c r="AA6">
        <v>1</v>
      </c>
      <c r="AC6">
        <v>1</v>
      </c>
      <c r="AE6">
        <v>1</v>
      </c>
      <c r="AF6">
        <v>1</v>
      </c>
      <c r="AG6">
        <f t="shared" si="1"/>
        <v>7</v>
      </c>
      <c r="AI6" t="s">
        <v>31</v>
      </c>
      <c r="AJ6">
        <v>1</v>
      </c>
      <c r="AL6">
        <v>1</v>
      </c>
      <c r="AN6">
        <v>1</v>
      </c>
      <c r="AO6">
        <v>1</v>
      </c>
      <c r="AQ6">
        <v>1</v>
      </c>
      <c r="AR6">
        <v>1</v>
      </c>
      <c r="AX6">
        <f t="shared" si="2"/>
        <v>6</v>
      </c>
      <c r="AZ6" t="s">
        <v>31</v>
      </c>
      <c r="BA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f t="shared" si="3"/>
        <v>11</v>
      </c>
      <c r="BQ6" t="s">
        <v>31</v>
      </c>
      <c r="BV6">
        <v>1</v>
      </c>
      <c r="BW6">
        <v>1</v>
      </c>
      <c r="BZ6">
        <v>1</v>
      </c>
      <c r="CA6">
        <v>1</v>
      </c>
      <c r="CB6">
        <v>1</v>
      </c>
      <c r="CC6">
        <v>1</v>
      </c>
      <c r="CE6">
        <v>1</v>
      </c>
      <c r="CF6">
        <f t="shared" si="4"/>
        <v>7</v>
      </c>
    </row>
    <row r="7" spans="1:84" x14ac:dyDescent="0.25">
      <c r="A7" t="s">
        <v>32</v>
      </c>
      <c r="D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f t="shared" si="0"/>
        <v>7</v>
      </c>
      <c r="R7" t="s">
        <v>32</v>
      </c>
      <c r="S7">
        <v>1</v>
      </c>
      <c r="U7">
        <v>1</v>
      </c>
      <c r="V7">
        <v>1</v>
      </c>
      <c r="AA7">
        <v>1</v>
      </c>
      <c r="AD7">
        <v>1</v>
      </c>
      <c r="AE7">
        <v>1</v>
      </c>
      <c r="AG7">
        <f t="shared" si="1"/>
        <v>6</v>
      </c>
      <c r="AI7" t="s">
        <v>32</v>
      </c>
      <c r="AJ7">
        <v>1</v>
      </c>
      <c r="AK7">
        <v>1</v>
      </c>
      <c r="AL7">
        <v>1</v>
      </c>
      <c r="AO7">
        <v>1</v>
      </c>
      <c r="AR7">
        <v>1</v>
      </c>
      <c r="AX7">
        <f t="shared" si="2"/>
        <v>5</v>
      </c>
      <c r="AZ7" t="s">
        <v>32</v>
      </c>
      <c r="BA7">
        <v>1</v>
      </c>
      <c r="BB7">
        <v>1</v>
      </c>
      <c r="BD7">
        <v>1</v>
      </c>
      <c r="BF7">
        <v>1</v>
      </c>
      <c r="BI7">
        <v>1</v>
      </c>
      <c r="BJ7">
        <v>1</v>
      </c>
      <c r="BK7">
        <v>1</v>
      </c>
      <c r="BL7">
        <v>1</v>
      </c>
      <c r="BM7">
        <v>1</v>
      </c>
      <c r="BO7">
        <f t="shared" si="3"/>
        <v>9</v>
      </c>
      <c r="BQ7" t="s">
        <v>32</v>
      </c>
      <c r="BT7">
        <v>1</v>
      </c>
      <c r="BW7">
        <v>1</v>
      </c>
      <c r="BY7">
        <v>1</v>
      </c>
      <c r="BZ7">
        <v>1</v>
      </c>
      <c r="CA7">
        <v>1</v>
      </c>
      <c r="CC7">
        <v>1</v>
      </c>
      <c r="CE7">
        <v>1</v>
      </c>
      <c r="CF7">
        <f t="shared" si="4"/>
        <v>7</v>
      </c>
    </row>
    <row r="8" spans="1:84" x14ac:dyDescent="0.25">
      <c r="A8" t="s">
        <v>33</v>
      </c>
      <c r="B8">
        <v>1</v>
      </c>
      <c r="C8">
        <v>1</v>
      </c>
      <c r="D8">
        <v>1</v>
      </c>
      <c r="H8">
        <v>1</v>
      </c>
      <c r="J8">
        <v>1</v>
      </c>
      <c r="K8">
        <v>1</v>
      </c>
      <c r="M8">
        <v>1</v>
      </c>
      <c r="N8">
        <v>1</v>
      </c>
      <c r="O8">
        <v>1</v>
      </c>
      <c r="P8">
        <f t="shared" si="0"/>
        <v>9</v>
      </c>
      <c r="R8" t="s">
        <v>33</v>
      </c>
      <c r="S8">
        <v>1</v>
      </c>
      <c r="U8">
        <v>1</v>
      </c>
      <c r="V8">
        <v>1</v>
      </c>
      <c r="Y8">
        <v>1</v>
      </c>
      <c r="AA8">
        <v>1</v>
      </c>
      <c r="AG8">
        <f t="shared" si="1"/>
        <v>5</v>
      </c>
      <c r="AI8" t="s">
        <v>33</v>
      </c>
      <c r="AJ8">
        <v>1</v>
      </c>
      <c r="AL8">
        <v>1</v>
      </c>
      <c r="AM8">
        <v>1</v>
      </c>
      <c r="AN8">
        <v>1</v>
      </c>
      <c r="AP8">
        <v>1</v>
      </c>
      <c r="AR8">
        <v>1</v>
      </c>
      <c r="AX8">
        <f t="shared" si="2"/>
        <v>6</v>
      </c>
      <c r="AZ8" t="s">
        <v>33</v>
      </c>
      <c r="BA8">
        <v>1</v>
      </c>
      <c r="BB8">
        <v>1</v>
      </c>
      <c r="BC8">
        <v>1</v>
      </c>
      <c r="BD8">
        <v>1</v>
      </c>
      <c r="BE8">
        <v>1</v>
      </c>
      <c r="BI8">
        <v>1</v>
      </c>
      <c r="BK8">
        <v>1</v>
      </c>
      <c r="BL8">
        <v>1</v>
      </c>
      <c r="BM8">
        <v>1</v>
      </c>
      <c r="BN8">
        <v>1</v>
      </c>
      <c r="BO8">
        <f t="shared" si="3"/>
        <v>10</v>
      </c>
      <c r="BQ8" t="s">
        <v>33</v>
      </c>
      <c r="BR8">
        <v>1</v>
      </c>
      <c r="BS8">
        <v>1</v>
      </c>
      <c r="BT8">
        <v>1</v>
      </c>
      <c r="BU8">
        <v>1</v>
      </c>
      <c r="BX8">
        <v>1</v>
      </c>
      <c r="BZ8">
        <v>1</v>
      </c>
      <c r="CC8">
        <v>1</v>
      </c>
      <c r="CF8">
        <f t="shared" si="4"/>
        <v>7</v>
      </c>
    </row>
    <row r="9" spans="1:84" x14ac:dyDescent="0.25">
      <c r="A9" t="s">
        <v>34</v>
      </c>
      <c r="B9">
        <v>1</v>
      </c>
      <c r="C9">
        <v>1</v>
      </c>
      <c r="D9">
        <v>1</v>
      </c>
      <c r="E9">
        <v>1</v>
      </c>
      <c r="G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f t="shared" si="0"/>
        <v>12</v>
      </c>
      <c r="R9" t="s">
        <v>34</v>
      </c>
      <c r="S9">
        <v>1</v>
      </c>
      <c r="T9">
        <v>1</v>
      </c>
      <c r="U9">
        <v>1</v>
      </c>
      <c r="V9">
        <v>1</v>
      </c>
      <c r="X9">
        <v>1</v>
      </c>
      <c r="Z9">
        <v>1</v>
      </c>
      <c r="AA9">
        <v>1</v>
      </c>
      <c r="AD9">
        <v>1</v>
      </c>
      <c r="AE9">
        <v>1</v>
      </c>
      <c r="AF9">
        <v>1</v>
      </c>
      <c r="AG9">
        <f t="shared" si="1"/>
        <v>10</v>
      </c>
      <c r="AI9" t="s">
        <v>34</v>
      </c>
      <c r="AJ9">
        <v>1</v>
      </c>
      <c r="AK9">
        <v>1</v>
      </c>
      <c r="AL9">
        <v>1</v>
      </c>
      <c r="AM9">
        <v>1</v>
      </c>
      <c r="AR9">
        <v>1</v>
      </c>
      <c r="AS9">
        <v>1</v>
      </c>
      <c r="AX9">
        <f t="shared" si="2"/>
        <v>6</v>
      </c>
      <c r="AZ9" t="s">
        <v>34</v>
      </c>
      <c r="BA9">
        <v>1</v>
      </c>
      <c r="BB9">
        <v>1</v>
      </c>
      <c r="BC9">
        <v>1</v>
      </c>
      <c r="BD9">
        <v>1</v>
      </c>
      <c r="BF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f t="shared" si="3"/>
        <v>11</v>
      </c>
      <c r="BQ9" t="s">
        <v>34</v>
      </c>
      <c r="BR9">
        <v>1</v>
      </c>
      <c r="BU9">
        <v>1</v>
      </c>
      <c r="BW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F9">
        <f t="shared" si="4"/>
        <v>9</v>
      </c>
    </row>
    <row r="10" spans="1:84" x14ac:dyDescent="0.25">
      <c r="A10" t="s">
        <v>35</v>
      </c>
      <c r="B10">
        <v>1</v>
      </c>
      <c r="C10">
        <v>1</v>
      </c>
      <c r="D10">
        <v>1</v>
      </c>
      <c r="J10">
        <v>1</v>
      </c>
      <c r="K10">
        <v>1</v>
      </c>
      <c r="L10">
        <v>1</v>
      </c>
      <c r="M10">
        <v>1</v>
      </c>
      <c r="N10">
        <v>1</v>
      </c>
      <c r="P10">
        <f t="shared" si="0"/>
        <v>8</v>
      </c>
      <c r="R10" t="s">
        <v>35</v>
      </c>
      <c r="S10">
        <v>1</v>
      </c>
      <c r="U10">
        <v>1</v>
      </c>
      <c r="AA10">
        <v>1</v>
      </c>
      <c r="AG10">
        <f t="shared" si="1"/>
        <v>3</v>
      </c>
      <c r="AI10" t="s">
        <v>35</v>
      </c>
      <c r="AL10">
        <v>1</v>
      </c>
      <c r="AM10">
        <v>1</v>
      </c>
      <c r="AR10">
        <v>1</v>
      </c>
      <c r="AX10">
        <f t="shared" si="2"/>
        <v>3</v>
      </c>
      <c r="AZ10" t="s">
        <v>35</v>
      </c>
      <c r="BA10">
        <v>1</v>
      </c>
      <c r="BB10">
        <v>1</v>
      </c>
      <c r="BC10">
        <v>1</v>
      </c>
      <c r="BD10">
        <v>1</v>
      </c>
      <c r="BE10">
        <v>1</v>
      </c>
      <c r="BI10">
        <v>1</v>
      </c>
      <c r="BK10">
        <v>1</v>
      </c>
      <c r="BL10">
        <v>1</v>
      </c>
      <c r="BM10">
        <v>1</v>
      </c>
      <c r="BN10">
        <v>1</v>
      </c>
      <c r="BO10">
        <f t="shared" si="3"/>
        <v>10</v>
      </c>
      <c r="BQ10" t="s">
        <v>35</v>
      </c>
      <c r="BR10">
        <v>1</v>
      </c>
      <c r="BU10">
        <v>1</v>
      </c>
      <c r="BV10">
        <v>1</v>
      </c>
      <c r="BW10">
        <v>1</v>
      </c>
      <c r="BX10">
        <v>1</v>
      </c>
      <c r="BZ10">
        <v>1</v>
      </c>
      <c r="CA10">
        <v>1</v>
      </c>
      <c r="CC10">
        <v>1</v>
      </c>
      <c r="CD10">
        <v>1</v>
      </c>
      <c r="CE10">
        <v>1</v>
      </c>
      <c r="CF10">
        <f t="shared" si="4"/>
        <v>10</v>
      </c>
    </row>
    <row r="11" spans="1:84" x14ac:dyDescent="0.25">
      <c r="A11" t="s">
        <v>36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P11">
        <f t="shared" si="0"/>
        <v>8</v>
      </c>
      <c r="R11" t="s">
        <v>36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B11">
        <v>1</v>
      </c>
      <c r="AF11">
        <v>1</v>
      </c>
      <c r="AG11">
        <f t="shared" si="1"/>
        <v>10</v>
      </c>
      <c r="AI11" t="s">
        <v>36</v>
      </c>
      <c r="AJ11">
        <v>1</v>
      </c>
      <c r="AK11">
        <v>1</v>
      </c>
      <c r="AL11">
        <v>1</v>
      </c>
      <c r="AM11">
        <v>1</v>
      </c>
      <c r="AN11">
        <v>1</v>
      </c>
      <c r="AX11">
        <f t="shared" si="2"/>
        <v>5</v>
      </c>
      <c r="AZ11" t="s">
        <v>36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J11">
        <v>1</v>
      </c>
      <c r="BL11">
        <v>1</v>
      </c>
      <c r="BM11">
        <v>1</v>
      </c>
      <c r="BN11">
        <v>1</v>
      </c>
      <c r="BO11">
        <f t="shared" si="3"/>
        <v>12</v>
      </c>
      <c r="BQ11" t="s">
        <v>36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CA11">
        <v>1</v>
      </c>
      <c r="CB11">
        <v>1</v>
      </c>
      <c r="CC11">
        <v>1</v>
      </c>
      <c r="CF11">
        <f t="shared" si="4"/>
        <v>11</v>
      </c>
    </row>
    <row r="12" spans="1:84" x14ac:dyDescent="0.25">
      <c r="A12" t="s">
        <v>37</v>
      </c>
      <c r="B12">
        <v>1</v>
      </c>
      <c r="C12">
        <v>1</v>
      </c>
      <c r="D12">
        <v>1</v>
      </c>
      <c r="E12">
        <v>1</v>
      </c>
      <c r="F12">
        <v>1</v>
      </c>
      <c r="H12">
        <v>1</v>
      </c>
      <c r="P12">
        <f t="shared" si="0"/>
        <v>6</v>
      </c>
      <c r="R12" t="s">
        <v>37</v>
      </c>
      <c r="T12">
        <v>1</v>
      </c>
      <c r="U12">
        <v>1</v>
      </c>
      <c r="AA12">
        <v>1</v>
      </c>
      <c r="AG12">
        <f t="shared" si="1"/>
        <v>3</v>
      </c>
      <c r="AI12" t="s">
        <v>37</v>
      </c>
      <c r="AJ12">
        <v>1</v>
      </c>
      <c r="AK12">
        <v>1</v>
      </c>
      <c r="AL12">
        <v>1</v>
      </c>
      <c r="AM12">
        <v>1</v>
      </c>
      <c r="AO12">
        <v>1</v>
      </c>
      <c r="AP12">
        <v>1</v>
      </c>
      <c r="AR12">
        <v>1</v>
      </c>
      <c r="AX12">
        <f t="shared" si="2"/>
        <v>7</v>
      </c>
      <c r="AZ12" t="s">
        <v>37</v>
      </c>
      <c r="BA12">
        <v>1</v>
      </c>
      <c r="BB12">
        <v>1</v>
      </c>
      <c r="BC12">
        <v>1</v>
      </c>
      <c r="BD12">
        <v>1</v>
      </c>
      <c r="BE12">
        <v>1</v>
      </c>
      <c r="BI12">
        <v>1</v>
      </c>
      <c r="BL12">
        <v>1</v>
      </c>
      <c r="BO12">
        <f t="shared" si="3"/>
        <v>7</v>
      </c>
      <c r="BQ12" t="s">
        <v>37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Z12">
        <v>1</v>
      </c>
      <c r="CD12">
        <v>1</v>
      </c>
      <c r="CF12">
        <f t="shared" si="4"/>
        <v>9</v>
      </c>
    </row>
    <row r="13" spans="1:84" x14ac:dyDescent="0.25">
      <c r="A13" t="s">
        <v>38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P13">
        <f t="shared" si="0"/>
        <v>7</v>
      </c>
      <c r="R13" t="s">
        <v>38</v>
      </c>
      <c r="T13">
        <v>1</v>
      </c>
      <c r="AA13">
        <v>1</v>
      </c>
      <c r="AD13">
        <v>1</v>
      </c>
      <c r="AG13">
        <f t="shared" si="1"/>
        <v>3</v>
      </c>
      <c r="AI13" t="s">
        <v>38</v>
      </c>
      <c r="AJ13">
        <v>1</v>
      </c>
      <c r="AK13">
        <v>1</v>
      </c>
      <c r="AL13">
        <v>1</v>
      </c>
      <c r="AM13">
        <v>1</v>
      </c>
      <c r="AP13">
        <v>1</v>
      </c>
      <c r="AR13">
        <v>1</v>
      </c>
      <c r="AX13">
        <f t="shared" si="2"/>
        <v>6</v>
      </c>
      <c r="AZ13" t="s">
        <v>38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O13">
        <f t="shared" si="3"/>
        <v>8</v>
      </c>
      <c r="BQ13" t="s">
        <v>38</v>
      </c>
      <c r="BR13">
        <v>1</v>
      </c>
      <c r="BU13">
        <v>1</v>
      </c>
      <c r="BV13">
        <v>1</v>
      </c>
      <c r="BX13">
        <v>1</v>
      </c>
      <c r="BZ13">
        <v>1</v>
      </c>
      <c r="CF13">
        <f t="shared" si="4"/>
        <v>5</v>
      </c>
    </row>
    <row r="14" spans="1:84" x14ac:dyDescent="0.25">
      <c r="A14" t="s">
        <v>39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P14">
        <f t="shared" si="0"/>
        <v>8</v>
      </c>
      <c r="R14" t="s">
        <v>39</v>
      </c>
      <c r="S14">
        <v>1</v>
      </c>
      <c r="T14">
        <v>1</v>
      </c>
      <c r="U14">
        <v>1</v>
      </c>
      <c r="W14">
        <v>1</v>
      </c>
      <c r="X14">
        <v>1</v>
      </c>
      <c r="Y14">
        <v>1</v>
      </c>
      <c r="AA14">
        <v>1</v>
      </c>
      <c r="AG14">
        <f t="shared" si="1"/>
        <v>7</v>
      </c>
      <c r="AI14" t="s">
        <v>39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R14">
        <v>1</v>
      </c>
      <c r="AX14">
        <f t="shared" si="2"/>
        <v>8</v>
      </c>
      <c r="AZ14" t="s">
        <v>39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O14">
        <f t="shared" si="3"/>
        <v>10</v>
      </c>
      <c r="BQ14" t="s">
        <v>39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F14">
        <f t="shared" si="4"/>
        <v>9</v>
      </c>
    </row>
    <row r="15" spans="1:84" x14ac:dyDescent="0.25">
      <c r="A15" t="s">
        <v>40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P15">
        <f t="shared" si="0"/>
        <v>7</v>
      </c>
      <c r="R15" t="s">
        <v>40</v>
      </c>
      <c r="S15">
        <v>1</v>
      </c>
      <c r="T15">
        <v>1</v>
      </c>
      <c r="U15">
        <v>1</v>
      </c>
      <c r="V15">
        <v>1</v>
      </c>
      <c r="W15">
        <v>1</v>
      </c>
      <c r="Y15">
        <v>1</v>
      </c>
      <c r="AA15">
        <v>1</v>
      </c>
      <c r="AG15">
        <f t="shared" si="1"/>
        <v>7</v>
      </c>
      <c r="AI15" t="s">
        <v>40</v>
      </c>
      <c r="AJ15">
        <v>1</v>
      </c>
      <c r="AL15">
        <v>1</v>
      </c>
      <c r="AP15">
        <v>1</v>
      </c>
      <c r="AR15">
        <v>1</v>
      </c>
      <c r="AX15">
        <f t="shared" si="2"/>
        <v>4</v>
      </c>
      <c r="AZ15" t="s">
        <v>40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O15">
        <f t="shared" si="3"/>
        <v>9</v>
      </c>
      <c r="BQ15" t="s">
        <v>40</v>
      </c>
      <c r="BR15">
        <v>1</v>
      </c>
      <c r="BS15">
        <v>1</v>
      </c>
      <c r="BT15">
        <v>1</v>
      </c>
      <c r="BU15">
        <v>1</v>
      </c>
      <c r="BV15">
        <v>1</v>
      </c>
      <c r="BY15">
        <v>1</v>
      </c>
      <c r="BZ15">
        <v>1</v>
      </c>
      <c r="CF15">
        <f t="shared" si="4"/>
        <v>7</v>
      </c>
    </row>
    <row r="16" spans="1:84" x14ac:dyDescent="0.25">
      <c r="A16" t="s">
        <v>41</v>
      </c>
      <c r="B16">
        <v>1</v>
      </c>
      <c r="C16">
        <v>1</v>
      </c>
      <c r="D16">
        <v>1</v>
      </c>
      <c r="E16">
        <v>1</v>
      </c>
      <c r="F16">
        <v>1</v>
      </c>
      <c r="H16">
        <v>1</v>
      </c>
      <c r="P16">
        <f t="shared" si="0"/>
        <v>6</v>
      </c>
      <c r="R16" t="s">
        <v>41</v>
      </c>
      <c r="S16">
        <v>1</v>
      </c>
      <c r="T16">
        <v>1</v>
      </c>
      <c r="U16">
        <v>1</v>
      </c>
      <c r="V16">
        <v>1</v>
      </c>
      <c r="Y16">
        <v>1</v>
      </c>
      <c r="Z16">
        <v>1</v>
      </c>
      <c r="AA16">
        <v>1</v>
      </c>
      <c r="AG16">
        <f t="shared" si="1"/>
        <v>7</v>
      </c>
      <c r="AI16" t="s">
        <v>41</v>
      </c>
      <c r="AK16">
        <v>1</v>
      </c>
      <c r="AL16">
        <v>1</v>
      </c>
      <c r="AR16">
        <v>1</v>
      </c>
      <c r="AV16">
        <v>1</v>
      </c>
      <c r="AX16">
        <f t="shared" si="2"/>
        <v>4</v>
      </c>
      <c r="AZ16" t="s">
        <v>41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M16">
        <v>1</v>
      </c>
      <c r="BO16">
        <f t="shared" si="3"/>
        <v>11</v>
      </c>
      <c r="BQ16" t="s">
        <v>41</v>
      </c>
      <c r="BR16">
        <v>1</v>
      </c>
      <c r="BS16">
        <v>1</v>
      </c>
      <c r="BU16">
        <v>1</v>
      </c>
      <c r="BX16">
        <v>1</v>
      </c>
      <c r="BY16">
        <v>1</v>
      </c>
      <c r="BZ16">
        <v>1</v>
      </c>
      <c r="CF16">
        <f t="shared" si="4"/>
        <v>6</v>
      </c>
    </row>
    <row r="17" spans="1:84" x14ac:dyDescent="0.25">
      <c r="A17" t="s">
        <v>47</v>
      </c>
      <c r="B17">
        <f>SUM(B3:B16)</f>
        <v>9</v>
      </c>
      <c r="C17">
        <f t="shared" ref="C17:BN17" si="5">SUM(C3:C16)</f>
        <v>9</v>
      </c>
      <c r="D17">
        <f t="shared" si="5"/>
        <v>10</v>
      </c>
      <c r="E17">
        <f t="shared" si="5"/>
        <v>7</v>
      </c>
      <c r="F17">
        <f t="shared" si="5"/>
        <v>9</v>
      </c>
      <c r="G17">
        <f t="shared" si="5"/>
        <v>7</v>
      </c>
      <c r="H17">
        <f t="shared" si="5"/>
        <v>10</v>
      </c>
      <c r="I17">
        <f t="shared" si="5"/>
        <v>3</v>
      </c>
      <c r="J17">
        <f t="shared" si="5"/>
        <v>8</v>
      </c>
      <c r="K17">
        <f t="shared" si="5"/>
        <v>8</v>
      </c>
      <c r="L17">
        <f t="shared" si="5"/>
        <v>7</v>
      </c>
      <c r="M17">
        <f t="shared" si="5"/>
        <v>8</v>
      </c>
      <c r="N17">
        <f t="shared" si="5"/>
        <v>8</v>
      </c>
      <c r="O17">
        <f t="shared" si="5"/>
        <v>7</v>
      </c>
      <c r="P17">
        <f t="shared" si="5"/>
        <v>110</v>
      </c>
      <c r="R17">
        <f t="shared" si="5"/>
        <v>0</v>
      </c>
      <c r="S17">
        <f t="shared" si="5"/>
        <v>10</v>
      </c>
      <c r="T17">
        <f t="shared" si="5"/>
        <v>8</v>
      </c>
      <c r="U17">
        <f t="shared" si="5"/>
        <v>11</v>
      </c>
      <c r="V17">
        <f t="shared" si="5"/>
        <v>7</v>
      </c>
      <c r="W17">
        <f t="shared" si="5"/>
        <v>7</v>
      </c>
      <c r="X17">
        <f t="shared" si="5"/>
        <v>5</v>
      </c>
      <c r="Y17">
        <f t="shared" si="5"/>
        <v>9</v>
      </c>
      <c r="Z17">
        <f t="shared" si="5"/>
        <v>4</v>
      </c>
      <c r="AA17">
        <f t="shared" si="5"/>
        <v>13</v>
      </c>
      <c r="AB17">
        <f t="shared" si="5"/>
        <v>4</v>
      </c>
      <c r="AC17">
        <f t="shared" si="5"/>
        <v>2</v>
      </c>
      <c r="AD17">
        <f t="shared" si="5"/>
        <v>6</v>
      </c>
      <c r="AE17">
        <f t="shared" si="5"/>
        <v>6</v>
      </c>
      <c r="AF17">
        <f t="shared" si="5"/>
        <v>6</v>
      </c>
      <c r="AG17">
        <f>SUM(AG3:AG16)</f>
        <v>98</v>
      </c>
      <c r="AI17">
        <f t="shared" si="5"/>
        <v>0</v>
      </c>
      <c r="AJ17">
        <f t="shared" si="5"/>
        <v>9</v>
      </c>
      <c r="AK17">
        <f t="shared" si="5"/>
        <v>9</v>
      </c>
      <c r="AL17">
        <f t="shared" si="5"/>
        <v>12</v>
      </c>
      <c r="AM17">
        <f t="shared" si="5"/>
        <v>7</v>
      </c>
      <c r="AN17">
        <f t="shared" si="5"/>
        <v>6</v>
      </c>
      <c r="AO17">
        <f t="shared" si="5"/>
        <v>6</v>
      </c>
      <c r="AP17">
        <f t="shared" si="5"/>
        <v>7</v>
      </c>
      <c r="AQ17">
        <f t="shared" si="5"/>
        <v>3</v>
      </c>
      <c r="AR17">
        <f t="shared" si="5"/>
        <v>13</v>
      </c>
      <c r="AS17">
        <f t="shared" si="5"/>
        <v>4</v>
      </c>
      <c r="AT17">
        <f t="shared" si="5"/>
        <v>0</v>
      </c>
      <c r="AU17">
        <f t="shared" si="5"/>
        <v>2</v>
      </c>
      <c r="AV17">
        <f t="shared" si="5"/>
        <v>1</v>
      </c>
      <c r="AW17">
        <f t="shared" si="5"/>
        <v>0</v>
      </c>
      <c r="AX17">
        <f t="shared" si="5"/>
        <v>79</v>
      </c>
      <c r="AZ17">
        <f t="shared" si="5"/>
        <v>0</v>
      </c>
      <c r="BA17">
        <f t="shared" si="5"/>
        <v>11</v>
      </c>
      <c r="BB17">
        <f t="shared" si="5"/>
        <v>11</v>
      </c>
      <c r="BC17">
        <f t="shared" si="5"/>
        <v>10</v>
      </c>
      <c r="BD17">
        <f t="shared" si="5"/>
        <v>11</v>
      </c>
      <c r="BE17">
        <f t="shared" si="5"/>
        <v>12</v>
      </c>
      <c r="BF17">
        <f t="shared" si="5"/>
        <v>10</v>
      </c>
      <c r="BG17">
        <f t="shared" si="5"/>
        <v>9</v>
      </c>
      <c r="BH17">
        <f t="shared" si="5"/>
        <v>9</v>
      </c>
      <c r="BI17">
        <f t="shared" si="5"/>
        <v>12</v>
      </c>
      <c r="BJ17">
        <f t="shared" si="5"/>
        <v>9</v>
      </c>
      <c r="BK17">
        <f t="shared" si="5"/>
        <v>8</v>
      </c>
      <c r="BL17">
        <f t="shared" si="5"/>
        <v>10</v>
      </c>
      <c r="BM17">
        <f t="shared" si="5"/>
        <v>9</v>
      </c>
      <c r="BN17">
        <f t="shared" si="5"/>
        <v>8</v>
      </c>
      <c r="BO17">
        <f t="shared" ref="BO17:CE17" si="6">SUM(BO3:BO16)</f>
        <v>139</v>
      </c>
      <c r="BQ17">
        <f t="shared" si="6"/>
        <v>0</v>
      </c>
      <c r="BR17">
        <f t="shared" si="6"/>
        <v>11</v>
      </c>
      <c r="BS17">
        <f t="shared" si="6"/>
        <v>8</v>
      </c>
      <c r="BT17">
        <f t="shared" si="6"/>
        <v>8</v>
      </c>
      <c r="BU17">
        <f t="shared" si="6"/>
        <v>9</v>
      </c>
      <c r="BV17">
        <f t="shared" si="6"/>
        <v>9</v>
      </c>
      <c r="BW17">
        <f t="shared" si="6"/>
        <v>9</v>
      </c>
      <c r="BX17">
        <f t="shared" si="6"/>
        <v>8</v>
      </c>
      <c r="BY17">
        <f t="shared" si="6"/>
        <v>8</v>
      </c>
      <c r="BZ17">
        <f t="shared" si="6"/>
        <v>13</v>
      </c>
      <c r="CA17">
        <f t="shared" si="6"/>
        <v>8</v>
      </c>
      <c r="CB17">
        <f t="shared" si="6"/>
        <v>5</v>
      </c>
      <c r="CC17">
        <f t="shared" si="6"/>
        <v>9</v>
      </c>
      <c r="CD17">
        <f t="shared" si="6"/>
        <v>6</v>
      </c>
      <c r="CE17">
        <f t="shared" si="6"/>
        <v>5</v>
      </c>
      <c r="CF17">
        <f>SUM(CF3:CF16)</f>
        <v>116</v>
      </c>
    </row>
    <row r="20" spans="1:84" x14ac:dyDescent="0.25">
      <c r="AJ20" t="s">
        <v>55</v>
      </c>
      <c r="AK20" t="s">
        <v>56</v>
      </c>
      <c r="AL20" t="s">
        <v>57</v>
      </c>
      <c r="AP20" t="s">
        <v>55</v>
      </c>
      <c r="AQ20" t="s">
        <v>56</v>
      </c>
      <c r="AR20" t="s">
        <v>57</v>
      </c>
    </row>
    <row r="21" spans="1:84" x14ac:dyDescent="0.25">
      <c r="B21" t="s">
        <v>28</v>
      </c>
      <c r="C21" t="s">
        <v>29</v>
      </c>
      <c r="D21" t="s">
        <v>30</v>
      </c>
      <c r="E21" t="s">
        <v>31</v>
      </c>
      <c r="F21" t="s">
        <v>32</v>
      </c>
      <c r="G21" t="s">
        <v>33</v>
      </c>
      <c r="H21" t="s">
        <v>34</v>
      </c>
      <c r="I21" t="s">
        <v>35</v>
      </c>
      <c r="J21" t="s">
        <v>36</v>
      </c>
      <c r="K21" t="s">
        <v>37</v>
      </c>
      <c r="L21" t="s">
        <v>38</v>
      </c>
      <c r="M21" t="s">
        <v>39</v>
      </c>
      <c r="N21" t="s">
        <v>40</v>
      </c>
      <c r="O21" t="s">
        <v>41</v>
      </c>
      <c r="S21" t="s">
        <v>12</v>
      </c>
      <c r="T21" t="s">
        <v>10</v>
      </c>
      <c r="U21" t="s">
        <v>6</v>
      </c>
      <c r="V21" t="s">
        <v>5</v>
      </c>
      <c r="W21" t="s">
        <v>13</v>
      </c>
      <c r="X21" t="s">
        <v>14</v>
      </c>
      <c r="Y21" t="s">
        <v>8</v>
      </c>
      <c r="Z21" t="s">
        <v>7</v>
      </c>
      <c r="AA21" t="s">
        <v>15</v>
      </c>
      <c r="AB21" t="s">
        <v>16</v>
      </c>
      <c r="AC21" t="s">
        <v>17</v>
      </c>
      <c r="AD21" t="s">
        <v>18</v>
      </c>
      <c r="AE21" t="s">
        <v>19</v>
      </c>
      <c r="AF21" t="s">
        <v>20</v>
      </c>
      <c r="AI21" t="s">
        <v>27</v>
      </c>
      <c r="AJ21">
        <f>SUM(B3:I10)</f>
        <v>22</v>
      </c>
      <c r="AK21">
        <f>SUM(J3:O10,B11:I16)</f>
        <v>88</v>
      </c>
      <c r="AL21">
        <f>SUM(J11:O16)</f>
        <v>0</v>
      </c>
      <c r="AO21" t="s">
        <v>47</v>
      </c>
      <c r="AP21">
        <f>SUM(S55:Z62)</f>
        <v>56</v>
      </c>
      <c r="AQ21">
        <f>SUM(AA55:AF62,S63:Z68)</f>
        <v>96</v>
      </c>
      <c r="AR21">
        <f>SUM(AA63:AF68)</f>
        <v>30</v>
      </c>
    </row>
    <row r="22" spans="1:84" x14ac:dyDescent="0.25">
      <c r="A22" t="s">
        <v>27</v>
      </c>
      <c r="B22">
        <v>9</v>
      </c>
      <c r="C22">
        <v>9</v>
      </c>
      <c r="D22">
        <v>10</v>
      </c>
      <c r="E22">
        <v>7</v>
      </c>
      <c r="F22">
        <v>9</v>
      </c>
      <c r="G22">
        <v>7</v>
      </c>
      <c r="H22">
        <v>10</v>
      </c>
      <c r="I22">
        <v>3</v>
      </c>
      <c r="J22">
        <v>8</v>
      </c>
      <c r="K22">
        <v>8</v>
      </c>
      <c r="L22">
        <v>7</v>
      </c>
      <c r="M22">
        <v>8</v>
      </c>
      <c r="N22">
        <v>8</v>
      </c>
      <c r="O22">
        <v>7</v>
      </c>
      <c r="R22" t="s">
        <v>27</v>
      </c>
      <c r="S22">
        <f>B24</f>
        <v>16</v>
      </c>
      <c r="T22">
        <f t="shared" ref="T22:AF22" si="7">C24</f>
        <v>16</v>
      </c>
      <c r="U22">
        <f t="shared" si="7"/>
        <v>19</v>
      </c>
      <c r="V22">
        <f t="shared" si="7"/>
        <v>16</v>
      </c>
      <c r="W22">
        <f t="shared" si="7"/>
        <v>16</v>
      </c>
      <c r="X22">
        <f t="shared" si="7"/>
        <v>16</v>
      </c>
      <c r="Y22">
        <f t="shared" si="7"/>
        <v>22</v>
      </c>
      <c r="Z22">
        <f t="shared" si="7"/>
        <v>11</v>
      </c>
      <c r="AA22">
        <f t="shared" si="7"/>
        <v>16</v>
      </c>
      <c r="AB22">
        <f t="shared" si="7"/>
        <v>14</v>
      </c>
      <c r="AC22">
        <f t="shared" si="7"/>
        <v>14</v>
      </c>
      <c r="AD22">
        <f t="shared" si="7"/>
        <v>16</v>
      </c>
      <c r="AE22">
        <f t="shared" si="7"/>
        <v>15</v>
      </c>
      <c r="AF22">
        <f t="shared" si="7"/>
        <v>13</v>
      </c>
      <c r="AI22" t="s">
        <v>43</v>
      </c>
      <c r="AJ22">
        <f>SUM(S3:Z10)</f>
        <v>32</v>
      </c>
      <c r="AK22">
        <f>SUM(AA3:AF10,S11:Z16)</f>
        <v>58</v>
      </c>
      <c r="AL22">
        <f>SUM(AA11:AF16)</f>
        <v>8</v>
      </c>
      <c r="AP22" t="s">
        <v>47</v>
      </c>
    </row>
    <row r="23" spans="1:84" x14ac:dyDescent="0.25">
      <c r="A23" t="s">
        <v>27</v>
      </c>
      <c r="B23">
        <v>7</v>
      </c>
      <c r="C23">
        <v>7</v>
      </c>
      <c r="D23">
        <v>9</v>
      </c>
      <c r="E23">
        <v>9</v>
      </c>
      <c r="F23">
        <v>7</v>
      </c>
      <c r="G23">
        <v>9</v>
      </c>
      <c r="H23">
        <v>12</v>
      </c>
      <c r="I23">
        <v>8</v>
      </c>
      <c r="J23">
        <v>8</v>
      </c>
      <c r="K23">
        <v>6</v>
      </c>
      <c r="L23">
        <v>7</v>
      </c>
      <c r="M23">
        <v>8</v>
      </c>
      <c r="N23">
        <v>7</v>
      </c>
      <c r="O23">
        <v>6</v>
      </c>
      <c r="R23" t="s">
        <v>43</v>
      </c>
      <c r="S23">
        <f>B27</f>
        <v>19</v>
      </c>
      <c r="T23">
        <f t="shared" ref="T23:AF23" si="8">C27</f>
        <v>16</v>
      </c>
      <c r="U23">
        <f t="shared" si="8"/>
        <v>24</v>
      </c>
      <c r="V23">
        <f t="shared" si="8"/>
        <v>14</v>
      </c>
      <c r="W23">
        <f t="shared" si="8"/>
        <v>13</v>
      </c>
      <c r="X23">
        <f t="shared" si="8"/>
        <v>10</v>
      </c>
      <c r="Y23">
        <f t="shared" si="8"/>
        <v>19</v>
      </c>
      <c r="Z23">
        <f t="shared" si="8"/>
        <v>7</v>
      </c>
      <c r="AA23">
        <f t="shared" si="8"/>
        <v>23</v>
      </c>
      <c r="AB23">
        <f t="shared" si="8"/>
        <v>7</v>
      </c>
      <c r="AC23">
        <f t="shared" si="8"/>
        <v>5</v>
      </c>
      <c r="AD23">
        <f t="shared" si="8"/>
        <v>13</v>
      </c>
      <c r="AE23">
        <f t="shared" si="8"/>
        <v>13</v>
      </c>
      <c r="AF23">
        <f t="shared" si="8"/>
        <v>13</v>
      </c>
      <c r="AI23" t="s">
        <v>44</v>
      </c>
      <c r="AJ23">
        <f>SUM(AJ3:AQ10)</f>
        <v>31</v>
      </c>
      <c r="AK23">
        <f>SUM(AR3:AW10,AJ11:AQ16)</f>
        <v>42</v>
      </c>
      <c r="AL23">
        <f>SUM(AR11:AW16)</f>
        <v>6</v>
      </c>
      <c r="AO23" t="s">
        <v>47</v>
      </c>
      <c r="AP23">
        <f>P17+AX17+AG17+BO17+CF17</f>
        <v>542</v>
      </c>
    </row>
    <row r="24" spans="1:84" x14ac:dyDescent="0.25">
      <c r="A24" t="s">
        <v>48</v>
      </c>
      <c r="B24">
        <f>B22+B23</f>
        <v>16</v>
      </c>
      <c r="C24">
        <f t="shared" ref="C24:O24" si="9">C22+C23</f>
        <v>16</v>
      </c>
      <c r="D24">
        <f t="shared" si="9"/>
        <v>19</v>
      </c>
      <c r="E24">
        <f t="shared" si="9"/>
        <v>16</v>
      </c>
      <c r="F24">
        <f t="shared" si="9"/>
        <v>16</v>
      </c>
      <c r="G24">
        <f t="shared" si="9"/>
        <v>16</v>
      </c>
      <c r="H24">
        <f t="shared" si="9"/>
        <v>22</v>
      </c>
      <c r="I24">
        <f t="shared" si="9"/>
        <v>11</v>
      </c>
      <c r="J24">
        <f t="shared" si="9"/>
        <v>16</v>
      </c>
      <c r="K24">
        <f t="shared" si="9"/>
        <v>14</v>
      </c>
      <c r="L24">
        <f t="shared" si="9"/>
        <v>14</v>
      </c>
      <c r="M24">
        <f t="shared" si="9"/>
        <v>16</v>
      </c>
      <c r="N24">
        <f t="shared" si="9"/>
        <v>15</v>
      </c>
      <c r="O24">
        <f t="shared" si="9"/>
        <v>13</v>
      </c>
      <c r="R24" t="s">
        <v>44</v>
      </c>
      <c r="S24">
        <f>B30</f>
        <v>14</v>
      </c>
      <c r="T24">
        <f t="shared" ref="T24:AF24" si="10">C30</f>
        <v>15</v>
      </c>
      <c r="U24">
        <f t="shared" si="10"/>
        <v>20</v>
      </c>
      <c r="V24">
        <f t="shared" si="10"/>
        <v>13</v>
      </c>
      <c r="W24">
        <f t="shared" si="10"/>
        <v>11</v>
      </c>
      <c r="X24">
        <f t="shared" si="10"/>
        <v>12</v>
      </c>
      <c r="Y24">
        <f t="shared" si="10"/>
        <v>13</v>
      </c>
      <c r="Z24">
        <f t="shared" si="10"/>
        <v>6</v>
      </c>
      <c r="AA24">
        <f t="shared" si="10"/>
        <v>18</v>
      </c>
      <c r="AB24">
        <f t="shared" si="10"/>
        <v>11</v>
      </c>
      <c r="AC24">
        <f t="shared" si="10"/>
        <v>6</v>
      </c>
      <c r="AD24">
        <f t="shared" si="10"/>
        <v>10</v>
      </c>
      <c r="AE24">
        <f t="shared" si="10"/>
        <v>5</v>
      </c>
      <c r="AF24">
        <f t="shared" si="10"/>
        <v>4</v>
      </c>
      <c r="AI24" t="s">
        <v>45</v>
      </c>
      <c r="AJ24">
        <f>SUM(BA3:BH10)</f>
        <v>38</v>
      </c>
      <c r="AK24">
        <f>SUM(BI3:BN10,BA11:BH16)</f>
        <v>89</v>
      </c>
      <c r="AL24">
        <f>SUM(BI11:BN16)</f>
        <v>12</v>
      </c>
    </row>
    <row r="25" spans="1:84" x14ac:dyDescent="0.25">
      <c r="A25" t="s">
        <v>43</v>
      </c>
      <c r="B25">
        <v>10</v>
      </c>
      <c r="C25">
        <v>8</v>
      </c>
      <c r="D25">
        <v>11</v>
      </c>
      <c r="E25">
        <v>7</v>
      </c>
      <c r="F25">
        <v>7</v>
      </c>
      <c r="G25">
        <v>5</v>
      </c>
      <c r="H25">
        <v>9</v>
      </c>
      <c r="I25">
        <v>4</v>
      </c>
      <c r="J25">
        <v>13</v>
      </c>
      <c r="K25">
        <v>4</v>
      </c>
      <c r="L25">
        <v>2</v>
      </c>
      <c r="M25">
        <v>6</v>
      </c>
      <c r="N25">
        <v>6</v>
      </c>
      <c r="O25">
        <v>6</v>
      </c>
      <c r="R25" t="s">
        <v>45</v>
      </c>
      <c r="S25">
        <f>B33</f>
        <v>21</v>
      </c>
      <c r="T25">
        <f t="shared" ref="T25:AF25" si="11">C33</f>
        <v>20</v>
      </c>
      <c r="U25">
        <f t="shared" si="11"/>
        <v>22</v>
      </c>
      <c r="V25">
        <f t="shared" si="11"/>
        <v>22</v>
      </c>
      <c r="W25">
        <f t="shared" si="11"/>
        <v>21</v>
      </c>
      <c r="X25">
        <f t="shared" si="11"/>
        <v>20</v>
      </c>
      <c r="Y25">
        <f t="shared" si="11"/>
        <v>20</v>
      </c>
      <c r="Z25">
        <f t="shared" si="11"/>
        <v>19</v>
      </c>
      <c r="AA25">
        <f t="shared" si="11"/>
        <v>24</v>
      </c>
      <c r="AB25">
        <f t="shared" si="11"/>
        <v>16</v>
      </c>
      <c r="AC25">
        <f t="shared" si="11"/>
        <v>16</v>
      </c>
      <c r="AD25">
        <f t="shared" si="11"/>
        <v>20</v>
      </c>
      <c r="AE25">
        <f t="shared" si="11"/>
        <v>18</v>
      </c>
      <c r="AF25">
        <f t="shared" si="11"/>
        <v>19</v>
      </c>
      <c r="AI25" t="s">
        <v>46</v>
      </c>
      <c r="AJ25">
        <f>SUM(BR3:BY10)</f>
        <v>32</v>
      </c>
      <c r="AK25">
        <f>SUM(BZ3:CE10,BR11:BY16)</f>
        <v>75</v>
      </c>
      <c r="AL25">
        <f>SUM(BZ11:CE16)</f>
        <v>9</v>
      </c>
    </row>
    <row r="26" spans="1:84" x14ac:dyDescent="0.25">
      <c r="B26">
        <v>9</v>
      </c>
      <c r="C26">
        <v>8</v>
      </c>
      <c r="D26">
        <v>13</v>
      </c>
      <c r="E26">
        <v>7</v>
      </c>
      <c r="F26">
        <v>6</v>
      </c>
      <c r="G26">
        <v>5</v>
      </c>
      <c r="H26">
        <v>10</v>
      </c>
      <c r="I26">
        <v>3</v>
      </c>
      <c r="J26">
        <v>10</v>
      </c>
      <c r="K26">
        <v>3</v>
      </c>
      <c r="L26">
        <v>3</v>
      </c>
      <c r="M26">
        <v>7</v>
      </c>
      <c r="N26">
        <v>7</v>
      </c>
      <c r="O26">
        <v>7</v>
      </c>
      <c r="R26" t="s">
        <v>46</v>
      </c>
      <c r="S26">
        <f>B36</f>
        <v>21</v>
      </c>
      <c r="T26">
        <f t="shared" ref="T26:AF26" si="12">C36</f>
        <v>18</v>
      </c>
      <c r="U26">
        <f t="shared" si="12"/>
        <v>17</v>
      </c>
      <c r="V26">
        <f t="shared" si="12"/>
        <v>16</v>
      </c>
      <c r="W26">
        <f t="shared" si="12"/>
        <v>16</v>
      </c>
      <c r="X26">
        <f t="shared" si="12"/>
        <v>16</v>
      </c>
      <c r="Y26">
        <f t="shared" si="12"/>
        <v>17</v>
      </c>
      <c r="Z26">
        <f t="shared" si="12"/>
        <v>18</v>
      </c>
      <c r="AA26">
        <f t="shared" si="12"/>
        <v>24</v>
      </c>
      <c r="AB26">
        <f t="shared" si="12"/>
        <v>17</v>
      </c>
      <c r="AC26">
        <f t="shared" si="12"/>
        <v>10</v>
      </c>
      <c r="AD26">
        <f t="shared" si="12"/>
        <v>18</v>
      </c>
      <c r="AE26">
        <f t="shared" si="12"/>
        <v>13</v>
      </c>
      <c r="AF26">
        <f t="shared" si="12"/>
        <v>11</v>
      </c>
      <c r="AI26" t="s">
        <v>47</v>
      </c>
      <c r="AJ26">
        <f>SUM(AJ21:AJ25)</f>
        <v>155</v>
      </c>
      <c r="AK26">
        <f t="shared" ref="AK26:AL26" si="13">SUM(AK21:AK25)</f>
        <v>352</v>
      </c>
      <c r="AL26">
        <f t="shared" si="13"/>
        <v>35</v>
      </c>
    </row>
    <row r="27" spans="1:84" x14ac:dyDescent="0.25">
      <c r="A27" t="s">
        <v>49</v>
      </c>
      <c r="B27">
        <f>B25+B26</f>
        <v>19</v>
      </c>
      <c r="C27">
        <f t="shared" ref="C27:O27" si="14">C25+C26</f>
        <v>16</v>
      </c>
      <c r="D27">
        <f t="shared" si="14"/>
        <v>24</v>
      </c>
      <c r="E27">
        <f t="shared" si="14"/>
        <v>14</v>
      </c>
      <c r="F27">
        <f t="shared" si="14"/>
        <v>13</v>
      </c>
      <c r="G27">
        <f t="shared" si="14"/>
        <v>10</v>
      </c>
      <c r="H27">
        <f t="shared" si="14"/>
        <v>19</v>
      </c>
      <c r="I27">
        <f t="shared" si="14"/>
        <v>7</v>
      </c>
      <c r="J27">
        <f t="shared" si="14"/>
        <v>23</v>
      </c>
      <c r="K27">
        <f t="shared" si="14"/>
        <v>7</v>
      </c>
      <c r="L27">
        <f t="shared" si="14"/>
        <v>5</v>
      </c>
      <c r="M27">
        <f t="shared" si="14"/>
        <v>13</v>
      </c>
      <c r="N27">
        <f t="shared" si="14"/>
        <v>13</v>
      </c>
      <c r="O27">
        <f t="shared" si="14"/>
        <v>13</v>
      </c>
      <c r="R27" t="s">
        <v>47</v>
      </c>
      <c r="S27">
        <f>SUM(S22:S26)</f>
        <v>91</v>
      </c>
      <c r="T27">
        <f t="shared" ref="T27:AF27" si="15">SUM(T22:T26)</f>
        <v>85</v>
      </c>
      <c r="U27">
        <f t="shared" si="15"/>
        <v>102</v>
      </c>
      <c r="V27">
        <f t="shared" si="15"/>
        <v>81</v>
      </c>
      <c r="W27">
        <f t="shared" si="15"/>
        <v>77</v>
      </c>
      <c r="X27">
        <f t="shared" si="15"/>
        <v>74</v>
      </c>
      <c r="Y27">
        <f t="shared" si="15"/>
        <v>91</v>
      </c>
      <c r="Z27">
        <f t="shared" si="15"/>
        <v>61</v>
      </c>
      <c r="AA27">
        <f t="shared" si="15"/>
        <v>105</v>
      </c>
      <c r="AB27">
        <f t="shared" si="15"/>
        <v>65</v>
      </c>
      <c r="AC27">
        <f t="shared" si="15"/>
        <v>51</v>
      </c>
      <c r="AD27">
        <f t="shared" si="15"/>
        <v>77</v>
      </c>
      <c r="AE27">
        <f t="shared" si="15"/>
        <v>64</v>
      </c>
      <c r="AF27">
        <f t="shared" si="15"/>
        <v>60</v>
      </c>
    </row>
    <row r="28" spans="1:84" x14ac:dyDescent="0.25">
      <c r="A28" t="s">
        <v>44</v>
      </c>
      <c r="B28">
        <v>9</v>
      </c>
      <c r="C28">
        <v>9</v>
      </c>
      <c r="D28">
        <v>12</v>
      </c>
      <c r="E28">
        <v>7</v>
      </c>
      <c r="F28">
        <v>6</v>
      </c>
      <c r="G28">
        <v>6</v>
      </c>
      <c r="H28">
        <v>7</v>
      </c>
      <c r="I28">
        <v>3</v>
      </c>
      <c r="J28">
        <v>13</v>
      </c>
      <c r="K28">
        <v>4</v>
      </c>
      <c r="L28">
        <v>0</v>
      </c>
      <c r="M28">
        <v>2</v>
      </c>
      <c r="N28">
        <v>1</v>
      </c>
      <c r="O28">
        <v>0</v>
      </c>
      <c r="AJ28" t="s">
        <v>55</v>
      </c>
      <c r="AK28" t="s">
        <v>56</v>
      </c>
      <c r="AL28" t="s">
        <v>57</v>
      </c>
    </row>
    <row r="29" spans="1:84" x14ac:dyDescent="0.25">
      <c r="B29">
        <v>5</v>
      </c>
      <c r="C29">
        <v>6</v>
      </c>
      <c r="D29">
        <v>8</v>
      </c>
      <c r="E29">
        <v>6</v>
      </c>
      <c r="F29">
        <v>5</v>
      </c>
      <c r="G29">
        <v>6</v>
      </c>
      <c r="H29">
        <v>6</v>
      </c>
      <c r="I29">
        <v>3</v>
      </c>
      <c r="J29">
        <v>5</v>
      </c>
      <c r="K29">
        <v>7</v>
      </c>
      <c r="L29">
        <v>6</v>
      </c>
      <c r="M29">
        <v>8</v>
      </c>
      <c r="N29">
        <v>4</v>
      </c>
      <c r="O29">
        <v>4</v>
      </c>
      <c r="R29" t="s">
        <v>53</v>
      </c>
      <c r="S29">
        <f>AVERAGE(S22:S26)</f>
        <v>18.2</v>
      </c>
      <c r="T29">
        <f t="shared" ref="T29:AF29" si="16">AVERAGE(T22:T26)</f>
        <v>17</v>
      </c>
      <c r="U29">
        <f t="shared" si="16"/>
        <v>20.399999999999999</v>
      </c>
      <c r="V29">
        <f t="shared" si="16"/>
        <v>16.2</v>
      </c>
      <c r="W29">
        <f t="shared" si="16"/>
        <v>15.4</v>
      </c>
      <c r="X29">
        <f t="shared" si="16"/>
        <v>14.8</v>
      </c>
      <c r="Y29">
        <f t="shared" si="16"/>
        <v>18.2</v>
      </c>
      <c r="Z29">
        <f t="shared" si="16"/>
        <v>12.2</v>
      </c>
      <c r="AA29">
        <f t="shared" si="16"/>
        <v>21</v>
      </c>
      <c r="AB29">
        <f t="shared" si="16"/>
        <v>13</v>
      </c>
      <c r="AC29">
        <f t="shared" si="16"/>
        <v>10.199999999999999</v>
      </c>
      <c r="AD29">
        <f t="shared" si="16"/>
        <v>15.4</v>
      </c>
      <c r="AE29">
        <f t="shared" si="16"/>
        <v>12.8</v>
      </c>
      <c r="AF29">
        <f t="shared" si="16"/>
        <v>12</v>
      </c>
      <c r="AI29" t="s">
        <v>27</v>
      </c>
      <c r="AJ29" s="45">
        <f>AJ21/$AP$21</f>
        <v>0.39285714285714285</v>
      </c>
      <c r="AK29" s="45">
        <f>AK21/AQ$21</f>
        <v>0.91666666666666663</v>
      </c>
      <c r="AL29" s="45">
        <f>AL21/AR$21</f>
        <v>0</v>
      </c>
    </row>
    <row r="30" spans="1:84" x14ac:dyDescent="0.25">
      <c r="A30" t="s">
        <v>50</v>
      </c>
      <c r="B30">
        <f>B28+B29</f>
        <v>14</v>
      </c>
      <c r="C30">
        <f t="shared" ref="C30:O30" si="17">C28+C29</f>
        <v>15</v>
      </c>
      <c r="D30">
        <f t="shared" si="17"/>
        <v>20</v>
      </c>
      <c r="E30">
        <f t="shared" si="17"/>
        <v>13</v>
      </c>
      <c r="F30">
        <f t="shared" si="17"/>
        <v>11</v>
      </c>
      <c r="G30">
        <f t="shared" si="17"/>
        <v>12</v>
      </c>
      <c r="H30">
        <f t="shared" si="17"/>
        <v>13</v>
      </c>
      <c r="I30">
        <f t="shared" si="17"/>
        <v>6</v>
      </c>
      <c r="J30">
        <f t="shared" si="17"/>
        <v>18</v>
      </c>
      <c r="K30">
        <f t="shared" si="17"/>
        <v>11</v>
      </c>
      <c r="L30">
        <f t="shared" si="17"/>
        <v>6</v>
      </c>
      <c r="M30">
        <f t="shared" si="17"/>
        <v>10</v>
      </c>
      <c r="N30">
        <f t="shared" si="17"/>
        <v>5</v>
      </c>
      <c r="O30">
        <f t="shared" si="17"/>
        <v>4</v>
      </c>
      <c r="R30" t="s">
        <v>54</v>
      </c>
      <c r="S30">
        <f>_xlfn.STDEV.S(S22:S26)</f>
        <v>3.1144823004794855</v>
      </c>
      <c r="T30">
        <f t="shared" ref="T30:AF30" si="18">_xlfn.STDEV.S(T22:T26)</f>
        <v>2</v>
      </c>
      <c r="U30">
        <f t="shared" si="18"/>
        <v>2.7018512172212508</v>
      </c>
      <c r="V30">
        <f t="shared" si="18"/>
        <v>3.4928498393145944</v>
      </c>
      <c r="W30">
        <f t="shared" si="18"/>
        <v>3.781534080237809</v>
      </c>
      <c r="X30">
        <f t="shared" si="18"/>
        <v>3.898717737923584</v>
      </c>
      <c r="Y30">
        <f t="shared" si="18"/>
        <v>3.4205262752974122</v>
      </c>
      <c r="Z30">
        <f t="shared" si="18"/>
        <v>6.058052492344383</v>
      </c>
      <c r="AA30">
        <f t="shared" si="18"/>
        <v>3.7416573867739413</v>
      </c>
      <c r="AB30">
        <f t="shared" si="18"/>
        <v>4.0620192023179804</v>
      </c>
      <c r="AC30">
        <f t="shared" si="18"/>
        <v>4.8166378315169167</v>
      </c>
      <c r="AD30">
        <f t="shared" si="18"/>
        <v>3.9749213828703596</v>
      </c>
      <c r="AE30">
        <f t="shared" si="18"/>
        <v>4.8166378315169167</v>
      </c>
      <c r="AF30">
        <f t="shared" si="18"/>
        <v>5.3851648071345037</v>
      </c>
      <c r="AI30" t="s">
        <v>43</v>
      </c>
      <c r="AJ30" s="45">
        <f t="shared" ref="AJ30:AJ33" si="19">AJ22/$AP$21</f>
        <v>0.5714285714285714</v>
      </c>
      <c r="AK30" s="45">
        <f t="shared" ref="AK30:AL33" si="20">AK22/AQ$21</f>
        <v>0.60416666666666663</v>
      </c>
      <c r="AL30" s="45">
        <f t="shared" si="20"/>
        <v>0.26666666666666666</v>
      </c>
    </row>
    <row r="31" spans="1:84" x14ac:dyDescent="0.25">
      <c r="A31" t="s">
        <v>45</v>
      </c>
      <c r="B31">
        <v>11</v>
      </c>
      <c r="C31">
        <v>11</v>
      </c>
      <c r="D31">
        <v>10</v>
      </c>
      <c r="E31">
        <v>11</v>
      </c>
      <c r="F31">
        <v>12</v>
      </c>
      <c r="G31">
        <v>10</v>
      </c>
      <c r="H31">
        <v>9</v>
      </c>
      <c r="I31">
        <v>9</v>
      </c>
      <c r="J31">
        <v>12</v>
      </c>
      <c r="K31">
        <v>9</v>
      </c>
      <c r="L31">
        <v>8</v>
      </c>
      <c r="M31">
        <v>10</v>
      </c>
      <c r="N31">
        <v>9</v>
      </c>
      <c r="O31">
        <v>8</v>
      </c>
      <c r="AI31" t="s">
        <v>44</v>
      </c>
      <c r="AJ31" s="45">
        <f>AJ23/$AP$21</f>
        <v>0.5535714285714286</v>
      </c>
      <c r="AK31" s="45">
        <f t="shared" si="20"/>
        <v>0.4375</v>
      </c>
      <c r="AL31" s="45">
        <f t="shared" si="20"/>
        <v>0.2</v>
      </c>
    </row>
    <row r="32" spans="1:84" x14ac:dyDescent="0.25">
      <c r="B32">
        <v>10</v>
      </c>
      <c r="C32">
        <v>9</v>
      </c>
      <c r="D32">
        <v>12</v>
      </c>
      <c r="E32">
        <v>11</v>
      </c>
      <c r="F32">
        <v>9</v>
      </c>
      <c r="G32">
        <v>10</v>
      </c>
      <c r="H32">
        <v>11</v>
      </c>
      <c r="I32">
        <v>10</v>
      </c>
      <c r="J32">
        <v>12</v>
      </c>
      <c r="K32">
        <v>7</v>
      </c>
      <c r="L32">
        <v>8</v>
      </c>
      <c r="M32">
        <v>10</v>
      </c>
      <c r="N32">
        <v>9</v>
      </c>
      <c r="O32">
        <v>11</v>
      </c>
      <c r="S32" t="s">
        <v>12</v>
      </c>
      <c r="T32" t="s">
        <v>10</v>
      </c>
      <c r="U32" t="s">
        <v>6</v>
      </c>
      <c r="V32" t="s">
        <v>5</v>
      </c>
      <c r="W32" t="s">
        <v>13</v>
      </c>
      <c r="X32" t="s">
        <v>14</v>
      </c>
      <c r="Y32" t="s">
        <v>8</v>
      </c>
      <c r="Z32" t="s">
        <v>7</v>
      </c>
      <c r="AA32" t="s">
        <v>15</v>
      </c>
      <c r="AB32" t="s">
        <v>16</v>
      </c>
      <c r="AC32" t="s">
        <v>17</v>
      </c>
      <c r="AD32" t="s">
        <v>18</v>
      </c>
      <c r="AE32" t="s">
        <v>19</v>
      </c>
      <c r="AF32" t="s">
        <v>20</v>
      </c>
      <c r="AG32" t="s">
        <v>53</v>
      </c>
      <c r="AH32" t="s">
        <v>54</v>
      </c>
      <c r="AI32" t="s">
        <v>45</v>
      </c>
      <c r="AJ32" s="45">
        <f t="shared" si="19"/>
        <v>0.6785714285714286</v>
      </c>
      <c r="AK32" s="45">
        <f t="shared" si="20"/>
        <v>0.92708333333333337</v>
      </c>
      <c r="AL32" s="45">
        <f>AL24/AR$21</f>
        <v>0.4</v>
      </c>
    </row>
    <row r="33" spans="1:38" x14ac:dyDescent="0.25">
      <c r="A33" t="s">
        <v>51</v>
      </c>
      <c r="B33">
        <f>B31+B32</f>
        <v>21</v>
      </c>
      <c r="C33">
        <f t="shared" ref="C33:O33" si="21">C31+C32</f>
        <v>20</v>
      </c>
      <c r="D33">
        <f t="shared" si="21"/>
        <v>22</v>
      </c>
      <c r="E33">
        <f t="shared" si="21"/>
        <v>22</v>
      </c>
      <c r="F33">
        <f t="shared" si="21"/>
        <v>21</v>
      </c>
      <c r="G33">
        <f t="shared" si="21"/>
        <v>20</v>
      </c>
      <c r="H33">
        <f t="shared" si="21"/>
        <v>20</v>
      </c>
      <c r="I33">
        <f t="shared" si="21"/>
        <v>19</v>
      </c>
      <c r="J33">
        <f t="shared" si="21"/>
        <v>24</v>
      </c>
      <c r="K33">
        <f t="shared" si="21"/>
        <v>16</v>
      </c>
      <c r="L33">
        <f t="shared" si="21"/>
        <v>16</v>
      </c>
      <c r="M33">
        <f t="shared" si="21"/>
        <v>20</v>
      </c>
      <c r="N33">
        <f t="shared" si="21"/>
        <v>18</v>
      </c>
      <c r="O33">
        <f t="shared" si="21"/>
        <v>19</v>
      </c>
      <c r="R33" t="s">
        <v>27</v>
      </c>
      <c r="S33" s="45">
        <f>S22/26</f>
        <v>0.61538461538461542</v>
      </c>
      <c r="T33" s="45">
        <f t="shared" ref="T33:AF33" si="22">T22/26</f>
        <v>0.61538461538461542</v>
      </c>
      <c r="U33" s="45">
        <f t="shared" si="22"/>
        <v>0.73076923076923073</v>
      </c>
      <c r="V33" s="45">
        <f t="shared" si="22"/>
        <v>0.61538461538461542</v>
      </c>
      <c r="W33" s="45">
        <f t="shared" si="22"/>
        <v>0.61538461538461542</v>
      </c>
      <c r="X33" s="45">
        <f t="shared" si="22"/>
        <v>0.61538461538461542</v>
      </c>
      <c r="Y33" s="45">
        <f t="shared" si="22"/>
        <v>0.84615384615384615</v>
      </c>
      <c r="Z33" s="45">
        <f t="shared" si="22"/>
        <v>0.42307692307692307</v>
      </c>
      <c r="AA33" s="45">
        <f t="shared" si="22"/>
        <v>0.61538461538461542</v>
      </c>
      <c r="AB33" s="45">
        <f t="shared" si="22"/>
        <v>0.53846153846153844</v>
      </c>
      <c r="AC33" s="45">
        <f t="shared" si="22"/>
        <v>0.53846153846153844</v>
      </c>
      <c r="AD33" s="45">
        <f t="shared" si="22"/>
        <v>0.61538461538461542</v>
      </c>
      <c r="AE33" s="45">
        <f t="shared" si="22"/>
        <v>0.57692307692307687</v>
      </c>
      <c r="AF33" s="45">
        <f t="shared" si="22"/>
        <v>0.5</v>
      </c>
      <c r="AG33" s="45">
        <f>AVERAGE(S33:AF33)</f>
        <v>0.60439560439560436</v>
      </c>
      <c r="AH33" s="45">
        <f>_xlfn.STDEV.S(S33:AF33)</f>
        <v>9.9416334255210209E-2</v>
      </c>
      <c r="AI33" t="s">
        <v>46</v>
      </c>
      <c r="AJ33" s="45">
        <f t="shared" si="19"/>
        <v>0.5714285714285714</v>
      </c>
      <c r="AK33" s="45">
        <f t="shared" si="20"/>
        <v>0.78125</v>
      </c>
      <c r="AL33" s="45">
        <f t="shared" si="20"/>
        <v>0.3</v>
      </c>
    </row>
    <row r="34" spans="1:38" x14ac:dyDescent="0.25">
      <c r="A34" t="s">
        <v>46</v>
      </c>
      <c r="B34">
        <v>11</v>
      </c>
      <c r="C34">
        <v>8</v>
      </c>
      <c r="D34">
        <v>8</v>
      </c>
      <c r="E34">
        <v>9</v>
      </c>
      <c r="F34">
        <v>9</v>
      </c>
      <c r="G34">
        <v>9</v>
      </c>
      <c r="H34">
        <v>8</v>
      </c>
      <c r="I34">
        <v>8</v>
      </c>
      <c r="J34">
        <v>13</v>
      </c>
      <c r="K34">
        <v>8</v>
      </c>
      <c r="L34">
        <v>5</v>
      </c>
      <c r="M34">
        <v>9</v>
      </c>
      <c r="N34">
        <v>6</v>
      </c>
      <c r="O34">
        <v>5</v>
      </c>
      <c r="R34" t="s">
        <v>43</v>
      </c>
      <c r="S34" s="45">
        <f t="shared" ref="S34:AF34" si="23">S23/26</f>
        <v>0.73076923076923073</v>
      </c>
      <c r="T34" s="45">
        <f t="shared" si="23"/>
        <v>0.61538461538461542</v>
      </c>
      <c r="U34" s="45">
        <f t="shared" si="23"/>
        <v>0.92307692307692313</v>
      </c>
      <c r="V34" s="45">
        <f t="shared" si="23"/>
        <v>0.53846153846153844</v>
      </c>
      <c r="W34" s="45">
        <f t="shared" si="23"/>
        <v>0.5</v>
      </c>
      <c r="X34" s="45">
        <f t="shared" si="23"/>
        <v>0.38461538461538464</v>
      </c>
      <c r="Y34" s="45">
        <f t="shared" si="23"/>
        <v>0.73076923076923073</v>
      </c>
      <c r="Z34" s="45">
        <f t="shared" si="23"/>
        <v>0.26923076923076922</v>
      </c>
      <c r="AA34" s="45">
        <f t="shared" si="23"/>
        <v>0.88461538461538458</v>
      </c>
      <c r="AB34" s="45">
        <f t="shared" si="23"/>
        <v>0.26923076923076922</v>
      </c>
      <c r="AC34" s="45">
        <f t="shared" si="23"/>
        <v>0.19230769230769232</v>
      </c>
      <c r="AD34" s="45">
        <f t="shared" si="23"/>
        <v>0.5</v>
      </c>
      <c r="AE34" s="45">
        <f t="shared" si="23"/>
        <v>0.5</v>
      </c>
      <c r="AF34" s="45">
        <f t="shared" si="23"/>
        <v>0.5</v>
      </c>
      <c r="AG34" s="45">
        <f t="shared" ref="AG34:AG37" si="24">AVERAGE(S34:AF34)</f>
        <v>0.53846153846153844</v>
      </c>
      <c r="AH34" s="45">
        <f t="shared" ref="AH34:AH37" si="25">_xlfn.STDEV.S(S34:AF34)</f>
        <v>0.22222854388418842</v>
      </c>
    </row>
    <row r="35" spans="1:38" x14ac:dyDescent="0.25">
      <c r="B35">
        <v>10</v>
      </c>
      <c r="C35">
        <v>10</v>
      </c>
      <c r="D35">
        <v>9</v>
      </c>
      <c r="E35">
        <v>7</v>
      </c>
      <c r="F35">
        <v>7</v>
      </c>
      <c r="G35">
        <v>7</v>
      </c>
      <c r="H35">
        <v>9</v>
      </c>
      <c r="I35">
        <v>10</v>
      </c>
      <c r="J35">
        <v>11</v>
      </c>
      <c r="K35">
        <v>9</v>
      </c>
      <c r="L35">
        <v>5</v>
      </c>
      <c r="M35">
        <v>9</v>
      </c>
      <c r="N35">
        <v>7</v>
      </c>
      <c r="O35">
        <v>6</v>
      </c>
      <c r="R35" t="s">
        <v>44</v>
      </c>
      <c r="S35" s="45">
        <f t="shared" ref="S35:AF35" si="26">S24/26</f>
        <v>0.53846153846153844</v>
      </c>
      <c r="T35" s="45">
        <f t="shared" si="26"/>
        <v>0.57692307692307687</v>
      </c>
      <c r="U35" s="45">
        <f t="shared" si="26"/>
        <v>0.76923076923076927</v>
      </c>
      <c r="V35" s="45">
        <f t="shared" si="26"/>
        <v>0.5</v>
      </c>
      <c r="W35" s="45">
        <f t="shared" si="26"/>
        <v>0.42307692307692307</v>
      </c>
      <c r="X35" s="45">
        <f t="shared" si="26"/>
        <v>0.46153846153846156</v>
      </c>
      <c r="Y35" s="45">
        <f t="shared" si="26"/>
        <v>0.5</v>
      </c>
      <c r="Z35" s="45">
        <f t="shared" si="26"/>
        <v>0.23076923076923078</v>
      </c>
      <c r="AA35" s="45">
        <f t="shared" si="26"/>
        <v>0.69230769230769229</v>
      </c>
      <c r="AB35" s="45">
        <f t="shared" si="26"/>
        <v>0.42307692307692307</v>
      </c>
      <c r="AC35" s="45">
        <f t="shared" si="26"/>
        <v>0.23076923076923078</v>
      </c>
      <c r="AD35" s="45">
        <f t="shared" si="26"/>
        <v>0.38461538461538464</v>
      </c>
      <c r="AE35" s="45">
        <f t="shared" si="26"/>
        <v>0.19230769230769232</v>
      </c>
      <c r="AF35" s="45">
        <f t="shared" si="26"/>
        <v>0.15384615384615385</v>
      </c>
      <c r="AG35" s="45">
        <f t="shared" si="24"/>
        <v>0.43406593406593419</v>
      </c>
      <c r="AH35" s="45">
        <f t="shared" si="25"/>
        <v>0.1844109885707397</v>
      </c>
      <c r="AI35" t="s">
        <v>53</v>
      </c>
      <c r="AJ35" s="46">
        <f>AVERAGE(AJ29:AJ33)</f>
        <v>0.55357142857142849</v>
      </c>
      <c r="AK35" s="46">
        <f t="shared" ref="AK35:AL35" si="27">AVERAGE(AK29:AK33)</f>
        <v>0.73333333333333328</v>
      </c>
      <c r="AL35" s="46">
        <f t="shared" si="27"/>
        <v>0.23333333333333334</v>
      </c>
    </row>
    <row r="36" spans="1:38" x14ac:dyDescent="0.25">
      <c r="A36" t="s">
        <v>52</v>
      </c>
      <c r="B36">
        <f>B34+B35</f>
        <v>21</v>
      </c>
      <c r="C36">
        <f t="shared" ref="C36:O36" si="28">C34+C35</f>
        <v>18</v>
      </c>
      <c r="D36">
        <f t="shared" si="28"/>
        <v>17</v>
      </c>
      <c r="E36">
        <f t="shared" si="28"/>
        <v>16</v>
      </c>
      <c r="F36">
        <f t="shared" si="28"/>
        <v>16</v>
      </c>
      <c r="G36">
        <f t="shared" si="28"/>
        <v>16</v>
      </c>
      <c r="H36">
        <f t="shared" si="28"/>
        <v>17</v>
      </c>
      <c r="I36">
        <f t="shared" si="28"/>
        <v>18</v>
      </c>
      <c r="J36">
        <f t="shared" si="28"/>
        <v>24</v>
      </c>
      <c r="K36">
        <f t="shared" si="28"/>
        <v>17</v>
      </c>
      <c r="L36">
        <f t="shared" si="28"/>
        <v>10</v>
      </c>
      <c r="M36">
        <f t="shared" si="28"/>
        <v>18</v>
      </c>
      <c r="N36">
        <f t="shared" si="28"/>
        <v>13</v>
      </c>
      <c r="O36">
        <f t="shared" si="28"/>
        <v>11</v>
      </c>
      <c r="R36" t="s">
        <v>45</v>
      </c>
      <c r="S36" s="45">
        <f t="shared" ref="S36:AF36" si="29">S25/26</f>
        <v>0.80769230769230771</v>
      </c>
      <c r="T36" s="45">
        <f t="shared" si="29"/>
        <v>0.76923076923076927</v>
      </c>
      <c r="U36" s="45">
        <f t="shared" si="29"/>
        <v>0.84615384615384615</v>
      </c>
      <c r="V36" s="45">
        <f t="shared" si="29"/>
        <v>0.84615384615384615</v>
      </c>
      <c r="W36" s="45">
        <f t="shared" si="29"/>
        <v>0.80769230769230771</v>
      </c>
      <c r="X36" s="45">
        <f t="shared" si="29"/>
        <v>0.76923076923076927</v>
      </c>
      <c r="Y36" s="45">
        <f t="shared" si="29"/>
        <v>0.76923076923076927</v>
      </c>
      <c r="Z36" s="45">
        <f t="shared" si="29"/>
        <v>0.73076923076923073</v>
      </c>
      <c r="AA36" s="45">
        <f t="shared" si="29"/>
        <v>0.92307692307692313</v>
      </c>
      <c r="AB36" s="45">
        <f t="shared" si="29"/>
        <v>0.61538461538461542</v>
      </c>
      <c r="AC36" s="45">
        <f t="shared" si="29"/>
        <v>0.61538461538461542</v>
      </c>
      <c r="AD36" s="45">
        <f t="shared" si="29"/>
        <v>0.76923076923076927</v>
      </c>
      <c r="AE36" s="45">
        <f t="shared" si="29"/>
        <v>0.69230769230769229</v>
      </c>
      <c r="AF36" s="45">
        <f t="shared" si="29"/>
        <v>0.73076923076923073</v>
      </c>
      <c r="AG36" s="45">
        <f t="shared" si="24"/>
        <v>0.76373626373626369</v>
      </c>
      <c r="AH36" s="45">
        <f t="shared" si="25"/>
        <v>8.5147790948449709E-2</v>
      </c>
      <c r="AI36" t="s">
        <v>54</v>
      </c>
      <c r="AJ36" s="46">
        <f>_xlfn.STDEV.S(AJ29:AJ33)</f>
        <v>0.10258147583103701</v>
      </c>
      <c r="AK36" s="46">
        <f t="shared" ref="AK36:AL36" si="30">_xlfn.STDEV.S(AK29:AK33)</f>
        <v>0.21074129249179241</v>
      </c>
      <c r="AL36" s="46">
        <f t="shared" si="30"/>
        <v>0.14907119849998599</v>
      </c>
    </row>
    <row r="37" spans="1:38" x14ac:dyDescent="0.25">
      <c r="A37" t="s">
        <v>47</v>
      </c>
      <c r="B37">
        <f>B24+B27+B30+B33+B36</f>
        <v>91</v>
      </c>
      <c r="C37">
        <f t="shared" ref="C37:O37" si="31">C24+C27+C30+C33+C36</f>
        <v>85</v>
      </c>
      <c r="D37">
        <f t="shared" si="31"/>
        <v>102</v>
      </c>
      <c r="E37">
        <f t="shared" si="31"/>
        <v>81</v>
      </c>
      <c r="F37">
        <f t="shared" si="31"/>
        <v>77</v>
      </c>
      <c r="G37">
        <f t="shared" si="31"/>
        <v>74</v>
      </c>
      <c r="H37">
        <f t="shared" si="31"/>
        <v>91</v>
      </c>
      <c r="I37">
        <f t="shared" si="31"/>
        <v>61</v>
      </c>
      <c r="J37">
        <f t="shared" si="31"/>
        <v>105</v>
      </c>
      <c r="K37">
        <f t="shared" si="31"/>
        <v>65</v>
      </c>
      <c r="L37">
        <f t="shared" si="31"/>
        <v>51</v>
      </c>
      <c r="M37">
        <f t="shared" si="31"/>
        <v>77</v>
      </c>
      <c r="N37">
        <f t="shared" si="31"/>
        <v>64</v>
      </c>
      <c r="O37">
        <f t="shared" si="31"/>
        <v>60</v>
      </c>
      <c r="R37" t="s">
        <v>46</v>
      </c>
      <c r="S37" s="45">
        <f t="shared" ref="S37:AF37" si="32">S26/26</f>
        <v>0.80769230769230771</v>
      </c>
      <c r="T37" s="45">
        <f t="shared" si="32"/>
        <v>0.69230769230769229</v>
      </c>
      <c r="U37" s="45">
        <f t="shared" si="32"/>
        <v>0.65384615384615385</v>
      </c>
      <c r="V37" s="45">
        <f t="shared" si="32"/>
        <v>0.61538461538461542</v>
      </c>
      <c r="W37" s="45">
        <f t="shared" si="32"/>
        <v>0.61538461538461542</v>
      </c>
      <c r="X37" s="45">
        <f t="shared" si="32"/>
        <v>0.61538461538461542</v>
      </c>
      <c r="Y37" s="45">
        <f t="shared" si="32"/>
        <v>0.65384615384615385</v>
      </c>
      <c r="Z37" s="45">
        <f t="shared" si="32"/>
        <v>0.69230769230769229</v>
      </c>
      <c r="AA37" s="45">
        <f t="shared" si="32"/>
        <v>0.92307692307692313</v>
      </c>
      <c r="AB37" s="45">
        <f t="shared" si="32"/>
        <v>0.65384615384615385</v>
      </c>
      <c r="AC37" s="45">
        <f t="shared" si="32"/>
        <v>0.38461538461538464</v>
      </c>
      <c r="AD37" s="45">
        <f t="shared" si="32"/>
        <v>0.69230769230769229</v>
      </c>
      <c r="AE37" s="45">
        <f t="shared" si="32"/>
        <v>0.5</v>
      </c>
      <c r="AF37" s="45">
        <f t="shared" si="32"/>
        <v>0.42307692307692307</v>
      </c>
      <c r="AG37" s="45">
        <f t="shared" si="24"/>
        <v>0.63736263736263754</v>
      </c>
      <c r="AH37" s="45">
        <f t="shared" si="25"/>
        <v>0.13885077252581665</v>
      </c>
    </row>
    <row r="38" spans="1:38" x14ac:dyDescent="0.25"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</row>
    <row r="40" spans="1:38" x14ac:dyDescent="0.25">
      <c r="R40" t="s">
        <v>53</v>
      </c>
      <c r="S40" s="45">
        <f>AVERAGE(S33:S37)</f>
        <v>0.7</v>
      </c>
      <c r="T40" s="45">
        <f t="shared" ref="T40:AF40" si="33">AVERAGE(T33:T37)</f>
        <v>0.65384615384615385</v>
      </c>
      <c r="U40" s="45">
        <f t="shared" si="33"/>
        <v>0.7846153846153846</v>
      </c>
      <c r="V40" s="45">
        <f t="shared" si="33"/>
        <v>0.62307692307692308</v>
      </c>
      <c r="W40" s="45">
        <f t="shared" si="33"/>
        <v>0.59230769230769231</v>
      </c>
      <c r="X40" s="45">
        <f t="shared" si="33"/>
        <v>0.56923076923076921</v>
      </c>
      <c r="Y40" s="45">
        <f t="shared" si="33"/>
        <v>0.7</v>
      </c>
      <c r="Z40" s="45">
        <f t="shared" si="33"/>
        <v>0.46923076923076917</v>
      </c>
      <c r="AA40" s="45">
        <f t="shared" si="33"/>
        <v>0.80769230769230782</v>
      </c>
      <c r="AB40" s="45">
        <f t="shared" si="33"/>
        <v>0.5</v>
      </c>
      <c r="AC40" s="45">
        <f t="shared" si="33"/>
        <v>0.3923076923076923</v>
      </c>
      <c r="AD40" s="45">
        <f t="shared" si="33"/>
        <v>0.59230769230769231</v>
      </c>
      <c r="AE40" s="45">
        <f t="shared" si="33"/>
        <v>0.49230769230769234</v>
      </c>
      <c r="AF40" s="45">
        <f t="shared" si="33"/>
        <v>0.46153846153846151</v>
      </c>
      <c r="AG40" s="45">
        <f>AVERAGE(S33:AF37)</f>
        <v>0.59560439560439549</v>
      </c>
    </row>
    <row r="41" spans="1:38" x14ac:dyDescent="0.25">
      <c r="R41" t="s">
        <v>54</v>
      </c>
      <c r="S41" s="45">
        <f>_xlfn.STDEV.S(S33:S37)</f>
        <v>0.11978778078767273</v>
      </c>
      <c r="T41" s="45">
        <f t="shared" ref="T41:AF41" si="34">_xlfn.STDEV.S(T33:T37)</f>
        <v>7.6923076923077843E-2</v>
      </c>
      <c r="U41" s="45">
        <f t="shared" si="34"/>
        <v>0.10391735450851015</v>
      </c>
      <c r="V41" s="45">
        <f t="shared" si="34"/>
        <v>0.13434037843517688</v>
      </c>
      <c r="W41" s="45">
        <f t="shared" si="34"/>
        <v>0.14544361847068502</v>
      </c>
      <c r="X41" s="45">
        <f t="shared" si="34"/>
        <v>0.1499506822278302</v>
      </c>
      <c r="Y41" s="45">
        <f t="shared" si="34"/>
        <v>0.13155870289605498</v>
      </c>
      <c r="Z41" s="45">
        <f t="shared" si="34"/>
        <v>0.2330020189363225</v>
      </c>
      <c r="AA41" s="45">
        <f t="shared" si="34"/>
        <v>0.14390989949130464</v>
      </c>
      <c r="AB41" s="45">
        <f t="shared" si="34"/>
        <v>0.15623150778146092</v>
      </c>
      <c r="AC41" s="45">
        <f t="shared" si="34"/>
        <v>0.18525530121218922</v>
      </c>
      <c r="AD41" s="45">
        <f t="shared" si="34"/>
        <v>0.15288159164885998</v>
      </c>
      <c r="AE41" s="45">
        <f t="shared" si="34"/>
        <v>0.185255301212189</v>
      </c>
      <c r="AF41" s="45">
        <f t="shared" si="34"/>
        <v>0.2071217233513272</v>
      </c>
      <c r="AG41" s="45">
        <f>_xlfn.STDEV.S(S33:AF37)</f>
        <v>0.18610312579416843</v>
      </c>
    </row>
    <row r="54" spans="18:33" x14ac:dyDescent="0.25">
      <c r="R54" t="s">
        <v>42</v>
      </c>
      <c r="S54" t="s">
        <v>28</v>
      </c>
      <c r="T54" t="s">
        <v>29</v>
      </c>
      <c r="U54" t="s">
        <v>30</v>
      </c>
      <c r="V54" t="s">
        <v>31</v>
      </c>
      <c r="W54" t="s">
        <v>32</v>
      </c>
      <c r="X54" t="s">
        <v>33</v>
      </c>
      <c r="Y54" t="s">
        <v>34</v>
      </c>
      <c r="Z54" t="s">
        <v>35</v>
      </c>
      <c r="AA54" t="s">
        <v>36</v>
      </c>
      <c r="AB54" t="s">
        <v>37</v>
      </c>
      <c r="AC54" t="s">
        <v>38</v>
      </c>
      <c r="AD54" t="s">
        <v>39</v>
      </c>
      <c r="AE54" t="s">
        <v>40</v>
      </c>
      <c r="AF54" t="s">
        <v>41</v>
      </c>
      <c r="AG54" t="s">
        <v>58</v>
      </c>
    </row>
    <row r="55" spans="18:33" x14ac:dyDescent="0.25">
      <c r="R55" t="s">
        <v>28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f>SUM(S55:AF55)</f>
        <v>13</v>
      </c>
    </row>
    <row r="56" spans="18:33" x14ac:dyDescent="0.25">
      <c r="R56" t="s">
        <v>29</v>
      </c>
      <c r="S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f t="shared" ref="AG56:AG68" si="35">SUM(S56:AF56)</f>
        <v>13</v>
      </c>
    </row>
    <row r="57" spans="18:33" x14ac:dyDescent="0.25">
      <c r="R57" t="s">
        <v>30</v>
      </c>
      <c r="S57">
        <v>1</v>
      </c>
      <c r="T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f t="shared" si="35"/>
        <v>13</v>
      </c>
    </row>
    <row r="58" spans="18:33" x14ac:dyDescent="0.25">
      <c r="R58" t="s">
        <v>31</v>
      </c>
      <c r="S58">
        <v>1</v>
      </c>
      <c r="T58">
        <v>1</v>
      </c>
      <c r="U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f t="shared" si="35"/>
        <v>13</v>
      </c>
    </row>
    <row r="59" spans="18:33" x14ac:dyDescent="0.25">
      <c r="R59" t="s">
        <v>32</v>
      </c>
      <c r="S59">
        <v>1</v>
      </c>
      <c r="T59">
        <v>1</v>
      </c>
      <c r="U59">
        <v>1</v>
      </c>
      <c r="V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f t="shared" si="35"/>
        <v>13</v>
      </c>
    </row>
    <row r="60" spans="18:33" x14ac:dyDescent="0.25">
      <c r="R60" t="s">
        <v>33</v>
      </c>
      <c r="S60">
        <v>1</v>
      </c>
      <c r="T60">
        <v>1</v>
      </c>
      <c r="U60">
        <v>1</v>
      </c>
      <c r="V60">
        <v>1</v>
      </c>
      <c r="W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f t="shared" si="35"/>
        <v>13</v>
      </c>
    </row>
    <row r="61" spans="18:33" x14ac:dyDescent="0.25">
      <c r="R61" t="s">
        <v>34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f t="shared" si="35"/>
        <v>13</v>
      </c>
    </row>
    <row r="62" spans="18:33" x14ac:dyDescent="0.25">
      <c r="R62" t="s">
        <v>35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f t="shared" si="35"/>
        <v>13</v>
      </c>
    </row>
    <row r="63" spans="18:33" x14ac:dyDescent="0.25">
      <c r="R63" t="s">
        <v>36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f t="shared" si="35"/>
        <v>13</v>
      </c>
    </row>
    <row r="64" spans="18:33" x14ac:dyDescent="0.25">
      <c r="R64" t="s">
        <v>37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C64">
        <v>1</v>
      </c>
      <c r="AD64">
        <v>1</v>
      </c>
      <c r="AE64">
        <v>1</v>
      </c>
      <c r="AF64">
        <v>1</v>
      </c>
      <c r="AG64">
        <f t="shared" si="35"/>
        <v>13</v>
      </c>
    </row>
    <row r="65" spans="18:33" x14ac:dyDescent="0.25">
      <c r="R65" t="s">
        <v>38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D65">
        <v>1</v>
      </c>
      <c r="AE65">
        <v>1</v>
      </c>
      <c r="AF65">
        <v>1</v>
      </c>
      <c r="AG65">
        <f t="shared" si="35"/>
        <v>13</v>
      </c>
    </row>
    <row r="66" spans="18:33" x14ac:dyDescent="0.25">
      <c r="R66" t="s">
        <v>39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E66">
        <v>1</v>
      </c>
      <c r="AF66">
        <v>1</v>
      </c>
      <c r="AG66">
        <f t="shared" si="35"/>
        <v>13</v>
      </c>
    </row>
    <row r="67" spans="18:33" x14ac:dyDescent="0.25">
      <c r="R67" t="s">
        <v>40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F67">
        <v>1</v>
      </c>
      <c r="AG67">
        <f t="shared" si="35"/>
        <v>13</v>
      </c>
    </row>
    <row r="68" spans="18:33" x14ac:dyDescent="0.25">
      <c r="R68" t="s">
        <v>41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G68">
        <f t="shared" si="35"/>
        <v>13</v>
      </c>
    </row>
    <row r="69" spans="18:33" x14ac:dyDescent="0.25">
      <c r="R69" t="s">
        <v>47</v>
      </c>
      <c r="S69">
        <f>SUM(S55:S68)</f>
        <v>13</v>
      </c>
      <c r="T69">
        <f t="shared" ref="T69:AF69" si="36">SUM(T55:T68)</f>
        <v>13</v>
      </c>
      <c r="U69">
        <f t="shared" si="36"/>
        <v>13</v>
      </c>
      <c r="V69">
        <f t="shared" si="36"/>
        <v>13</v>
      </c>
      <c r="W69">
        <f t="shared" si="36"/>
        <v>13</v>
      </c>
      <c r="X69">
        <f t="shared" si="36"/>
        <v>13</v>
      </c>
      <c r="Y69">
        <f t="shared" si="36"/>
        <v>13</v>
      </c>
      <c r="Z69">
        <f t="shared" si="36"/>
        <v>13</v>
      </c>
      <c r="AA69">
        <f t="shared" si="36"/>
        <v>13</v>
      </c>
      <c r="AB69">
        <f t="shared" si="36"/>
        <v>13</v>
      </c>
      <c r="AC69">
        <f t="shared" si="36"/>
        <v>13</v>
      </c>
      <c r="AD69">
        <f t="shared" si="36"/>
        <v>13</v>
      </c>
      <c r="AE69">
        <f t="shared" si="36"/>
        <v>13</v>
      </c>
      <c r="AF69">
        <f t="shared" si="36"/>
        <v>13</v>
      </c>
      <c r="AG69">
        <f>SUM(AG55:AG68)</f>
        <v>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93"/>
  <sheetViews>
    <sheetView topLeftCell="A52" workbookViewId="0">
      <selection activeCell="C79" sqref="C79"/>
    </sheetView>
  </sheetViews>
  <sheetFormatPr defaultRowHeight="15" x14ac:dyDescent="0.25"/>
  <cols>
    <col min="1" max="1" width="3.85546875" bestFit="1" customWidth="1"/>
    <col min="2" max="2" width="3.28515625" bestFit="1" customWidth="1"/>
    <col min="3" max="3" width="5.5703125" bestFit="1" customWidth="1"/>
    <col min="4" max="4" width="4.5703125" bestFit="1" customWidth="1"/>
    <col min="5" max="5" width="5.5703125" bestFit="1" customWidth="1"/>
    <col min="6" max="7" width="3.85546875" bestFit="1" customWidth="1"/>
    <col min="8" max="8" width="3.5703125" bestFit="1" customWidth="1"/>
    <col min="9" max="10" width="4.5703125" bestFit="1" customWidth="1"/>
    <col min="11" max="14" width="3.7109375" bestFit="1" customWidth="1"/>
    <col min="15" max="16" width="4.5703125" bestFit="1" customWidth="1"/>
    <col min="18" max="18" width="3.85546875" bestFit="1" customWidth="1"/>
    <col min="19" max="20" width="3.28515625" bestFit="1" customWidth="1"/>
    <col min="21" max="21" width="3" customWidth="1"/>
    <col min="22" max="22" width="7.7109375" bestFit="1" customWidth="1"/>
    <col min="23" max="23" width="5.5703125" customWidth="1"/>
    <col min="24" max="24" width="6.140625" customWidth="1"/>
    <col min="25" max="25" width="3.5703125" bestFit="1" customWidth="1"/>
    <col min="26" max="26" width="3.85546875" bestFit="1" customWidth="1"/>
    <col min="27" max="32" width="3.7109375" bestFit="1" customWidth="1"/>
    <col min="33" max="33" width="3" bestFit="1" customWidth="1"/>
    <col min="35" max="35" width="3.85546875" bestFit="1" customWidth="1"/>
    <col min="36" max="37" width="3.28515625" bestFit="1" customWidth="1"/>
    <col min="38" max="38" width="3" bestFit="1" customWidth="1"/>
    <col min="39" max="39" width="3.28515625" bestFit="1" customWidth="1"/>
    <col min="40" max="41" width="3.85546875" bestFit="1" customWidth="1"/>
    <col min="42" max="42" width="3.5703125" bestFit="1" customWidth="1"/>
    <col min="43" max="43" width="3.85546875" bestFit="1" customWidth="1"/>
    <col min="44" max="50" width="3.7109375" bestFit="1" customWidth="1"/>
    <col min="52" max="52" width="3.85546875" bestFit="1" customWidth="1"/>
    <col min="53" max="54" width="3.28515625" bestFit="1" customWidth="1"/>
    <col min="55" max="55" width="3" bestFit="1" customWidth="1"/>
    <col min="56" max="56" width="3.28515625" bestFit="1" customWidth="1"/>
    <col min="57" max="58" width="3.85546875" bestFit="1" customWidth="1"/>
    <col min="59" max="59" width="3.5703125" bestFit="1" customWidth="1"/>
    <col min="60" max="60" width="3.85546875" bestFit="1" customWidth="1"/>
    <col min="61" max="66" width="3.7109375" bestFit="1" customWidth="1"/>
    <col min="67" max="67" width="7.140625" customWidth="1"/>
    <col min="69" max="69" width="3.85546875" bestFit="1" customWidth="1"/>
    <col min="70" max="71" width="3.28515625" bestFit="1" customWidth="1"/>
    <col min="72" max="72" width="3" bestFit="1" customWidth="1"/>
    <col min="73" max="73" width="3.28515625" bestFit="1" customWidth="1"/>
    <col min="74" max="75" width="3.85546875" bestFit="1" customWidth="1"/>
    <col min="76" max="76" width="3.5703125" bestFit="1" customWidth="1"/>
    <col min="77" max="77" width="3.85546875" bestFit="1" customWidth="1"/>
    <col min="78" max="83" width="3.7109375" bestFit="1" customWidth="1"/>
    <col min="84" max="84" width="4" bestFit="1" customWidth="1"/>
  </cols>
  <sheetData>
    <row r="1" spans="1:84" x14ac:dyDescent="0.25">
      <c r="A1" t="s">
        <v>27</v>
      </c>
      <c r="R1" t="s">
        <v>43</v>
      </c>
      <c r="AI1" t="s">
        <v>44</v>
      </c>
      <c r="AZ1" t="s">
        <v>45</v>
      </c>
      <c r="BQ1" t="s">
        <v>46</v>
      </c>
    </row>
    <row r="2" spans="1:84" x14ac:dyDescent="0.25">
      <c r="A2" t="s">
        <v>42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47</v>
      </c>
      <c r="R2" t="s">
        <v>42</v>
      </c>
      <c r="S2" t="s">
        <v>28</v>
      </c>
      <c r="T2" t="s">
        <v>29</v>
      </c>
      <c r="U2" t="s">
        <v>30</v>
      </c>
      <c r="V2" t="s">
        <v>31</v>
      </c>
      <c r="W2" t="s">
        <v>32</v>
      </c>
      <c r="X2" t="s">
        <v>33</v>
      </c>
      <c r="Y2" t="s">
        <v>34</v>
      </c>
      <c r="Z2" t="s">
        <v>35</v>
      </c>
      <c r="AA2" t="s">
        <v>36</v>
      </c>
      <c r="AB2" t="s">
        <v>37</v>
      </c>
      <c r="AC2" t="s">
        <v>38</v>
      </c>
      <c r="AD2" t="s">
        <v>39</v>
      </c>
      <c r="AE2" t="s">
        <v>40</v>
      </c>
      <c r="AF2" t="s">
        <v>41</v>
      </c>
      <c r="AI2" t="s">
        <v>42</v>
      </c>
      <c r="AJ2" t="s">
        <v>28</v>
      </c>
      <c r="AK2" t="s">
        <v>29</v>
      </c>
      <c r="AL2" t="s">
        <v>30</v>
      </c>
      <c r="AM2" t="s">
        <v>31</v>
      </c>
      <c r="AN2" t="s">
        <v>32</v>
      </c>
      <c r="AO2" t="s">
        <v>33</v>
      </c>
      <c r="AP2" t="s">
        <v>34</v>
      </c>
      <c r="AQ2" t="s">
        <v>35</v>
      </c>
      <c r="AR2" t="s">
        <v>36</v>
      </c>
      <c r="AS2" t="s">
        <v>37</v>
      </c>
      <c r="AT2" t="s">
        <v>38</v>
      </c>
      <c r="AU2" t="s">
        <v>39</v>
      </c>
      <c r="AV2" t="s">
        <v>40</v>
      </c>
      <c r="AW2" t="s">
        <v>41</v>
      </c>
      <c r="AX2" t="s">
        <v>47</v>
      </c>
      <c r="AZ2" t="s">
        <v>42</v>
      </c>
      <c r="BA2" t="s">
        <v>28</v>
      </c>
      <c r="BB2" t="s">
        <v>29</v>
      </c>
      <c r="BC2" t="s">
        <v>30</v>
      </c>
      <c r="BD2" t="s">
        <v>31</v>
      </c>
      <c r="BE2" t="s">
        <v>32</v>
      </c>
      <c r="BF2" t="s">
        <v>33</v>
      </c>
      <c r="BG2" t="s">
        <v>34</v>
      </c>
      <c r="BH2" t="s">
        <v>35</v>
      </c>
      <c r="BI2" t="s">
        <v>36</v>
      </c>
      <c r="BJ2" t="s">
        <v>37</v>
      </c>
      <c r="BK2" t="s">
        <v>38</v>
      </c>
      <c r="BL2" t="s">
        <v>39</v>
      </c>
      <c r="BM2" t="s">
        <v>40</v>
      </c>
      <c r="BN2" t="s">
        <v>41</v>
      </c>
      <c r="BO2" t="s">
        <v>47</v>
      </c>
      <c r="BQ2" t="s">
        <v>42</v>
      </c>
      <c r="BR2" t="s">
        <v>28</v>
      </c>
      <c r="BS2" t="s">
        <v>29</v>
      </c>
      <c r="BT2" t="s">
        <v>30</v>
      </c>
      <c r="BU2" t="s">
        <v>31</v>
      </c>
      <c r="BV2" t="s">
        <v>32</v>
      </c>
      <c r="BW2" t="s">
        <v>33</v>
      </c>
      <c r="BX2" t="s">
        <v>34</v>
      </c>
      <c r="BY2" t="s">
        <v>35</v>
      </c>
      <c r="BZ2" t="s">
        <v>36</v>
      </c>
      <c r="CA2" t="s">
        <v>37</v>
      </c>
      <c r="CB2" t="s">
        <v>38</v>
      </c>
      <c r="CC2" t="s">
        <v>39</v>
      </c>
      <c r="CD2" t="s">
        <v>40</v>
      </c>
      <c r="CE2" t="s">
        <v>41</v>
      </c>
      <c r="CF2" t="s">
        <v>47</v>
      </c>
    </row>
    <row r="3" spans="1:84" x14ac:dyDescent="0.25">
      <c r="A3" t="s">
        <v>28</v>
      </c>
      <c r="F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7</v>
      </c>
      <c r="R3" t="s">
        <v>28</v>
      </c>
      <c r="U3">
        <v>1</v>
      </c>
      <c r="W3">
        <v>1</v>
      </c>
      <c r="X3">
        <v>1</v>
      </c>
      <c r="Y3">
        <v>1</v>
      </c>
      <c r="AA3">
        <v>1</v>
      </c>
      <c r="AB3">
        <v>1</v>
      </c>
      <c r="AD3">
        <v>1</v>
      </c>
      <c r="AE3">
        <v>1</v>
      </c>
      <c r="AF3">
        <v>1</v>
      </c>
      <c r="AG3">
        <v>9</v>
      </c>
      <c r="AI3" t="s">
        <v>28</v>
      </c>
      <c r="AK3">
        <v>1</v>
      </c>
      <c r="AL3">
        <v>1</v>
      </c>
      <c r="AO3">
        <v>1</v>
      </c>
      <c r="AR3">
        <v>1</v>
      </c>
      <c r="AS3">
        <v>1</v>
      </c>
      <c r="AX3">
        <v>5</v>
      </c>
      <c r="AZ3" t="s">
        <v>28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10</v>
      </c>
      <c r="BQ3" t="s">
        <v>28</v>
      </c>
      <c r="BS3">
        <v>1</v>
      </c>
      <c r="BT3">
        <v>1</v>
      </c>
      <c r="BW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10</v>
      </c>
    </row>
    <row r="4" spans="1:84" x14ac:dyDescent="0.25">
      <c r="A4" t="s">
        <v>29</v>
      </c>
      <c r="H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7</v>
      </c>
      <c r="R4" t="s">
        <v>29</v>
      </c>
      <c r="U4">
        <v>1</v>
      </c>
      <c r="W4">
        <v>1</v>
      </c>
      <c r="Y4">
        <v>1</v>
      </c>
      <c r="AA4">
        <v>1</v>
      </c>
      <c r="AB4">
        <v>1</v>
      </c>
      <c r="AD4">
        <v>1</v>
      </c>
      <c r="AE4">
        <v>1</v>
      </c>
      <c r="AF4">
        <v>1</v>
      </c>
      <c r="AG4">
        <v>8</v>
      </c>
      <c r="AI4" t="s">
        <v>29</v>
      </c>
      <c r="AN4">
        <v>1</v>
      </c>
      <c r="AP4">
        <v>1</v>
      </c>
      <c r="AQ4">
        <v>1</v>
      </c>
      <c r="AR4">
        <v>1</v>
      </c>
      <c r="AS4">
        <v>1</v>
      </c>
      <c r="AU4">
        <v>1</v>
      </c>
      <c r="AX4">
        <v>6</v>
      </c>
      <c r="AZ4" t="s">
        <v>29</v>
      </c>
      <c r="BC4">
        <v>1</v>
      </c>
      <c r="BE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N4">
        <v>1</v>
      </c>
      <c r="BO4">
        <v>9</v>
      </c>
      <c r="BQ4" t="s">
        <v>29</v>
      </c>
      <c r="BR4">
        <v>1</v>
      </c>
      <c r="BT4">
        <v>1</v>
      </c>
      <c r="BV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F4">
        <v>10</v>
      </c>
    </row>
    <row r="5" spans="1:84" x14ac:dyDescent="0.25">
      <c r="A5" t="s">
        <v>30</v>
      </c>
      <c r="F5">
        <v>1</v>
      </c>
      <c r="G5">
        <v>1</v>
      </c>
      <c r="H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9</v>
      </c>
      <c r="R5" t="s">
        <v>30</v>
      </c>
      <c r="S5">
        <v>1</v>
      </c>
      <c r="T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13</v>
      </c>
      <c r="AI5" t="s">
        <v>30</v>
      </c>
      <c r="AK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U5">
        <v>1</v>
      </c>
      <c r="AX5">
        <v>8</v>
      </c>
      <c r="AZ5" t="s">
        <v>30</v>
      </c>
      <c r="BB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12</v>
      </c>
      <c r="BQ5" t="s">
        <v>30</v>
      </c>
      <c r="BR5">
        <v>1</v>
      </c>
      <c r="BS5">
        <v>1</v>
      </c>
      <c r="BV5">
        <v>1</v>
      </c>
      <c r="BW5">
        <v>1</v>
      </c>
      <c r="BZ5">
        <v>1</v>
      </c>
      <c r="CA5">
        <v>1</v>
      </c>
      <c r="CC5">
        <v>1</v>
      </c>
      <c r="CD5">
        <v>1</v>
      </c>
      <c r="CE5">
        <v>1</v>
      </c>
      <c r="CF5">
        <v>9</v>
      </c>
    </row>
    <row r="6" spans="1:84" x14ac:dyDescent="0.25">
      <c r="A6" t="s">
        <v>31</v>
      </c>
      <c r="F6">
        <v>1</v>
      </c>
      <c r="G6">
        <v>1</v>
      </c>
      <c r="H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9</v>
      </c>
      <c r="R6" t="s">
        <v>31</v>
      </c>
      <c r="S6">
        <v>1</v>
      </c>
      <c r="W6">
        <v>1</v>
      </c>
      <c r="Y6">
        <v>1</v>
      </c>
      <c r="AA6">
        <v>1</v>
      </c>
      <c r="AC6">
        <v>1</v>
      </c>
      <c r="AE6">
        <v>1</v>
      </c>
      <c r="AF6">
        <v>1</v>
      </c>
      <c r="AG6">
        <v>7</v>
      </c>
      <c r="AI6" t="s">
        <v>31</v>
      </c>
      <c r="AJ6">
        <v>1</v>
      </c>
      <c r="AL6">
        <v>1</v>
      </c>
      <c r="AN6">
        <v>1</v>
      </c>
      <c r="AO6">
        <v>1</v>
      </c>
      <c r="AQ6">
        <v>1</v>
      </c>
      <c r="AR6">
        <v>1</v>
      </c>
      <c r="AX6">
        <v>6</v>
      </c>
      <c r="AZ6" t="s">
        <v>31</v>
      </c>
      <c r="BA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11</v>
      </c>
      <c r="BQ6" t="s">
        <v>31</v>
      </c>
      <c r="BV6">
        <v>1</v>
      </c>
      <c r="BW6">
        <v>1</v>
      </c>
      <c r="BZ6">
        <v>1</v>
      </c>
      <c r="CA6">
        <v>1</v>
      </c>
      <c r="CB6">
        <v>1</v>
      </c>
      <c r="CC6">
        <v>1</v>
      </c>
      <c r="CE6">
        <v>1</v>
      </c>
      <c r="CF6">
        <v>7</v>
      </c>
    </row>
    <row r="7" spans="1:84" x14ac:dyDescent="0.25">
      <c r="A7" t="s">
        <v>32</v>
      </c>
      <c r="D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7</v>
      </c>
      <c r="R7" t="s">
        <v>32</v>
      </c>
      <c r="S7">
        <v>1</v>
      </c>
      <c r="U7">
        <v>1</v>
      </c>
      <c r="V7">
        <v>1</v>
      </c>
      <c r="AA7">
        <v>1</v>
      </c>
      <c r="AD7">
        <v>1</v>
      </c>
      <c r="AE7">
        <v>1</v>
      </c>
      <c r="AG7">
        <v>6</v>
      </c>
      <c r="AI7" t="s">
        <v>32</v>
      </c>
      <c r="AJ7">
        <v>1</v>
      </c>
      <c r="AK7">
        <v>1</v>
      </c>
      <c r="AL7">
        <v>1</v>
      </c>
      <c r="AO7">
        <v>1</v>
      </c>
      <c r="AR7">
        <v>1</v>
      </c>
      <c r="AX7">
        <v>5</v>
      </c>
      <c r="AZ7" t="s">
        <v>32</v>
      </c>
      <c r="BA7">
        <v>1</v>
      </c>
      <c r="BB7">
        <v>1</v>
      </c>
      <c r="BD7">
        <v>1</v>
      </c>
      <c r="BF7">
        <v>1</v>
      </c>
      <c r="BI7">
        <v>1</v>
      </c>
      <c r="BJ7">
        <v>1</v>
      </c>
      <c r="BK7">
        <v>1</v>
      </c>
      <c r="BL7">
        <v>1</v>
      </c>
      <c r="BM7">
        <v>1</v>
      </c>
      <c r="BO7">
        <v>9</v>
      </c>
      <c r="BQ7" t="s">
        <v>32</v>
      </c>
      <c r="BT7">
        <v>1</v>
      </c>
      <c r="BW7">
        <v>1</v>
      </c>
      <c r="BY7">
        <v>1</v>
      </c>
      <c r="BZ7">
        <v>1</v>
      </c>
      <c r="CA7">
        <v>1</v>
      </c>
      <c r="CC7">
        <v>1</v>
      </c>
      <c r="CE7">
        <v>1</v>
      </c>
      <c r="CF7">
        <v>7</v>
      </c>
    </row>
    <row r="8" spans="1:84" x14ac:dyDescent="0.25">
      <c r="A8" t="s">
        <v>33</v>
      </c>
      <c r="B8">
        <v>1</v>
      </c>
      <c r="C8">
        <v>1</v>
      </c>
      <c r="D8">
        <v>1</v>
      </c>
      <c r="H8">
        <v>1</v>
      </c>
      <c r="J8">
        <v>1</v>
      </c>
      <c r="K8">
        <v>1</v>
      </c>
      <c r="M8">
        <v>1</v>
      </c>
      <c r="N8">
        <v>1</v>
      </c>
      <c r="O8">
        <v>1</v>
      </c>
      <c r="P8">
        <v>9</v>
      </c>
      <c r="R8" t="s">
        <v>33</v>
      </c>
      <c r="S8">
        <v>1</v>
      </c>
      <c r="U8">
        <v>1</v>
      </c>
      <c r="V8">
        <v>1</v>
      </c>
      <c r="Y8">
        <v>1</v>
      </c>
      <c r="AA8">
        <v>1</v>
      </c>
      <c r="AG8">
        <v>5</v>
      </c>
      <c r="AI8" t="s">
        <v>33</v>
      </c>
      <c r="AJ8">
        <v>1</v>
      </c>
      <c r="AL8">
        <v>1</v>
      </c>
      <c r="AM8">
        <v>1</v>
      </c>
      <c r="AN8">
        <v>1</v>
      </c>
      <c r="AP8">
        <v>1</v>
      </c>
      <c r="AR8">
        <v>1</v>
      </c>
      <c r="AX8">
        <v>6</v>
      </c>
      <c r="AZ8" t="s">
        <v>33</v>
      </c>
      <c r="BA8">
        <v>1</v>
      </c>
      <c r="BB8">
        <v>1</v>
      </c>
      <c r="BC8">
        <v>1</v>
      </c>
      <c r="BD8">
        <v>1</v>
      </c>
      <c r="BE8">
        <v>1</v>
      </c>
      <c r="BI8">
        <v>1</v>
      </c>
      <c r="BK8">
        <v>1</v>
      </c>
      <c r="BL8">
        <v>1</v>
      </c>
      <c r="BM8">
        <v>1</v>
      </c>
      <c r="BN8">
        <v>1</v>
      </c>
      <c r="BO8">
        <v>10</v>
      </c>
      <c r="BQ8" t="s">
        <v>33</v>
      </c>
      <c r="BR8">
        <v>1</v>
      </c>
      <c r="BS8">
        <v>1</v>
      </c>
      <c r="BT8">
        <v>1</v>
      </c>
      <c r="BU8">
        <v>1</v>
      </c>
      <c r="BX8">
        <v>1</v>
      </c>
      <c r="BZ8">
        <v>1</v>
      </c>
      <c r="CC8">
        <v>1</v>
      </c>
      <c r="CF8">
        <v>7</v>
      </c>
    </row>
    <row r="9" spans="1:84" x14ac:dyDescent="0.25">
      <c r="A9" t="s">
        <v>34</v>
      </c>
      <c r="B9">
        <v>1</v>
      </c>
      <c r="C9">
        <v>1</v>
      </c>
      <c r="D9">
        <v>1</v>
      </c>
      <c r="E9">
        <v>1</v>
      </c>
      <c r="G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12</v>
      </c>
      <c r="R9" t="s">
        <v>34</v>
      </c>
      <c r="S9">
        <v>1</v>
      </c>
      <c r="T9">
        <v>1</v>
      </c>
      <c r="U9">
        <v>1</v>
      </c>
      <c r="V9">
        <v>1</v>
      </c>
      <c r="X9">
        <v>1</v>
      </c>
      <c r="Z9">
        <v>1</v>
      </c>
      <c r="AA9">
        <v>1</v>
      </c>
      <c r="AD9">
        <v>1</v>
      </c>
      <c r="AE9">
        <v>1</v>
      </c>
      <c r="AF9">
        <v>1</v>
      </c>
      <c r="AG9">
        <v>10</v>
      </c>
      <c r="AI9" t="s">
        <v>34</v>
      </c>
      <c r="AJ9">
        <v>1</v>
      </c>
      <c r="AK9">
        <v>1</v>
      </c>
      <c r="AL9">
        <v>1</v>
      </c>
      <c r="AM9">
        <v>1</v>
      </c>
      <c r="AR9">
        <v>1</v>
      </c>
      <c r="AS9">
        <v>1</v>
      </c>
      <c r="AX9">
        <v>6</v>
      </c>
      <c r="AZ9" t="s">
        <v>34</v>
      </c>
      <c r="BA9">
        <v>1</v>
      </c>
      <c r="BB9">
        <v>1</v>
      </c>
      <c r="BC9">
        <v>1</v>
      </c>
      <c r="BD9">
        <v>1</v>
      </c>
      <c r="BF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11</v>
      </c>
      <c r="BQ9" t="s">
        <v>34</v>
      </c>
      <c r="BR9">
        <v>1</v>
      </c>
      <c r="BU9">
        <v>1</v>
      </c>
      <c r="BW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F9">
        <v>9</v>
      </c>
    </row>
    <row r="10" spans="1:84" x14ac:dyDescent="0.25">
      <c r="A10" t="s">
        <v>35</v>
      </c>
      <c r="B10">
        <v>1</v>
      </c>
      <c r="C10">
        <v>1</v>
      </c>
      <c r="D10">
        <v>1</v>
      </c>
      <c r="J10">
        <v>1</v>
      </c>
      <c r="K10">
        <v>1</v>
      </c>
      <c r="L10">
        <v>1</v>
      </c>
      <c r="M10">
        <v>1</v>
      </c>
      <c r="N10">
        <v>1</v>
      </c>
      <c r="P10">
        <v>8</v>
      </c>
      <c r="R10" t="s">
        <v>35</v>
      </c>
      <c r="S10">
        <v>1</v>
      </c>
      <c r="U10">
        <v>1</v>
      </c>
      <c r="AA10">
        <v>1</v>
      </c>
      <c r="AG10">
        <v>3</v>
      </c>
      <c r="AI10" t="s">
        <v>35</v>
      </c>
      <c r="AL10">
        <v>1</v>
      </c>
      <c r="AM10">
        <v>1</v>
      </c>
      <c r="AR10">
        <v>1</v>
      </c>
      <c r="AX10">
        <v>3</v>
      </c>
      <c r="AZ10" t="s">
        <v>35</v>
      </c>
      <c r="BA10">
        <v>1</v>
      </c>
      <c r="BB10">
        <v>1</v>
      </c>
      <c r="BC10">
        <v>1</v>
      </c>
      <c r="BD10">
        <v>1</v>
      </c>
      <c r="BE10">
        <v>1</v>
      </c>
      <c r="BI10">
        <v>1</v>
      </c>
      <c r="BK10">
        <v>1</v>
      </c>
      <c r="BL10">
        <v>1</v>
      </c>
      <c r="BM10">
        <v>1</v>
      </c>
      <c r="BN10">
        <v>1</v>
      </c>
      <c r="BO10">
        <v>10</v>
      </c>
      <c r="BQ10" t="s">
        <v>35</v>
      </c>
      <c r="BR10">
        <v>1</v>
      </c>
      <c r="BU10">
        <v>1</v>
      </c>
      <c r="BV10">
        <v>1</v>
      </c>
      <c r="BW10">
        <v>1</v>
      </c>
      <c r="BX10">
        <v>1</v>
      </c>
      <c r="BZ10">
        <v>1</v>
      </c>
      <c r="CA10">
        <v>1</v>
      </c>
      <c r="CC10">
        <v>1</v>
      </c>
      <c r="CD10">
        <v>1</v>
      </c>
      <c r="CE10">
        <v>1</v>
      </c>
      <c r="CF10">
        <v>10</v>
      </c>
    </row>
    <row r="11" spans="1:84" x14ac:dyDescent="0.25">
      <c r="A11" t="s">
        <v>36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P11">
        <v>8</v>
      </c>
      <c r="R11" t="s">
        <v>36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B11">
        <v>1</v>
      </c>
      <c r="AF11">
        <v>1</v>
      </c>
      <c r="AG11">
        <v>10</v>
      </c>
      <c r="AI11" t="s">
        <v>36</v>
      </c>
      <c r="AJ11">
        <v>1</v>
      </c>
      <c r="AK11">
        <v>1</v>
      </c>
      <c r="AL11">
        <v>1</v>
      </c>
      <c r="AM11">
        <v>1</v>
      </c>
      <c r="AN11">
        <v>1</v>
      </c>
      <c r="AX11">
        <v>5</v>
      </c>
      <c r="AZ11" t="s">
        <v>36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J11">
        <v>1</v>
      </c>
      <c r="BL11">
        <v>1</v>
      </c>
      <c r="BM11">
        <v>1</v>
      </c>
      <c r="BN11">
        <v>1</v>
      </c>
      <c r="BO11">
        <v>12</v>
      </c>
      <c r="BQ11" t="s">
        <v>36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CA11">
        <v>1</v>
      </c>
      <c r="CB11">
        <v>1</v>
      </c>
      <c r="CC11">
        <v>1</v>
      </c>
      <c r="CF11">
        <v>11</v>
      </c>
    </row>
    <row r="12" spans="1:84" x14ac:dyDescent="0.25">
      <c r="A12" t="s">
        <v>37</v>
      </c>
      <c r="B12">
        <v>1</v>
      </c>
      <c r="C12">
        <v>1</v>
      </c>
      <c r="D12">
        <v>1</v>
      </c>
      <c r="E12">
        <v>1</v>
      </c>
      <c r="F12">
        <v>1</v>
      </c>
      <c r="H12">
        <v>1</v>
      </c>
      <c r="P12">
        <v>6</v>
      </c>
      <c r="R12" t="s">
        <v>37</v>
      </c>
      <c r="T12">
        <v>1</v>
      </c>
      <c r="U12">
        <v>1</v>
      </c>
      <c r="AA12">
        <v>1</v>
      </c>
      <c r="AG12">
        <v>3</v>
      </c>
      <c r="AI12" t="s">
        <v>37</v>
      </c>
      <c r="AJ12">
        <v>1</v>
      </c>
      <c r="AK12">
        <v>1</v>
      </c>
      <c r="AL12">
        <v>1</v>
      </c>
      <c r="AM12">
        <v>1</v>
      </c>
      <c r="AO12">
        <v>1</v>
      </c>
      <c r="AP12">
        <v>1</v>
      </c>
      <c r="AR12">
        <v>1</v>
      </c>
      <c r="AX12">
        <v>7</v>
      </c>
      <c r="AZ12" t="s">
        <v>37</v>
      </c>
      <c r="BA12">
        <v>1</v>
      </c>
      <c r="BB12">
        <v>1</v>
      </c>
      <c r="BC12">
        <v>1</v>
      </c>
      <c r="BD12">
        <v>1</v>
      </c>
      <c r="BE12">
        <v>1</v>
      </c>
      <c r="BI12">
        <v>1</v>
      </c>
      <c r="BL12">
        <v>1</v>
      </c>
      <c r="BO12">
        <v>7</v>
      </c>
      <c r="BQ12" t="s">
        <v>37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Z12">
        <v>1</v>
      </c>
      <c r="CD12">
        <v>1</v>
      </c>
      <c r="CF12">
        <v>9</v>
      </c>
    </row>
    <row r="13" spans="1:84" x14ac:dyDescent="0.25">
      <c r="A13" t="s">
        <v>38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P13">
        <v>7</v>
      </c>
      <c r="R13" t="s">
        <v>38</v>
      </c>
      <c r="T13">
        <v>1</v>
      </c>
      <c r="AA13">
        <v>1</v>
      </c>
      <c r="AD13">
        <v>1</v>
      </c>
      <c r="AG13">
        <v>3</v>
      </c>
      <c r="AI13" t="s">
        <v>38</v>
      </c>
      <c r="AJ13">
        <v>1</v>
      </c>
      <c r="AK13">
        <v>1</v>
      </c>
      <c r="AL13">
        <v>1</v>
      </c>
      <c r="AM13">
        <v>1</v>
      </c>
      <c r="AP13">
        <v>1</v>
      </c>
      <c r="AR13">
        <v>1</v>
      </c>
      <c r="AX13">
        <v>6</v>
      </c>
      <c r="AZ13" t="s">
        <v>38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O13">
        <v>8</v>
      </c>
      <c r="BQ13" t="s">
        <v>38</v>
      </c>
      <c r="BR13">
        <v>1</v>
      </c>
      <c r="BU13">
        <v>1</v>
      </c>
      <c r="BV13">
        <v>1</v>
      </c>
      <c r="BX13">
        <v>1</v>
      </c>
      <c r="BZ13">
        <v>1</v>
      </c>
      <c r="CF13">
        <v>5</v>
      </c>
    </row>
    <row r="14" spans="1:84" x14ac:dyDescent="0.25">
      <c r="A14" t="s">
        <v>39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P14">
        <v>8</v>
      </c>
      <c r="R14" t="s">
        <v>39</v>
      </c>
      <c r="S14">
        <v>1</v>
      </c>
      <c r="T14">
        <v>1</v>
      </c>
      <c r="U14">
        <v>1</v>
      </c>
      <c r="W14">
        <v>1</v>
      </c>
      <c r="X14">
        <v>1</v>
      </c>
      <c r="Y14">
        <v>1</v>
      </c>
      <c r="AA14">
        <v>1</v>
      </c>
      <c r="AG14">
        <v>7</v>
      </c>
      <c r="AI14" t="s">
        <v>39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R14">
        <v>1</v>
      </c>
      <c r="AX14">
        <v>8</v>
      </c>
      <c r="AZ14" t="s">
        <v>39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O14">
        <v>10</v>
      </c>
      <c r="BQ14" t="s">
        <v>39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F14">
        <v>9</v>
      </c>
    </row>
    <row r="15" spans="1:84" x14ac:dyDescent="0.25">
      <c r="A15" t="s">
        <v>40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P15">
        <v>7</v>
      </c>
      <c r="R15" t="s">
        <v>40</v>
      </c>
      <c r="S15">
        <v>1</v>
      </c>
      <c r="T15">
        <v>1</v>
      </c>
      <c r="U15">
        <v>1</v>
      </c>
      <c r="V15">
        <v>1</v>
      </c>
      <c r="W15">
        <v>1</v>
      </c>
      <c r="Y15">
        <v>1</v>
      </c>
      <c r="AA15">
        <v>1</v>
      </c>
      <c r="AG15">
        <v>7</v>
      </c>
      <c r="AI15" t="s">
        <v>40</v>
      </c>
      <c r="AJ15">
        <v>1</v>
      </c>
      <c r="AL15">
        <v>1</v>
      </c>
      <c r="AP15">
        <v>1</v>
      </c>
      <c r="AR15">
        <v>1</v>
      </c>
      <c r="AX15">
        <v>4</v>
      </c>
      <c r="AZ15" t="s">
        <v>40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O15">
        <v>9</v>
      </c>
      <c r="BQ15" t="s">
        <v>40</v>
      </c>
      <c r="BR15">
        <v>1</v>
      </c>
      <c r="BS15">
        <v>1</v>
      </c>
      <c r="BT15">
        <v>1</v>
      </c>
      <c r="BU15">
        <v>1</v>
      </c>
      <c r="BV15">
        <v>1</v>
      </c>
      <c r="BY15">
        <v>1</v>
      </c>
      <c r="BZ15">
        <v>1</v>
      </c>
      <c r="CF15">
        <v>7</v>
      </c>
    </row>
    <row r="16" spans="1:84" x14ac:dyDescent="0.25">
      <c r="A16" t="s">
        <v>41</v>
      </c>
      <c r="B16">
        <v>1</v>
      </c>
      <c r="C16">
        <v>1</v>
      </c>
      <c r="D16">
        <v>1</v>
      </c>
      <c r="E16">
        <v>1</v>
      </c>
      <c r="F16">
        <v>1</v>
      </c>
      <c r="H16">
        <v>1</v>
      </c>
      <c r="P16">
        <v>6</v>
      </c>
      <c r="R16" t="s">
        <v>41</v>
      </c>
      <c r="S16">
        <v>1</v>
      </c>
      <c r="T16">
        <v>1</v>
      </c>
      <c r="U16">
        <v>1</v>
      </c>
      <c r="V16">
        <v>1</v>
      </c>
      <c r="Y16">
        <v>1</v>
      </c>
      <c r="Z16">
        <v>1</v>
      </c>
      <c r="AA16">
        <v>1</v>
      </c>
      <c r="AG16">
        <v>7</v>
      </c>
      <c r="AI16" t="s">
        <v>41</v>
      </c>
      <c r="AK16">
        <v>1</v>
      </c>
      <c r="AL16">
        <v>1</v>
      </c>
      <c r="AR16">
        <v>1</v>
      </c>
      <c r="AV16">
        <v>1</v>
      </c>
      <c r="AX16">
        <v>4</v>
      </c>
      <c r="AZ16" t="s">
        <v>41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M16">
        <v>1</v>
      </c>
      <c r="BO16">
        <v>11</v>
      </c>
      <c r="BQ16" t="s">
        <v>41</v>
      </c>
      <c r="BR16">
        <v>1</v>
      </c>
      <c r="BS16">
        <v>1</v>
      </c>
      <c r="BU16">
        <v>1</v>
      </c>
      <c r="BX16">
        <v>1</v>
      </c>
      <c r="BY16">
        <v>1</v>
      </c>
      <c r="BZ16">
        <v>1</v>
      </c>
      <c r="CF16">
        <v>6</v>
      </c>
    </row>
    <row r="17" spans="1:84" x14ac:dyDescent="0.25">
      <c r="A17" t="s">
        <v>47</v>
      </c>
      <c r="B17">
        <v>9</v>
      </c>
      <c r="C17">
        <v>9</v>
      </c>
      <c r="D17">
        <v>10</v>
      </c>
      <c r="E17">
        <v>7</v>
      </c>
      <c r="F17">
        <v>9</v>
      </c>
      <c r="G17">
        <v>7</v>
      </c>
      <c r="H17">
        <v>10</v>
      </c>
      <c r="I17">
        <v>3</v>
      </c>
      <c r="J17">
        <v>8</v>
      </c>
      <c r="K17">
        <v>8</v>
      </c>
      <c r="L17">
        <v>7</v>
      </c>
      <c r="M17">
        <v>8</v>
      </c>
      <c r="N17">
        <v>8</v>
      </c>
      <c r="O17">
        <v>7</v>
      </c>
      <c r="P17">
        <v>110</v>
      </c>
      <c r="R17">
        <v>0</v>
      </c>
      <c r="S17">
        <v>10</v>
      </c>
      <c r="T17">
        <v>8</v>
      </c>
      <c r="U17">
        <v>11</v>
      </c>
      <c r="V17">
        <v>7</v>
      </c>
      <c r="W17">
        <v>7</v>
      </c>
      <c r="X17">
        <v>5</v>
      </c>
      <c r="Y17">
        <v>9</v>
      </c>
      <c r="Z17">
        <v>4</v>
      </c>
      <c r="AA17">
        <v>13</v>
      </c>
      <c r="AB17">
        <v>4</v>
      </c>
      <c r="AC17">
        <v>2</v>
      </c>
      <c r="AD17">
        <v>6</v>
      </c>
      <c r="AE17">
        <v>6</v>
      </c>
      <c r="AF17">
        <v>6</v>
      </c>
      <c r="AG17">
        <v>98</v>
      </c>
      <c r="AI17">
        <v>0</v>
      </c>
      <c r="AJ17">
        <v>9</v>
      </c>
      <c r="AK17">
        <v>9</v>
      </c>
      <c r="AL17">
        <v>12</v>
      </c>
      <c r="AM17">
        <v>7</v>
      </c>
      <c r="AN17">
        <v>6</v>
      </c>
      <c r="AO17">
        <v>6</v>
      </c>
      <c r="AP17">
        <v>7</v>
      </c>
      <c r="AQ17">
        <v>3</v>
      </c>
      <c r="AR17">
        <v>13</v>
      </c>
      <c r="AS17">
        <v>4</v>
      </c>
      <c r="AT17">
        <v>0</v>
      </c>
      <c r="AU17">
        <v>2</v>
      </c>
      <c r="AV17">
        <v>1</v>
      </c>
      <c r="AW17">
        <v>0</v>
      </c>
      <c r="AX17">
        <v>79</v>
      </c>
      <c r="AZ17">
        <v>0</v>
      </c>
      <c r="BA17">
        <v>11</v>
      </c>
      <c r="BB17">
        <v>11</v>
      </c>
      <c r="BC17">
        <v>10</v>
      </c>
      <c r="BD17">
        <v>11</v>
      </c>
      <c r="BE17">
        <v>12</v>
      </c>
      <c r="BF17">
        <v>10</v>
      </c>
      <c r="BG17">
        <v>9</v>
      </c>
      <c r="BH17">
        <v>9</v>
      </c>
      <c r="BI17">
        <v>12</v>
      </c>
      <c r="BJ17">
        <v>9</v>
      </c>
      <c r="BK17">
        <v>8</v>
      </c>
      <c r="BL17">
        <v>10</v>
      </c>
      <c r="BM17">
        <v>9</v>
      </c>
      <c r="BN17">
        <v>8</v>
      </c>
      <c r="BO17">
        <v>139</v>
      </c>
      <c r="BQ17">
        <v>0</v>
      </c>
      <c r="BR17">
        <v>11</v>
      </c>
      <c r="BS17">
        <v>8</v>
      </c>
      <c r="BT17">
        <v>8</v>
      </c>
      <c r="BU17">
        <v>9</v>
      </c>
      <c r="BV17">
        <v>9</v>
      </c>
      <c r="BW17">
        <v>9</v>
      </c>
      <c r="BX17">
        <v>8</v>
      </c>
      <c r="BY17">
        <v>8</v>
      </c>
      <c r="BZ17">
        <v>13</v>
      </c>
      <c r="CA17">
        <v>8</v>
      </c>
      <c r="CB17">
        <v>5</v>
      </c>
      <c r="CC17">
        <v>9</v>
      </c>
      <c r="CD17">
        <v>6</v>
      </c>
      <c r="CE17">
        <v>5</v>
      </c>
      <c r="CF17">
        <v>116</v>
      </c>
    </row>
    <row r="21" spans="1:84" x14ac:dyDescent="0.25">
      <c r="A21" t="s">
        <v>42</v>
      </c>
      <c r="B21" t="s">
        <v>28</v>
      </c>
      <c r="C21" t="s">
        <v>29</v>
      </c>
      <c r="D21" t="s">
        <v>30</v>
      </c>
      <c r="E21" t="s">
        <v>31</v>
      </c>
      <c r="F21" t="s">
        <v>32</v>
      </c>
      <c r="G21" t="s">
        <v>33</v>
      </c>
      <c r="H21" t="s">
        <v>34</v>
      </c>
      <c r="I21" t="s">
        <v>35</v>
      </c>
      <c r="J21" t="s">
        <v>36</v>
      </c>
      <c r="K21" t="s">
        <v>37</v>
      </c>
      <c r="L21" t="s">
        <v>38</v>
      </c>
      <c r="M21" t="s">
        <v>39</v>
      </c>
      <c r="N21" t="s">
        <v>40</v>
      </c>
      <c r="O21" t="s">
        <v>41</v>
      </c>
      <c r="R21" t="s">
        <v>42</v>
      </c>
      <c r="S21" t="s">
        <v>28</v>
      </c>
      <c r="T21" t="s">
        <v>29</v>
      </c>
      <c r="U21" t="s">
        <v>30</v>
      </c>
      <c r="V21" t="s">
        <v>31</v>
      </c>
      <c r="W21" t="s">
        <v>32</v>
      </c>
      <c r="X21" t="s">
        <v>33</v>
      </c>
      <c r="Y21" t="s">
        <v>34</v>
      </c>
      <c r="Z21" t="s">
        <v>35</v>
      </c>
      <c r="AA21" t="s">
        <v>36</v>
      </c>
      <c r="AB21" t="s">
        <v>37</v>
      </c>
      <c r="AC21" t="s">
        <v>38</v>
      </c>
      <c r="AD21" t="s">
        <v>39</v>
      </c>
      <c r="AE21" t="s">
        <v>40</v>
      </c>
      <c r="AF21" t="s">
        <v>41</v>
      </c>
      <c r="AI21" t="s">
        <v>42</v>
      </c>
      <c r="AJ21" t="s">
        <v>28</v>
      </c>
      <c r="AK21" t="s">
        <v>29</v>
      </c>
      <c r="AL21" t="s">
        <v>30</v>
      </c>
      <c r="AM21" t="s">
        <v>31</v>
      </c>
      <c r="AN21" t="s">
        <v>32</v>
      </c>
      <c r="AO21" t="s">
        <v>33</v>
      </c>
      <c r="AP21" t="s">
        <v>34</v>
      </c>
      <c r="AQ21" t="s">
        <v>35</v>
      </c>
      <c r="AR21" t="s">
        <v>36</v>
      </c>
      <c r="AS21" t="s">
        <v>37</v>
      </c>
      <c r="AT21" t="s">
        <v>38</v>
      </c>
      <c r="AU21" t="s">
        <v>39</v>
      </c>
      <c r="AV21" t="s">
        <v>40</v>
      </c>
      <c r="AW21" t="s">
        <v>41</v>
      </c>
      <c r="AZ21" t="s">
        <v>42</v>
      </c>
      <c r="BA21" t="s">
        <v>28</v>
      </c>
      <c r="BB21" t="s">
        <v>29</v>
      </c>
      <c r="BC21" t="s">
        <v>30</v>
      </c>
      <c r="BD21" t="s">
        <v>31</v>
      </c>
      <c r="BE21" t="s">
        <v>32</v>
      </c>
      <c r="BF21" t="s">
        <v>33</v>
      </c>
      <c r="BG21" t="s">
        <v>34</v>
      </c>
      <c r="BH21" t="s">
        <v>35</v>
      </c>
      <c r="BI21" t="s">
        <v>36</v>
      </c>
      <c r="BJ21" t="s">
        <v>37</v>
      </c>
      <c r="BK21" t="s">
        <v>38</v>
      </c>
      <c r="BL21" t="s">
        <v>39</v>
      </c>
      <c r="BM21" t="s">
        <v>40</v>
      </c>
      <c r="BN21" t="s">
        <v>41</v>
      </c>
      <c r="BQ21" t="s">
        <v>42</v>
      </c>
      <c r="BR21" t="s">
        <v>28</v>
      </c>
      <c r="BS21" t="s">
        <v>29</v>
      </c>
      <c r="BT21" t="s">
        <v>30</v>
      </c>
      <c r="BU21" t="s">
        <v>31</v>
      </c>
      <c r="BV21" t="s">
        <v>32</v>
      </c>
      <c r="BW21" t="s">
        <v>33</v>
      </c>
      <c r="BX21" t="s">
        <v>34</v>
      </c>
      <c r="BY21" t="s">
        <v>35</v>
      </c>
      <c r="BZ21" t="s">
        <v>36</v>
      </c>
      <c r="CA21" t="s">
        <v>37</v>
      </c>
      <c r="CB21" t="s">
        <v>38</v>
      </c>
      <c r="CC21" t="s">
        <v>39</v>
      </c>
      <c r="CD21" t="s">
        <v>40</v>
      </c>
      <c r="CE21" t="s">
        <v>41</v>
      </c>
    </row>
    <row r="22" spans="1:84" x14ac:dyDescent="0.25">
      <c r="A22" t="s">
        <v>28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R22" t="s">
        <v>28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D22">
        <v>1</v>
      </c>
      <c r="AE22">
        <v>1</v>
      </c>
      <c r="AF22">
        <v>1</v>
      </c>
      <c r="AI22" t="s">
        <v>28</v>
      </c>
      <c r="AM22">
        <v>1</v>
      </c>
      <c r="AN22">
        <v>1</v>
      </c>
      <c r="AO22">
        <v>1</v>
      </c>
      <c r="AP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Z22" t="s">
        <v>28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Q22" t="s">
        <v>28</v>
      </c>
      <c r="BS22">
        <v>1</v>
      </c>
      <c r="BT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</row>
    <row r="23" spans="1:84" x14ac:dyDescent="0.25">
      <c r="A23" t="s">
        <v>29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R23" t="s">
        <v>29</v>
      </c>
      <c r="U23">
        <v>1</v>
      </c>
      <c r="Y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I23" t="s">
        <v>29</v>
      </c>
      <c r="AJ23">
        <v>1</v>
      </c>
      <c r="AL23">
        <v>1</v>
      </c>
      <c r="AN23">
        <v>1</v>
      </c>
      <c r="AP23">
        <v>1</v>
      </c>
      <c r="AR23">
        <v>1</v>
      </c>
      <c r="AS23">
        <v>1</v>
      </c>
      <c r="AT23">
        <v>1</v>
      </c>
      <c r="AU23">
        <v>1</v>
      </c>
      <c r="AW23">
        <v>1</v>
      </c>
      <c r="AZ23" t="s">
        <v>29</v>
      </c>
      <c r="BC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Q23" t="s">
        <v>29</v>
      </c>
      <c r="BR23">
        <v>1</v>
      </c>
      <c r="BT23">
        <v>1</v>
      </c>
      <c r="BW23">
        <v>1</v>
      </c>
      <c r="BZ23">
        <v>1</v>
      </c>
      <c r="CA23">
        <v>1</v>
      </c>
      <c r="CC23">
        <v>1</v>
      </c>
      <c r="CD23">
        <v>1</v>
      </c>
      <c r="CE23">
        <v>1</v>
      </c>
    </row>
    <row r="24" spans="1:84" x14ac:dyDescent="0.25">
      <c r="A24" t="s">
        <v>30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R24" t="s">
        <v>30</v>
      </c>
      <c r="S24">
        <v>1</v>
      </c>
      <c r="T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D24">
        <v>1</v>
      </c>
      <c r="AE24">
        <v>1</v>
      </c>
      <c r="AF24">
        <v>1</v>
      </c>
      <c r="AI24" t="s">
        <v>30</v>
      </c>
      <c r="AJ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Z24" t="s">
        <v>30</v>
      </c>
      <c r="BB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Q24" t="s">
        <v>30</v>
      </c>
      <c r="BR24">
        <v>1</v>
      </c>
      <c r="BS24">
        <v>1</v>
      </c>
      <c r="BV24">
        <v>1</v>
      </c>
      <c r="BW24">
        <v>1</v>
      </c>
      <c r="BZ24">
        <v>1</v>
      </c>
      <c r="CA24">
        <v>1</v>
      </c>
      <c r="CC24">
        <v>1</v>
      </c>
      <c r="CD24">
        <v>1</v>
      </c>
    </row>
    <row r="25" spans="1:84" x14ac:dyDescent="0.25">
      <c r="A25" t="s">
        <v>31</v>
      </c>
      <c r="H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R25" t="s">
        <v>31</v>
      </c>
      <c r="U25">
        <v>1</v>
      </c>
      <c r="W25">
        <v>1</v>
      </c>
      <c r="X25">
        <v>1</v>
      </c>
      <c r="Y25">
        <v>1</v>
      </c>
      <c r="AA25">
        <v>1</v>
      </c>
      <c r="AE25">
        <v>1</v>
      </c>
      <c r="AF25">
        <v>1</v>
      </c>
      <c r="AI25" t="s">
        <v>31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Z25" t="s">
        <v>31</v>
      </c>
      <c r="BC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Q25" t="s">
        <v>31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</row>
    <row r="26" spans="1:84" x14ac:dyDescent="0.25">
      <c r="A26" t="s">
        <v>32</v>
      </c>
      <c r="B26">
        <v>1</v>
      </c>
      <c r="D26">
        <v>1</v>
      </c>
      <c r="E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R26" t="s">
        <v>32</v>
      </c>
      <c r="S26">
        <v>1</v>
      </c>
      <c r="T26">
        <v>1</v>
      </c>
      <c r="U26">
        <v>1</v>
      </c>
      <c r="V26">
        <v>1</v>
      </c>
      <c r="AA26">
        <v>1</v>
      </c>
      <c r="AD26">
        <v>1</v>
      </c>
      <c r="AE26">
        <v>1</v>
      </c>
      <c r="AI26" t="s">
        <v>32</v>
      </c>
      <c r="AK26">
        <v>1</v>
      </c>
      <c r="AL26">
        <v>1</v>
      </c>
      <c r="AM26">
        <v>1</v>
      </c>
      <c r="AO26">
        <v>1</v>
      </c>
      <c r="AR26">
        <v>1</v>
      </c>
      <c r="AU26">
        <v>1</v>
      </c>
      <c r="AZ26" t="s">
        <v>32</v>
      </c>
      <c r="BA26">
        <v>1</v>
      </c>
      <c r="BB26">
        <v>1</v>
      </c>
      <c r="BC26">
        <v>1</v>
      </c>
      <c r="BD26">
        <v>1</v>
      </c>
      <c r="BF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Q26" t="s">
        <v>32</v>
      </c>
      <c r="BS26">
        <v>1</v>
      </c>
      <c r="BT26">
        <v>1</v>
      </c>
      <c r="BU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</row>
    <row r="27" spans="1:84" x14ac:dyDescent="0.25">
      <c r="A27" t="s">
        <v>33</v>
      </c>
      <c r="D27">
        <v>1</v>
      </c>
      <c r="E27">
        <v>1</v>
      </c>
      <c r="H27">
        <v>1</v>
      </c>
      <c r="J27">
        <v>1</v>
      </c>
      <c r="L27">
        <v>1</v>
      </c>
      <c r="M27">
        <v>1</v>
      </c>
      <c r="N27">
        <v>1</v>
      </c>
      <c r="R27" t="s">
        <v>33</v>
      </c>
      <c r="S27">
        <v>1</v>
      </c>
      <c r="U27">
        <v>1</v>
      </c>
      <c r="Y27">
        <v>1</v>
      </c>
      <c r="AA27">
        <v>1</v>
      </c>
      <c r="AD27">
        <v>1</v>
      </c>
      <c r="AI27" t="s">
        <v>33</v>
      </c>
      <c r="AJ27">
        <v>1</v>
      </c>
      <c r="AL27">
        <v>1</v>
      </c>
      <c r="AM27">
        <v>1</v>
      </c>
      <c r="AN27">
        <v>1</v>
      </c>
      <c r="AS27">
        <v>1</v>
      </c>
      <c r="AU27">
        <v>1</v>
      </c>
      <c r="AZ27" t="s">
        <v>33</v>
      </c>
      <c r="BA27">
        <v>1</v>
      </c>
      <c r="BC27">
        <v>1</v>
      </c>
      <c r="BD27">
        <v>1</v>
      </c>
      <c r="BE27">
        <v>1</v>
      </c>
      <c r="BG27">
        <v>1</v>
      </c>
      <c r="BI27">
        <v>1</v>
      </c>
      <c r="BK27">
        <v>1</v>
      </c>
      <c r="BL27">
        <v>1</v>
      </c>
      <c r="BM27">
        <v>1</v>
      </c>
      <c r="BN27">
        <v>1</v>
      </c>
      <c r="BQ27" t="s">
        <v>33</v>
      </c>
      <c r="BR27">
        <v>1</v>
      </c>
      <c r="BT27">
        <v>1</v>
      </c>
      <c r="BU27">
        <v>1</v>
      </c>
      <c r="BV27">
        <v>1</v>
      </c>
      <c r="BX27">
        <v>1</v>
      </c>
      <c r="BY27">
        <v>1</v>
      </c>
      <c r="BZ27">
        <v>1</v>
      </c>
      <c r="CA27">
        <v>1</v>
      </c>
      <c r="CC27">
        <v>1</v>
      </c>
    </row>
    <row r="28" spans="1:84" x14ac:dyDescent="0.25">
      <c r="A28" t="s">
        <v>34</v>
      </c>
      <c r="C28">
        <v>1</v>
      </c>
      <c r="D28">
        <v>1</v>
      </c>
      <c r="E28">
        <v>1</v>
      </c>
      <c r="G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R28" t="s">
        <v>34</v>
      </c>
      <c r="S28">
        <v>1</v>
      </c>
      <c r="T28">
        <v>1</v>
      </c>
      <c r="U28">
        <v>1</v>
      </c>
      <c r="V28">
        <v>1</v>
      </c>
      <c r="X28">
        <v>1</v>
      </c>
      <c r="AA28">
        <v>1</v>
      </c>
      <c r="AD28">
        <v>1</v>
      </c>
      <c r="AE28">
        <v>1</v>
      </c>
      <c r="AF28">
        <v>1</v>
      </c>
      <c r="AI28" t="s">
        <v>34</v>
      </c>
      <c r="AK28">
        <v>1</v>
      </c>
      <c r="AL28">
        <v>1</v>
      </c>
      <c r="AO28">
        <v>1</v>
      </c>
      <c r="AS28">
        <v>1</v>
      </c>
      <c r="AT28">
        <v>1</v>
      </c>
      <c r="AU28">
        <v>1</v>
      </c>
      <c r="AV28">
        <v>1</v>
      </c>
      <c r="AZ28" t="s">
        <v>34</v>
      </c>
      <c r="BA28">
        <v>1</v>
      </c>
      <c r="BB28">
        <v>1</v>
      </c>
      <c r="BC28">
        <v>1</v>
      </c>
      <c r="BD28">
        <v>1</v>
      </c>
      <c r="BI28">
        <v>1</v>
      </c>
      <c r="BK28">
        <v>1</v>
      </c>
      <c r="BL28">
        <v>1</v>
      </c>
      <c r="BM28">
        <v>1</v>
      </c>
      <c r="BN28">
        <v>1</v>
      </c>
      <c r="BQ28" t="s">
        <v>34</v>
      </c>
      <c r="BS28">
        <v>1</v>
      </c>
      <c r="BW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E28">
        <v>1</v>
      </c>
    </row>
    <row r="29" spans="1:84" x14ac:dyDescent="0.25">
      <c r="A29" t="s">
        <v>35</v>
      </c>
      <c r="H29">
        <v>1</v>
      </c>
      <c r="J29">
        <v>1</v>
      </c>
      <c r="M29">
        <v>1</v>
      </c>
      <c r="R29" t="s">
        <v>35</v>
      </c>
      <c r="U29">
        <v>1</v>
      </c>
      <c r="Y29">
        <v>1</v>
      </c>
      <c r="AA29">
        <v>1</v>
      </c>
      <c r="AF29">
        <v>1</v>
      </c>
      <c r="AI29" t="s">
        <v>35</v>
      </c>
      <c r="AK29">
        <v>1</v>
      </c>
      <c r="AL29">
        <v>1</v>
      </c>
      <c r="AM29">
        <v>1</v>
      </c>
      <c r="AZ29" t="s">
        <v>35</v>
      </c>
      <c r="BA29">
        <v>1</v>
      </c>
      <c r="BB29">
        <v>1</v>
      </c>
      <c r="BC29">
        <v>1</v>
      </c>
      <c r="BD29">
        <v>1</v>
      </c>
      <c r="BI29">
        <v>1</v>
      </c>
      <c r="BK29">
        <v>1</v>
      </c>
      <c r="BL29">
        <v>1</v>
      </c>
      <c r="BM29">
        <v>1</v>
      </c>
      <c r="BN29">
        <v>1</v>
      </c>
      <c r="BQ29" t="s">
        <v>35</v>
      </c>
      <c r="BR29">
        <v>1</v>
      </c>
      <c r="BS29">
        <v>1</v>
      </c>
      <c r="BV29">
        <v>1</v>
      </c>
      <c r="BX29">
        <v>1</v>
      </c>
      <c r="BZ29">
        <v>1</v>
      </c>
      <c r="CC29">
        <v>1</v>
      </c>
      <c r="CD29">
        <v>1</v>
      </c>
      <c r="CE29">
        <v>1</v>
      </c>
    </row>
    <row r="30" spans="1:84" x14ac:dyDescent="0.25">
      <c r="A30" t="s">
        <v>36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R30" t="s">
        <v>36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I30" t="s">
        <v>36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Z30" t="s">
        <v>36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J30">
        <v>1</v>
      </c>
      <c r="BL30">
        <v>1</v>
      </c>
      <c r="BM30">
        <v>1</v>
      </c>
      <c r="BN30">
        <v>1</v>
      </c>
      <c r="BQ30" t="s">
        <v>36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CA30">
        <v>1</v>
      </c>
      <c r="CB30">
        <v>1</v>
      </c>
      <c r="CC30">
        <v>1</v>
      </c>
      <c r="CD30">
        <v>1</v>
      </c>
      <c r="CE30">
        <v>1</v>
      </c>
    </row>
    <row r="31" spans="1:84" x14ac:dyDescent="0.25">
      <c r="A31" t="s">
        <v>37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R31" t="s">
        <v>37</v>
      </c>
      <c r="S31">
        <v>1</v>
      </c>
      <c r="T31">
        <v>1</v>
      </c>
      <c r="U31">
        <v>1</v>
      </c>
      <c r="AA31">
        <v>1</v>
      </c>
      <c r="AI31" t="s">
        <v>37</v>
      </c>
      <c r="AJ31">
        <v>1</v>
      </c>
      <c r="AK31">
        <v>1</v>
      </c>
      <c r="AL31">
        <v>1</v>
      </c>
      <c r="AP31">
        <v>1</v>
      </c>
      <c r="AZ31" t="s">
        <v>37</v>
      </c>
      <c r="BA31">
        <v>1</v>
      </c>
      <c r="BB31">
        <v>1</v>
      </c>
      <c r="BC31">
        <v>1</v>
      </c>
      <c r="BD31">
        <v>1</v>
      </c>
      <c r="BE31">
        <v>1</v>
      </c>
      <c r="BG31">
        <v>1</v>
      </c>
      <c r="BI31">
        <v>1</v>
      </c>
      <c r="BL31">
        <v>1</v>
      </c>
      <c r="BN31">
        <v>1</v>
      </c>
      <c r="BQ31" t="s">
        <v>37</v>
      </c>
      <c r="BR31">
        <v>1</v>
      </c>
      <c r="BS31">
        <v>1</v>
      </c>
      <c r="BT31">
        <v>1</v>
      </c>
      <c r="BU31">
        <v>1</v>
      </c>
      <c r="BV31">
        <v>1</v>
      </c>
      <c r="BX31">
        <v>1</v>
      </c>
      <c r="BY31">
        <v>1</v>
      </c>
      <c r="BZ31">
        <v>1</v>
      </c>
    </row>
    <row r="32" spans="1:84" x14ac:dyDescent="0.25">
      <c r="A32" t="s">
        <v>38</v>
      </c>
      <c r="B32">
        <v>1</v>
      </c>
      <c r="C32">
        <v>1</v>
      </c>
      <c r="D32">
        <v>1</v>
      </c>
      <c r="E32">
        <v>1</v>
      </c>
      <c r="F32">
        <v>1</v>
      </c>
      <c r="H32">
        <v>1</v>
      </c>
      <c r="I32">
        <v>1</v>
      </c>
      <c r="R32" t="s">
        <v>38</v>
      </c>
      <c r="U32">
        <v>1</v>
      </c>
      <c r="V32">
        <v>1</v>
      </c>
      <c r="AI32" t="s">
        <v>38</v>
      </c>
      <c r="AZ32" t="s">
        <v>38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Q32" t="s">
        <v>38</v>
      </c>
      <c r="BR32">
        <v>1</v>
      </c>
      <c r="BS32">
        <v>1</v>
      </c>
      <c r="BU32">
        <v>1</v>
      </c>
      <c r="BX32">
        <v>1</v>
      </c>
      <c r="BZ32">
        <v>1</v>
      </c>
    </row>
    <row r="33" spans="1:84" x14ac:dyDescent="0.25">
      <c r="A33" t="s">
        <v>39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R33" t="s">
        <v>39</v>
      </c>
      <c r="S33">
        <v>1</v>
      </c>
      <c r="T33">
        <v>1</v>
      </c>
      <c r="U33">
        <v>1</v>
      </c>
      <c r="W33">
        <v>1</v>
      </c>
      <c r="Y33">
        <v>1</v>
      </c>
      <c r="AC33">
        <v>1</v>
      </c>
      <c r="AI33" t="s">
        <v>39</v>
      </c>
      <c r="AK33">
        <v>1</v>
      </c>
      <c r="AL33">
        <v>1</v>
      </c>
      <c r="AZ33" t="s">
        <v>39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Q33" t="s">
        <v>39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</row>
    <row r="34" spans="1:84" x14ac:dyDescent="0.25">
      <c r="A34" t="s">
        <v>40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R34" t="s">
        <v>40</v>
      </c>
      <c r="S34">
        <v>1</v>
      </c>
      <c r="T34">
        <v>1</v>
      </c>
      <c r="U34">
        <v>1</v>
      </c>
      <c r="V34">
        <v>1</v>
      </c>
      <c r="W34">
        <v>1</v>
      </c>
      <c r="Y34">
        <v>1</v>
      </c>
      <c r="AI34" t="s">
        <v>40</v>
      </c>
      <c r="AW34">
        <v>1</v>
      </c>
      <c r="AZ34" t="s">
        <v>40</v>
      </c>
      <c r="BA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N34">
        <v>1</v>
      </c>
      <c r="BQ34" t="s">
        <v>40</v>
      </c>
      <c r="BR34">
        <v>1</v>
      </c>
      <c r="BS34">
        <v>1</v>
      </c>
      <c r="BT34">
        <v>1</v>
      </c>
      <c r="BX34">
        <v>1</v>
      </c>
      <c r="BY34">
        <v>1</v>
      </c>
      <c r="CA34">
        <v>1</v>
      </c>
    </row>
    <row r="35" spans="1:84" x14ac:dyDescent="0.25">
      <c r="A35" t="s">
        <v>41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R35" t="s">
        <v>41</v>
      </c>
      <c r="S35">
        <v>1</v>
      </c>
      <c r="T35">
        <v>1</v>
      </c>
      <c r="U35">
        <v>1</v>
      </c>
      <c r="V35">
        <v>1</v>
      </c>
      <c r="Y35">
        <v>1</v>
      </c>
      <c r="AA35">
        <v>1</v>
      </c>
      <c r="AI35" t="s">
        <v>41</v>
      </c>
      <c r="AZ35" t="s">
        <v>41</v>
      </c>
      <c r="BA35">
        <v>1</v>
      </c>
      <c r="BB35">
        <v>1</v>
      </c>
      <c r="BC35">
        <v>1</v>
      </c>
      <c r="BD35">
        <v>1</v>
      </c>
      <c r="BF35">
        <v>1</v>
      </c>
      <c r="BG35">
        <v>1</v>
      </c>
      <c r="BH35">
        <v>1</v>
      </c>
      <c r="BI35">
        <v>1</v>
      </c>
      <c r="BQ35" t="s">
        <v>41</v>
      </c>
      <c r="BR35">
        <v>1</v>
      </c>
      <c r="BT35">
        <v>1</v>
      </c>
      <c r="BU35">
        <v>1</v>
      </c>
      <c r="BV35">
        <v>1</v>
      </c>
      <c r="BY35">
        <v>1</v>
      </c>
    </row>
    <row r="39" spans="1:84" x14ac:dyDescent="0.25">
      <c r="A39" t="s">
        <v>42</v>
      </c>
      <c r="B39" t="s">
        <v>28</v>
      </c>
      <c r="C39" t="s">
        <v>29</v>
      </c>
      <c r="D39" t="s">
        <v>30</v>
      </c>
      <c r="E39" t="s">
        <v>31</v>
      </c>
      <c r="F39" t="s">
        <v>32</v>
      </c>
      <c r="G39" t="s">
        <v>33</v>
      </c>
      <c r="H39" t="s">
        <v>34</v>
      </c>
      <c r="I39" t="s">
        <v>35</v>
      </c>
      <c r="J39" t="s">
        <v>36</v>
      </c>
      <c r="K39" t="s">
        <v>37</v>
      </c>
      <c r="L39" t="s">
        <v>38</v>
      </c>
      <c r="M39" t="s">
        <v>39</v>
      </c>
      <c r="N39" t="s">
        <v>40</v>
      </c>
      <c r="O39" t="s">
        <v>41</v>
      </c>
      <c r="P39" t="s">
        <v>47</v>
      </c>
      <c r="R39" t="s">
        <v>42</v>
      </c>
      <c r="S39" t="s">
        <v>28</v>
      </c>
      <c r="T39" t="s">
        <v>29</v>
      </c>
      <c r="U39" t="s">
        <v>30</v>
      </c>
      <c r="V39" t="s">
        <v>31</v>
      </c>
      <c r="W39" t="s">
        <v>32</v>
      </c>
      <c r="X39" t="s">
        <v>33</v>
      </c>
      <c r="Y39" t="s">
        <v>34</v>
      </c>
      <c r="Z39" t="s">
        <v>35</v>
      </c>
      <c r="AA39" t="s">
        <v>36</v>
      </c>
      <c r="AB39" t="s">
        <v>37</v>
      </c>
      <c r="AC39" t="s">
        <v>38</v>
      </c>
      <c r="AD39" t="s">
        <v>39</v>
      </c>
      <c r="AE39" t="s">
        <v>40</v>
      </c>
      <c r="AF39" t="s">
        <v>41</v>
      </c>
      <c r="AG39" t="s">
        <v>47</v>
      </c>
      <c r="AI39" t="s">
        <v>42</v>
      </c>
      <c r="AJ39" t="s">
        <v>28</v>
      </c>
      <c r="AK39" t="s">
        <v>29</v>
      </c>
      <c r="AL39" t="s">
        <v>30</v>
      </c>
      <c r="AM39" t="s">
        <v>31</v>
      </c>
      <c r="AN39" t="s">
        <v>32</v>
      </c>
      <c r="AO39" t="s">
        <v>33</v>
      </c>
      <c r="AP39" t="s">
        <v>34</v>
      </c>
      <c r="AQ39" t="s">
        <v>35</v>
      </c>
      <c r="AR39" t="s">
        <v>36</v>
      </c>
      <c r="AS39" t="s">
        <v>37</v>
      </c>
      <c r="AT39" t="s">
        <v>38</v>
      </c>
      <c r="AU39" t="s">
        <v>39</v>
      </c>
      <c r="AV39" t="s">
        <v>40</v>
      </c>
      <c r="AW39" t="s">
        <v>41</v>
      </c>
      <c r="AX39" t="s">
        <v>47</v>
      </c>
      <c r="AZ39" t="s">
        <v>42</v>
      </c>
      <c r="BA39" t="s">
        <v>28</v>
      </c>
      <c r="BB39" t="s">
        <v>29</v>
      </c>
      <c r="BC39" t="s">
        <v>30</v>
      </c>
      <c r="BD39" t="s">
        <v>31</v>
      </c>
      <c r="BE39" t="s">
        <v>32</v>
      </c>
      <c r="BF39" t="s">
        <v>33</v>
      </c>
      <c r="BG39" t="s">
        <v>34</v>
      </c>
      <c r="BH39" t="s">
        <v>35</v>
      </c>
      <c r="BI39" t="s">
        <v>36</v>
      </c>
      <c r="BJ39" t="s">
        <v>37</v>
      </c>
      <c r="BK39" t="s">
        <v>38</v>
      </c>
      <c r="BL39" t="s">
        <v>39</v>
      </c>
      <c r="BM39" t="s">
        <v>40</v>
      </c>
      <c r="BN39" t="s">
        <v>41</v>
      </c>
      <c r="BO39" t="s">
        <v>47</v>
      </c>
      <c r="BQ39" t="s">
        <v>42</v>
      </c>
      <c r="BR39" t="s">
        <v>28</v>
      </c>
      <c r="BS39" t="s">
        <v>29</v>
      </c>
      <c r="BT39" t="s">
        <v>30</v>
      </c>
      <c r="BU39" t="s">
        <v>31</v>
      </c>
      <c r="BV39" t="s">
        <v>32</v>
      </c>
      <c r="BW39" t="s">
        <v>33</v>
      </c>
      <c r="BX39" t="s">
        <v>34</v>
      </c>
      <c r="BY39" t="s">
        <v>35</v>
      </c>
      <c r="BZ39" t="s">
        <v>36</v>
      </c>
      <c r="CA39" t="s">
        <v>37</v>
      </c>
      <c r="CB39" t="s">
        <v>38</v>
      </c>
      <c r="CC39" t="s">
        <v>39</v>
      </c>
      <c r="CD39" t="s">
        <v>40</v>
      </c>
      <c r="CE39" t="s">
        <v>41</v>
      </c>
      <c r="CF39" t="s">
        <v>47</v>
      </c>
    </row>
    <row r="40" spans="1:84" x14ac:dyDescent="0.25">
      <c r="A40" t="s">
        <v>28</v>
      </c>
      <c r="C40">
        <f t="shared" ref="C40:O40" si="0">C3-C22</f>
        <v>0</v>
      </c>
      <c r="D40">
        <f t="shared" si="0"/>
        <v>0</v>
      </c>
      <c r="E40">
        <f t="shared" si="0"/>
        <v>0</v>
      </c>
      <c r="F40">
        <f t="shared" si="0"/>
        <v>1</v>
      </c>
      <c r="G40">
        <f t="shared" si="0"/>
        <v>-1</v>
      </c>
      <c r="H40">
        <f t="shared" si="0"/>
        <v>-1</v>
      </c>
      <c r="I40">
        <f>I3-I22</f>
        <v>-1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>SUM(B40:O40)</f>
        <v>-2</v>
      </c>
      <c r="R40" t="s">
        <v>28</v>
      </c>
      <c r="T40">
        <f t="shared" ref="T40:AF40" si="1">(T3-T22)</f>
        <v>0</v>
      </c>
      <c r="U40">
        <f t="shared" si="1"/>
        <v>0</v>
      </c>
      <c r="V40">
        <f t="shared" si="1"/>
        <v>-1</v>
      </c>
      <c r="W40">
        <f t="shared" si="1"/>
        <v>0</v>
      </c>
      <c r="X40">
        <f t="shared" si="1"/>
        <v>0</v>
      </c>
      <c r="Y40">
        <f t="shared" si="1"/>
        <v>0</v>
      </c>
      <c r="Z40">
        <f t="shared" si="1"/>
        <v>-1</v>
      </c>
      <c r="AA40">
        <f t="shared" si="1"/>
        <v>0</v>
      </c>
      <c r="AB40">
        <f t="shared" si="1"/>
        <v>1</v>
      </c>
      <c r="AC40">
        <f t="shared" si="1"/>
        <v>0</v>
      </c>
      <c r="AD40">
        <f t="shared" si="1"/>
        <v>0</v>
      </c>
      <c r="AE40">
        <f t="shared" si="1"/>
        <v>0</v>
      </c>
      <c r="AF40">
        <f t="shared" si="1"/>
        <v>0</v>
      </c>
      <c r="AG40">
        <f>SUM(S40:AF40)</f>
        <v>-1</v>
      </c>
      <c r="AI40" t="s">
        <v>28</v>
      </c>
      <c r="AJ40" s="47"/>
      <c r="AK40" s="47">
        <f t="shared" ref="AK40:AW40" si="2">(AK3-AK22)</f>
        <v>1</v>
      </c>
      <c r="AL40" s="47">
        <f t="shared" si="2"/>
        <v>1</v>
      </c>
      <c r="AM40" s="47">
        <f t="shared" si="2"/>
        <v>-1</v>
      </c>
      <c r="AN40" s="47">
        <f t="shared" si="2"/>
        <v>-1</v>
      </c>
      <c r="AO40" s="47">
        <f t="shared" si="2"/>
        <v>0</v>
      </c>
      <c r="AP40" s="47">
        <f t="shared" si="2"/>
        <v>-1</v>
      </c>
      <c r="AQ40" s="47">
        <f t="shared" si="2"/>
        <v>0</v>
      </c>
      <c r="AR40" s="47">
        <f t="shared" si="2"/>
        <v>0</v>
      </c>
      <c r="AS40" s="47">
        <f t="shared" si="2"/>
        <v>0</v>
      </c>
      <c r="AT40" s="47">
        <f t="shared" si="2"/>
        <v>-1</v>
      </c>
      <c r="AU40" s="47">
        <f t="shared" si="2"/>
        <v>-1</v>
      </c>
      <c r="AV40" s="47">
        <f t="shared" si="2"/>
        <v>-1</v>
      </c>
      <c r="AW40" s="47">
        <f t="shared" si="2"/>
        <v>0</v>
      </c>
      <c r="AX40">
        <f>SUM(AJ40:AW40)</f>
        <v>-4</v>
      </c>
      <c r="AZ40" t="s">
        <v>28</v>
      </c>
      <c r="BA40" s="47"/>
      <c r="BB40" s="47">
        <f t="shared" ref="BB40:BN40" si="3">(BB3-BB22)</f>
        <v>0</v>
      </c>
      <c r="BC40" s="47">
        <f t="shared" si="3"/>
        <v>0</v>
      </c>
      <c r="BD40" s="47">
        <f t="shared" si="3"/>
        <v>-1</v>
      </c>
      <c r="BE40" s="47">
        <f t="shared" si="3"/>
        <v>0</v>
      </c>
      <c r="BF40" s="47">
        <f t="shared" si="3"/>
        <v>0</v>
      </c>
      <c r="BG40" s="47">
        <f t="shared" si="3"/>
        <v>0</v>
      </c>
      <c r="BH40" s="47">
        <f t="shared" si="3"/>
        <v>0</v>
      </c>
      <c r="BI40" s="47">
        <f t="shared" si="3"/>
        <v>0</v>
      </c>
      <c r="BJ40" s="47">
        <f t="shared" si="3"/>
        <v>0</v>
      </c>
      <c r="BK40" s="47">
        <f t="shared" si="3"/>
        <v>0</v>
      </c>
      <c r="BL40" s="47">
        <f t="shared" si="3"/>
        <v>0</v>
      </c>
      <c r="BM40" s="47">
        <f t="shared" si="3"/>
        <v>0</v>
      </c>
      <c r="BN40" s="47">
        <f t="shared" si="3"/>
        <v>0</v>
      </c>
      <c r="BO40">
        <f>SUM(BA40:BN40)</f>
        <v>-1</v>
      </c>
      <c r="BQ40" t="s">
        <v>28</v>
      </c>
      <c r="BR40" s="47"/>
      <c r="BS40" s="47">
        <f t="shared" ref="BS40:CE40" si="4">(BS3-BS22)</f>
        <v>0</v>
      </c>
      <c r="BT40" s="47">
        <f t="shared" si="4"/>
        <v>0</v>
      </c>
      <c r="BU40" s="47">
        <f t="shared" si="4"/>
        <v>0</v>
      </c>
      <c r="BV40" s="47">
        <f t="shared" si="4"/>
        <v>0</v>
      </c>
      <c r="BW40" s="47">
        <f t="shared" si="4"/>
        <v>0</v>
      </c>
      <c r="BX40" s="47">
        <f t="shared" si="4"/>
        <v>-1</v>
      </c>
      <c r="BY40" s="47">
        <f t="shared" si="4"/>
        <v>0</v>
      </c>
      <c r="BZ40" s="47">
        <f t="shared" si="4"/>
        <v>0</v>
      </c>
      <c r="CA40" s="47">
        <f t="shared" si="4"/>
        <v>0</v>
      </c>
      <c r="CB40" s="47">
        <f t="shared" si="4"/>
        <v>0</v>
      </c>
      <c r="CC40" s="47">
        <f t="shared" si="4"/>
        <v>0</v>
      </c>
      <c r="CD40" s="47">
        <f t="shared" si="4"/>
        <v>0</v>
      </c>
      <c r="CE40" s="47">
        <f t="shared" si="4"/>
        <v>0</v>
      </c>
      <c r="CF40">
        <f>SUM(BR40:CE40)</f>
        <v>-1</v>
      </c>
    </row>
    <row r="41" spans="1:84" x14ac:dyDescent="0.25">
      <c r="A41" t="s">
        <v>29</v>
      </c>
      <c r="D41">
        <f t="shared" ref="D41:O41" si="5">D4-D23</f>
        <v>0</v>
      </c>
      <c r="E41">
        <f t="shared" si="5"/>
        <v>0</v>
      </c>
      <c r="F41">
        <f t="shared" si="5"/>
        <v>0</v>
      </c>
      <c r="G41">
        <f t="shared" si="5"/>
        <v>-1</v>
      </c>
      <c r="H41">
        <f t="shared" si="5"/>
        <v>0</v>
      </c>
      <c r="I41">
        <f t="shared" si="5"/>
        <v>-1</v>
      </c>
      <c r="J41">
        <f t="shared" si="5"/>
        <v>0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  <c r="O41">
        <f t="shared" si="5"/>
        <v>0</v>
      </c>
      <c r="P41">
        <f t="shared" ref="P41:P52" si="6">SUM(B41:O41)</f>
        <v>-2</v>
      </c>
      <c r="R41" t="s">
        <v>29</v>
      </c>
      <c r="U41">
        <f t="shared" ref="U41:AF41" si="7">(U4-U23)</f>
        <v>0</v>
      </c>
      <c r="V41">
        <f t="shared" si="7"/>
        <v>0</v>
      </c>
      <c r="W41">
        <f t="shared" si="7"/>
        <v>1</v>
      </c>
      <c r="X41">
        <f t="shared" si="7"/>
        <v>0</v>
      </c>
      <c r="Y41">
        <f t="shared" si="7"/>
        <v>0</v>
      </c>
      <c r="Z41">
        <f t="shared" si="7"/>
        <v>0</v>
      </c>
      <c r="AA41">
        <f t="shared" si="7"/>
        <v>0</v>
      </c>
      <c r="AB41">
        <f t="shared" si="7"/>
        <v>0</v>
      </c>
      <c r="AC41">
        <f t="shared" si="7"/>
        <v>-1</v>
      </c>
      <c r="AD41">
        <f t="shared" si="7"/>
        <v>0</v>
      </c>
      <c r="AE41">
        <f t="shared" si="7"/>
        <v>0</v>
      </c>
      <c r="AF41">
        <f t="shared" si="7"/>
        <v>0</v>
      </c>
      <c r="AG41">
        <f t="shared" ref="AG41:AG52" si="8">SUM(S41:AF41)</f>
        <v>0</v>
      </c>
      <c r="AI41" t="s">
        <v>29</v>
      </c>
      <c r="AJ41" s="47"/>
      <c r="AK41" s="47"/>
      <c r="AL41" s="47">
        <f t="shared" ref="AL41:AW41" si="9">(AL4-AL23)</f>
        <v>-1</v>
      </c>
      <c r="AM41" s="47">
        <f t="shared" si="9"/>
        <v>0</v>
      </c>
      <c r="AN41" s="47">
        <f t="shared" si="9"/>
        <v>0</v>
      </c>
      <c r="AO41" s="47">
        <f t="shared" si="9"/>
        <v>0</v>
      </c>
      <c r="AP41" s="47">
        <f t="shared" si="9"/>
        <v>0</v>
      </c>
      <c r="AQ41" s="47">
        <f t="shared" si="9"/>
        <v>1</v>
      </c>
      <c r="AR41" s="47">
        <f t="shared" si="9"/>
        <v>0</v>
      </c>
      <c r="AS41" s="47">
        <f t="shared" si="9"/>
        <v>0</v>
      </c>
      <c r="AT41" s="47">
        <f t="shared" si="9"/>
        <v>-1</v>
      </c>
      <c r="AU41" s="47">
        <f t="shared" si="9"/>
        <v>0</v>
      </c>
      <c r="AV41" s="47">
        <f t="shared" si="9"/>
        <v>0</v>
      </c>
      <c r="AW41" s="47">
        <f t="shared" si="9"/>
        <v>-1</v>
      </c>
      <c r="AX41">
        <f t="shared" ref="AX41:AX52" si="10">SUM(AJ41:AW41)</f>
        <v>-2</v>
      </c>
      <c r="AZ41" t="s">
        <v>29</v>
      </c>
      <c r="BA41" s="47"/>
      <c r="BB41" s="47"/>
      <c r="BC41" s="47">
        <f t="shared" ref="BC41:BN41" si="11">(BC4-BC23)</f>
        <v>0</v>
      </c>
      <c r="BD41" s="47">
        <f t="shared" si="11"/>
        <v>0</v>
      </c>
      <c r="BE41" s="47">
        <f t="shared" si="11"/>
        <v>0</v>
      </c>
      <c r="BF41" s="47">
        <f t="shared" si="11"/>
        <v>-1</v>
      </c>
      <c r="BG41" s="47">
        <f t="shared" si="11"/>
        <v>0</v>
      </c>
      <c r="BH41" s="47">
        <f t="shared" si="11"/>
        <v>0</v>
      </c>
      <c r="BI41" s="47">
        <f t="shared" si="11"/>
        <v>0</v>
      </c>
      <c r="BJ41" s="47">
        <f t="shared" si="11"/>
        <v>0</v>
      </c>
      <c r="BK41" s="47">
        <f t="shared" si="11"/>
        <v>0</v>
      </c>
      <c r="BL41" s="47">
        <f t="shared" si="11"/>
        <v>0</v>
      </c>
      <c r="BM41" s="47">
        <f t="shared" si="11"/>
        <v>-1</v>
      </c>
      <c r="BN41" s="47">
        <f t="shared" si="11"/>
        <v>0</v>
      </c>
      <c r="BO41">
        <f t="shared" ref="BO41:BO52" si="12">SUM(BA41:BN41)</f>
        <v>-2</v>
      </c>
      <c r="BQ41" t="s">
        <v>29</v>
      </c>
      <c r="BR41" s="47"/>
      <c r="BS41" s="47"/>
      <c r="BT41" s="47">
        <f t="shared" ref="BT41:CE41" si="13">(BT4-BT23)</f>
        <v>0</v>
      </c>
      <c r="BU41" s="47">
        <f t="shared" si="13"/>
        <v>0</v>
      </c>
      <c r="BV41" s="47">
        <f t="shared" si="13"/>
        <v>1</v>
      </c>
      <c r="BW41" s="47">
        <f t="shared" si="13"/>
        <v>-1</v>
      </c>
      <c r="BX41" s="47">
        <f t="shared" si="13"/>
        <v>1</v>
      </c>
      <c r="BY41" s="47">
        <f t="shared" si="13"/>
        <v>1</v>
      </c>
      <c r="BZ41" s="47">
        <f t="shared" si="13"/>
        <v>0</v>
      </c>
      <c r="CA41" s="47">
        <f t="shared" si="13"/>
        <v>0</v>
      </c>
      <c r="CB41" s="47">
        <f t="shared" si="13"/>
        <v>1</v>
      </c>
      <c r="CC41" s="47">
        <f t="shared" si="13"/>
        <v>0</v>
      </c>
      <c r="CD41" s="47">
        <f t="shared" si="13"/>
        <v>0</v>
      </c>
      <c r="CE41" s="47">
        <f t="shared" si="13"/>
        <v>-1</v>
      </c>
      <c r="CF41">
        <f t="shared" ref="CF41:CF52" si="14">SUM(BR41:CE41)</f>
        <v>2</v>
      </c>
    </row>
    <row r="42" spans="1:84" x14ac:dyDescent="0.25">
      <c r="A42" t="s">
        <v>30</v>
      </c>
      <c r="E42">
        <f t="shared" ref="E42:O42" si="15">E5-E24</f>
        <v>0</v>
      </c>
      <c r="F42">
        <f t="shared" si="15"/>
        <v>0</v>
      </c>
      <c r="G42">
        <f t="shared" si="15"/>
        <v>0</v>
      </c>
      <c r="H42">
        <f t="shared" si="15"/>
        <v>0</v>
      </c>
      <c r="I42">
        <f t="shared" si="15"/>
        <v>-1</v>
      </c>
      <c r="J42">
        <f t="shared" si="15"/>
        <v>0</v>
      </c>
      <c r="K42">
        <f t="shared" si="15"/>
        <v>0</v>
      </c>
      <c r="L42">
        <f t="shared" si="15"/>
        <v>0</v>
      </c>
      <c r="M42">
        <f t="shared" si="15"/>
        <v>0</v>
      </c>
      <c r="N42">
        <f t="shared" si="15"/>
        <v>0</v>
      </c>
      <c r="O42">
        <f t="shared" si="15"/>
        <v>0</v>
      </c>
      <c r="P42">
        <f t="shared" si="6"/>
        <v>-1</v>
      </c>
      <c r="R42" t="s">
        <v>30</v>
      </c>
      <c r="V42">
        <f t="shared" ref="V42:AF42" si="16">(V5-V24)</f>
        <v>1</v>
      </c>
      <c r="W42">
        <f t="shared" si="16"/>
        <v>0</v>
      </c>
      <c r="X42">
        <f t="shared" si="16"/>
        <v>0</v>
      </c>
      <c r="Y42">
        <f t="shared" si="16"/>
        <v>0</v>
      </c>
      <c r="Z42">
        <f t="shared" si="16"/>
        <v>0</v>
      </c>
      <c r="AA42">
        <f t="shared" si="16"/>
        <v>0</v>
      </c>
      <c r="AB42">
        <f t="shared" si="16"/>
        <v>0</v>
      </c>
      <c r="AC42">
        <f t="shared" si="16"/>
        <v>1</v>
      </c>
      <c r="AD42">
        <f t="shared" si="16"/>
        <v>0</v>
      </c>
      <c r="AE42">
        <f t="shared" si="16"/>
        <v>0</v>
      </c>
      <c r="AF42">
        <f t="shared" si="16"/>
        <v>0</v>
      </c>
      <c r="AG42">
        <f t="shared" si="8"/>
        <v>2</v>
      </c>
      <c r="AI42" t="s">
        <v>30</v>
      </c>
      <c r="AJ42" s="47"/>
      <c r="AK42" s="47"/>
      <c r="AL42" s="47"/>
      <c r="AM42" s="47">
        <f t="shared" ref="AM42:AW42" si="17">(AM5-AM24)</f>
        <v>-1</v>
      </c>
      <c r="AN42" s="47">
        <f t="shared" si="17"/>
        <v>0</v>
      </c>
      <c r="AO42" s="47">
        <f t="shared" si="17"/>
        <v>0</v>
      </c>
      <c r="AP42" s="47">
        <f t="shared" si="17"/>
        <v>0</v>
      </c>
      <c r="AQ42" s="47">
        <f t="shared" si="17"/>
        <v>0</v>
      </c>
      <c r="AR42" s="47">
        <f t="shared" si="17"/>
        <v>0</v>
      </c>
      <c r="AS42" s="47">
        <f t="shared" si="17"/>
        <v>0</v>
      </c>
      <c r="AT42" s="47">
        <f t="shared" si="17"/>
        <v>-1</v>
      </c>
      <c r="AU42" s="47">
        <f t="shared" si="17"/>
        <v>0</v>
      </c>
      <c r="AV42" s="47">
        <f t="shared" si="17"/>
        <v>-1</v>
      </c>
      <c r="AW42" s="47">
        <f t="shared" si="17"/>
        <v>-1</v>
      </c>
      <c r="AX42">
        <f t="shared" si="10"/>
        <v>-4</v>
      </c>
      <c r="AZ42" t="s">
        <v>30</v>
      </c>
      <c r="BA42" s="47"/>
      <c r="BB42" s="47"/>
      <c r="BC42" s="47"/>
      <c r="BD42" s="47">
        <f t="shared" ref="BD42:BN42" si="18">(BD5-BD24)</f>
        <v>1</v>
      </c>
      <c r="BE42" s="47">
        <f t="shared" si="18"/>
        <v>1</v>
      </c>
      <c r="BF42" s="47">
        <f t="shared" si="18"/>
        <v>0</v>
      </c>
      <c r="BG42" s="47">
        <f t="shared" si="18"/>
        <v>0</v>
      </c>
      <c r="BH42" s="47">
        <f t="shared" si="18"/>
        <v>0</v>
      </c>
      <c r="BI42" s="47">
        <f t="shared" si="18"/>
        <v>0</v>
      </c>
      <c r="BJ42" s="47">
        <f t="shared" si="18"/>
        <v>0</v>
      </c>
      <c r="BK42" s="47">
        <f t="shared" si="18"/>
        <v>0</v>
      </c>
      <c r="BL42" s="47">
        <f t="shared" si="18"/>
        <v>0</v>
      </c>
      <c r="BM42" s="47">
        <f t="shared" si="18"/>
        <v>0</v>
      </c>
      <c r="BN42" s="47">
        <f t="shared" si="18"/>
        <v>0</v>
      </c>
      <c r="BO42">
        <f t="shared" si="12"/>
        <v>2</v>
      </c>
      <c r="BQ42" t="s">
        <v>30</v>
      </c>
      <c r="BR42" s="47"/>
      <c r="BS42" s="47"/>
      <c r="BT42" s="47"/>
      <c r="BU42" s="47">
        <f t="shared" ref="BU42:CE42" si="19">(BU5-BU24)</f>
        <v>0</v>
      </c>
      <c r="BV42" s="47">
        <f t="shared" si="19"/>
        <v>0</v>
      </c>
      <c r="BW42" s="47">
        <f t="shared" si="19"/>
        <v>0</v>
      </c>
      <c r="BX42" s="47">
        <f t="shared" si="19"/>
        <v>0</v>
      </c>
      <c r="BY42" s="47">
        <f t="shared" si="19"/>
        <v>0</v>
      </c>
      <c r="BZ42" s="47">
        <f t="shared" si="19"/>
        <v>0</v>
      </c>
      <c r="CA42" s="47">
        <f t="shared" si="19"/>
        <v>0</v>
      </c>
      <c r="CB42" s="47">
        <f t="shared" si="19"/>
        <v>0</v>
      </c>
      <c r="CC42" s="47">
        <f t="shared" si="19"/>
        <v>0</v>
      </c>
      <c r="CD42" s="47">
        <f t="shared" si="19"/>
        <v>0</v>
      </c>
      <c r="CE42" s="47">
        <f t="shared" si="19"/>
        <v>1</v>
      </c>
      <c r="CF42">
        <f t="shared" si="14"/>
        <v>1</v>
      </c>
    </row>
    <row r="43" spans="1:84" x14ac:dyDescent="0.25">
      <c r="A43" t="s">
        <v>31</v>
      </c>
      <c r="F43">
        <f t="shared" ref="F43:O43" si="20">F6-F25</f>
        <v>1</v>
      </c>
      <c r="G43">
        <f t="shared" si="20"/>
        <v>1</v>
      </c>
      <c r="H43">
        <f t="shared" si="20"/>
        <v>0</v>
      </c>
      <c r="I43">
        <f t="shared" si="20"/>
        <v>0</v>
      </c>
      <c r="J43">
        <f t="shared" si="20"/>
        <v>0</v>
      </c>
      <c r="K43">
        <f t="shared" si="20"/>
        <v>0</v>
      </c>
      <c r="L43">
        <f t="shared" si="20"/>
        <v>0</v>
      </c>
      <c r="M43">
        <f t="shared" si="20"/>
        <v>0</v>
      </c>
      <c r="N43">
        <f t="shared" si="20"/>
        <v>0</v>
      </c>
      <c r="O43">
        <f t="shared" si="20"/>
        <v>0</v>
      </c>
      <c r="P43">
        <f t="shared" si="6"/>
        <v>2</v>
      </c>
      <c r="R43" t="s">
        <v>31</v>
      </c>
      <c r="W43">
        <f t="shared" ref="W43:AF43" si="21">(W6-W25)</f>
        <v>0</v>
      </c>
      <c r="X43">
        <f t="shared" si="21"/>
        <v>-1</v>
      </c>
      <c r="Y43">
        <f t="shared" si="21"/>
        <v>0</v>
      </c>
      <c r="Z43">
        <f t="shared" si="21"/>
        <v>0</v>
      </c>
      <c r="AA43">
        <f t="shared" si="21"/>
        <v>0</v>
      </c>
      <c r="AB43">
        <f t="shared" si="21"/>
        <v>0</v>
      </c>
      <c r="AC43">
        <f t="shared" si="21"/>
        <v>1</v>
      </c>
      <c r="AD43">
        <f t="shared" si="21"/>
        <v>0</v>
      </c>
      <c r="AE43">
        <f t="shared" si="21"/>
        <v>0</v>
      </c>
      <c r="AF43">
        <f t="shared" si="21"/>
        <v>0</v>
      </c>
      <c r="AG43">
        <f t="shared" si="8"/>
        <v>0</v>
      </c>
      <c r="AI43" t="s">
        <v>31</v>
      </c>
      <c r="AJ43" s="47"/>
      <c r="AK43" s="47"/>
      <c r="AL43" s="47"/>
      <c r="AM43" s="47"/>
      <c r="AN43" s="47">
        <f t="shared" ref="AN43:AW43" si="22">(AN6-AN25)</f>
        <v>1</v>
      </c>
      <c r="AO43" s="47">
        <f t="shared" si="22"/>
        <v>0</v>
      </c>
      <c r="AP43" s="47">
        <f t="shared" si="22"/>
        <v>-1</v>
      </c>
      <c r="AQ43" s="47">
        <f t="shared" si="22"/>
        <v>0</v>
      </c>
      <c r="AR43" s="47">
        <f t="shared" si="22"/>
        <v>0</v>
      </c>
      <c r="AS43" s="47">
        <f t="shared" si="22"/>
        <v>-1</v>
      </c>
      <c r="AT43" s="47">
        <f t="shared" si="22"/>
        <v>-1</v>
      </c>
      <c r="AU43" s="47">
        <f t="shared" si="22"/>
        <v>-1</v>
      </c>
      <c r="AV43" s="47">
        <f t="shared" si="22"/>
        <v>0</v>
      </c>
      <c r="AW43" s="47">
        <f t="shared" si="22"/>
        <v>0</v>
      </c>
      <c r="AX43">
        <f t="shared" si="10"/>
        <v>-3</v>
      </c>
      <c r="AZ43" t="s">
        <v>31</v>
      </c>
      <c r="BA43" s="47"/>
      <c r="BB43" s="47"/>
      <c r="BC43" s="47"/>
      <c r="BD43" s="47"/>
      <c r="BE43" s="47">
        <f t="shared" ref="BE43:BN43" si="23">(BE6-BE25)</f>
        <v>0</v>
      </c>
      <c r="BF43" s="47">
        <f t="shared" si="23"/>
        <v>0</v>
      </c>
      <c r="BG43" s="47">
        <f t="shared" si="23"/>
        <v>0</v>
      </c>
      <c r="BH43" s="47">
        <f t="shared" si="23"/>
        <v>0</v>
      </c>
      <c r="BI43" s="47">
        <f t="shared" si="23"/>
        <v>0</v>
      </c>
      <c r="BJ43" s="47">
        <f t="shared" si="23"/>
        <v>0</v>
      </c>
      <c r="BK43" s="47">
        <f t="shared" si="23"/>
        <v>0</v>
      </c>
      <c r="BL43" s="47">
        <f t="shared" si="23"/>
        <v>0</v>
      </c>
      <c r="BM43" s="47">
        <f t="shared" si="23"/>
        <v>0</v>
      </c>
      <c r="BN43" s="47">
        <f t="shared" si="23"/>
        <v>0</v>
      </c>
      <c r="BO43">
        <f t="shared" si="12"/>
        <v>0</v>
      </c>
      <c r="BQ43" t="s">
        <v>31</v>
      </c>
      <c r="BR43" s="47"/>
      <c r="BS43" s="47"/>
      <c r="BT43" s="47"/>
      <c r="BU43" s="47"/>
      <c r="BV43" s="47">
        <f t="shared" ref="BV43:CE43" si="24">(BV6-BV25)</f>
        <v>1</v>
      </c>
      <c r="BW43" s="47">
        <f t="shared" si="24"/>
        <v>0</v>
      </c>
      <c r="BX43" s="47">
        <f t="shared" si="24"/>
        <v>-1</v>
      </c>
      <c r="BY43" s="47">
        <f t="shared" si="24"/>
        <v>-1</v>
      </c>
      <c r="BZ43" s="47">
        <f t="shared" si="24"/>
        <v>0</v>
      </c>
      <c r="CA43" s="47">
        <f t="shared" si="24"/>
        <v>0</v>
      </c>
      <c r="CB43" s="47">
        <f t="shared" si="24"/>
        <v>0</v>
      </c>
      <c r="CC43" s="47">
        <f t="shared" si="24"/>
        <v>0</v>
      </c>
      <c r="CD43" s="47">
        <f t="shared" si="24"/>
        <v>-1</v>
      </c>
      <c r="CE43" s="47">
        <f t="shared" si="24"/>
        <v>0</v>
      </c>
      <c r="CF43">
        <f t="shared" si="14"/>
        <v>-2</v>
      </c>
    </row>
    <row r="44" spans="1:84" x14ac:dyDescent="0.25">
      <c r="A44" t="s">
        <v>32</v>
      </c>
      <c r="G44">
        <f t="shared" ref="G44:O44" si="25">G7-G26</f>
        <v>0</v>
      </c>
      <c r="H44">
        <f t="shared" si="25"/>
        <v>0</v>
      </c>
      <c r="I44">
        <f t="shared" si="25"/>
        <v>0</v>
      </c>
      <c r="J44">
        <f t="shared" si="25"/>
        <v>0</v>
      </c>
      <c r="K44">
        <f t="shared" si="25"/>
        <v>0</v>
      </c>
      <c r="L44">
        <f t="shared" si="25"/>
        <v>0</v>
      </c>
      <c r="M44">
        <f t="shared" si="25"/>
        <v>0</v>
      </c>
      <c r="N44">
        <f t="shared" si="25"/>
        <v>0</v>
      </c>
      <c r="O44">
        <f t="shared" si="25"/>
        <v>0</v>
      </c>
      <c r="P44">
        <f t="shared" si="6"/>
        <v>0</v>
      </c>
      <c r="R44" t="s">
        <v>32</v>
      </c>
      <c r="X44">
        <f t="shared" ref="X44:AF44" si="26">(X7-X26)</f>
        <v>0</v>
      </c>
      <c r="Y44">
        <f t="shared" si="26"/>
        <v>0</v>
      </c>
      <c r="Z44">
        <f t="shared" si="26"/>
        <v>0</v>
      </c>
      <c r="AA44">
        <f t="shared" si="26"/>
        <v>0</v>
      </c>
      <c r="AB44">
        <f t="shared" si="26"/>
        <v>0</v>
      </c>
      <c r="AC44">
        <f t="shared" si="26"/>
        <v>0</v>
      </c>
      <c r="AD44">
        <f t="shared" si="26"/>
        <v>0</v>
      </c>
      <c r="AE44">
        <f t="shared" si="26"/>
        <v>0</v>
      </c>
      <c r="AF44">
        <f t="shared" si="26"/>
        <v>0</v>
      </c>
      <c r="AG44">
        <f t="shared" si="8"/>
        <v>0</v>
      </c>
      <c r="AI44" t="s">
        <v>32</v>
      </c>
      <c r="AJ44" s="47"/>
      <c r="AK44" s="47"/>
      <c r="AL44" s="47"/>
      <c r="AM44" s="47"/>
      <c r="AN44" s="47"/>
      <c r="AO44" s="47">
        <f t="shared" ref="AO44:AW44" si="27">(AO7-AO26)</f>
        <v>0</v>
      </c>
      <c r="AP44" s="47">
        <f t="shared" si="27"/>
        <v>0</v>
      </c>
      <c r="AQ44" s="47">
        <f t="shared" si="27"/>
        <v>0</v>
      </c>
      <c r="AR44" s="47">
        <f t="shared" si="27"/>
        <v>0</v>
      </c>
      <c r="AS44" s="47">
        <f t="shared" si="27"/>
        <v>0</v>
      </c>
      <c r="AT44" s="47">
        <f t="shared" si="27"/>
        <v>0</v>
      </c>
      <c r="AU44" s="47">
        <f t="shared" si="27"/>
        <v>-1</v>
      </c>
      <c r="AV44" s="47">
        <f t="shared" si="27"/>
        <v>0</v>
      </c>
      <c r="AW44" s="47">
        <f t="shared" si="27"/>
        <v>0</v>
      </c>
      <c r="AX44">
        <f t="shared" si="10"/>
        <v>-1</v>
      </c>
      <c r="AZ44" t="s">
        <v>32</v>
      </c>
      <c r="BA44" s="47"/>
      <c r="BB44" s="47"/>
      <c r="BC44" s="47"/>
      <c r="BD44" s="47"/>
      <c r="BE44" s="47"/>
      <c r="BF44" s="47">
        <f t="shared" ref="BF44:BN44" si="28">(BF7-BF26)</f>
        <v>0</v>
      </c>
      <c r="BG44" s="47">
        <f t="shared" si="28"/>
        <v>0</v>
      </c>
      <c r="BH44" s="47">
        <f t="shared" si="28"/>
        <v>-1</v>
      </c>
      <c r="BI44" s="47">
        <f t="shared" si="28"/>
        <v>0</v>
      </c>
      <c r="BJ44" s="47">
        <f t="shared" si="28"/>
        <v>0</v>
      </c>
      <c r="BK44" s="47">
        <f t="shared" si="28"/>
        <v>0</v>
      </c>
      <c r="BL44" s="47">
        <f t="shared" si="28"/>
        <v>0</v>
      </c>
      <c r="BM44" s="47">
        <f t="shared" si="28"/>
        <v>0</v>
      </c>
      <c r="BN44" s="47">
        <f t="shared" si="28"/>
        <v>-1</v>
      </c>
      <c r="BO44">
        <f t="shared" si="12"/>
        <v>-2</v>
      </c>
      <c r="BQ44" t="s">
        <v>32</v>
      </c>
      <c r="BR44" s="47"/>
      <c r="BS44" s="47"/>
      <c r="BT44" s="47"/>
      <c r="BU44" s="47"/>
      <c r="BV44" s="47"/>
      <c r="BW44" s="47">
        <f t="shared" ref="BW44:CE44" si="29">(BW7-BW26)</f>
        <v>1</v>
      </c>
      <c r="BX44" s="47">
        <f t="shared" si="29"/>
        <v>0</v>
      </c>
      <c r="BY44" s="47">
        <f t="shared" si="29"/>
        <v>0</v>
      </c>
      <c r="BZ44" s="47">
        <f t="shared" si="29"/>
        <v>0</v>
      </c>
      <c r="CA44" s="47">
        <f t="shared" si="29"/>
        <v>0</v>
      </c>
      <c r="CB44" s="47">
        <f t="shared" si="29"/>
        <v>-1</v>
      </c>
      <c r="CC44" s="47">
        <f t="shared" si="29"/>
        <v>0</v>
      </c>
      <c r="CD44" s="47">
        <f t="shared" si="29"/>
        <v>-1</v>
      </c>
      <c r="CE44" s="47">
        <f t="shared" si="29"/>
        <v>1</v>
      </c>
      <c r="CF44">
        <f t="shared" si="14"/>
        <v>0</v>
      </c>
    </row>
    <row r="45" spans="1:84" x14ac:dyDescent="0.25">
      <c r="A45" t="s">
        <v>33</v>
      </c>
      <c r="H45">
        <f t="shared" ref="H45:O45" si="30">H8-H27</f>
        <v>0</v>
      </c>
      <c r="I45">
        <f t="shared" si="30"/>
        <v>0</v>
      </c>
      <c r="J45">
        <f t="shared" si="30"/>
        <v>0</v>
      </c>
      <c r="K45">
        <f t="shared" si="30"/>
        <v>1</v>
      </c>
      <c r="L45">
        <f t="shared" si="30"/>
        <v>-1</v>
      </c>
      <c r="M45">
        <f t="shared" si="30"/>
        <v>0</v>
      </c>
      <c r="N45">
        <f t="shared" si="30"/>
        <v>0</v>
      </c>
      <c r="O45">
        <f t="shared" si="30"/>
        <v>1</v>
      </c>
      <c r="P45">
        <f t="shared" si="6"/>
        <v>1</v>
      </c>
      <c r="R45" t="s">
        <v>33</v>
      </c>
      <c r="Y45">
        <f t="shared" ref="Y45:AF45" si="31">(Y8-Y27)</f>
        <v>0</v>
      </c>
      <c r="Z45">
        <f t="shared" si="31"/>
        <v>0</v>
      </c>
      <c r="AA45">
        <f t="shared" si="31"/>
        <v>0</v>
      </c>
      <c r="AB45">
        <f t="shared" si="31"/>
        <v>0</v>
      </c>
      <c r="AC45">
        <f t="shared" si="31"/>
        <v>0</v>
      </c>
      <c r="AD45">
        <f t="shared" si="31"/>
        <v>-1</v>
      </c>
      <c r="AE45">
        <f t="shared" si="31"/>
        <v>0</v>
      </c>
      <c r="AF45">
        <f t="shared" si="31"/>
        <v>0</v>
      </c>
      <c r="AG45">
        <f t="shared" si="8"/>
        <v>-1</v>
      </c>
      <c r="AI45" t="s">
        <v>33</v>
      </c>
      <c r="AJ45" s="47"/>
      <c r="AK45" s="47"/>
      <c r="AL45" s="47"/>
      <c r="AM45" s="47"/>
      <c r="AN45" s="47"/>
      <c r="AO45" s="47"/>
      <c r="AP45" s="47">
        <f t="shared" ref="AP45:AW45" si="32">(AP8-AP27)</f>
        <v>1</v>
      </c>
      <c r="AQ45" s="47">
        <f t="shared" si="32"/>
        <v>0</v>
      </c>
      <c r="AR45" s="47">
        <f t="shared" si="32"/>
        <v>1</v>
      </c>
      <c r="AS45" s="47">
        <f t="shared" si="32"/>
        <v>-1</v>
      </c>
      <c r="AT45" s="47">
        <f t="shared" si="32"/>
        <v>0</v>
      </c>
      <c r="AU45" s="47">
        <f t="shared" si="32"/>
        <v>-1</v>
      </c>
      <c r="AV45" s="47">
        <f t="shared" si="32"/>
        <v>0</v>
      </c>
      <c r="AW45" s="47">
        <f t="shared" si="32"/>
        <v>0</v>
      </c>
      <c r="AX45">
        <f t="shared" si="10"/>
        <v>0</v>
      </c>
      <c r="AZ45" t="s">
        <v>33</v>
      </c>
      <c r="BA45" s="47"/>
      <c r="BB45" s="47"/>
      <c r="BC45" s="47"/>
      <c r="BD45" s="47"/>
      <c r="BE45" s="47"/>
      <c r="BF45" s="47"/>
      <c r="BG45" s="47">
        <f t="shared" ref="BG45:BN45" si="33">(BG8-BG27)</f>
        <v>-1</v>
      </c>
      <c r="BH45" s="47">
        <f t="shared" si="33"/>
        <v>0</v>
      </c>
      <c r="BI45" s="47">
        <f t="shared" si="33"/>
        <v>0</v>
      </c>
      <c r="BJ45" s="47">
        <f t="shared" si="33"/>
        <v>0</v>
      </c>
      <c r="BK45" s="47">
        <f t="shared" si="33"/>
        <v>0</v>
      </c>
      <c r="BL45" s="47">
        <f t="shared" si="33"/>
        <v>0</v>
      </c>
      <c r="BM45" s="47">
        <f t="shared" si="33"/>
        <v>0</v>
      </c>
      <c r="BN45" s="47">
        <f t="shared" si="33"/>
        <v>0</v>
      </c>
      <c r="BO45">
        <f t="shared" si="12"/>
        <v>-1</v>
      </c>
      <c r="BQ45" t="s">
        <v>33</v>
      </c>
      <c r="BR45" s="47"/>
      <c r="BS45" s="47"/>
      <c r="BT45" s="47"/>
      <c r="BU45" s="47"/>
      <c r="BV45" s="47"/>
      <c r="BW45" s="47"/>
      <c r="BX45" s="47">
        <f t="shared" ref="BX45:CE45" si="34">(BX8-BX27)</f>
        <v>0</v>
      </c>
      <c r="BY45" s="47">
        <f t="shared" si="34"/>
        <v>-1</v>
      </c>
      <c r="BZ45" s="47">
        <f t="shared" si="34"/>
        <v>0</v>
      </c>
      <c r="CA45" s="47">
        <f t="shared" si="34"/>
        <v>-1</v>
      </c>
      <c r="CB45" s="47">
        <f t="shared" si="34"/>
        <v>0</v>
      </c>
      <c r="CC45" s="47">
        <f t="shared" si="34"/>
        <v>0</v>
      </c>
      <c r="CD45" s="47">
        <f t="shared" si="34"/>
        <v>0</v>
      </c>
      <c r="CE45" s="47">
        <f t="shared" si="34"/>
        <v>0</v>
      </c>
      <c r="CF45">
        <f t="shared" si="14"/>
        <v>-2</v>
      </c>
    </row>
    <row r="46" spans="1:84" x14ac:dyDescent="0.25">
      <c r="A46" t="s">
        <v>34</v>
      </c>
      <c r="I46">
        <f t="shared" ref="I46:O46" si="35">I9-I28</f>
        <v>1</v>
      </c>
      <c r="J46">
        <f t="shared" si="35"/>
        <v>0</v>
      </c>
      <c r="K46">
        <f t="shared" si="35"/>
        <v>0</v>
      </c>
      <c r="L46">
        <f t="shared" si="35"/>
        <v>0</v>
      </c>
      <c r="M46">
        <f t="shared" si="35"/>
        <v>0</v>
      </c>
      <c r="N46">
        <f t="shared" si="35"/>
        <v>0</v>
      </c>
      <c r="O46">
        <f t="shared" si="35"/>
        <v>0</v>
      </c>
      <c r="P46">
        <f t="shared" si="6"/>
        <v>1</v>
      </c>
      <c r="R46" t="s">
        <v>34</v>
      </c>
      <c r="Z46">
        <f t="shared" ref="Z46:AF46" si="36">(Z9-Z28)</f>
        <v>1</v>
      </c>
      <c r="AA46">
        <f t="shared" si="36"/>
        <v>0</v>
      </c>
      <c r="AB46">
        <f t="shared" si="36"/>
        <v>0</v>
      </c>
      <c r="AC46">
        <f t="shared" si="36"/>
        <v>0</v>
      </c>
      <c r="AD46">
        <f t="shared" si="36"/>
        <v>0</v>
      </c>
      <c r="AE46">
        <f t="shared" si="36"/>
        <v>0</v>
      </c>
      <c r="AF46">
        <f t="shared" si="36"/>
        <v>0</v>
      </c>
      <c r="AG46">
        <f t="shared" si="8"/>
        <v>1</v>
      </c>
      <c r="AI46" t="s">
        <v>34</v>
      </c>
      <c r="AJ46" s="47"/>
      <c r="AK46" s="47"/>
      <c r="AL46" s="47"/>
      <c r="AM46" s="47"/>
      <c r="AN46" s="47"/>
      <c r="AO46" s="47"/>
      <c r="AP46" s="47"/>
      <c r="AQ46" s="47">
        <f t="shared" ref="AQ46:AW46" si="37">(AQ9-AQ28)</f>
        <v>0</v>
      </c>
      <c r="AR46" s="47">
        <f t="shared" si="37"/>
        <v>1</v>
      </c>
      <c r="AS46" s="47">
        <f t="shared" si="37"/>
        <v>0</v>
      </c>
      <c r="AT46" s="47">
        <f t="shared" si="37"/>
        <v>-1</v>
      </c>
      <c r="AU46" s="47">
        <f t="shared" si="37"/>
        <v>-1</v>
      </c>
      <c r="AV46" s="47">
        <f t="shared" si="37"/>
        <v>-1</v>
      </c>
      <c r="AW46" s="47">
        <f t="shared" si="37"/>
        <v>0</v>
      </c>
      <c r="AX46">
        <f t="shared" si="10"/>
        <v>-2</v>
      </c>
      <c r="AZ46" t="s">
        <v>34</v>
      </c>
      <c r="BA46" s="47"/>
      <c r="BB46" s="47"/>
      <c r="BC46" s="47"/>
      <c r="BD46" s="47"/>
      <c r="BE46" s="47"/>
      <c r="BF46" s="47"/>
      <c r="BG46" s="47"/>
      <c r="BH46" s="47">
        <f t="shared" ref="BH46:BN46" si="38">(BH9-BH28)</f>
        <v>0</v>
      </c>
      <c r="BI46" s="47">
        <f t="shared" si="38"/>
        <v>0</v>
      </c>
      <c r="BJ46" s="47">
        <f t="shared" si="38"/>
        <v>1</v>
      </c>
      <c r="BK46" s="47">
        <f t="shared" si="38"/>
        <v>0</v>
      </c>
      <c r="BL46" s="47">
        <f t="shared" si="38"/>
        <v>0</v>
      </c>
      <c r="BM46" s="47">
        <f t="shared" si="38"/>
        <v>0</v>
      </c>
      <c r="BN46" s="47">
        <f t="shared" si="38"/>
        <v>0</v>
      </c>
      <c r="BO46">
        <f t="shared" si="12"/>
        <v>1</v>
      </c>
      <c r="BQ46" t="s">
        <v>34</v>
      </c>
      <c r="BR46" s="47"/>
      <c r="BS46" s="47"/>
      <c r="BT46" s="47"/>
      <c r="BU46" s="47"/>
      <c r="BV46" s="47"/>
      <c r="BW46" s="47"/>
      <c r="BX46" s="47"/>
      <c r="BY46" s="47">
        <f t="shared" ref="BY46:CE46" si="39">(BY9-BY28)</f>
        <v>0</v>
      </c>
      <c r="BZ46" s="47">
        <f t="shared" si="39"/>
        <v>0</v>
      </c>
      <c r="CA46" s="47">
        <f t="shared" si="39"/>
        <v>0</v>
      </c>
      <c r="CB46" s="47">
        <f t="shared" si="39"/>
        <v>0</v>
      </c>
      <c r="CC46" s="47">
        <f t="shared" si="39"/>
        <v>0</v>
      </c>
      <c r="CD46" s="47">
        <f t="shared" si="39"/>
        <v>1</v>
      </c>
      <c r="CE46" s="47">
        <f t="shared" si="39"/>
        <v>-1</v>
      </c>
      <c r="CF46">
        <f t="shared" si="14"/>
        <v>0</v>
      </c>
    </row>
    <row r="47" spans="1:84" x14ac:dyDescent="0.25">
      <c r="A47" t="s">
        <v>35</v>
      </c>
      <c r="J47">
        <f t="shared" ref="J47:O47" si="40">J10-J29</f>
        <v>0</v>
      </c>
      <c r="K47">
        <f t="shared" si="40"/>
        <v>1</v>
      </c>
      <c r="L47">
        <f t="shared" si="40"/>
        <v>1</v>
      </c>
      <c r="M47">
        <f t="shared" si="40"/>
        <v>0</v>
      </c>
      <c r="N47">
        <f t="shared" si="40"/>
        <v>1</v>
      </c>
      <c r="O47">
        <f t="shared" si="40"/>
        <v>0</v>
      </c>
      <c r="P47">
        <f t="shared" si="6"/>
        <v>3</v>
      </c>
      <c r="R47" t="s">
        <v>35</v>
      </c>
      <c r="AA47">
        <f t="shared" ref="AA47:AF47" si="41">(AA10-AA29)</f>
        <v>0</v>
      </c>
      <c r="AB47">
        <f t="shared" si="41"/>
        <v>0</v>
      </c>
      <c r="AC47">
        <f t="shared" si="41"/>
        <v>0</v>
      </c>
      <c r="AD47">
        <f t="shared" si="41"/>
        <v>0</v>
      </c>
      <c r="AE47">
        <f t="shared" si="41"/>
        <v>0</v>
      </c>
      <c r="AF47">
        <f t="shared" si="41"/>
        <v>-1</v>
      </c>
      <c r="AG47">
        <f t="shared" si="8"/>
        <v>-1</v>
      </c>
      <c r="AI47" t="s">
        <v>35</v>
      </c>
      <c r="AJ47" s="47"/>
      <c r="AK47" s="47"/>
      <c r="AL47" s="47"/>
      <c r="AM47" s="47"/>
      <c r="AN47" s="47"/>
      <c r="AO47" s="47"/>
      <c r="AP47" s="47"/>
      <c r="AQ47" s="47"/>
      <c r="AR47" s="47">
        <f t="shared" ref="AR47:AW47" si="42">(AR10-AR29)</f>
        <v>1</v>
      </c>
      <c r="AS47" s="47">
        <f t="shared" si="42"/>
        <v>0</v>
      </c>
      <c r="AT47" s="47">
        <f t="shared" si="42"/>
        <v>0</v>
      </c>
      <c r="AU47" s="47">
        <f t="shared" si="42"/>
        <v>0</v>
      </c>
      <c r="AV47" s="47">
        <f t="shared" si="42"/>
        <v>0</v>
      </c>
      <c r="AW47" s="47">
        <f t="shared" si="42"/>
        <v>0</v>
      </c>
      <c r="AX47">
        <f t="shared" si="10"/>
        <v>1</v>
      </c>
      <c r="AZ47" t="s">
        <v>35</v>
      </c>
      <c r="BA47" s="47"/>
      <c r="BB47" s="47"/>
      <c r="BC47" s="47"/>
      <c r="BD47" s="47"/>
      <c r="BE47" s="47"/>
      <c r="BF47" s="47"/>
      <c r="BG47" s="47"/>
      <c r="BH47" s="47"/>
      <c r="BI47" s="47">
        <f t="shared" ref="BI47:BN47" si="43">(BI10-BI29)</f>
        <v>0</v>
      </c>
      <c r="BJ47" s="47">
        <f t="shared" si="43"/>
        <v>0</v>
      </c>
      <c r="BK47" s="47">
        <f t="shared" si="43"/>
        <v>0</v>
      </c>
      <c r="BL47" s="47">
        <f t="shared" si="43"/>
        <v>0</v>
      </c>
      <c r="BM47" s="47">
        <f t="shared" si="43"/>
        <v>0</v>
      </c>
      <c r="BN47" s="47">
        <f t="shared" si="43"/>
        <v>0</v>
      </c>
      <c r="BO47">
        <f t="shared" si="12"/>
        <v>0</v>
      </c>
      <c r="BQ47" t="s">
        <v>35</v>
      </c>
      <c r="BR47" s="47"/>
      <c r="BS47" s="47"/>
      <c r="BT47" s="47"/>
      <c r="BU47" s="47"/>
      <c r="BV47" s="47"/>
      <c r="BW47" s="47"/>
      <c r="BX47" s="47"/>
      <c r="BY47" s="47"/>
      <c r="BZ47" s="47">
        <f t="shared" ref="BZ47:CE47" si="44">(BZ10-BZ29)</f>
        <v>0</v>
      </c>
      <c r="CA47" s="47">
        <f t="shared" si="44"/>
        <v>1</v>
      </c>
      <c r="CB47" s="47">
        <f t="shared" si="44"/>
        <v>0</v>
      </c>
      <c r="CC47" s="47">
        <f t="shared" si="44"/>
        <v>0</v>
      </c>
      <c r="CD47" s="47">
        <f t="shared" si="44"/>
        <v>0</v>
      </c>
      <c r="CE47" s="47">
        <f t="shared" si="44"/>
        <v>0</v>
      </c>
      <c r="CF47">
        <f t="shared" si="14"/>
        <v>1</v>
      </c>
    </row>
    <row r="48" spans="1:84" x14ac:dyDescent="0.25">
      <c r="A48" t="s">
        <v>36</v>
      </c>
      <c r="K48">
        <f t="shared" ref="K48:O48" si="45">K11-K30</f>
        <v>0</v>
      </c>
      <c r="L48">
        <f t="shared" si="45"/>
        <v>0</v>
      </c>
      <c r="M48">
        <f t="shared" si="45"/>
        <v>0</v>
      </c>
      <c r="N48">
        <f t="shared" si="45"/>
        <v>0</v>
      </c>
      <c r="O48">
        <f t="shared" si="45"/>
        <v>0</v>
      </c>
      <c r="P48">
        <f t="shared" si="6"/>
        <v>0</v>
      </c>
      <c r="R48" t="s">
        <v>36</v>
      </c>
      <c r="AB48">
        <f t="shared" ref="AB48:AF48" si="46">(AB11-AB30)</f>
        <v>0</v>
      </c>
      <c r="AC48">
        <f t="shared" si="46"/>
        <v>-1</v>
      </c>
      <c r="AD48">
        <f t="shared" si="46"/>
        <v>-1</v>
      </c>
      <c r="AE48">
        <f t="shared" si="46"/>
        <v>-1</v>
      </c>
      <c r="AF48">
        <f t="shared" si="46"/>
        <v>0</v>
      </c>
      <c r="AG48">
        <f t="shared" si="8"/>
        <v>-3</v>
      </c>
      <c r="AI48" t="s">
        <v>36</v>
      </c>
      <c r="AJ48" s="47"/>
      <c r="AK48" s="47"/>
      <c r="AL48" s="47"/>
      <c r="AM48" s="47"/>
      <c r="AN48" s="47"/>
      <c r="AO48" s="47"/>
      <c r="AP48" s="47"/>
      <c r="AQ48" s="47"/>
      <c r="AR48" s="47"/>
      <c r="AS48" s="47">
        <f t="shared" ref="AS48:AW48" si="47">(AS11-AS30)</f>
        <v>-1</v>
      </c>
      <c r="AT48" s="47">
        <f t="shared" si="47"/>
        <v>-1</v>
      </c>
      <c r="AU48" s="47">
        <f t="shared" si="47"/>
        <v>-1</v>
      </c>
      <c r="AV48" s="47">
        <f t="shared" si="47"/>
        <v>-1</v>
      </c>
      <c r="AW48" s="47">
        <f t="shared" si="47"/>
        <v>-1</v>
      </c>
      <c r="AX48">
        <f t="shared" si="10"/>
        <v>-5</v>
      </c>
      <c r="AZ48" t="s">
        <v>36</v>
      </c>
      <c r="BA48" s="47"/>
      <c r="BB48" s="47"/>
      <c r="BC48" s="47"/>
      <c r="BD48" s="47"/>
      <c r="BE48" s="47"/>
      <c r="BF48" s="47"/>
      <c r="BG48" s="47"/>
      <c r="BH48" s="47"/>
      <c r="BI48" s="47"/>
      <c r="BJ48" s="47">
        <f t="shared" ref="BJ48:BN48" si="48">(BJ11-BJ30)</f>
        <v>0</v>
      </c>
      <c r="BK48" s="47">
        <f t="shared" si="48"/>
        <v>0</v>
      </c>
      <c r="BL48" s="47">
        <f t="shared" si="48"/>
        <v>0</v>
      </c>
      <c r="BM48" s="47">
        <f t="shared" si="48"/>
        <v>0</v>
      </c>
      <c r="BN48" s="47">
        <f t="shared" si="48"/>
        <v>0</v>
      </c>
      <c r="BO48">
        <f t="shared" si="12"/>
        <v>0</v>
      </c>
      <c r="BQ48" t="s">
        <v>36</v>
      </c>
      <c r="BR48" s="47"/>
      <c r="BS48" s="47"/>
      <c r="BT48" s="47"/>
      <c r="BU48" s="47"/>
      <c r="BV48" s="47"/>
      <c r="BW48" s="47"/>
      <c r="BX48" s="47"/>
      <c r="BY48" s="47"/>
      <c r="BZ48" s="47"/>
      <c r="CA48" s="47">
        <f t="shared" ref="CA48:CE48" si="49">(CA11-CA30)</f>
        <v>0</v>
      </c>
      <c r="CB48" s="47">
        <f t="shared" si="49"/>
        <v>0</v>
      </c>
      <c r="CC48" s="47">
        <f t="shared" si="49"/>
        <v>0</v>
      </c>
      <c r="CD48" s="47">
        <f t="shared" si="49"/>
        <v>-1</v>
      </c>
      <c r="CE48" s="47">
        <f t="shared" si="49"/>
        <v>-1</v>
      </c>
      <c r="CF48">
        <f t="shared" si="14"/>
        <v>-2</v>
      </c>
    </row>
    <row r="49" spans="1:84" x14ac:dyDescent="0.25">
      <c r="A49" t="s">
        <v>37</v>
      </c>
      <c r="L49">
        <f t="shared" ref="L49:O49" si="50">L12-L31</f>
        <v>0</v>
      </c>
      <c r="M49">
        <f t="shared" si="50"/>
        <v>0</v>
      </c>
      <c r="N49">
        <f t="shared" si="50"/>
        <v>0</v>
      </c>
      <c r="O49">
        <f t="shared" si="50"/>
        <v>0</v>
      </c>
      <c r="P49">
        <f t="shared" si="6"/>
        <v>0</v>
      </c>
      <c r="R49" t="s">
        <v>37</v>
      </c>
      <c r="AC49">
        <f t="shared" ref="AC49:AF49" si="51">(AC12-AC31)</f>
        <v>0</v>
      </c>
      <c r="AD49">
        <f t="shared" si="51"/>
        <v>0</v>
      </c>
      <c r="AE49">
        <f t="shared" si="51"/>
        <v>0</v>
      </c>
      <c r="AF49">
        <f t="shared" si="51"/>
        <v>0</v>
      </c>
      <c r="AG49">
        <f t="shared" si="8"/>
        <v>0</v>
      </c>
      <c r="AI49" t="s">
        <v>37</v>
      </c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>
        <f t="shared" ref="AT49:AW49" si="52">(AT12-AT31)</f>
        <v>0</v>
      </c>
      <c r="AU49" s="47">
        <f t="shared" si="52"/>
        <v>0</v>
      </c>
      <c r="AV49" s="47">
        <f t="shared" si="52"/>
        <v>0</v>
      </c>
      <c r="AW49" s="47">
        <f t="shared" si="52"/>
        <v>0</v>
      </c>
      <c r="AX49">
        <f t="shared" si="10"/>
        <v>0</v>
      </c>
      <c r="AZ49" t="s">
        <v>37</v>
      </c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>
        <f t="shared" ref="BK49:BN49" si="53">(BK12-BK31)</f>
        <v>0</v>
      </c>
      <c r="BL49" s="47">
        <f t="shared" si="53"/>
        <v>0</v>
      </c>
      <c r="BM49" s="47">
        <f t="shared" si="53"/>
        <v>0</v>
      </c>
      <c r="BN49" s="47">
        <f t="shared" si="53"/>
        <v>-1</v>
      </c>
      <c r="BO49">
        <f t="shared" si="12"/>
        <v>-1</v>
      </c>
      <c r="BQ49" t="s">
        <v>37</v>
      </c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>
        <f t="shared" ref="CB49:CE49" si="54">(CB12-CB31)</f>
        <v>0</v>
      </c>
      <c r="CC49" s="47">
        <f t="shared" si="54"/>
        <v>0</v>
      </c>
      <c r="CD49" s="47">
        <f t="shared" si="54"/>
        <v>1</v>
      </c>
      <c r="CE49" s="47">
        <f t="shared" si="54"/>
        <v>0</v>
      </c>
      <c r="CF49">
        <f t="shared" si="14"/>
        <v>1</v>
      </c>
    </row>
    <row r="50" spans="1:84" x14ac:dyDescent="0.25">
      <c r="A50" t="s">
        <v>38</v>
      </c>
      <c r="M50">
        <f t="shared" ref="M50:O50" si="55">M13-M32</f>
        <v>0</v>
      </c>
      <c r="N50">
        <f t="shared" si="55"/>
        <v>0</v>
      </c>
      <c r="O50">
        <f t="shared" si="55"/>
        <v>0</v>
      </c>
      <c r="P50">
        <f t="shared" si="6"/>
        <v>0</v>
      </c>
      <c r="R50" t="s">
        <v>38</v>
      </c>
      <c r="AD50">
        <f t="shared" ref="AD50:AF50" si="56">(AD13-AD32)</f>
        <v>1</v>
      </c>
      <c r="AE50">
        <f t="shared" si="56"/>
        <v>0</v>
      </c>
      <c r="AF50">
        <f t="shared" si="56"/>
        <v>0</v>
      </c>
      <c r="AG50">
        <f t="shared" si="8"/>
        <v>1</v>
      </c>
      <c r="AI50" t="s">
        <v>38</v>
      </c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>
        <f t="shared" ref="AU50:AW50" si="57">(AU13-AU32)</f>
        <v>0</v>
      </c>
      <c r="AV50" s="47">
        <f t="shared" si="57"/>
        <v>0</v>
      </c>
      <c r="AW50" s="47">
        <f t="shared" si="57"/>
        <v>0</v>
      </c>
      <c r="AX50">
        <f t="shared" si="10"/>
        <v>0</v>
      </c>
      <c r="AZ50" t="s">
        <v>38</v>
      </c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>
        <f t="shared" ref="BL50:BN50" si="58">(BL13-BL32)</f>
        <v>0</v>
      </c>
      <c r="BM50" s="47">
        <f t="shared" si="58"/>
        <v>0</v>
      </c>
      <c r="BN50" s="47">
        <f t="shared" si="58"/>
        <v>0</v>
      </c>
      <c r="BO50">
        <f t="shared" si="12"/>
        <v>0</v>
      </c>
      <c r="BQ50" t="s">
        <v>38</v>
      </c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>
        <f t="shared" ref="CC50:CE50" si="59">(CC13-CC32)</f>
        <v>0</v>
      </c>
      <c r="CD50" s="47">
        <f t="shared" si="59"/>
        <v>0</v>
      </c>
      <c r="CE50" s="47">
        <f t="shared" si="59"/>
        <v>0</v>
      </c>
      <c r="CF50">
        <f t="shared" si="14"/>
        <v>0</v>
      </c>
    </row>
    <row r="51" spans="1:84" x14ac:dyDescent="0.25">
      <c r="A51" t="s">
        <v>39</v>
      </c>
      <c r="N51">
        <f t="shared" ref="N51:O51" si="60">N14-N33</f>
        <v>0</v>
      </c>
      <c r="O51">
        <f t="shared" si="60"/>
        <v>0</v>
      </c>
      <c r="P51">
        <f t="shared" si="6"/>
        <v>0</v>
      </c>
      <c r="R51" t="s">
        <v>39</v>
      </c>
      <c r="AE51">
        <f t="shared" ref="AE51:AF51" si="61">(AE14-AE33)</f>
        <v>0</v>
      </c>
      <c r="AF51">
        <f t="shared" si="61"/>
        <v>0</v>
      </c>
      <c r="AG51">
        <f t="shared" si="8"/>
        <v>0</v>
      </c>
      <c r="AI51" t="s">
        <v>39</v>
      </c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>
        <f t="shared" ref="AV51:AW51" si="62">(AV14-AV33)</f>
        <v>0</v>
      </c>
      <c r="AW51" s="47">
        <f t="shared" si="62"/>
        <v>0</v>
      </c>
      <c r="AX51">
        <f t="shared" si="10"/>
        <v>0</v>
      </c>
      <c r="AZ51" t="s">
        <v>39</v>
      </c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>
        <f t="shared" ref="BM51:BN51" si="63">(BM14-BM33)</f>
        <v>0</v>
      </c>
      <c r="BN51" s="47">
        <f t="shared" si="63"/>
        <v>0</v>
      </c>
      <c r="BO51">
        <f t="shared" si="12"/>
        <v>0</v>
      </c>
      <c r="BQ51" t="s">
        <v>39</v>
      </c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>
        <f t="shared" ref="CD51:CE51" si="64">(CD14-CD33)</f>
        <v>0</v>
      </c>
      <c r="CE51" s="47">
        <f t="shared" si="64"/>
        <v>0</v>
      </c>
      <c r="CF51">
        <f t="shared" si="14"/>
        <v>0</v>
      </c>
    </row>
    <row r="52" spans="1:84" x14ac:dyDescent="0.25">
      <c r="A52" t="s">
        <v>40</v>
      </c>
      <c r="O52">
        <f t="shared" ref="O52" si="65">O15-O34</f>
        <v>0</v>
      </c>
      <c r="P52">
        <f t="shared" si="6"/>
        <v>0</v>
      </c>
      <c r="R52" t="s">
        <v>40</v>
      </c>
      <c r="AF52">
        <f t="shared" ref="AF52" si="66">(AF15-AF34)</f>
        <v>0</v>
      </c>
      <c r="AG52">
        <f t="shared" si="8"/>
        <v>0</v>
      </c>
      <c r="AI52" t="s">
        <v>40</v>
      </c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>
        <f t="shared" ref="AW52" si="67">(AW15-AW34)</f>
        <v>-1</v>
      </c>
      <c r="AX52">
        <f t="shared" si="10"/>
        <v>-1</v>
      </c>
      <c r="AZ52" t="s">
        <v>40</v>
      </c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>
        <f t="shared" ref="BN52" si="68">(BN15-BN34)</f>
        <v>-1</v>
      </c>
      <c r="BO52">
        <f t="shared" si="12"/>
        <v>-1</v>
      </c>
      <c r="BQ52" t="s">
        <v>40</v>
      </c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>
        <f t="shared" ref="CE52" si="69">(CE15-CE34)</f>
        <v>0</v>
      </c>
      <c r="CF52">
        <f t="shared" si="14"/>
        <v>0</v>
      </c>
    </row>
    <row r="53" spans="1:84" x14ac:dyDescent="0.25">
      <c r="A53" t="s">
        <v>41</v>
      </c>
      <c r="R53" t="s">
        <v>41</v>
      </c>
      <c r="AI53" t="s">
        <v>41</v>
      </c>
      <c r="AJ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Z53" t="s">
        <v>41</v>
      </c>
      <c r="BA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Q53" t="s">
        <v>41</v>
      </c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7"/>
    </row>
    <row r="54" spans="1:84" x14ac:dyDescent="0.25">
      <c r="P54">
        <f>SUM(P40:P52)</f>
        <v>2</v>
      </c>
      <c r="AG54">
        <f>SUM(AG40:AG52)</f>
        <v>-2</v>
      </c>
      <c r="AX54">
        <f>SUM(AX40:AX52)</f>
        <v>-21</v>
      </c>
      <c r="BO54">
        <f>SUM(BO40:BO52)</f>
        <v>-5</v>
      </c>
      <c r="CF54">
        <f>SUM(CF40:CF52)</f>
        <v>-2</v>
      </c>
    </row>
    <row r="58" spans="1:84" x14ac:dyDescent="0.25">
      <c r="A58" t="s">
        <v>42</v>
      </c>
      <c r="B58" t="s">
        <v>28</v>
      </c>
      <c r="C58" t="s">
        <v>29</v>
      </c>
      <c r="D58" t="s">
        <v>30</v>
      </c>
      <c r="E58" t="s">
        <v>31</v>
      </c>
      <c r="F58" t="s">
        <v>32</v>
      </c>
      <c r="G58" t="s">
        <v>33</v>
      </c>
      <c r="H58" t="s">
        <v>34</v>
      </c>
      <c r="I58" t="s">
        <v>35</v>
      </c>
      <c r="J58" t="s">
        <v>36</v>
      </c>
      <c r="K58" t="s">
        <v>37</v>
      </c>
      <c r="L58" t="s">
        <v>38</v>
      </c>
      <c r="M58" t="s">
        <v>39</v>
      </c>
      <c r="N58" t="s">
        <v>40</v>
      </c>
      <c r="O58" t="s">
        <v>41</v>
      </c>
      <c r="P58" t="s">
        <v>47</v>
      </c>
      <c r="R58" t="s">
        <v>42</v>
      </c>
      <c r="S58" t="s">
        <v>28</v>
      </c>
      <c r="T58" t="s">
        <v>29</v>
      </c>
      <c r="U58" t="s">
        <v>30</v>
      </c>
      <c r="V58" t="s">
        <v>31</v>
      </c>
      <c r="W58" t="s">
        <v>32</v>
      </c>
      <c r="X58" t="s">
        <v>33</v>
      </c>
      <c r="Y58" t="s">
        <v>34</v>
      </c>
      <c r="Z58" t="s">
        <v>35</v>
      </c>
      <c r="AA58" t="s">
        <v>36</v>
      </c>
      <c r="AB58" t="s">
        <v>37</v>
      </c>
      <c r="AC58" t="s">
        <v>38</v>
      </c>
      <c r="AD58" t="s">
        <v>39</v>
      </c>
      <c r="AE58" t="s">
        <v>40</v>
      </c>
      <c r="AF58" t="s">
        <v>41</v>
      </c>
      <c r="AG58" t="s">
        <v>47</v>
      </c>
      <c r="AI58" t="s">
        <v>42</v>
      </c>
      <c r="AJ58" t="s">
        <v>28</v>
      </c>
      <c r="AK58" t="s">
        <v>29</v>
      </c>
      <c r="AL58" t="s">
        <v>30</v>
      </c>
      <c r="AM58" t="s">
        <v>31</v>
      </c>
      <c r="AN58" t="s">
        <v>32</v>
      </c>
      <c r="AO58" t="s">
        <v>33</v>
      </c>
      <c r="AP58" t="s">
        <v>34</v>
      </c>
      <c r="AQ58" t="s">
        <v>35</v>
      </c>
      <c r="AR58" t="s">
        <v>36</v>
      </c>
      <c r="AS58" t="s">
        <v>37</v>
      </c>
      <c r="AT58" t="s">
        <v>38</v>
      </c>
      <c r="AU58" t="s">
        <v>39</v>
      </c>
      <c r="AV58" t="s">
        <v>40</v>
      </c>
      <c r="AW58" t="s">
        <v>41</v>
      </c>
      <c r="AX58" t="s">
        <v>47</v>
      </c>
      <c r="AZ58" t="s">
        <v>42</v>
      </c>
      <c r="BA58" t="s">
        <v>28</v>
      </c>
      <c r="BB58" t="s">
        <v>29</v>
      </c>
      <c r="BC58" t="s">
        <v>30</v>
      </c>
      <c r="BD58" t="s">
        <v>31</v>
      </c>
      <c r="BE58" t="s">
        <v>32</v>
      </c>
      <c r="BF58" t="s">
        <v>33</v>
      </c>
      <c r="BG58" t="s">
        <v>34</v>
      </c>
      <c r="BH58" t="s">
        <v>35</v>
      </c>
      <c r="BI58" t="s">
        <v>36</v>
      </c>
      <c r="BJ58" t="s">
        <v>37</v>
      </c>
      <c r="BK58" t="s">
        <v>38</v>
      </c>
      <c r="BL58" t="s">
        <v>39</v>
      </c>
      <c r="BM58" t="s">
        <v>40</v>
      </c>
      <c r="BN58" t="s">
        <v>41</v>
      </c>
      <c r="BO58" t="s">
        <v>47</v>
      </c>
      <c r="BQ58" t="s">
        <v>42</v>
      </c>
      <c r="BR58" t="s">
        <v>28</v>
      </c>
      <c r="BS58" t="s">
        <v>29</v>
      </c>
      <c r="BT58" t="s">
        <v>30</v>
      </c>
      <c r="BU58" t="s">
        <v>31</v>
      </c>
      <c r="BV58" t="s">
        <v>32</v>
      </c>
      <c r="BW58" t="s">
        <v>33</v>
      </c>
      <c r="BX58" t="s">
        <v>34</v>
      </c>
      <c r="BY58" t="s">
        <v>35</v>
      </c>
      <c r="BZ58" t="s">
        <v>36</v>
      </c>
      <c r="CA58" t="s">
        <v>37</v>
      </c>
      <c r="CB58" t="s">
        <v>38</v>
      </c>
      <c r="CC58" t="s">
        <v>39</v>
      </c>
      <c r="CD58" t="s">
        <v>40</v>
      </c>
      <c r="CE58" t="s">
        <v>41</v>
      </c>
      <c r="CF58" t="s">
        <v>47</v>
      </c>
    </row>
    <row r="59" spans="1:84" x14ac:dyDescent="0.25">
      <c r="A59" t="s">
        <v>28</v>
      </c>
      <c r="B59">
        <f>ABS(B40)</f>
        <v>0</v>
      </c>
      <c r="C59">
        <f t="shared" ref="C59:O59" si="70">ABS(C40)</f>
        <v>0</v>
      </c>
      <c r="D59">
        <f t="shared" si="70"/>
        <v>0</v>
      </c>
      <c r="E59">
        <f t="shared" si="70"/>
        <v>0</v>
      </c>
      <c r="F59">
        <f t="shared" si="70"/>
        <v>1</v>
      </c>
      <c r="G59">
        <f t="shared" si="70"/>
        <v>1</v>
      </c>
      <c r="H59">
        <f t="shared" si="70"/>
        <v>1</v>
      </c>
      <c r="I59">
        <f t="shared" si="70"/>
        <v>1</v>
      </c>
      <c r="J59">
        <f t="shared" si="70"/>
        <v>0</v>
      </c>
      <c r="K59">
        <f t="shared" si="70"/>
        <v>0</v>
      </c>
      <c r="L59">
        <f t="shared" si="70"/>
        <v>0</v>
      </c>
      <c r="M59">
        <f t="shared" si="70"/>
        <v>0</v>
      </c>
      <c r="N59">
        <f t="shared" si="70"/>
        <v>0</v>
      </c>
      <c r="O59">
        <f t="shared" si="70"/>
        <v>0</v>
      </c>
      <c r="P59">
        <f>SUM(B59:O59)</f>
        <v>4</v>
      </c>
      <c r="R59" t="s">
        <v>28</v>
      </c>
      <c r="S59">
        <f>ABS(S40)</f>
        <v>0</v>
      </c>
      <c r="T59">
        <f t="shared" ref="T59:AF59" si="71">ABS(T40)</f>
        <v>0</v>
      </c>
      <c r="U59">
        <f t="shared" si="71"/>
        <v>0</v>
      </c>
      <c r="V59">
        <f t="shared" si="71"/>
        <v>1</v>
      </c>
      <c r="W59">
        <f t="shared" si="71"/>
        <v>0</v>
      </c>
      <c r="X59">
        <f t="shared" si="71"/>
        <v>0</v>
      </c>
      <c r="Y59">
        <f t="shared" si="71"/>
        <v>0</v>
      </c>
      <c r="Z59">
        <f t="shared" si="71"/>
        <v>1</v>
      </c>
      <c r="AA59">
        <f t="shared" si="71"/>
        <v>0</v>
      </c>
      <c r="AB59">
        <f t="shared" si="71"/>
        <v>1</v>
      </c>
      <c r="AC59">
        <f t="shared" si="71"/>
        <v>0</v>
      </c>
      <c r="AD59">
        <f t="shared" si="71"/>
        <v>0</v>
      </c>
      <c r="AE59">
        <f t="shared" si="71"/>
        <v>0</v>
      </c>
      <c r="AF59">
        <f t="shared" si="71"/>
        <v>0</v>
      </c>
      <c r="AG59">
        <f>SUM(S59:AF59)</f>
        <v>3</v>
      </c>
      <c r="AI59" t="s">
        <v>28</v>
      </c>
      <c r="AJ59">
        <f>ABS(AJ40)</f>
        <v>0</v>
      </c>
      <c r="AK59">
        <f t="shared" ref="AK59:AW59" si="72">ABS(AK40)</f>
        <v>1</v>
      </c>
      <c r="AL59">
        <f t="shared" si="72"/>
        <v>1</v>
      </c>
      <c r="AM59">
        <f t="shared" si="72"/>
        <v>1</v>
      </c>
      <c r="AN59">
        <f t="shared" si="72"/>
        <v>1</v>
      </c>
      <c r="AO59">
        <f t="shared" si="72"/>
        <v>0</v>
      </c>
      <c r="AP59">
        <f t="shared" si="72"/>
        <v>1</v>
      </c>
      <c r="AQ59">
        <f t="shared" si="72"/>
        <v>0</v>
      </c>
      <c r="AR59">
        <f t="shared" si="72"/>
        <v>0</v>
      </c>
      <c r="AS59">
        <f t="shared" si="72"/>
        <v>0</v>
      </c>
      <c r="AT59">
        <f t="shared" si="72"/>
        <v>1</v>
      </c>
      <c r="AU59">
        <f t="shared" si="72"/>
        <v>1</v>
      </c>
      <c r="AV59">
        <f t="shared" si="72"/>
        <v>1</v>
      </c>
      <c r="AW59">
        <f t="shared" si="72"/>
        <v>0</v>
      </c>
      <c r="AX59">
        <f>SUM(AJ59:AW59)</f>
        <v>8</v>
      </c>
      <c r="AZ59" t="s">
        <v>28</v>
      </c>
      <c r="BA59">
        <f>ABS(BA40)</f>
        <v>0</v>
      </c>
      <c r="BB59">
        <f t="shared" ref="BB59:BN59" si="73">ABS(BB40)</f>
        <v>0</v>
      </c>
      <c r="BC59">
        <f t="shared" si="73"/>
        <v>0</v>
      </c>
      <c r="BD59">
        <f t="shared" si="73"/>
        <v>1</v>
      </c>
      <c r="BE59">
        <f t="shared" si="73"/>
        <v>0</v>
      </c>
      <c r="BF59">
        <f t="shared" si="73"/>
        <v>0</v>
      </c>
      <c r="BG59">
        <f t="shared" si="73"/>
        <v>0</v>
      </c>
      <c r="BH59">
        <f t="shared" si="73"/>
        <v>0</v>
      </c>
      <c r="BI59">
        <f t="shared" si="73"/>
        <v>0</v>
      </c>
      <c r="BJ59">
        <f t="shared" si="73"/>
        <v>0</v>
      </c>
      <c r="BK59">
        <f t="shared" si="73"/>
        <v>0</v>
      </c>
      <c r="BL59">
        <f t="shared" si="73"/>
        <v>0</v>
      </c>
      <c r="BM59">
        <f t="shared" si="73"/>
        <v>0</v>
      </c>
      <c r="BN59">
        <f t="shared" si="73"/>
        <v>0</v>
      </c>
      <c r="BO59">
        <f>SUM(BA59:BN59)</f>
        <v>1</v>
      </c>
      <c r="BQ59" t="s">
        <v>28</v>
      </c>
      <c r="BR59">
        <f>ABS(BR40)</f>
        <v>0</v>
      </c>
      <c r="BS59">
        <f t="shared" ref="BS59:CE59" si="74">ABS(BS40)</f>
        <v>0</v>
      </c>
      <c r="BT59">
        <f t="shared" si="74"/>
        <v>0</v>
      </c>
      <c r="BU59">
        <f t="shared" si="74"/>
        <v>0</v>
      </c>
      <c r="BV59">
        <f t="shared" si="74"/>
        <v>0</v>
      </c>
      <c r="BW59">
        <f t="shared" si="74"/>
        <v>0</v>
      </c>
      <c r="BX59">
        <f t="shared" si="74"/>
        <v>1</v>
      </c>
      <c r="BY59">
        <f t="shared" si="74"/>
        <v>0</v>
      </c>
      <c r="BZ59">
        <f t="shared" si="74"/>
        <v>0</v>
      </c>
      <c r="CA59">
        <f t="shared" si="74"/>
        <v>0</v>
      </c>
      <c r="CB59">
        <f t="shared" si="74"/>
        <v>0</v>
      </c>
      <c r="CC59">
        <f t="shared" si="74"/>
        <v>0</v>
      </c>
      <c r="CD59">
        <f t="shared" si="74"/>
        <v>0</v>
      </c>
      <c r="CE59">
        <f t="shared" si="74"/>
        <v>0</v>
      </c>
      <c r="CF59">
        <f>SUM(BR59:CE59)</f>
        <v>1</v>
      </c>
    </row>
    <row r="60" spans="1:84" x14ac:dyDescent="0.25">
      <c r="A60" t="s">
        <v>29</v>
      </c>
      <c r="B60">
        <f t="shared" ref="B60:O60" si="75">ABS(B41)</f>
        <v>0</v>
      </c>
      <c r="C60">
        <f t="shared" si="75"/>
        <v>0</v>
      </c>
      <c r="D60">
        <f t="shared" si="75"/>
        <v>0</v>
      </c>
      <c r="E60">
        <f t="shared" si="75"/>
        <v>0</v>
      </c>
      <c r="F60">
        <f t="shared" si="75"/>
        <v>0</v>
      </c>
      <c r="G60">
        <f t="shared" si="75"/>
        <v>1</v>
      </c>
      <c r="H60">
        <f t="shared" si="75"/>
        <v>0</v>
      </c>
      <c r="I60">
        <f t="shared" si="75"/>
        <v>1</v>
      </c>
      <c r="J60">
        <f t="shared" si="75"/>
        <v>0</v>
      </c>
      <c r="K60">
        <f t="shared" si="75"/>
        <v>0</v>
      </c>
      <c r="L60">
        <f t="shared" si="75"/>
        <v>0</v>
      </c>
      <c r="M60">
        <f t="shared" si="75"/>
        <v>0</v>
      </c>
      <c r="N60">
        <f t="shared" si="75"/>
        <v>0</v>
      </c>
      <c r="O60">
        <f t="shared" si="75"/>
        <v>0</v>
      </c>
      <c r="P60">
        <f t="shared" ref="P60:P72" si="76">SUM(B60:O60)</f>
        <v>2</v>
      </c>
      <c r="R60" t="s">
        <v>29</v>
      </c>
      <c r="S60">
        <f t="shared" ref="S60:AF60" si="77">ABS(S41)</f>
        <v>0</v>
      </c>
      <c r="T60">
        <f t="shared" si="77"/>
        <v>0</v>
      </c>
      <c r="U60">
        <f t="shared" si="77"/>
        <v>0</v>
      </c>
      <c r="V60">
        <f t="shared" si="77"/>
        <v>0</v>
      </c>
      <c r="W60">
        <f t="shared" si="77"/>
        <v>1</v>
      </c>
      <c r="X60">
        <f t="shared" si="77"/>
        <v>0</v>
      </c>
      <c r="Y60">
        <f t="shared" si="77"/>
        <v>0</v>
      </c>
      <c r="Z60">
        <f t="shared" si="77"/>
        <v>0</v>
      </c>
      <c r="AA60">
        <f t="shared" si="77"/>
        <v>0</v>
      </c>
      <c r="AB60">
        <f t="shared" si="77"/>
        <v>0</v>
      </c>
      <c r="AC60">
        <f t="shared" si="77"/>
        <v>1</v>
      </c>
      <c r="AD60">
        <f t="shared" si="77"/>
        <v>0</v>
      </c>
      <c r="AE60">
        <f t="shared" si="77"/>
        <v>0</v>
      </c>
      <c r="AF60">
        <f t="shared" si="77"/>
        <v>0</v>
      </c>
      <c r="AG60">
        <f t="shared" ref="AG60:AG72" si="78">SUM(S60:AF60)</f>
        <v>2</v>
      </c>
      <c r="AI60" t="s">
        <v>29</v>
      </c>
      <c r="AJ60">
        <f t="shared" ref="AJ60:AW60" si="79">ABS(AJ41)</f>
        <v>0</v>
      </c>
      <c r="AK60">
        <f t="shared" si="79"/>
        <v>0</v>
      </c>
      <c r="AL60">
        <f t="shared" si="79"/>
        <v>1</v>
      </c>
      <c r="AM60">
        <f t="shared" si="79"/>
        <v>0</v>
      </c>
      <c r="AN60">
        <f t="shared" si="79"/>
        <v>0</v>
      </c>
      <c r="AO60">
        <f t="shared" si="79"/>
        <v>0</v>
      </c>
      <c r="AP60">
        <f t="shared" si="79"/>
        <v>0</v>
      </c>
      <c r="AQ60">
        <f t="shared" si="79"/>
        <v>1</v>
      </c>
      <c r="AR60">
        <f t="shared" si="79"/>
        <v>0</v>
      </c>
      <c r="AS60">
        <f t="shared" si="79"/>
        <v>0</v>
      </c>
      <c r="AT60">
        <f t="shared" si="79"/>
        <v>1</v>
      </c>
      <c r="AU60">
        <f t="shared" si="79"/>
        <v>0</v>
      </c>
      <c r="AV60">
        <f t="shared" si="79"/>
        <v>0</v>
      </c>
      <c r="AW60">
        <f t="shared" si="79"/>
        <v>1</v>
      </c>
      <c r="AX60">
        <f t="shared" ref="AX60:AX72" si="80">SUM(AJ60:AW60)</f>
        <v>4</v>
      </c>
      <c r="AZ60" t="s">
        <v>29</v>
      </c>
      <c r="BA60">
        <f t="shared" ref="BA60:BN60" si="81">ABS(BA41)</f>
        <v>0</v>
      </c>
      <c r="BB60">
        <f t="shared" si="81"/>
        <v>0</v>
      </c>
      <c r="BC60">
        <f t="shared" si="81"/>
        <v>0</v>
      </c>
      <c r="BD60">
        <f t="shared" si="81"/>
        <v>0</v>
      </c>
      <c r="BE60">
        <f t="shared" si="81"/>
        <v>0</v>
      </c>
      <c r="BF60">
        <f t="shared" si="81"/>
        <v>1</v>
      </c>
      <c r="BG60">
        <f t="shared" si="81"/>
        <v>0</v>
      </c>
      <c r="BH60">
        <f t="shared" si="81"/>
        <v>0</v>
      </c>
      <c r="BI60">
        <f t="shared" si="81"/>
        <v>0</v>
      </c>
      <c r="BJ60">
        <f t="shared" si="81"/>
        <v>0</v>
      </c>
      <c r="BK60">
        <f t="shared" si="81"/>
        <v>0</v>
      </c>
      <c r="BL60">
        <f t="shared" si="81"/>
        <v>0</v>
      </c>
      <c r="BM60">
        <f t="shared" si="81"/>
        <v>1</v>
      </c>
      <c r="BN60">
        <f t="shared" si="81"/>
        <v>0</v>
      </c>
      <c r="BO60">
        <f t="shared" ref="BO60:BO71" si="82">SUM(BA60:BN60)</f>
        <v>2</v>
      </c>
      <c r="BQ60" t="s">
        <v>29</v>
      </c>
      <c r="BR60">
        <f t="shared" ref="BR60:CE60" si="83">ABS(BR41)</f>
        <v>0</v>
      </c>
      <c r="BS60">
        <f t="shared" si="83"/>
        <v>0</v>
      </c>
      <c r="BT60">
        <f t="shared" si="83"/>
        <v>0</v>
      </c>
      <c r="BU60">
        <f t="shared" si="83"/>
        <v>0</v>
      </c>
      <c r="BV60">
        <f t="shared" si="83"/>
        <v>1</v>
      </c>
      <c r="BW60">
        <f t="shared" si="83"/>
        <v>1</v>
      </c>
      <c r="BX60">
        <f t="shared" si="83"/>
        <v>1</v>
      </c>
      <c r="BY60">
        <f t="shared" si="83"/>
        <v>1</v>
      </c>
      <c r="BZ60">
        <f t="shared" si="83"/>
        <v>0</v>
      </c>
      <c r="CA60">
        <f t="shared" si="83"/>
        <v>0</v>
      </c>
      <c r="CB60">
        <f t="shared" si="83"/>
        <v>1</v>
      </c>
      <c r="CC60">
        <f t="shared" si="83"/>
        <v>0</v>
      </c>
      <c r="CD60">
        <f t="shared" si="83"/>
        <v>0</v>
      </c>
      <c r="CE60">
        <f t="shared" si="83"/>
        <v>1</v>
      </c>
      <c r="CF60">
        <f t="shared" ref="CF60:CF72" si="84">SUM(BR60:CE60)</f>
        <v>6</v>
      </c>
    </row>
    <row r="61" spans="1:84" x14ac:dyDescent="0.25">
      <c r="A61" t="s">
        <v>30</v>
      </c>
      <c r="B61">
        <f t="shared" ref="B61:O61" si="85">ABS(B42)</f>
        <v>0</v>
      </c>
      <c r="C61">
        <f t="shared" si="85"/>
        <v>0</v>
      </c>
      <c r="D61">
        <f t="shared" si="85"/>
        <v>0</v>
      </c>
      <c r="E61">
        <f t="shared" si="85"/>
        <v>0</v>
      </c>
      <c r="F61">
        <f t="shared" si="85"/>
        <v>0</v>
      </c>
      <c r="G61">
        <f t="shared" si="85"/>
        <v>0</v>
      </c>
      <c r="H61">
        <f t="shared" si="85"/>
        <v>0</v>
      </c>
      <c r="I61">
        <f t="shared" si="85"/>
        <v>1</v>
      </c>
      <c r="J61">
        <f t="shared" si="85"/>
        <v>0</v>
      </c>
      <c r="K61">
        <f t="shared" si="85"/>
        <v>0</v>
      </c>
      <c r="L61">
        <f t="shared" si="85"/>
        <v>0</v>
      </c>
      <c r="M61">
        <f t="shared" si="85"/>
        <v>0</v>
      </c>
      <c r="N61">
        <f t="shared" si="85"/>
        <v>0</v>
      </c>
      <c r="O61">
        <f t="shared" si="85"/>
        <v>0</v>
      </c>
      <c r="P61">
        <f t="shared" si="76"/>
        <v>1</v>
      </c>
      <c r="R61" t="s">
        <v>30</v>
      </c>
      <c r="S61">
        <f t="shared" ref="S61:AF61" si="86">ABS(S42)</f>
        <v>0</v>
      </c>
      <c r="T61">
        <f t="shared" si="86"/>
        <v>0</v>
      </c>
      <c r="U61">
        <f t="shared" si="86"/>
        <v>0</v>
      </c>
      <c r="V61">
        <f t="shared" si="86"/>
        <v>1</v>
      </c>
      <c r="W61">
        <f t="shared" si="86"/>
        <v>0</v>
      </c>
      <c r="X61">
        <f t="shared" si="86"/>
        <v>0</v>
      </c>
      <c r="Y61">
        <f t="shared" si="86"/>
        <v>0</v>
      </c>
      <c r="Z61">
        <f t="shared" si="86"/>
        <v>0</v>
      </c>
      <c r="AA61">
        <f t="shared" si="86"/>
        <v>0</v>
      </c>
      <c r="AB61">
        <f t="shared" si="86"/>
        <v>0</v>
      </c>
      <c r="AC61">
        <f t="shared" si="86"/>
        <v>1</v>
      </c>
      <c r="AD61">
        <f t="shared" si="86"/>
        <v>0</v>
      </c>
      <c r="AE61">
        <f t="shared" si="86"/>
        <v>0</v>
      </c>
      <c r="AF61">
        <f t="shared" si="86"/>
        <v>0</v>
      </c>
      <c r="AG61">
        <f t="shared" si="78"/>
        <v>2</v>
      </c>
      <c r="AI61" t="s">
        <v>30</v>
      </c>
      <c r="AJ61">
        <f t="shared" ref="AJ61:AW61" si="87">ABS(AJ42)</f>
        <v>0</v>
      </c>
      <c r="AK61">
        <f t="shared" si="87"/>
        <v>0</v>
      </c>
      <c r="AL61">
        <f t="shared" si="87"/>
        <v>0</v>
      </c>
      <c r="AM61">
        <f t="shared" si="87"/>
        <v>1</v>
      </c>
      <c r="AN61">
        <f t="shared" si="87"/>
        <v>0</v>
      </c>
      <c r="AO61">
        <f t="shared" si="87"/>
        <v>0</v>
      </c>
      <c r="AP61">
        <f t="shared" si="87"/>
        <v>0</v>
      </c>
      <c r="AQ61">
        <f t="shared" si="87"/>
        <v>0</v>
      </c>
      <c r="AR61">
        <f t="shared" si="87"/>
        <v>0</v>
      </c>
      <c r="AS61">
        <f t="shared" si="87"/>
        <v>0</v>
      </c>
      <c r="AT61">
        <f t="shared" si="87"/>
        <v>1</v>
      </c>
      <c r="AU61">
        <f t="shared" si="87"/>
        <v>0</v>
      </c>
      <c r="AV61">
        <f t="shared" si="87"/>
        <v>1</v>
      </c>
      <c r="AW61">
        <f t="shared" si="87"/>
        <v>1</v>
      </c>
      <c r="AX61">
        <f t="shared" si="80"/>
        <v>4</v>
      </c>
      <c r="AZ61" t="s">
        <v>30</v>
      </c>
      <c r="BA61">
        <f t="shared" ref="BA61:BN61" si="88">ABS(BA42)</f>
        <v>0</v>
      </c>
      <c r="BB61">
        <f t="shared" si="88"/>
        <v>0</v>
      </c>
      <c r="BC61">
        <f t="shared" si="88"/>
        <v>0</v>
      </c>
      <c r="BD61">
        <f t="shared" si="88"/>
        <v>1</v>
      </c>
      <c r="BE61">
        <f t="shared" si="88"/>
        <v>1</v>
      </c>
      <c r="BF61">
        <f t="shared" si="88"/>
        <v>0</v>
      </c>
      <c r="BG61">
        <f t="shared" si="88"/>
        <v>0</v>
      </c>
      <c r="BH61">
        <f t="shared" si="88"/>
        <v>0</v>
      </c>
      <c r="BI61">
        <f t="shared" si="88"/>
        <v>0</v>
      </c>
      <c r="BJ61">
        <f t="shared" si="88"/>
        <v>0</v>
      </c>
      <c r="BK61">
        <f t="shared" si="88"/>
        <v>0</v>
      </c>
      <c r="BL61">
        <f t="shared" si="88"/>
        <v>0</v>
      </c>
      <c r="BM61">
        <f t="shared" si="88"/>
        <v>0</v>
      </c>
      <c r="BN61">
        <f t="shared" si="88"/>
        <v>0</v>
      </c>
      <c r="BO61">
        <f t="shared" si="82"/>
        <v>2</v>
      </c>
      <c r="BQ61" t="s">
        <v>30</v>
      </c>
      <c r="BR61">
        <f t="shared" ref="BR61:CE61" si="89">ABS(BR42)</f>
        <v>0</v>
      </c>
      <c r="BS61">
        <f t="shared" si="89"/>
        <v>0</v>
      </c>
      <c r="BT61">
        <f t="shared" si="89"/>
        <v>0</v>
      </c>
      <c r="BU61">
        <f t="shared" si="89"/>
        <v>0</v>
      </c>
      <c r="BV61">
        <f t="shared" si="89"/>
        <v>0</v>
      </c>
      <c r="BW61">
        <f t="shared" si="89"/>
        <v>0</v>
      </c>
      <c r="BX61">
        <f t="shared" si="89"/>
        <v>0</v>
      </c>
      <c r="BY61">
        <f t="shared" si="89"/>
        <v>0</v>
      </c>
      <c r="BZ61">
        <f t="shared" si="89"/>
        <v>0</v>
      </c>
      <c r="CA61">
        <f t="shared" si="89"/>
        <v>0</v>
      </c>
      <c r="CB61">
        <f t="shared" si="89"/>
        <v>0</v>
      </c>
      <c r="CC61">
        <f t="shared" si="89"/>
        <v>0</v>
      </c>
      <c r="CD61">
        <f t="shared" si="89"/>
        <v>0</v>
      </c>
      <c r="CE61">
        <f t="shared" si="89"/>
        <v>1</v>
      </c>
      <c r="CF61">
        <f t="shared" si="84"/>
        <v>1</v>
      </c>
    </row>
    <row r="62" spans="1:84" x14ac:dyDescent="0.25">
      <c r="A62" t="s">
        <v>31</v>
      </c>
      <c r="B62">
        <f t="shared" ref="B62:O62" si="90">ABS(B43)</f>
        <v>0</v>
      </c>
      <c r="C62">
        <f t="shared" si="90"/>
        <v>0</v>
      </c>
      <c r="D62">
        <f t="shared" si="90"/>
        <v>0</v>
      </c>
      <c r="E62">
        <f t="shared" si="90"/>
        <v>0</v>
      </c>
      <c r="F62">
        <f t="shared" si="90"/>
        <v>1</v>
      </c>
      <c r="G62">
        <f t="shared" si="90"/>
        <v>1</v>
      </c>
      <c r="H62">
        <f t="shared" si="90"/>
        <v>0</v>
      </c>
      <c r="I62">
        <f t="shared" si="90"/>
        <v>0</v>
      </c>
      <c r="J62">
        <f t="shared" si="90"/>
        <v>0</v>
      </c>
      <c r="K62">
        <f t="shared" si="90"/>
        <v>0</v>
      </c>
      <c r="L62">
        <f t="shared" si="90"/>
        <v>0</v>
      </c>
      <c r="M62">
        <f t="shared" si="90"/>
        <v>0</v>
      </c>
      <c r="N62">
        <f t="shared" si="90"/>
        <v>0</v>
      </c>
      <c r="O62">
        <f t="shared" si="90"/>
        <v>0</v>
      </c>
      <c r="P62">
        <f t="shared" si="76"/>
        <v>2</v>
      </c>
      <c r="R62" t="s">
        <v>31</v>
      </c>
      <c r="S62">
        <f t="shared" ref="S62:AF62" si="91">ABS(S43)</f>
        <v>0</v>
      </c>
      <c r="T62">
        <f t="shared" si="91"/>
        <v>0</v>
      </c>
      <c r="U62">
        <f t="shared" si="91"/>
        <v>0</v>
      </c>
      <c r="V62">
        <f t="shared" si="91"/>
        <v>0</v>
      </c>
      <c r="W62">
        <f t="shared" si="91"/>
        <v>0</v>
      </c>
      <c r="X62">
        <f t="shared" si="91"/>
        <v>1</v>
      </c>
      <c r="Y62">
        <f t="shared" si="91"/>
        <v>0</v>
      </c>
      <c r="Z62">
        <f t="shared" si="91"/>
        <v>0</v>
      </c>
      <c r="AA62">
        <f t="shared" si="91"/>
        <v>0</v>
      </c>
      <c r="AB62">
        <f t="shared" si="91"/>
        <v>0</v>
      </c>
      <c r="AC62">
        <f t="shared" si="91"/>
        <v>1</v>
      </c>
      <c r="AD62">
        <f t="shared" si="91"/>
        <v>0</v>
      </c>
      <c r="AE62">
        <f t="shared" si="91"/>
        <v>0</v>
      </c>
      <c r="AF62">
        <f t="shared" si="91"/>
        <v>0</v>
      </c>
      <c r="AG62">
        <f t="shared" si="78"/>
        <v>2</v>
      </c>
      <c r="AI62" t="s">
        <v>31</v>
      </c>
      <c r="AJ62">
        <f t="shared" ref="AJ62:AW62" si="92">ABS(AJ43)</f>
        <v>0</v>
      </c>
      <c r="AK62">
        <f t="shared" si="92"/>
        <v>0</v>
      </c>
      <c r="AL62">
        <f t="shared" si="92"/>
        <v>0</v>
      </c>
      <c r="AM62">
        <f t="shared" si="92"/>
        <v>0</v>
      </c>
      <c r="AN62">
        <f t="shared" si="92"/>
        <v>1</v>
      </c>
      <c r="AO62">
        <f t="shared" si="92"/>
        <v>0</v>
      </c>
      <c r="AP62">
        <f t="shared" si="92"/>
        <v>1</v>
      </c>
      <c r="AQ62">
        <f t="shared" si="92"/>
        <v>0</v>
      </c>
      <c r="AR62">
        <f t="shared" si="92"/>
        <v>0</v>
      </c>
      <c r="AS62">
        <f t="shared" si="92"/>
        <v>1</v>
      </c>
      <c r="AT62">
        <f t="shared" si="92"/>
        <v>1</v>
      </c>
      <c r="AU62">
        <f t="shared" si="92"/>
        <v>1</v>
      </c>
      <c r="AV62">
        <f t="shared" si="92"/>
        <v>0</v>
      </c>
      <c r="AW62">
        <f t="shared" si="92"/>
        <v>0</v>
      </c>
      <c r="AX62">
        <f t="shared" si="80"/>
        <v>5</v>
      </c>
      <c r="AZ62" t="s">
        <v>31</v>
      </c>
      <c r="BA62">
        <f t="shared" ref="BA62:BN62" si="93">ABS(BA43)</f>
        <v>0</v>
      </c>
      <c r="BB62">
        <f t="shared" si="93"/>
        <v>0</v>
      </c>
      <c r="BC62">
        <f t="shared" si="93"/>
        <v>0</v>
      </c>
      <c r="BD62">
        <f t="shared" si="93"/>
        <v>0</v>
      </c>
      <c r="BE62">
        <f t="shared" si="93"/>
        <v>0</v>
      </c>
      <c r="BF62">
        <f t="shared" si="93"/>
        <v>0</v>
      </c>
      <c r="BG62">
        <f t="shared" si="93"/>
        <v>0</v>
      </c>
      <c r="BH62">
        <f t="shared" si="93"/>
        <v>0</v>
      </c>
      <c r="BI62">
        <f t="shared" si="93"/>
        <v>0</v>
      </c>
      <c r="BJ62">
        <f t="shared" si="93"/>
        <v>0</v>
      </c>
      <c r="BK62">
        <f t="shared" si="93"/>
        <v>0</v>
      </c>
      <c r="BL62">
        <f t="shared" si="93"/>
        <v>0</v>
      </c>
      <c r="BM62">
        <f t="shared" si="93"/>
        <v>0</v>
      </c>
      <c r="BN62">
        <f t="shared" si="93"/>
        <v>0</v>
      </c>
      <c r="BO62">
        <f t="shared" si="82"/>
        <v>0</v>
      </c>
      <c r="BQ62" t="s">
        <v>31</v>
      </c>
      <c r="BR62">
        <f t="shared" ref="BR62:CE62" si="94">ABS(BR43)</f>
        <v>0</v>
      </c>
      <c r="BS62">
        <f t="shared" si="94"/>
        <v>0</v>
      </c>
      <c r="BT62">
        <f t="shared" si="94"/>
        <v>0</v>
      </c>
      <c r="BU62">
        <f t="shared" si="94"/>
        <v>0</v>
      </c>
      <c r="BV62">
        <f t="shared" si="94"/>
        <v>1</v>
      </c>
      <c r="BW62">
        <f t="shared" si="94"/>
        <v>0</v>
      </c>
      <c r="BX62">
        <f t="shared" si="94"/>
        <v>1</v>
      </c>
      <c r="BY62">
        <f t="shared" si="94"/>
        <v>1</v>
      </c>
      <c r="BZ62">
        <f t="shared" si="94"/>
        <v>0</v>
      </c>
      <c r="CA62">
        <f t="shared" si="94"/>
        <v>0</v>
      </c>
      <c r="CB62">
        <f t="shared" si="94"/>
        <v>0</v>
      </c>
      <c r="CC62">
        <f t="shared" si="94"/>
        <v>0</v>
      </c>
      <c r="CD62">
        <f t="shared" si="94"/>
        <v>1</v>
      </c>
      <c r="CE62">
        <f t="shared" si="94"/>
        <v>0</v>
      </c>
      <c r="CF62">
        <f t="shared" si="84"/>
        <v>4</v>
      </c>
    </row>
    <row r="63" spans="1:84" x14ac:dyDescent="0.25">
      <c r="A63" t="s">
        <v>32</v>
      </c>
      <c r="B63">
        <f t="shared" ref="B63:O63" si="95">ABS(B44)</f>
        <v>0</v>
      </c>
      <c r="C63">
        <f t="shared" si="95"/>
        <v>0</v>
      </c>
      <c r="D63">
        <f t="shared" si="95"/>
        <v>0</v>
      </c>
      <c r="E63">
        <f t="shared" si="95"/>
        <v>0</v>
      </c>
      <c r="F63">
        <f t="shared" si="95"/>
        <v>0</v>
      </c>
      <c r="G63">
        <f t="shared" si="95"/>
        <v>0</v>
      </c>
      <c r="H63">
        <f t="shared" si="95"/>
        <v>0</v>
      </c>
      <c r="I63">
        <f t="shared" si="95"/>
        <v>0</v>
      </c>
      <c r="J63">
        <f t="shared" si="95"/>
        <v>0</v>
      </c>
      <c r="K63">
        <f t="shared" si="95"/>
        <v>0</v>
      </c>
      <c r="L63">
        <f t="shared" si="95"/>
        <v>0</v>
      </c>
      <c r="M63">
        <f t="shared" si="95"/>
        <v>0</v>
      </c>
      <c r="N63">
        <f t="shared" si="95"/>
        <v>0</v>
      </c>
      <c r="O63">
        <f t="shared" si="95"/>
        <v>0</v>
      </c>
      <c r="P63">
        <f t="shared" si="76"/>
        <v>0</v>
      </c>
      <c r="R63" t="s">
        <v>32</v>
      </c>
      <c r="S63">
        <f t="shared" ref="S63:AF63" si="96">ABS(S44)</f>
        <v>0</v>
      </c>
      <c r="T63">
        <f t="shared" si="96"/>
        <v>0</v>
      </c>
      <c r="U63">
        <f t="shared" si="96"/>
        <v>0</v>
      </c>
      <c r="V63">
        <f t="shared" si="96"/>
        <v>0</v>
      </c>
      <c r="W63">
        <f t="shared" si="96"/>
        <v>0</v>
      </c>
      <c r="X63">
        <f t="shared" si="96"/>
        <v>0</v>
      </c>
      <c r="Y63">
        <f t="shared" si="96"/>
        <v>0</v>
      </c>
      <c r="Z63">
        <f t="shared" si="96"/>
        <v>0</v>
      </c>
      <c r="AA63">
        <f t="shared" si="96"/>
        <v>0</v>
      </c>
      <c r="AB63">
        <f t="shared" si="96"/>
        <v>0</v>
      </c>
      <c r="AC63">
        <f t="shared" si="96"/>
        <v>0</v>
      </c>
      <c r="AD63">
        <f t="shared" si="96"/>
        <v>0</v>
      </c>
      <c r="AE63">
        <f t="shared" si="96"/>
        <v>0</v>
      </c>
      <c r="AF63">
        <f t="shared" si="96"/>
        <v>0</v>
      </c>
      <c r="AG63">
        <f t="shared" si="78"/>
        <v>0</v>
      </c>
      <c r="AI63" t="s">
        <v>32</v>
      </c>
      <c r="AJ63">
        <f t="shared" ref="AJ63:AW63" si="97">ABS(AJ44)</f>
        <v>0</v>
      </c>
      <c r="AK63">
        <f t="shared" si="97"/>
        <v>0</v>
      </c>
      <c r="AL63">
        <f t="shared" si="97"/>
        <v>0</v>
      </c>
      <c r="AM63">
        <f t="shared" si="97"/>
        <v>0</v>
      </c>
      <c r="AN63">
        <f t="shared" si="97"/>
        <v>0</v>
      </c>
      <c r="AO63">
        <f t="shared" si="97"/>
        <v>0</v>
      </c>
      <c r="AP63">
        <f t="shared" si="97"/>
        <v>0</v>
      </c>
      <c r="AQ63">
        <f t="shared" si="97"/>
        <v>0</v>
      </c>
      <c r="AR63">
        <f t="shared" si="97"/>
        <v>0</v>
      </c>
      <c r="AS63">
        <f t="shared" si="97"/>
        <v>0</v>
      </c>
      <c r="AT63">
        <f t="shared" si="97"/>
        <v>0</v>
      </c>
      <c r="AU63">
        <f t="shared" si="97"/>
        <v>1</v>
      </c>
      <c r="AV63">
        <f t="shared" si="97"/>
        <v>0</v>
      </c>
      <c r="AW63">
        <f t="shared" si="97"/>
        <v>0</v>
      </c>
      <c r="AX63">
        <f t="shared" si="80"/>
        <v>1</v>
      </c>
      <c r="AZ63" t="s">
        <v>32</v>
      </c>
      <c r="BA63">
        <f t="shared" ref="BA63:BN63" si="98">ABS(BA44)</f>
        <v>0</v>
      </c>
      <c r="BB63">
        <f t="shared" si="98"/>
        <v>0</v>
      </c>
      <c r="BC63">
        <f t="shared" si="98"/>
        <v>0</v>
      </c>
      <c r="BD63">
        <f t="shared" si="98"/>
        <v>0</v>
      </c>
      <c r="BE63">
        <f t="shared" si="98"/>
        <v>0</v>
      </c>
      <c r="BF63">
        <f t="shared" si="98"/>
        <v>0</v>
      </c>
      <c r="BG63">
        <f t="shared" si="98"/>
        <v>0</v>
      </c>
      <c r="BH63">
        <f t="shared" si="98"/>
        <v>1</v>
      </c>
      <c r="BI63">
        <f t="shared" si="98"/>
        <v>0</v>
      </c>
      <c r="BJ63">
        <f t="shared" si="98"/>
        <v>0</v>
      </c>
      <c r="BK63">
        <f t="shared" si="98"/>
        <v>0</v>
      </c>
      <c r="BL63">
        <f t="shared" si="98"/>
        <v>0</v>
      </c>
      <c r="BM63">
        <f t="shared" si="98"/>
        <v>0</v>
      </c>
      <c r="BN63">
        <f t="shared" si="98"/>
        <v>1</v>
      </c>
      <c r="BO63">
        <f t="shared" si="82"/>
        <v>2</v>
      </c>
      <c r="BQ63" t="s">
        <v>32</v>
      </c>
      <c r="BR63">
        <f t="shared" ref="BR63:CE63" si="99">ABS(BR44)</f>
        <v>0</v>
      </c>
      <c r="BS63">
        <f t="shared" si="99"/>
        <v>0</v>
      </c>
      <c r="BT63">
        <f t="shared" si="99"/>
        <v>0</v>
      </c>
      <c r="BU63">
        <f t="shared" si="99"/>
        <v>0</v>
      </c>
      <c r="BV63">
        <f t="shared" si="99"/>
        <v>0</v>
      </c>
      <c r="BW63">
        <f t="shared" si="99"/>
        <v>1</v>
      </c>
      <c r="BX63">
        <f t="shared" si="99"/>
        <v>0</v>
      </c>
      <c r="BY63">
        <f t="shared" si="99"/>
        <v>0</v>
      </c>
      <c r="BZ63">
        <f t="shared" si="99"/>
        <v>0</v>
      </c>
      <c r="CA63">
        <f t="shared" si="99"/>
        <v>0</v>
      </c>
      <c r="CB63">
        <f t="shared" si="99"/>
        <v>1</v>
      </c>
      <c r="CC63">
        <f t="shared" si="99"/>
        <v>0</v>
      </c>
      <c r="CD63">
        <f t="shared" si="99"/>
        <v>1</v>
      </c>
      <c r="CE63">
        <f t="shared" si="99"/>
        <v>1</v>
      </c>
      <c r="CF63">
        <f t="shared" si="84"/>
        <v>4</v>
      </c>
    </row>
    <row r="64" spans="1:84" x14ac:dyDescent="0.25">
      <c r="A64" t="s">
        <v>33</v>
      </c>
      <c r="B64">
        <f t="shared" ref="B64:O64" si="100">ABS(B45)</f>
        <v>0</v>
      </c>
      <c r="C64">
        <f t="shared" si="100"/>
        <v>0</v>
      </c>
      <c r="D64">
        <f t="shared" si="100"/>
        <v>0</v>
      </c>
      <c r="E64">
        <f t="shared" si="100"/>
        <v>0</v>
      </c>
      <c r="F64">
        <f t="shared" si="100"/>
        <v>0</v>
      </c>
      <c r="G64">
        <f t="shared" si="100"/>
        <v>0</v>
      </c>
      <c r="H64">
        <f t="shared" si="100"/>
        <v>0</v>
      </c>
      <c r="I64">
        <f t="shared" si="100"/>
        <v>0</v>
      </c>
      <c r="J64">
        <f t="shared" si="100"/>
        <v>0</v>
      </c>
      <c r="K64">
        <f t="shared" si="100"/>
        <v>1</v>
      </c>
      <c r="L64">
        <f t="shared" si="100"/>
        <v>1</v>
      </c>
      <c r="M64">
        <f t="shared" si="100"/>
        <v>0</v>
      </c>
      <c r="N64">
        <f t="shared" si="100"/>
        <v>0</v>
      </c>
      <c r="O64">
        <f t="shared" si="100"/>
        <v>1</v>
      </c>
      <c r="P64">
        <f t="shared" si="76"/>
        <v>3</v>
      </c>
      <c r="R64" t="s">
        <v>33</v>
      </c>
      <c r="S64">
        <f t="shared" ref="S64:AF64" si="101">ABS(S45)</f>
        <v>0</v>
      </c>
      <c r="T64">
        <f t="shared" si="101"/>
        <v>0</v>
      </c>
      <c r="U64">
        <f t="shared" si="101"/>
        <v>0</v>
      </c>
      <c r="V64">
        <f t="shared" si="101"/>
        <v>0</v>
      </c>
      <c r="W64">
        <f t="shared" si="101"/>
        <v>0</v>
      </c>
      <c r="X64">
        <f t="shared" si="101"/>
        <v>0</v>
      </c>
      <c r="Y64">
        <f t="shared" si="101"/>
        <v>0</v>
      </c>
      <c r="Z64">
        <f t="shared" si="101"/>
        <v>0</v>
      </c>
      <c r="AA64">
        <f t="shared" si="101"/>
        <v>0</v>
      </c>
      <c r="AB64">
        <f t="shared" si="101"/>
        <v>0</v>
      </c>
      <c r="AC64">
        <f t="shared" si="101"/>
        <v>0</v>
      </c>
      <c r="AD64">
        <f t="shared" si="101"/>
        <v>1</v>
      </c>
      <c r="AE64">
        <f t="shared" si="101"/>
        <v>0</v>
      </c>
      <c r="AF64">
        <f t="shared" si="101"/>
        <v>0</v>
      </c>
      <c r="AG64">
        <f t="shared" si="78"/>
        <v>1</v>
      </c>
      <c r="AI64" t="s">
        <v>33</v>
      </c>
      <c r="AJ64">
        <f t="shared" ref="AJ64:AW64" si="102">ABS(AJ45)</f>
        <v>0</v>
      </c>
      <c r="AK64">
        <f t="shared" si="102"/>
        <v>0</v>
      </c>
      <c r="AL64">
        <f t="shared" si="102"/>
        <v>0</v>
      </c>
      <c r="AM64">
        <f t="shared" si="102"/>
        <v>0</v>
      </c>
      <c r="AN64">
        <f t="shared" si="102"/>
        <v>0</v>
      </c>
      <c r="AO64">
        <f t="shared" si="102"/>
        <v>0</v>
      </c>
      <c r="AP64">
        <f t="shared" si="102"/>
        <v>1</v>
      </c>
      <c r="AQ64">
        <f t="shared" si="102"/>
        <v>0</v>
      </c>
      <c r="AR64">
        <f t="shared" si="102"/>
        <v>1</v>
      </c>
      <c r="AS64">
        <f t="shared" si="102"/>
        <v>1</v>
      </c>
      <c r="AT64">
        <f t="shared" si="102"/>
        <v>0</v>
      </c>
      <c r="AU64">
        <f t="shared" si="102"/>
        <v>1</v>
      </c>
      <c r="AV64">
        <f t="shared" si="102"/>
        <v>0</v>
      </c>
      <c r="AW64">
        <f t="shared" si="102"/>
        <v>0</v>
      </c>
      <c r="AX64">
        <f t="shared" si="80"/>
        <v>4</v>
      </c>
      <c r="AZ64" t="s">
        <v>33</v>
      </c>
      <c r="BA64">
        <f t="shared" ref="BA64:BN64" si="103">ABS(BA45)</f>
        <v>0</v>
      </c>
      <c r="BB64">
        <f t="shared" si="103"/>
        <v>0</v>
      </c>
      <c r="BC64">
        <f t="shared" si="103"/>
        <v>0</v>
      </c>
      <c r="BD64">
        <f t="shared" si="103"/>
        <v>0</v>
      </c>
      <c r="BE64">
        <f t="shared" si="103"/>
        <v>0</v>
      </c>
      <c r="BF64">
        <f t="shared" si="103"/>
        <v>0</v>
      </c>
      <c r="BG64">
        <f t="shared" si="103"/>
        <v>1</v>
      </c>
      <c r="BH64">
        <f t="shared" si="103"/>
        <v>0</v>
      </c>
      <c r="BI64">
        <f t="shared" si="103"/>
        <v>0</v>
      </c>
      <c r="BJ64">
        <f t="shared" si="103"/>
        <v>0</v>
      </c>
      <c r="BK64">
        <f t="shared" si="103"/>
        <v>0</v>
      </c>
      <c r="BL64">
        <f t="shared" si="103"/>
        <v>0</v>
      </c>
      <c r="BM64">
        <f t="shared" si="103"/>
        <v>0</v>
      </c>
      <c r="BN64">
        <f t="shared" si="103"/>
        <v>0</v>
      </c>
      <c r="BO64">
        <f t="shared" si="82"/>
        <v>1</v>
      </c>
      <c r="BQ64" t="s">
        <v>33</v>
      </c>
      <c r="BR64">
        <f t="shared" ref="BR64:CE64" si="104">ABS(BR45)</f>
        <v>0</v>
      </c>
      <c r="BS64">
        <f t="shared" si="104"/>
        <v>0</v>
      </c>
      <c r="BT64">
        <f t="shared" si="104"/>
        <v>0</v>
      </c>
      <c r="BU64">
        <f t="shared" si="104"/>
        <v>0</v>
      </c>
      <c r="BV64">
        <f t="shared" si="104"/>
        <v>0</v>
      </c>
      <c r="BW64">
        <f t="shared" si="104"/>
        <v>0</v>
      </c>
      <c r="BX64">
        <f t="shared" si="104"/>
        <v>0</v>
      </c>
      <c r="BY64">
        <f t="shared" si="104"/>
        <v>1</v>
      </c>
      <c r="BZ64">
        <f t="shared" si="104"/>
        <v>0</v>
      </c>
      <c r="CA64">
        <f t="shared" si="104"/>
        <v>1</v>
      </c>
      <c r="CB64">
        <f t="shared" si="104"/>
        <v>0</v>
      </c>
      <c r="CC64">
        <f t="shared" si="104"/>
        <v>0</v>
      </c>
      <c r="CD64">
        <f t="shared" si="104"/>
        <v>0</v>
      </c>
      <c r="CE64">
        <f t="shared" si="104"/>
        <v>0</v>
      </c>
      <c r="CF64">
        <f t="shared" si="84"/>
        <v>2</v>
      </c>
    </row>
    <row r="65" spans="1:84" x14ac:dyDescent="0.25">
      <c r="A65" t="s">
        <v>34</v>
      </c>
      <c r="B65">
        <f t="shared" ref="B65:O65" si="105">ABS(B46)</f>
        <v>0</v>
      </c>
      <c r="C65">
        <f t="shared" si="105"/>
        <v>0</v>
      </c>
      <c r="D65">
        <f t="shared" si="105"/>
        <v>0</v>
      </c>
      <c r="E65">
        <f t="shared" si="105"/>
        <v>0</v>
      </c>
      <c r="F65">
        <f t="shared" si="105"/>
        <v>0</v>
      </c>
      <c r="G65">
        <f t="shared" si="105"/>
        <v>0</v>
      </c>
      <c r="H65">
        <f t="shared" si="105"/>
        <v>0</v>
      </c>
      <c r="I65">
        <f t="shared" si="105"/>
        <v>1</v>
      </c>
      <c r="J65">
        <f t="shared" si="105"/>
        <v>0</v>
      </c>
      <c r="K65">
        <f t="shared" si="105"/>
        <v>0</v>
      </c>
      <c r="L65">
        <f t="shared" si="105"/>
        <v>0</v>
      </c>
      <c r="M65">
        <f t="shared" si="105"/>
        <v>0</v>
      </c>
      <c r="N65">
        <f t="shared" si="105"/>
        <v>0</v>
      </c>
      <c r="O65">
        <f t="shared" si="105"/>
        <v>0</v>
      </c>
      <c r="P65">
        <f t="shared" si="76"/>
        <v>1</v>
      </c>
      <c r="R65" t="s">
        <v>34</v>
      </c>
      <c r="S65">
        <f t="shared" ref="S65:AF65" si="106">ABS(S46)</f>
        <v>0</v>
      </c>
      <c r="T65">
        <f t="shared" si="106"/>
        <v>0</v>
      </c>
      <c r="U65">
        <f t="shared" si="106"/>
        <v>0</v>
      </c>
      <c r="V65">
        <f t="shared" si="106"/>
        <v>0</v>
      </c>
      <c r="W65">
        <f t="shared" si="106"/>
        <v>0</v>
      </c>
      <c r="X65">
        <f t="shared" si="106"/>
        <v>0</v>
      </c>
      <c r="Y65">
        <f t="shared" si="106"/>
        <v>0</v>
      </c>
      <c r="Z65">
        <f t="shared" si="106"/>
        <v>1</v>
      </c>
      <c r="AA65">
        <f t="shared" si="106"/>
        <v>0</v>
      </c>
      <c r="AB65">
        <f t="shared" si="106"/>
        <v>0</v>
      </c>
      <c r="AC65">
        <f t="shared" si="106"/>
        <v>0</v>
      </c>
      <c r="AD65">
        <f t="shared" si="106"/>
        <v>0</v>
      </c>
      <c r="AE65">
        <f t="shared" si="106"/>
        <v>0</v>
      </c>
      <c r="AF65">
        <f t="shared" si="106"/>
        <v>0</v>
      </c>
      <c r="AG65">
        <f t="shared" si="78"/>
        <v>1</v>
      </c>
      <c r="AI65" t="s">
        <v>34</v>
      </c>
      <c r="AJ65">
        <f t="shared" ref="AJ65:AW65" si="107">ABS(AJ46)</f>
        <v>0</v>
      </c>
      <c r="AK65">
        <f t="shared" si="107"/>
        <v>0</v>
      </c>
      <c r="AL65">
        <f t="shared" si="107"/>
        <v>0</v>
      </c>
      <c r="AM65">
        <f t="shared" si="107"/>
        <v>0</v>
      </c>
      <c r="AN65">
        <f t="shared" si="107"/>
        <v>0</v>
      </c>
      <c r="AO65">
        <f t="shared" si="107"/>
        <v>0</v>
      </c>
      <c r="AP65">
        <f t="shared" si="107"/>
        <v>0</v>
      </c>
      <c r="AQ65">
        <f t="shared" si="107"/>
        <v>0</v>
      </c>
      <c r="AR65">
        <f t="shared" si="107"/>
        <v>1</v>
      </c>
      <c r="AS65">
        <f t="shared" si="107"/>
        <v>0</v>
      </c>
      <c r="AT65">
        <f t="shared" si="107"/>
        <v>1</v>
      </c>
      <c r="AU65">
        <f t="shared" si="107"/>
        <v>1</v>
      </c>
      <c r="AV65">
        <f t="shared" si="107"/>
        <v>1</v>
      </c>
      <c r="AW65">
        <f t="shared" si="107"/>
        <v>0</v>
      </c>
      <c r="AX65">
        <f t="shared" si="80"/>
        <v>4</v>
      </c>
      <c r="AZ65" t="s">
        <v>34</v>
      </c>
      <c r="BA65">
        <f t="shared" ref="BA65:BN65" si="108">ABS(BA46)</f>
        <v>0</v>
      </c>
      <c r="BB65">
        <f t="shared" si="108"/>
        <v>0</v>
      </c>
      <c r="BC65">
        <f t="shared" si="108"/>
        <v>0</v>
      </c>
      <c r="BD65">
        <f t="shared" si="108"/>
        <v>0</v>
      </c>
      <c r="BE65">
        <f t="shared" si="108"/>
        <v>0</v>
      </c>
      <c r="BF65">
        <f t="shared" si="108"/>
        <v>0</v>
      </c>
      <c r="BG65">
        <f t="shared" si="108"/>
        <v>0</v>
      </c>
      <c r="BH65">
        <f t="shared" si="108"/>
        <v>0</v>
      </c>
      <c r="BI65">
        <f t="shared" si="108"/>
        <v>0</v>
      </c>
      <c r="BJ65">
        <f t="shared" si="108"/>
        <v>1</v>
      </c>
      <c r="BK65">
        <f t="shared" si="108"/>
        <v>0</v>
      </c>
      <c r="BL65">
        <f t="shared" si="108"/>
        <v>0</v>
      </c>
      <c r="BM65">
        <f t="shared" si="108"/>
        <v>0</v>
      </c>
      <c r="BN65">
        <f t="shared" si="108"/>
        <v>0</v>
      </c>
      <c r="BO65">
        <f t="shared" si="82"/>
        <v>1</v>
      </c>
      <c r="BQ65" t="s">
        <v>34</v>
      </c>
      <c r="BR65">
        <f t="shared" ref="BR65:CE65" si="109">ABS(BR46)</f>
        <v>0</v>
      </c>
      <c r="BS65">
        <f t="shared" si="109"/>
        <v>0</v>
      </c>
      <c r="BT65">
        <f t="shared" si="109"/>
        <v>0</v>
      </c>
      <c r="BU65">
        <f t="shared" si="109"/>
        <v>0</v>
      </c>
      <c r="BV65">
        <f t="shared" si="109"/>
        <v>0</v>
      </c>
      <c r="BW65">
        <f t="shared" si="109"/>
        <v>0</v>
      </c>
      <c r="BX65">
        <f t="shared" si="109"/>
        <v>0</v>
      </c>
      <c r="BY65">
        <f t="shared" si="109"/>
        <v>0</v>
      </c>
      <c r="BZ65">
        <f t="shared" si="109"/>
        <v>0</v>
      </c>
      <c r="CA65">
        <f t="shared" si="109"/>
        <v>0</v>
      </c>
      <c r="CB65">
        <f t="shared" si="109"/>
        <v>0</v>
      </c>
      <c r="CC65">
        <f t="shared" si="109"/>
        <v>0</v>
      </c>
      <c r="CD65">
        <f t="shared" si="109"/>
        <v>1</v>
      </c>
      <c r="CE65">
        <f t="shared" si="109"/>
        <v>1</v>
      </c>
      <c r="CF65">
        <f t="shared" si="84"/>
        <v>2</v>
      </c>
    </row>
    <row r="66" spans="1:84" x14ac:dyDescent="0.25">
      <c r="A66" t="s">
        <v>35</v>
      </c>
      <c r="B66">
        <f t="shared" ref="B66:O66" si="110">ABS(B47)</f>
        <v>0</v>
      </c>
      <c r="C66">
        <f t="shared" si="110"/>
        <v>0</v>
      </c>
      <c r="D66">
        <f t="shared" si="110"/>
        <v>0</v>
      </c>
      <c r="E66">
        <f t="shared" si="110"/>
        <v>0</v>
      </c>
      <c r="F66">
        <f t="shared" si="110"/>
        <v>0</v>
      </c>
      <c r="G66">
        <f t="shared" si="110"/>
        <v>0</v>
      </c>
      <c r="H66">
        <f t="shared" si="110"/>
        <v>0</v>
      </c>
      <c r="I66">
        <f t="shared" si="110"/>
        <v>0</v>
      </c>
      <c r="J66">
        <f t="shared" si="110"/>
        <v>0</v>
      </c>
      <c r="K66">
        <f t="shared" si="110"/>
        <v>1</v>
      </c>
      <c r="L66">
        <f t="shared" si="110"/>
        <v>1</v>
      </c>
      <c r="M66">
        <f t="shared" si="110"/>
        <v>0</v>
      </c>
      <c r="N66">
        <f t="shared" si="110"/>
        <v>1</v>
      </c>
      <c r="O66">
        <f t="shared" si="110"/>
        <v>0</v>
      </c>
      <c r="P66">
        <f t="shared" si="76"/>
        <v>3</v>
      </c>
      <c r="R66" t="s">
        <v>35</v>
      </c>
      <c r="S66">
        <f t="shared" ref="S66:AF66" si="111">ABS(S47)</f>
        <v>0</v>
      </c>
      <c r="T66">
        <f t="shared" si="111"/>
        <v>0</v>
      </c>
      <c r="U66">
        <f t="shared" si="111"/>
        <v>0</v>
      </c>
      <c r="V66">
        <f t="shared" si="111"/>
        <v>0</v>
      </c>
      <c r="W66">
        <f t="shared" si="111"/>
        <v>0</v>
      </c>
      <c r="X66">
        <f t="shared" si="111"/>
        <v>0</v>
      </c>
      <c r="Y66">
        <f t="shared" si="111"/>
        <v>0</v>
      </c>
      <c r="Z66">
        <f t="shared" si="111"/>
        <v>0</v>
      </c>
      <c r="AA66">
        <f t="shared" si="111"/>
        <v>0</v>
      </c>
      <c r="AB66">
        <f t="shared" si="111"/>
        <v>0</v>
      </c>
      <c r="AC66">
        <f t="shared" si="111"/>
        <v>0</v>
      </c>
      <c r="AD66">
        <f t="shared" si="111"/>
        <v>0</v>
      </c>
      <c r="AE66">
        <f t="shared" si="111"/>
        <v>0</v>
      </c>
      <c r="AF66">
        <f t="shared" si="111"/>
        <v>1</v>
      </c>
      <c r="AG66">
        <f t="shared" si="78"/>
        <v>1</v>
      </c>
      <c r="AI66" t="s">
        <v>35</v>
      </c>
      <c r="AJ66">
        <f t="shared" ref="AJ66:AW66" si="112">ABS(AJ47)</f>
        <v>0</v>
      </c>
      <c r="AK66">
        <f t="shared" si="112"/>
        <v>0</v>
      </c>
      <c r="AL66">
        <f t="shared" si="112"/>
        <v>0</v>
      </c>
      <c r="AM66">
        <f t="shared" si="112"/>
        <v>0</v>
      </c>
      <c r="AN66">
        <f t="shared" si="112"/>
        <v>0</v>
      </c>
      <c r="AO66">
        <f t="shared" si="112"/>
        <v>0</v>
      </c>
      <c r="AP66">
        <f t="shared" si="112"/>
        <v>0</v>
      </c>
      <c r="AQ66">
        <f t="shared" si="112"/>
        <v>0</v>
      </c>
      <c r="AR66">
        <f t="shared" si="112"/>
        <v>1</v>
      </c>
      <c r="AS66">
        <f t="shared" si="112"/>
        <v>0</v>
      </c>
      <c r="AT66">
        <f t="shared" si="112"/>
        <v>0</v>
      </c>
      <c r="AU66">
        <f t="shared" si="112"/>
        <v>0</v>
      </c>
      <c r="AV66">
        <f t="shared" si="112"/>
        <v>0</v>
      </c>
      <c r="AW66">
        <f t="shared" si="112"/>
        <v>0</v>
      </c>
      <c r="AX66">
        <f t="shared" si="80"/>
        <v>1</v>
      </c>
      <c r="AZ66" t="s">
        <v>35</v>
      </c>
      <c r="BA66">
        <f t="shared" ref="BA66:BN66" si="113">ABS(BA47)</f>
        <v>0</v>
      </c>
      <c r="BB66">
        <f t="shared" si="113"/>
        <v>0</v>
      </c>
      <c r="BC66">
        <f t="shared" si="113"/>
        <v>0</v>
      </c>
      <c r="BD66">
        <f t="shared" si="113"/>
        <v>0</v>
      </c>
      <c r="BE66">
        <f t="shared" si="113"/>
        <v>0</v>
      </c>
      <c r="BF66">
        <f t="shared" si="113"/>
        <v>0</v>
      </c>
      <c r="BG66">
        <f t="shared" si="113"/>
        <v>0</v>
      </c>
      <c r="BH66">
        <f t="shared" si="113"/>
        <v>0</v>
      </c>
      <c r="BI66">
        <f t="shared" si="113"/>
        <v>0</v>
      </c>
      <c r="BJ66">
        <f t="shared" si="113"/>
        <v>0</v>
      </c>
      <c r="BK66">
        <f t="shared" si="113"/>
        <v>0</v>
      </c>
      <c r="BL66">
        <f t="shared" si="113"/>
        <v>0</v>
      </c>
      <c r="BM66">
        <f t="shared" si="113"/>
        <v>0</v>
      </c>
      <c r="BN66">
        <f t="shared" si="113"/>
        <v>0</v>
      </c>
      <c r="BO66">
        <f t="shared" si="82"/>
        <v>0</v>
      </c>
      <c r="BQ66" t="s">
        <v>35</v>
      </c>
      <c r="BR66">
        <f t="shared" ref="BR66:CE66" si="114">ABS(BR47)</f>
        <v>0</v>
      </c>
      <c r="BS66">
        <f t="shared" si="114"/>
        <v>0</v>
      </c>
      <c r="BT66">
        <f t="shared" si="114"/>
        <v>0</v>
      </c>
      <c r="BU66">
        <f t="shared" si="114"/>
        <v>0</v>
      </c>
      <c r="BV66">
        <f t="shared" si="114"/>
        <v>0</v>
      </c>
      <c r="BW66">
        <f t="shared" si="114"/>
        <v>0</v>
      </c>
      <c r="BX66">
        <f t="shared" si="114"/>
        <v>0</v>
      </c>
      <c r="BY66">
        <f t="shared" si="114"/>
        <v>0</v>
      </c>
      <c r="BZ66">
        <f t="shared" si="114"/>
        <v>0</v>
      </c>
      <c r="CA66">
        <f t="shared" si="114"/>
        <v>1</v>
      </c>
      <c r="CB66">
        <f t="shared" si="114"/>
        <v>0</v>
      </c>
      <c r="CC66">
        <f t="shared" si="114"/>
        <v>0</v>
      </c>
      <c r="CD66">
        <f t="shared" si="114"/>
        <v>0</v>
      </c>
      <c r="CE66">
        <f t="shared" si="114"/>
        <v>0</v>
      </c>
      <c r="CF66">
        <f t="shared" si="84"/>
        <v>1</v>
      </c>
    </row>
    <row r="67" spans="1:84" x14ac:dyDescent="0.25">
      <c r="A67" t="s">
        <v>36</v>
      </c>
      <c r="B67">
        <f t="shared" ref="B67:O67" si="115">ABS(B48)</f>
        <v>0</v>
      </c>
      <c r="C67">
        <f t="shared" si="115"/>
        <v>0</v>
      </c>
      <c r="D67">
        <f t="shared" si="115"/>
        <v>0</v>
      </c>
      <c r="E67">
        <f t="shared" si="115"/>
        <v>0</v>
      </c>
      <c r="F67">
        <f t="shared" si="115"/>
        <v>0</v>
      </c>
      <c r="G67">
        <f t="shared" si="115"/>
        <v>0</v>
      </c>
      <c r="H67">
        <f t="shared" si="115"/>
        <v>0</v>
      </c>
      <c r="I67">
        <f t="shared" si="115"/>
        <v>0</v>
      </c>
      <c r="J67">
        <f t="shared" si="115"/>
        <v>0</v>
      </c>
      <c r="K67">
        <f t="shared" si="115"/>
        <v>0</v>
      </c>
      <c r="L67">
        <f t="shared" si="115"/>
        <v>0</v>
      </c>
      <c r="M67">
        <f t="shared" si="115"/>
        <v>0</v>
      </c>
      <c r="N67">
        <f t="shared" si="115"/>
        <v>0</v>
      </c>
      <c r="O67">
        <f t="shared" si="115"/>
        <v>0</v>
      </c>
      <c r="P67">
        <f t="shared" si="76"/>
        <v>0</v>
      </c>
      <c r="R67" t="s">
        <v>36</v>
      </c>
      <c r="S67">
        <f t="shared" ref="S67:AF67" si="116">ABS(S48)</f>
        <v>0</v>
      </c>
      <c r="T67">
        <f t="shared" si="116"/>
        <v>0</v>
      </c>
      <c r="U67">
        <f t="shared" si="116"/>
        <v>0</v>
      </c>
      <c r="V67">
        <f t="shared" si="116"/>
        <v>0</v>
      </c>
      <c r="W67">
        <f t="shared" si="116"/>
        <v>0</v>
      </c>
      <c r="X67">
        <f t="shared" si="116"/>
        <v>0</v>
      </c>
      <c r="Y67">
        <f t="shared" si="116"/>
        <v>0</v>
      </c>
      <c r="Z67">
        <f t="shared" si="116"/>
        <v>0</v>
      </c>
      <c r="AA67">
        <f t="shared" si="116"/>
        <v>0</v>
      </c>
      <c r="AB67">
        <f t="shared" si="116"/>
        <v>0</v>
      </c>
      <c r="AC67">
        <f t="shared" si="116"/>
        <v>1</v>
      </c>
      <c r="AD67">
        <f t="shared" si="116"/>
        <v>1</v>
      </c>
      <c r="AE67">
        <f t="shared" si="116"/>
        <v>1</v>
      </c>
      <c r="AF67">
        <f t="shared" si="116"/>
        <v>0</v>
      </c>
      <c r="AG67">
        <f t="shared" si="78"/>
        <v>3</v>
      </c>
      <c r="AI67" t="s">
        <v>36</v>
      </c>
      <c r="AJ67">
        <f t="shared" ref="AJ67:AW67" si="117">ABS(AJ48)</f>
        <v>0</v>
      </c>
      <c r="AK67">
        <f t="shared" si="117"/>
        <v>0</v>
      </c>
      <c r="AL67">
        <f t="shared" si="117"/>
        <v>0</v>
      </c>
      <c r="AM67">
        <f t="shared" si="117"/>
        <v>0</v>
      </c>
      <c r="AN67">
        <f t="shared" si="117"/>
        <v>0</v>
      </c>
      <c r="AO67">
        <f t="shared" si="117"/>
        <v>0</v>
      </c>
      <c r="AP67">
        <f t="shared" si="117"/>
        <v>0</v>
      </c>
      <c r="AQ67">
        <f t="shared" si="117"/>
        <v>0</v>
      </c>
      <c r="AR67">
        <f t="shared" si="117"/>
        <v>0</v>
      </c>
      <c r="AS67">
        <f t="shared" si="117"/>
        <v>1</v>
      </c>
      <c r="AT67">
        <f t="shared" si="117"/>
        <v>1</v>
      </c>
      <c r="AU67">
        <f t="shared" si="117"/>
        <v>1</v>
      </c>
      <c r="AV67">
        <f t="shared" si="117"/>
        <v>1</v>
      </c>
      <c r="AW67">
        <f t="shared" si="117"/>
        <v>1</v>
      </c>
      <c r="AX67">
        <f t="shared" si="80"/>
        <v>5</v>
      </c>
      <c r="AZ67" t="s">
        <v>36</v>
      </c>
      <c r="BA67">
        <f t="shared" ref="BA67:BN67" si="118">ABS(BA48)</f>
        <v>0</v>
      </c>
      <c r="BB67">
        <f t="shared" si="118"/>
        <v>0</v>
      </c>
      <c r="BC67">
        <f t="shared" si="118"/>
        <v>0</v>
      </c>
      <c r="BD67">
        <f t="shared" si="118"/>
        <v>0</v>
      </c>
      <c r="BE67">
        <f t="shared" si="118"/>
        <v>0</v>
      </c>
      <c r="BF67">
        <f t="shared" si="118"/>
        <v>0</v>
      </c>
      <c r="BG67">
        <f t="shared" si="118"/>
        <v>0</v>
      </c>
      <c r="BH67">
        <f t="shared" si="118"/>
        <v>0</v>
      </c>
      <c r="BI67">
        <f t="shared" si="118"/>
        <v>0</v>
      </c>
      <c r="BJ67">
        <f t="shared" si="118"/>
        <v>0</v>
      </c>
      <c r="BK67">
        <f t="shared" si="118"/>
        <v>0</v>
      </c>
      <c r="BL67">
        <f t="shared" si="118"/>
        <v>0</v>
      </c>
      <c r="BM67">
        <f t="shared" si="118"/>
        <v>0</v>
      </c>
      <c r="BN67">
        <f t="shared" si="118"/>
        <v>0</v>
      </c>
      <c r="BO67">
        <f t="shared" si="82"/>
        <v>0</v>
      </c>
      <c r="BQ67" t="s">
        <v>36</v>
      </c>
      <c r="BR67">
        <f t="shared" ref="BR67:CE67" si="119">ABS(BR48)</f>
        <v>0</v>
      </c>
      <c r="BS67">
        <f t="shared" si="119"/>
        <v>0</v>
      </c>
      <c r="BT67">
        <f t="shared" si="119"/>
        <v>0</v>
      </c>
      <c r="BU67">
        <f t="shared" si="119"/>
        <v>0</v>
      </c>
      <c r="BV67">
        <f t="shared" si="119"/>
        <v>0</v>
      </c>
      <c r="BW67">
        <f t="shared" si="119"/>
        <v>0</v>
      </c>
      <c r="BX67">
        <f t="shared" si="119"/>
        <v>0</v>
      </c>
      <c r="BY67">
        <f t="shared" si="119"/>
        <v>0</v>
      </c>
      <c r="BZ67">
        <f t="shared" si="119"/>
        <v>0</v>
      </c>
      <c r="CA67">
        <f t="shared" si="119"/>
        <v>0</v>
      </c>
      <c r="CB67">
        <f t="shared" si="119"/>
        <v>0</v>
      </c>
      <c r="CC67">
        <f t="shared" si="119"/>
        <v>0</v>
      </c>
      <c r="CD67">
        <f t="shared" si="119"/>
        <v>1</v>
      </c>
      <c r="CE67">
        <f t="shared" si="119"/>
        <v>1</v>
      </c>
      <c r="CF67">
        <f t="shared" si="84"/>
        <v>2</v>
      </c>
    </row>
    <row r="68" spans="1:84" x14ac:dyDescent="0.25">
      <c r="A68" t="s">
        <v>37</v>
      </c>
      <c r="B68">
        <f t="shared" ref="B68:O68" si="120">ABS(B49)</f>
        <v>0</v>
      </c>
      <c r="C68">
        <f t="shared" si="120"/>
        <v>0</v>
      </c>
      <c r="D68">
        <f t="shared" si="120"/>
        <v>0</v>
      </c>
      <c r="E68">
        <f t="shared" si="120"/>
        <v>0</v>
      </c>
      <c r="F68">
        <f t="shared" si="120"/>
        <v>0</v>
      </c>
      <c r="G68">
        <f t="shared" si="120"/>
        <v>0</v>
      </c>
      <c r="H68">
        <f t="shared" si="120"/>
        <v>0</v>
      </c>
      <c r="I68">
        <f t="shared" si="120"/>
        <v>0</v>
      </c>
      <c r="J68">
        <f t="shared" si="120"/>
        <v>0</v>
      </c>
      <c r="K68">
        <f t="shared" si="120"/>
        <v>0</v>
      </c>
      <c r="L68">
        <f t="shared" si="120"/>
        <v>0</v>
      </c>
      <c r="M68">
        <f t="shared" si="120"/>
        <v>0</v>
      </c>
      <c r="N68">
        <f t="shared" si="120"/>
        <v>0</v>
      </c>
      <c r="O68">
        <f t="shared" si="120"/>
        <v>0</v>
      </c>
      <c r="P68">
        <f t="shared" si="76"/>
        <v>0</v>
      </c>
      <c r="R68" t="s">
        <v>37</v>
      </c>
      <c r="S68">
        <f t="shared" ref="S68:AF68" si="121">ABS(S49)</f>
        <v>0</v>
      </c>
      <c r="T68">
        <f t="shared" si="121"/>
        <v>0</v>
      </c>
      <c r="U68">
        <f t="shared" si="121"/>
        <v>0</v>
      </c>
      <c r="V68">
        <f t="shared" si="121"/>
        <v>0</v>
      </c>
      <c r="W68">
        <f t="shared" si="121"/>
        <v>0</v>
      </c>
      <c r="X68">
        <f t="shared" si="121"/>
        <v>0</v>
      </c>
      <c r="Y68">
        <f t="shared" si="121"/>
        <v>0</v>
      </c>
      <c r="Z68">
        <f t="shared" si="121"/>
        <v>0</v>
      </c>
      <c r="AA68">
        <f t="shared" si="121"/>
        <v>0</v>
      </c>
      <c r="AB68">
        <f t="shared" si="121"/>
        <v>0</v>
      </c>
      <c r="AC68">
        <f t="shared" si="121"/>
        <v>0</v>
      </c>
      <c r="AD68">
        <f t="shared" si="121"/>
        <v>0</v>
      </c>
      <c r="AE68">
        <f t="shared" si="121"/>
        <v>0</v>
      </c>
      <c r="AF68">
        <f t="shared" si="121"/>
        <v>0</v>
      </c>
      <c r="AG68">
        <f t="shared" si="78"/>
        <v>0</v>
      </c>
      <c r="AI68" t="s">
        <v>37</v>
      </c>
      <c r="AJ68">
        <f t="shared" ref="AJ68:AW68" si="122">ABS(AJ49)</f>
        <v>0</v>
      </c>
      <c r="AK68">
        <f t="shared" si="122"/>
        <v>0</v>
      </c>
      <c r="AL68">
        <f t="shared" si="122"/>
        <v>0</v>
      </c>
      <c r="AM68">
        <f t="shared" si="122"/>
        <v>0</v>
      </c>
      <c r="AN68">
        <f t="shared" si="122"/>
        <v>0</v>
      </c>
      <c r="AO68">
        <f t="shared" si="122"/>
        <v>0</v>
      </c>
      <c r="AP68">
        <f t="shared" si="122"/>
        <v>0</v>
      </c>
      <c r="AQ68">
        <f t="shared" si="122"/>
        <v>0</v>
      </c>
      <c r="AR68">
        <f t="shared" si="122"/>
        <v>0</v>
      </c>
      <c r="AS68">
        <f t="shared" si="122"/>
        <v>0</v>
      </c>
      <c r="AT68">
        <f t="shared" si="122"/>
        <v>0</v>
      </c>
      <c r="AU68">
        <f t="shared" si="122"/>
        <v>0</v>
      </c>
      <c r="AV68">
        <f t="shared" si="122"/>
        <v>0</v>
      </c>
      <c r="AW68">
        <f t="shared" si="122"/>
        <v>0</v>
      </c>
      <c r="AX68">
        <f t="shared" si="80"/>
        <v>0</v>
      </c>
      <c r="AZ68" t="s">
        <v>37</v>
      </c>
      <c r="BA68">
        <f t="shared" ref="BA68:BN68" si="123">ABS(BA49)</f>
        <v>0</v>
      </c>
      <c r="BB68">
        <f t="shared" si="123"/>
        <v>0</v>
      </c>
      <c r="BC68">
        <f t="shared" si="123"/>
        <v>0</v>
      </c>
      <c r="BD68">
        <f t="shared" si="123"/>
        <v>0</v>
      </c>
      <c r="BE68">
        <f t="shared" si="123"/>
        <v>0</v>
      </c>
      <c r="BF68">
        <f t="shared" si="123"/>
        <v>0</v>
      </c>
      <c r="BG68">
        <f t="shared" si="123"/>
        <v>0</v>
      </c>
      <c r="BH68">
        <f t="shared" si="123"/>
        <v>0</v>
      </c>
      <c r="BI68">
        <f t="shared" si="123"/>
        <v>0</v>
      </c>
      <c r="BJ68">
        <f t="shared" si="123"/>
        <v>0</v>
      </c>
      <c r="BK68">
        <f t="shared" si="123"/>
        <v>0</v>
      </c>
      <c r="BL68">
        <f t="shared" si="123"/>
        <v>0</v>
      </c>
      <c r="BM68">
        <f t="shared" si="123"/>
        <v>0</v>
      </c>
      <c r="BN68">
        <f t="shared" si="123"/>
        <v>1</v>
      </c>
      <c r="BO68">
        <f t="shared" si="82"/>
        <v>1</v>
      </c>
      <c r="BQ68" t="s">
        <v>37</v>
      </c>
      <c r="BR68">
        <f t="shared" ref="BR68:CE68" si="124">ABS(BR49)</f>
        <v>0</v>
      </c>
      <c r="BS68">
        <f t="shared" si="124"/>
        <v>0</v>
      </c>
      <c r="BT68">
        <f t="shared" si="124"/>
        <v>0</v>
      </c>
      <c r="BU68">
        <f t="shared" si="124"/>
        <v>0</v>
      </c>
      <c r="BV68">
        <f t="shared" si="124"/>
        <v>0</v>
      </c>
      <c r="BW68">
        <f t="shared" si="124"/>
        <v>0</v>
      </c>
      <c r="BX68">
        <f t="shared" si="124"/>
        <v>0</v>
      </c>
      <c r="BY68">
        <f t="shared" si="124"/>
        <v>0</v>
      </c>
      <c r="BZ68">
        <f t="shared" si="124"/>
        <v>0</v>
      </c>
      <c r="CA68">
        <f t="shared" si="124"/>
        <v>0</v>
      </c>
      <c r="CB68">
        <f t="shared" si="124"/>
        <v>0</v>
      </c>
      <c r="CC68">
        <f t="shared" si="124"/>
        <v>0</v>
      </c>
      <c r="CD68">
        <f t="shared" si="124"/>
        <v>1</v>
      </c>
      <c r="CE68">
        <f t="shared" si="124"/>
        <v>0</v>
      </c>
      <c r="CF68">
        <f t="shared" si="84"/>
        <v>1</v>
      </c>
    </row>
    <row r="69" spans="1:84" x14ac:dyDescent="0.25">
      <c r="A69" t="s">
        <v>38</v>
      </c>
      <c r="B69">
        <f t="shared" ref="B69:O69" si="125">ABS(B50)</f>
        <v>0</v>
      </c>
      <c r="C69">
        <f t="shared" si="125"/>
        <v>0</v>
      </c>
      <c r="D69">
        <f t="shared" si="125"/>
        <v>0</v>
      </c>
      <c r="E69">
        <f t="shared" si="125"/>
        <v>0</v>
      </c>
      <c r="F69">
        <f t="shared" si="125"/>
        <v>0</v>
      </c>
      <c r="G69">
        <f t="shared" si="125"/>
        <v>0</v>
      </c>
      <c r="H69">
        <f t="shared" si="125"/>
        <v>0</v>
      </c>
      <c r="I69">
        <f t="shared" si="125"/>
        <v>0</v>
      </c>
      <c r="J69">
        <f t="shared" si="125"/>
        <v>0</v>
      </c>
      <c r="K69">
        <f t="shared" si="125"/>
        <v>0</v>
      </c>
      <c r="L69">
        <f t="shared" si="125"/>
        <v>0</v>
      </c>
      <c r="M69">
        <f t="shared" si="125"/>
        <v>0</v>
      </c>
      <c r="N69">
        <f t="shared" si="125"/>
        <v>0</v>
      </c>
      <c r="O69">
        <f t="shared" si="125"/>
        <v>0</v>
      </c>
      <c r="P69">
        <f t="shared" si="76"/>
        <v>0</v>
      </c>
      <c r="R69" t="s">
        <v>38</v>
      </c>
      <c r="S69">
        <f t="shared" ref="S69:AF69" si="126">ABS(S50)</f>
        <v>0</v>
      </c>
      <c r="T69">
        <f t="shared" si="126"/>
        <v>0</v>
      </c>
      <c r="U69">
        <f t="shared" si="126"/>
        <v>0</v>
      </c>
      <c r="V69">
        <f t="shared" si="126"/>
        <v>0</v>
      </c>
      <c r="W69">
        <f t="shared" si="126"/>
        <v>0</v>
      </c>
      <c r="X69">
        <f t="shared" si="126"/>
        <v>0</v>
      </c>
      <c r="Y69">
        <f t="shared" si="126"/>
        <v>0</v>
      </c>
      <c r="Z69">
        <f t="shared" si="126"/>
        <v>0</v>
      </c>
      <c r="AA69">
        <f t="shared" si="126"/>
        <v>0</v>
      </c>
      <c r="AB69">
        <f t="shared" si="126"/>
        <v>0</v>
      </c>
      <c r="AC69">
        <f t="shared" si="126"/>
        <v>0</v>
      </c>
      <c r="AD69">
        <f t="shared" si="126"/>
        <v>1</v>
      </c>
      <c r="AE69">
        <f t="shared" si="126"/>
        <v>0</v>
      </c>
      <c r="AF69">
        <f t="shared" si="126"/>
        <v>0</v>
      </c>
      <c r="AG69">
        <f t="shared" si="78"/>
        <v>1</v>
      </c>
      <c r="AI69" t="s">
        <v>38</v>
      </c>
      <c r="AJ69">
        <f t="shared" ref="AJ69:AW69" si="127">ABS(AJ50)</f>
        <v>0</v>
      </c>
      <c r="AK69">
        <f t="shared" si="127"/>
        <v>0</v>
      </c>
      <c r="AL69">
        <f t="shared" si="127"/>
        <v>0</v>
      </c>
      <c r="AM69">
        <f t="shared" si="127"/>
        <v>0</v>
      </c>
      <c r="AN69">
        <f t="shared" si="127"/>
        <v>0</v>
      </c>
      <c r="AO69">
        <f t="shared" si="127"/>
        <v>0</v>
      </c>
      <c r="AP69">
        <f t="shared" si="127"/>
        <v>0</v>
      </c>
      <c r="AQ69">
        <f t="shared" si="127"/>
        <v>0</v>
      </c>
      <c r="AR69">
        <f t="shared" si="127"/>
        <v>0</v>
      </c>
      <c r="AS69">
        <f t="shared" si="127"/>
        <v>0</v>
      </c>
      <c r="AT69">
        <f t="shared" si="127"/>
        <v>0</v>
      </c>
      <c r="AU69">
        <f t="shared" si="127"/>
        <v>0</v>
      </c>
      <c r="AV69">
        <f t="shared" si="127"/>
        <v>0</v>
      </c>
      <c r="AW69">
        <f t="shared" si="127"/>
        <v>0</v>
      </c>
      <c r="AX69">
        <f t="shared" si="80"/>
        <v>0</v>
      </c>
      <c r="AZ69" t="s">
        <v>38</v>
      </c>
      <c r="BA69">
        <f t="shared" ref="BA69:BN69" si="128">ABS(BA50)</f>
        <v>0</v>
      </c>
      <c r="BB69">
        <f t="shared" si="128"/>
        <v>0</v>
      </c>
      <c r="BC69">
        <f t="shared" si="128"/>
        <v>0</v>
      </c>
      <c r="BD69">
        <f t="shared" si="128"/>
        <v>0</v>
      </c>
      <c r="BE69">
        <f t="shared" si="128"/>
        <v>0</v>
      </c>
      <c r="BF69">
        <f t="shared" si="128"/>
        <v>0</v>
      </c>
      <c r="BG69">
        <f t="shared" si="128"/>
        <v>0</v>
      </c>
      <c r="BH69">
        <f t="shared" si="128"/>
        <v>0</v>
      </c>
      <c r="BI69">
        <f t="shared" si="128"/>
        <v>0</v>
      </c>
      <c r="BJ69">
        <f t="shared" si="128"/>
        <v>0</v>
      </c>
      <c r="BK69">
        <f t="shared" si="128"/>
        <v>0</v>
      </c>
      <c r="BL69">
        <f t="shared" si="128"/>
        <v>0</v>
      </c>
      <c r="BM69">
        <f t="shared" si="128"/>
        <v>0</v>
      </c>
      <c r="BN69">
        <f t="shared" si="128"/>
        <v>0</v>
      </c>
      <c r="BO69">
        <f t="shared" si="82"/>
        <v>0</v>
      </c>
      <c r="BQ69" t="s">
        <v>38</v>
      </c>
      <c r="BR69">
        <f t="shared" ref="BR69:CE69" si="129">ABS(BR50)</f>
        <v>0</v>
      </c>
      <c r="BS69">
        <f t="shared" si="129"/>
        <v>0</v>
      </c>
      <c r="BT69">
        <f t="shared" si="129"/>
        <v>0</v>
      </c>
      <c r="BU69">
        <f t="shared" si="129"/>
        <v>0</v>
      </c>
      <c r="BV69">
        <f t="shared" si="129"/>
        <v>0</v>
      </c>
      <c r="BW69">
        <f t="shared" si="129"/>
        <v>0</v>
      </c>
      <c r="BX69">
        <f t="shared" si="129"/>
        <v>0</v>
      </c>
      <c r="BY69">
        <f t="shared" si="129"/>
        <v>0</v>
      </c>
      <c r="BZ69">
        <f t="shared" si="129"/>
        <v>0</v>
      </c>
      <c r="CA69">
        <f t="shared" si="129"/>
        <v>0</v>
      </c>
      <c r="CB69">
        <f t="shared" si="129"/>
        <v>0</v>
      </c>
      <c r="CC69">
        <f t="shared" si="129"/>
        <v>0</v>
      </c>
      <c r="CD69">
        <f t="shared" si="129"/>
        <v>0</v>
      </c>
      <c r="CE69">
        <f t="shared" si="129"/>
        <v>0</v>
      </c>
      <c r="CF69">
        <f t="shared" si="84"/>
        <v>0</v>
      </c>
    </row>
    <row r="70" spans="1:84" x14ac:dyDescent="0.25">
      <c r="A70" t="s">
        <v>39</v>
      </c>
      <c r="B70">
        <f t="shared" ref="B70:O70" si="130">ABS(B51)</f>
        <v>0</v>
      </c>
      <c r="C70">
        <f t="shared" si="130"/>
        <v>0</v>
      </c>
      <c r="D70">
        <f t="shared" si="130"/>
        <v>0</v>
      </c>
      <c r="E70">
        <f t="shared" si="130"/>
        <v>0</v>
      </c>
      <c r="F70">
        <f t="shared" si="130"/>
        <v>0</v>
      </c>
      <c r="G70">
        <f t="shared" si="130"/>
        <v>0</v>
      </c>
      <c r="H70">
        <f t="shared" si="130"/>
        <v>0</v>
      </c>
      <c r="I70">
        <f t="shared" si="130"/>
        <v>0</v>
      </c>
      <c r="J70">
        <f t="shared" si="130"/>
        <v>0</v>
      </c>
      <c r="K70">
        <f t="shared" si="130"/>
        <v>0</v>
      </c>
      <c r="L70">
        <f t="shared" si="130"/>
        <v>0</v>
      </c>
      <c r="M70">
        <f t="shared" si="130"/>
        <v>0</v>
      </c>
      <c r="N70">
        <f t="shared" si="130"/>
        <v>0</v>
      </c>
      <c r="O70">
        <f t="shared" si="130"/>
        <v>0</v>
      </c>
      <c r="P70">
        <f t="shared" si="76"/>
        <v>0</v>
      </c>
      <c r="R70" t="s">
        <v>39</v>
      </c>
      <c r="S70">
        <f t="shared" ref="S70:AF70" si="131">ABS(S51)</f>
        <v>0</v>
      </c>
      <c r="T70">
        <f t="shared" si="131"/>
        <v>0</v>
      </c>
      <c r="U70">
        <f t="shared" si="131"/>
        <v>0</v>
      </c>
      <c r="V70">
        <f t="shared" si="131"/>
        <v>0</v>
      </c>
      <c r="W70">
        <f t="shared" si="131"/>
        <v>0</v>
      </c>
      <c r="X70">
        <f t="shared" si="131"/>
        <v>0</v>
      </c>
      <c r="Y70">
        <f t="shared" si="131"/>
        <v>0</v>
      </c>
      <c r="Z70">
        <f t="shared" si="131"/>
        <v>0</v>
      </c>
      <c r="AA70">
        <f t="shared" si="131"/>
        <v>0</v>
      </c>
      <c r="AB70">
        <f t="shared" si="131"/>
        <v>0</v>
      </c>
      <c r="AC70">
        <f t="shared" si="131"/>
        <v>0</v>
      </c>
      <c r="AD70">
        <f t="shared" si="131"/>
        <v>0</v>
      </c>
      <c r="AE70">
        <f t="shared" si="131"/>
        <v>0</v>
      </c>
      <c r="AF70">
        <f t="shared" si="131"/>
        <v>0</v>
      </c>
      <c r="AG70">
        <f t="shared" si="78"/>
        <v>0</v>
      </c>
      <c r="AI70" t="s">
        <v>39</v>
      </c>
      <c r="AJ70">
        <f t="shared" ref="AJ70:AW70" si="132">ABS(AJ51)</f>
        <v>0</v>
      </c>
      <c r="AK70">
        <f t="shared" si="132"/>
        <v>0</v>
      </c>
      <c r="AL70">
        <f t="shared" si="132"/>
        <v>0</v>
      </c>
      <c r="AM70">
        <f t="shared" si="132"/>
        <v>0</v>
      </c>
      <c r="AN70">
        <f t="shared" si="132"/>
        <v>0</v>
      </c>
      <c r="AO70">
        <f t="shared" si="132"/>
        <v>0</v>
      </c>
      <c r="AP70">
        <f t="shared" si="132"/>
        <v>0</v>
      </c>
      <c r="AQ70">
        <f t="shared" si="132"/>
        <v>0</v>
      </c>
      <c r="AR70">
        <f t="shared" si="132"/>
        <v>0</v>
      </c>
      <c r="AS70">
        <f t="shared" si="132"/>
        <v>0</v>
      </c>
      <c r="AT70">
        <f t="shared" si="132"/>
        <v>0</v>
      </c>
      <c r="AU70">
        <f t="shared" si="132"/>
        <v>0</v>
      </c>
      <c r="AV70">
        <f t="shared" si="132"/>
        <v>0</v>
      </c>
      <c r="AW70">
        <f t="shared" si="132"/>
        <v>0</v>
      </c>
      <c r="AX70">
        <f t="shared" si="80"/>
        <v>0</v>
      </c>
      <c r="AZ70" t="s">
        <v>39</v>
      </c>
      <c r="BA70">
        <f t="shared" ref="BA70:BN70" si="133">ABS(BA51)</f>
        <v>0</v>
      </c>
      <c r="BB70">
        <f t="shared" si="133"/>
        <v>0</v>
      </c>
      <c r="BC70">
        <f t="shared" si="133"/>
        <v>0</v>
      </c>
      <c r="BD70">
        <f t="shared" si="133"/>
        <v>0</v>
      </c>
      <c r="BE70">
        <f t="shared" si="133"/>
        <v>0</v>
      </c>
      <c r="BF70">
        <f t="shared" si="133"/>
        <v>0</v>
      </c>
      <c r="BG70">
        <f t="shared" si="133"/>
        <v>0</v>
      </c>
      <c r="BH70">
        <f t="shared" si="133"/>
        <v>0</v>
      </c>
      <c r="BI70">
        <f t="shared" si="133"/>
        <v>0</v>
      </c>
      <c r="BJ70">
        <f t="shared" si="133"/>
        <v>0</v>
      </c>
      <c r="BK70">
        <f t="shared" si="133"/>
        <v>0</v>
      </c>
      <c r="BL70">
        <f t="shared" si="133"/>
        <v>0</v>
      </c>
      <c r="BM70">
        <f t="shared" si="133"/>
        <v>0</v>
      </c>
      <c r="BN70">
        <f t="shared" si="133"/>
        <v>0</v>
      </c>
      <c r="BO70">
        <f t="shared" si="82"/>
        <v>0</v>
      </c>
      <c r="BQ70" t="s">
        <v>39</v>
      </c>
      <c r="BR70">
        <f t="shared" ref="BR70:CE70" si="134">ABS(BR51)</f>
        <v>0</v>
      </c>
      <c r="BS70">
        <f t="shared" si="134"/>
        <v>0</v>
      </c>
      <c r="BT70">
        <f t="shared" si="134"/>
        <v>0</v>
      </c>
      <c r="BU70">
        <f t="shared" si="134"/>
        <v>0</v>
      </c>
      <c r="BV70">
        <f t="shared" si="134"/>
        <v>0</v>
      </c>
      <c r="BW70">
        <f t="shared" si="134"/>
        <v>0</v>
      </c>
      <c r="BX70">
        <f t="shared" si="134"/>
        <v>0</v>
      </c>
      <c r="BY70">
        <f t="shared" si="134"/>
        <v>0</v>
      </c>
      <c r="BZ70">
        <f t="shared" si="134"/>
        <v>0</v>
      </c>
      <c r="CA70">
        <f t="shared" si="134"/>
        <v>0</v>
      </c>
      <c r="CB70">
        <f t="shared" si="134"/>
        <v>0</v>
      </c>
      <c r="CC70">
        <f t="shared" si="134"/>
        <v>0</v>
      </c>
      <c r="CD70">
        <f t="shared" si="134"/>
        <v>0</v>
      </c>
      <c r="CE70">
        <f t="shared" si="134"/>
        <v>0</v>
      </c>
      <c r="CF70">
        <f t="shared" si="84"/>
        <v>0</v>
      </c>
    </row>
    <row r="71" spans="1:84" x14ac:dyDescent="0.25">
      <c r="A71" t="s">
        <v>40</v>
      </c>
      <c r="B71">
        <f t="shared" ref="B71:O72" si="135">ABS(B52)</f>
        <v>0</v>
      </c>
      <c r="C71">
        <f t="shared" si="135"/>
        <v>0</v>
      </c>
      <c r="D71">
        <f t="shared" si="135"/>
        <v>0</v>
      </c>
      <c r="E71">
        <f t="shared" si="135"/>
        <v>0</v>
      </c>
      <c r="F71">
        <f t="shared" si="135"/>
        <v>0</v>
      </c>
      <c r="G71">
        <f t="shared" si="135"/>
        <v>0</v>
      </c>
      <c r="H71">
        <f t="shared" si="135"/>
        <v>0</v>
      </c>
      <c r="I71">
        <f t="shared" si="135"/>
        <v>0</v>
      </c>
      <c r="J71">
        <f t="shared" si="135"/>
        <v>0</v>
      </c>
      <c r="K71">
        <f t="shared" si="135"/>
        <v>0</v>
      </c>
      <c r="L71">
        <f t="shared" si="135"/>
        <v>0</v>
      </c>
      <c r="M71">
        <f t="shared" si="135"/>
        <v>0</v>
      </c>
      <c r="N71">
        <f t="shared" si="135"/>
        <v>0</v>
      </c>
      <c r="O71">
        <f t="shared" si="135"/>
        <v>0</v>
      </c>
      <c r="P71">
        <f t="shared" si="76"/>
        <v>0</v>
      </c>
      <c r="R71" t="s">
        <v>40</v>
      </c>
      <c r="S71">
        <f t="shared" ref="S71:AF71" si="136">ABS(S52)</f>
        <v>0</v>
      </c>
      <c r="T71">
        <f t="shared" si="136"/>
        <v>0</v>
      </c>
      <c r="U71">
        <f t="shared" si="136"/>
        <v>0</v>
      </c>
      <c r="V71">
        <f t="shared" si="136"/>
        <v>0</v>
      </c>
      <c r="W71">
        <f t="shared" si="136"/>
        <v>0</v>
      </c>
      <c r="X71">
        <f t="shared" si="136"/>
        <v>0</v>
      </c>
      <c r="Y71">
        <f t="shared" si="136"/>
        <v>0</v>
      </c>
      <c r="Z71">
        <f t="shared" si="136"/>
        <v>0</v>
      </c>
      <c r="AA71">
        <f t="shared" si="136"/>
        <v>0</v>
      </c>
      <c r="AB71">
        <f t="shared" si="136"/>
        <v>0</v>
      </c>
      <c r="AC71">
        <f t="shared" si="136"/>
        <v>0</v>
      </c>
      <c r="AD71">
        <f t="shared" si="136"/>
        <v>0</v>
      </c>
      <c r="AE71">
        <f t="shared" si="136"/>
        <v>0</v>
      </c>
      <c r="AF71">
        <f t="shared" si="136"/>
        <v>0</v>
      </c>
      <c r="AG71">
        <f t="shared" si="78"/>
        <v>0</v>
      </c>
      <c r="AI71" t="s">
        <v>40</v>
      </c>
      <c r="AJ71">
        <f t="shared" ref="AJ71:AW71" si="137">ABS(AJ52)</f>
        <v>0</v>
      </c>
      <c r="AK71">
        <f t="shared" si="137"/>
        <v>0</v>
      </c>
      <c r="AL71">
        <f t="shared" si="137"/>
        <v>0</v>
      </c>
      <c r="AM71">
        <f t="shared" si="137"/>
        <v>0</v>
      </c>
      <c r="AN71">
        <f t="shared" si="137"/>
        <v>0</v>
      </c>
      <c r="AO71">
        <f t="shared" si="137"/>
        <v>0</v>
      </c>
      <c r="AP71">
        <f t="shared" si="137"/>
        <v>0</v>
      </c>
      <c r="AQ71">
        <f t="shared" si="137"/>
        <v>0</v>
      </c>
      <c r="AR71">
        <f t="shared" si="137"/>
        <v>0</v>
      </c>
      <c r="AS71">
        <f t="shared" si="137"/>
        <v>0</v>
      </c>
      <c r="AT71">
        <f t="shared" si="137"/>
        <v>0</v>
      </c>
      <c r="AU71">
        <f t="shared" si="137"/>
        <v>0</v>
      </c>
      <c r="AV71">
        <f t="shared" si="137"/>
        <v>0</v>
      </c>
      <c r="AW71">
        <f t="shared" si="137"/>
        <v>1</v>
      </c>
      <c r="AX71">
        <f t="shared" si="80"/>
        <v>1</v>
      </c>
      <c r="AZ71" t="s">
        <v>40</v>
      </c>
      <c r="BA71">
        <f t="shared" ref="BA71:BN71" si="138">ABS(BA52)</f>
        <v>0</v>
      </c>
      <c r="BB71">
        <f t="shared" si="138"/>
        <v>0</v>
      </c>
      <c r="BC71">
        <f t="shared" si="138"/>
        <v>0</v>
      </c>
      <c r="BD71">
        <f t="shared" si="138"/>
        <v>0</v>
      </c>
      <c r="BE71">
        <f t="shared" si="138"/>
        <v>0</v>
      </c>
      <c r="BF71">
        <f t="shared" si="138"/>
        <v>0</v>
      </c>
      <c r="BG71">
        <f t="shared" si="138"/>
        <v>0</v>
      </c>
      <c r="BH71">
        <f t="shared" si="138"/>
        <v>0</v>
      </c>
      <c r="BI71">
        <f t="shared" si="138"/>
        <v>0</v>
      </c>
      <c r="BJ71">
        <f t="shared" si="138"/>
        <v>0</v>
      </c>
      <c r="BK71">
        <f t="shared" si="138"/>
        <v>0</v>
      </c>
      <c r="BL71">
        <f t="shared" si="138"/>
        <v>0</v>
      </c>
      <c r="BM71">
        <f t="shared" si="138"/>
        <v>0</v>
      </c>
      <c r="BN71">
        <f t="shared" si="138"/>
        <v>1</v>
      </c>
      <c r="BO71">
        <f t="shared" si="82"/>
        <v>1</v>
      </c>
      <c r="BQ71" t="s">
        <v>40</v>
      </c>
      <c r="BR71">
        <f t="shared" ref="BR71:CE71" si="139">ABS(BR52)</f>
        <v>0</v>
      </c>
      <c r="BS71">
        <f t="shared" si="139"/>
        <v>0</v>
      </c>
      <c r="BT71">
        <f t="shared" si="139"/>
        <v>0</v>
      </c>
      <c r="BU71">
        <f t="shared" si="139"/>
        <v>0</v>
      </c>
      <c r="BV71">
        <f t="shared" si="139"/>
        <v>0</v>
      </c>
      <c r="BW71">
        <f t="shared" si="139"/>
        <v>0</v>
      </c>
      <c r="BX71">
        <f t="shared" si="139"/>
        <v>0</v>
      </c>
      <c r="BY71">
        <f t="shared" si="139"/>
        <v>0</v>
      </c>
      <c r="BZ71">
        <f t="shared" si="139"/>
        <v>0</v>
      </c>
      <c r="CA71">
        <f t="shared" si="139"/>
        <v>0</v>
      </c>
      <c r="CB71">
        <f t="shared" si="139"/>
        <v>0</v>
      </c>
      <c r="CC71">
        <f t="shared" si="139"/>
        <v>0</v>
      </c>
      <c r="CD71">
        <f t="shared" si="139"/>
        <v>0</v>
      </c>
      <c r="CE71">
        <f t="shared" si="139"/>
        <v>0</v>
      </c>
      <c r="CF71">
        <f t="shared" si="84"/>
        <v>0</v>
      </c>
    </row>
    <row r="72" spans="1:84" x14ac:dyDescent="0.25">
      <c r="A72" t="s">
        <v>41</v>
      </c>
      <c r="B72">
        <f>ABS(B53)</f>
        <v>0</v>
      </c>
      <c r="C72">
        <f t="shared" si="135"/>
        <v>0</v>
      </c>
      <c r="D72">
        <f t="shared" si="135"/>
        <v>0</v>
      </c>
      <c r="E72">
        <f t="shared" si="135"/>
        <v>0</v>
      </c>
      <c r="F72">
        <f t="shared" si="135"/>
        <v>0</v>
      </c>
      <c r="G72">
        <f t="shared" si="135"/>
        <v>0</v>
      </c>
      <c r="H72">
        <f t="shared" si="135"/>
        <v>0</v>
      </c>
      <c r="I72">
        <f t="shared" si="135"/>
        <v>0</v>
      </c>
      <c r="J72">
        <f t="shared" si="135"/>
        <v>0</v>
      </c>
      <c r="K72">
        <f t="shared" si="135"/>
        <v>0</v>
      </c>
      <c r="L72">
        <f t="shared" si="135"/>
        <v>0</v>
      </c>
      <c r="M72">
        <f t="shared" si="135"/>
        <v>0</v>
      </c>
      <c r="N72">
        <f t="shared" si="135"/>
        <v>0</v>
      </c>
      <c r="O72">
        <f t="shared" si="135"/>
        <v>0</v>
      </c>
      <c r="P72">
        <f t="shared" si="76"/>
        <v>0</v>
      </c>
      <c r="R72" t="s">
        <v>41</v>
      </c>
      <c r="S72">
        <f>ABS(S53)</f>
        <v>0</v>
      </c>
      <c r="T72">
        <f t="shared" ref="T72:AF72" si="140">ABS(T53)</f>
        <v>0</v>
      </c>
      <c r="U72">
        <f t="shared" si="140"/>
        <v>0</v>
      </c>
      <c r="V72">
        <f t="shared" si="140"/>
        <v>0</v>
      </c>
      <c r="W72">
        <f t="shared" si="140"/>
        <v>0</v>
      </c>
      <c r="X72">
        <f t="shared" si="140"/>
        <v>0</v>
      </c>
      <c r="Y72">
        <f t="shared" si="140"/>
        <v>0</v>
      </c>
      <c r="Z72">
        <f t="shared" si="140"/>
        <v>0</v>
      </c>
      <c r="AA72">
        <f t="shared" si="140"/>
        <v>0</v>
      </c>
      <c r="AB72">
        <f t="shared" si="140"/>
        <v>0</v>
      </c>
      <c r="AC72">
        <f t="shared" si="140"/>
        <v>0</v>
      </c>
      <c r="AD72">
        <f t="shared" si="140"/>
        <v>0</v>
      </c>
      <c r="AE72">
        <f t="shared" si="140"/>
        <v>0</v>
      </c>
      <c r="AF72">
        <f t="shared" si="140"/>
        <v>0</v>
      </c>
      <c r="AG72">
        <f t="shared" si="78"/>
        <v>0</v>
      </c>
      <c r="AI72" t="s">
        <v>41</v>
      </c>
      <c r="AJ72">
        <f>ABS(AJ53)</f>
        <v>0</v>
      </c>
      <c r="AK72">
        <f>ABS(BS53)</f>
        <v>0</v>
      </c>
      <c r="AL72">
        <f>ABS(BT53)</f>
        <v>0</v>
      </c>
      <c r="AM72">
        <f>ABS(BU53)</f>
        <v>0</v>
      </c>
      <c r="AN72">
        <f t="shared" ref="AN72:AW72" si="141">ABS(AN53)</f>
        <v>0</v>
      </c>
      <c r="AO72">
        <f t="shared" si="141"/>
        <v>0</v>
      </c>
      <c r="AP72">
        <f t="shared" si="141"/>
        <v>0</v>
      </c>
      <c r="AQ72">
        <f t="shared" si="141"/>
        <v>0</v>
      </c>
      <c r="AR72">
        <f t="shared" si="141"/>
        <v>0</v>
      </c>
      <c r="AS72">
        <f t="shared" si="141"/>
        <v>0</v>
      </c>
      <c r="AT72">
        <f t="shared" si="141"/>
        <v>0</v>
      </c>
      <c r="AU72">
        <f t="shared" si="141"/>
        <v>0</v>
      </c>
      <c r="AV72">
        <f t="shared" si="141"/>
        <v>0</v>
      </c>
      <c r="AW72">
        <f t="shared" si="141"/>
        <v>0</v>
      </c>
      <c r="AX72">
        <f t="shared" si="80"/>
        <v>0</v>
      </c>
      <c r="AZ72" t="s">
        <v>41</v>
      </c>
      <c r="BA72">
        <f>ABS(BA53)</f>
        <v>0</v>
      </c>
      <c r="BB72">
        <f t="shared" ref="BB72:BD72" si="142">ABS(BB53)</f>
        <v>0</v>
      </c>
      <c r="BC72">
        <f t="shared" si="142"/>
        <v>0</v>
      </c>
      <c r="BD72">
        <f t="shared" si="142"/>
        <v>0</v>
      </c>
      <c r="BE72">
        <f t="shared" ref="BE72:BN72" si="143">ABS(BE53)</f>
        <v>0</v>
      </c>
      <c r="BF72">
        <f t="shared" si="143"/>
        <v>0</v>
      </c>
      <c r="BG72">
        <f t="shared" si="143"/>
        <v>0</v>
      </c>
      <c r="BH72">
        <f t="shared" si="143"/>
        <v>0</v>
      </c>
      <c r="BI72">
        <f t="shared" si="143"/>
        <v>0</v>
      </c>
      <c r="BJ72">
        <f t="shared" si="143"/>
        <v>0</v>
      </c>
      <c r="BK72">
        <f t="shared" si="143"/>
        <v>0</v>
      </c>
      <c r="BL72">
        <f t="shared" si="143"/>
        <v>0</v>
      </c>
      <c r="BM72">
        <f t="shared" si="143"/>
        <v>0</v>
      </c>
      <c r="BN72">
        <f t="shared" si="143"/>
        <v>0</v>
      </c>
      <c r="BO72">
        <f>SUM(BA72:BN72)</f>
        <v>0</v>
      </c>
      <c r="BQ72" t="s">
        <v>41</v>
      </c>
      <c r="BR72">
        <f>ABS(BR53)</f>
        <v>0</v>
      </c>
      <c r="BS72">
        <f t="shared" ref="BS72:BU72" si="144">ABS(BS53)</f>
        <v>0</v>
      </c>
      <c r="BT72">
        <f t="shared" si="144"/>
        <v>0</v>
      </c>
      <c r="BU72">
        <f t="shared" si="144"/>
        <v>0</v>
      </c>
      <c r="BV72">
        <f t="shared" ref="BV72:CE72" si="145">ABS(BV53)</f>
        <v>0</v>
      </c>
      <c r="BW72">
        <f t="shared" si="145"/>
        <v>0</v>
      </c>
      <c r="BX72">
        <f t="shared" si="145"/>
        <v>0</v>
      </c>
      <c r="BY72">
        <f t="shared" si="145"/>
        <v>0</v>
      </c>
      <c r="BZ72">
        <f t="shared" si="145"/>
        <v>0</v>
      </c>
      <c r="CA72">
        <f t="shared" si="145"/>
        <v>0</v>
      </c>
      <c r="CB72">
        <f t="shared" si="145"/>
        <v>0</v>
      </c>
      <c r="CC72">
        <f t="shared" si="145"/>
        <v>0</v>
      </c>
      <c r="CD72">
        <f t="shared" si="145"/>
        <v>0</v>
      </c>
      <c r="CE72">
        <f t="shared" si="145"/>
        <v>0</v>
      </c>
      <c r="CF72">
        <f t="shared" si="84"/>
        <v>0</v>
      </c>
    </row>
    <row r="73" spans="1:84" x14ac:dyDescent="0.25">
      <c r="P73">
        <f>SUM(P59:P72)</f>
        <v>16</v>
      </c>
      <c r="AG73">
        <f>SUM(AG59:AG72)</f>
        <v>16</v>
      </c>
      <c r="AX73">
        <f>SUM(AX59:AX72)</f>
        <v>37</v>
      </c>
      <c r="BO73">
        <f>SUM(BO59:BO72)</f>
        <v>11</v>
      </c>
      <c r="CF73">
        <f>SUM(CF59:CF72)</f>
        <v>24</v>
      </c>
    </row>
    <row r="74" spans="1:84" x14ac:dyDescent="0.25">
      <c r="O74" t="s">
        <v>59</v>
      </c>
      <c r="P74" t="s">
        <v>60</v>
      </c>
      <c r="AF74" t="s">
        <v>59</v>
      </c>
      <c r="AG74" t="s">
        <v>60</v>
      </c>
      <c r="AW74" t="s">
        <v>59</v>
      </c>
      <c r="AX74" t="s">
        <v>60</v>
      </c>
      <c r="BN74" t="s">
        <v>59</v>
      </c>
      <c r="BO74" t="s">
        <v>60</v>
      </c>
      <c r="CE74" t="s">
        <v>59</v>
      </c>
      <c r="CF74" t="s">
        <v>60</v>
      </c>
    </row>
    <row r="75" spans="1:84" x14ac:dyDescent="0.25">
      <c r="O75">
        <f>(P73-P54)/2</f>
        <v>7</v>
      </c>
      <c r="P75">
        <f>P73-O75</f>
        <v>9</v>
      </c>
      <c r="AF75">
        <f>(AG73-AG54)/2</f>
        <v>9</v>
      </c>
      <c r="AG75">
        <f>AG73-AF75</f>
        <v>7</v>
      </c>
      <c r="AW75">
        <f>(AX73-AX54)/2</f>
        <v>29</v>
      </c>
      <c r="AX75">
        <f>AX73-AW75</f>
        <v>8</v>
      </c>
      <c r="BN75">
        <f>(BO73-BO54)/2</f>
        <v>8</v>
      </c>
      <c r="BO75">
        <f>BO73-BN75</f>
        <v>3</v>
      </c>
      <c r="CE75">
        <f>(CF73-CF54)/2</f>
        <v>13</v>
      </c>
      <c r="CF75">
        <f>CF73-CE75</f>
        <v>11</v>
      </c>
    </row>
    <row r="78" spans="1:84" x14ac:dyDescent="0.25">
      <c r="B78" t="s">
        <v>61</v>
      </c>
      <c r="C78" t="s">
        <v>62</v>
      </c>
      <c r="D78" t="s">
        <v>63</v>
      </c>
      <c r="E78" t="s">
        <v>64</v>
      </c>
      <c r="P78" t="s">
        <v>67</v>
      </c>
      <c r="Q78">
        <f>P73+AG73+AX73+BO73+CF73</f>
        <v>104</v>
      </c>
    </row>
    <row r="79" spans="1:84" x14ac:dyDescent="0.25">
      <c r="B79">
        <v>1</v>
      </c>
      <c r="C79" t="s">
        <v>65</v>
      </c>
      <c r="D79">
        <v>4</v>
      </c>
      <c r="E79">
        <v>6</v>
      </c>
      <c r="I79" s="45"/>
      <c r="J79" s="45"/>
      <c r="O79" s="45"/>
      <c r="P79" s="45"/>
      <c r="Q79" s="45">
        <v>542</v>
      </c>
      <c r="V79" s="46"/>
      <c r="W79" s="46"/>
      <c r="X79" s="46"/>
    </row>
    <row r="80" spans="1:84" x14ac:dyDescent="0.25">
      <c r="B80">
        <v>1</v>
      </c>
      <c r="C80" t="s">
        <v>66</v>
      </c>
      <c r="D80">
        <v>5</v>
      </c>
      <c r="E80">
        <v>1</v>
      </c>
      <c r="I80" s="45"/>
      <c r="J80" s="45"/>
      <c r="O80" s="45"/>
      <c r="P80" s="45"/>
      <c r="Q80" s="45"/>
      <c r="V80" s="46"/>
      <c r="W80" s="46"/>
      <c r="X80" s="46"/>
    </row>
    <row r="81" spans="2:24" x14ac:dyDescent="0.25">
      <c r="B81">
        <v>1</v>
      </c>
      <c r="C81" t="s">
        <v>7</v>
      </c>
      <c r="D81">
        <v>0</v>
      </c>
      <c r="E81">
        <v>0</v>
      </c>
      <c r="I81" s="45"/>
      <c r="J81" s="45"/>
      <c r="O81" s="45"/>
      <c r="P81" s="45" t="s">
        <v>68</v>
      </c>
      <c r="Q81" s="45">
        <f>Q78/Q79</f>
        <v>0.1918819188191882</v>
      </c>
      <c r="V81" s="46"/>
      <c r="W81" s="46"/>
      <c r="X81" s="46"/>
    </row>
    <row r="82" spans="2:24" x14ac:dyDescent="0.25">
      <c r="B82">
        <v>2</v>
      </c>
      <c r="C82" t="s">
        <v>65</v>
      </c>
      <c r="D82">
        <v>3</v>
      </c>
      <c r="E82">
        <v>3</v>
      </c>
      <c r="I82" s="45"/>
      <c r="J82" s="45"/>
      <c r="O82" s="45"/>
      <c r="P82" s="45"/>
      <c r="Q82" s="45"/>
      <c r="V82" s="46"/>
      <c r="W82" s="46"/>
      <c r="X82" s="46"/>
    </row>
    <row r="83" spans="2:24" x14ac:dyDescent="0.25">
      <c r="B83">
        <v>2</v>
      </c>
      <c r="C83" t="s">
        <v>66</v>
      </c>
      <c r="D83">
        <v>3</v>
      </c>
      <c r="E83">
        <v>3</v>
      </c>
      <c r="I83" s="45"/>
      <c r="J83" s="45"/>
      <c r="O83" s="45"/>
      <c r="P83" s="45"/>
      <c r="Q83" s="45"/>
      <c r="V83" s="46"/>
      <c r="W83" s="46"/>
      <c r="X83" s="46"/>
    </row>
    <row r="84" spans="2:24" x14ac:dyDescent="0.25">
      <c r="B84">
        <v>2</v>
      </c>
      <c r="C84" t="s">
        <v>7</v>
      </c>
      <c r="D84">
        <v>1</v>
      </c>
      <c r="E84">
        <v>3</v>
      </c>
      <c r="V84" s="46"/>
    </row>
    <row r="85" spans="2:24" x14ac:dyDescent="0.25">
      <c r="B85">
        <v>3</v>
      </c>
      <c r="C85" t="s">
        <v>65</v>
      </c>
      <c r="D85">
        <v>5</v>
      </c>
      <c r="E85">
        <v>6</v>
      </c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U85" s="45"/>
      <c r="V85" s="46"/>
      <c r="W85" s="45"/>
      <c r="X85" s="45"/>
    </row>
    <row r="86" spans="2:24" x14ac:dyDescent="0.25">
      <c r="B86">
        <v>3</v>
      </c>
      <c r="C86" t="s">
        <v>66</v>
      </c>
      <c r="D86">
        <v>3</v>
      </c>
      <c r="E86">
        <v>17</v>
      </c>
      <c r="V86" s="46"/>
    </row>
    <row r="87" spans="2:24" x14ac:dyDescent="0.25">
      <c r="B87">
        <v>3</v>
      </c>
      <c r="C87" t="s">
        <v>7</v>
      </c>
      <c r="D87">
        <v>0</v>
      </c>
      <c r="E87">
        <v>6</v>
      </c>
    </row>
    <row r="88" spans="2:24" x14ac:dyDescent="0.25">
      <c r="B88">
        <v>4</v>
      </c>
      <c r="C88" t="s">
        <v>65</v>
      </c>
      <c r="D88">
        <v>2</v>
      </c>
      <c r="E88">
        <v>4</v>
      </c>
    </row>
    <row r="89" spans="2:24" x14ac:dyDescent="0.25">
      <c r="B89">
        <v>4</v>
      </c>
      <c r="C89" t="s">
        <v>66</v>
      </c>
      <c r="D89">
        <v>1</v>
      </c>
      <c r="E89">
        <v>2</v>
      </c>
    </row>
    <row r="90" spans="2:24" x14ac:dyDescent="0.25">
      <c r="B90">
        <v>4</v>
      </c>
      <c r="C90" t="s">
        <v>7</v>
      </c>
      <c r="D90">
        <v>0</v>
      </c>
      <c r="E90">
        <v>2</v>
      </c>
    </row>
    <row r="91" spans="2:24" x14ac:dyDescent="0.25">
      <c r="B91">
        <v>5</v>
      </c>
      <c r="C91" t="s">
        <v>65</v>
      </c>
      <c r="D91">
        <v>5</v>
      </c>
      <c r="E91">
        <v>5</v>
      </c>
    </row>
    <row r="92" spans="2:24" x14ac:dyDescent="0.25">
      <c r="B92">
        <v>5</v>
      </c>
      <c r="C92" t="s">
        <v>66</v>
      </c>
      <c r="D92">
        <v>5</v>
      </c>
      <c r="E92">
        <v>6</v>
      </c>
    </row>
    <row r="93" spans="2:24" x14ac:dyDescent="0.25">
      <c r="B93">
        <v>5</v>
      </c>
      <c r="C93" t="s">
        <v>7</v>
      </c>
      <c r="D93">
        <v>1</v>
      </c>
      <c r="E9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0" sqref="C10"/>
    </sheetView>
  </sheetViews>
  <sheetFormatPr defaultRowHeight="15" x14ac:dyDescent="0.25"/>
  <sheetData>
    <row r="1" spans="1:4" x14ac:dyDescent="0.25">
      <c r="A1">
        <v>1</v>
      </c>
      <c r="B1">
        <v>27</v>
      </c>
    </row>
    <row r="2" spans="1:4" x14ac:dyDescent="0.25">
      <c r="A2">
        <v>2</v>
      </c>
      <c r="B2">
        <v>34</v>
      </c>
      <c r="D2">
        <f>AVERAGE(B1:B5)</f>
        <v>28.6</v>
      </c>
    </row>
    <row r="3" spans="1:4" x14ac:dyDescent="0.25">
      <c r="A3">
        <v>3</v>
      </c>
      <c r="B3">
        <v>26</v>
      </c>
      <c r="D3">
        <f>_xlfn.STDEV.S(B1:B5)</f>
        <v>6.4652919500978419</v>
      </c>
    </row>
    <row r="4" spans="1:4" x14ac:dyDescent="0.25">
      <c r="A4">
        <v>4</v>
      </c>
      <c r="B4">
        <v>20</v>
      </c>
    </row>
    <row r="5" spans="1:4" x14ac:dyDescent="0.25">
      <c r="A5">
        <v>5</v>
      </c>
      <c r="B5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sub ind</vt:lpstr>
      <vt:lpstr>pol</vt:lpstr>
      <vt:lpstr>subjects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2022-05-31T20:07:33Z</dcterms:created>
  <dcterms:modified xsi:type="dcterms:W3CDTF">2023-08-17T06:20:05Z</dcterms:modified>
</cp:coreProperties>
</file>