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2320" windowHeight="13176" tabRatio="763"/>
  </bookViews>
  <sheets>
    <sheet name="Resistors" sheetId="1" r:id="rId1"/>
    <sheet name="Capacitors" sheetId="2" r:id="rId2"/>
    <sheet name="Magnetics" sheetId="3" r:id="rId3"/>
    <sheet name="Microcontrollers" sheetId="4" r:id="rId4"/>
    <sheet name="Interfaces" sheetId="5" r:id="rId5"/>
    <sheet name="Power Reg" sheetId="6" r:id="rId6"/>
    <sheet name="Oscillators" sheetId="7" r:id="rId7"/>
    <sheet name="Analog" sheetId="8" r:id="rId8"/>
    <sheet name="Misc" sheetId="9" r:id="rId9"/>
    <sheet name="Logic" sheetId="10" r:id="rId10"/>
    <sheet name="Transistors" sheetId="11" r:id="rId11"/>
    <sheet name="Diodes" sheetId="12" r:id="rId12"/>
    <sheet name="Connector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0" i="2" l="1"/>
  <c r="B559" i="2" l="1"/>
  <c r="B558" i="2" l="1"/>
  <c r="B557" i="2" l="1"/>
  <c r="B556" i="2" l="1"/>
  <c r="B555" i="2" l="1"/>
  <c r="B689" i="1" l="1"/>
  <c r="B688" i="1"/>
  <c r="B687" i="1"/>
  <c r="B681" i="1" l="1"/>
  <c r="B682" i="1"/>
  <c r="B683" i="1"/>
  <c r="B684" i="1"/>
  <c r="B685" i="1"/>
  <c r="B686" i="1"/>
  <c r="B667" i="1"/>
  <c r="B668" i="1"/>
  <c r="B669" i="1"/>
  <c r="B670" i="1"/>
  <c r="B671" i="1"/>
  <c r="B672" i="1"/>
  <c r="B660" i="1"/>
  <c r="B661" i="1"/>
  <c r="B662" i="1"/>
  <c r="B663" i="1"/>
  <c r="B664" i="1"/>
  <c r="B665" i="1"/>
  <c r="B666" i="1"/>
  <c r="B659" i="1"/>
  <c r="B674" i="1"/>
  <c r="B675" i="1"/>
  <c r="B676" i="1"/>
  <c r="B677" i="1"/>
  <c r="B678" i="1"/>
  <c r="B679" i="1"/>
  <c r="B680" i="1"/>
  <c r="B673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38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17" i="1"/>
  <c r="B554" i="2"/>
  <c r="B553" i="2" l="1"/>
  <c r="B552" i="2" l="1"/>
  <c r="B545" i="2" l="1"/>
  <c r="B549" i="2"/>
  <c r="B551" i="2"/>
  <c r="B550" i="2" l="1"/>
  <c r="B548" i="2" l="1"/>
  <c r="B546" i="2" l="1"/>
  <c r="B547" i="2" l="1"/>
  <c r="B544" i="2" l="1"/>
  <c r="B543" i="2" l="1"/>
  <c r="B542" i="2" l="1"/>
  <c r="B2" i="2" l="1"/>
  <c r="B534" i="2"/>
  <c r="B540" i="2"/>
  <c r="B541" i="2"/>
  <c r="B539" i="2" l="1"/>
  <c r="B538" i="2" l="1"/>
  <c r="B536" i="2" l="1"/>
  <c r="B22" i="11" l="1"/>
  <c r="B21" i="11" l="1"/>
  <c r="B96" i="3"/>
  <c r="B95" i="3"/>
  <c r="B537" i="2" l="1"/>
  <c r="B476" i="2" l="1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5" i="2"/>
  <c r="B475" i="2" l="1"/>
  <c r="B407" i="2" l="1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375" i="2" l="1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374" i="2"/>
  <c r="B139" i="2" l="1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138" i="2"/>
  <c r="B86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3" i="3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</calcChain>
</file>

<file path=xl/sharedStrings.xml><?xml version="1.0" encoding="utf-8"?>
<sst xmlns="http://schemas.openxmlformats.org/spreadsheetml/2006/main" count="14537" uniqueCount="5639">
  <si>
    <t>Part Number</t>
  </si>
  <si>
    <t>Description</t>
  </si>
  <si>
    <t>Tolerance</t>
  </si>
  <si>
    <t>Power Rating</t>
  </si>
  <si>
    <t>Manufacturer</t>
  </si>
  <si>
    <t>Manufacturer PN</t>
  </si>
  <si>
    <t>Footprint Ref</t>
  </si>
  <si>
    <t>Library Ref</t>
  </si>
  <si>
    <t>RES-00000</t>
  </si>
  <si>
    <t>125mW</t>
  </si>
  <si>
    <t>Rohm</t>
  </si>
  <si>
    <t>chip_0805</t>
  </si>
  <si>
    <t>res_single</t>
  </si>
  <si>
    <t>RES-00001</t>
  </si>
  <si>
    <t>RES-00002</t>
  </si>
  <si>
    <t>Capacitance</t>
  </si>
  <si>
    <t>Voltage Rating</t>
  </si>
  <si>
    <t>Type</t>
  </si>
  <si>
    <t>CAP-00000</t>
  </si>
  <si>
    <t>16V</t>
  </si>
  <si>
    <t>X7R</t>
  </si>
  <si>
    <t>Murata</t>
  </si>
  <si>
    <t>GRM219R71C104KA01D</t>
  </si>
  <si>
    <t>cap_single_np</t>
  </si>
  <si>
    <t>CAP-00001</t>
  </si>
  <si>
    <t>GRM21BR71C105KA01L</t>
  </si>
  <si>
    <t>CAP-00002</t>
  </si>
  <si>
    <t>25V</t>
  </si>
  <si>
    <t>Inductance</t>
  </si>
  <si>
    <t>Impedance</t>
  </si>
  <si>
    <t>Test Freq</t>
  </si>
  <si>
    <t>Current Rating</t>
  </si>
  <si>
    <t>DCR</t>
  </si>
  <si>
    <t>CIC10P471NC</t>
  </si>
  <si>
    <t>Samsung</t>
  </si>
  <si>
    <t>chip_0603</t>
  </si>
  <si>
    <t>bead_0</t>
  </si>
  <si>
    <t>100MHz</t>
  </si>
  <si>
    <t>MAG-00000</t>
  </si>
  <si>
    <t>Fe Bead, 470 @ 100MHz, 0603</t>
  </si>
  <si>
    <t>UCTRL-00000</t>
  </si>
  <si>
    <t>Atmel SAM E70, LQFP144</t>
  </si>
  <si>
    <t>Atmel</t>
  </si>
  <si>
    <t>ATSAME70Q21A-AN</t>
  </si>
  <si>
    <t>LQFP144_0</t>
  </si>
  <si>
    <t>UCTRL-00001</t>
  </si>
  <si>
    <t>Atmel SAM E70, LQFP100</t>
  </si>
  <si>
    <t>ATSAME70N21A-AN</t>
  </si>
  <si>
    <t>LQFP100_0</t>
  </si>
  <si>
    <t>UCTRL-00002</t>
  </si>
  <si>
    <t>ST</t>
  </si>
  <si>
    <t>STM32F446RET6</t>
  </si>
  <si>
    <t>LQFP64_0</t>
  </si>
  <si>
    <t>STM32F446_64_0</t>
  </si>
  <si>
    <t>IFACE-00000</t>
  </si>
  <si>
    <t>Ethernet PHY 10/100, LQFP48</t>
  </si>
  <si>
    <t>Microchip</t>
  </si>
  <si>
    <t>KSZ8081MLXCA</t>
  </si>
  <si>
    <t>LQFP48_0</t>
  </si>
  <si>
    <t>Voltage Range In</t>
  </si>
  <si>
    <t>Voltage Range Out</t>
  </si>
  <si>
    <t>Max Current</t>
  </si>
  <si>
    <t>Frequency</t>
  </si>
  <si>
    <t>Reg Type</t>
  </si>
  <si>
    <t>Fixed/Adj</t>
  </si>
  <si>
    <t>PWREG-00000</t>
  </si>
  <si>
    <t>REG, SW Buck Adj, 1A, 1.5MHz</t>
  </si>
  <si>
    <t>AP3428DN</t>
  </si>
  <si>
    <t>2.5 - 5.5V</t>
  </si>
  <si>
    <t>0.6 - 5.5V</t>
  </si>
  <si>
    <t>1A</t>
  </si>
  <si>
    <t>1.5MHz</t>
  </si>
  <si>
    <t>SW Buck</t>
  </si>
  <si>
    <t>Adj</t>
  </si>
  <si>
    <t>Diodes Inc.</t>
  </si>
  <si>
    <t>Load Capacitance</t>
  </si>
  <si>
    <t>ESR</t>
  </si>
  <si>
    <t>Stability</t>
  </si>
  <si>
    <t>OSC-00000</t>
  </si>
  <si>
    <t>XTAL, 16MHz, 8pF, 50, 20ppm</t>
  </si>
  <si>
    <t>8pF</t>
  </si>
  <si>
    <t>30ppm</t>
  </si>
  <si>
    <t>20ppm</t>
  </si>
  <si>
    <t>NDK</t>
  </si>
  <si>
    <t>NX5032GA-16MHZ-STD-CSK-4</t>
  </si>
  <si>
    <t>smd2-0</t>
  </si>
  <si>
    <t>osc_xtal_2p_0</t>
  </si>
  <si>
    <t>Max Power</t>
  </si>
  <si>
    <t>Max Voltage</t>
  </si>
  <si>
    <t>Forward Voltage</t>
  </si>
  <si>
    <t>Reverse Breakdown Voltage</t>
  </si>
  <si>
    <t>100k</t>
  </si>
  <si>
    <t>4.7k</t>
  </si>
  <si>
    <t>22k</t>
  </si>
  <si>
    <t>20k</t>
  </si>
  <si>
    <t>1.5k</t>
  </si>
  <si>
    <t>1.62k</t>
  </si>
  <si>
    <t>1.4k</t>
  </si>
  <si>
    <t>133k</t>
  </si>
  <si>
    <t>649k</t>
  </si>
  <si>
    <t>845k</t>
  </si>
  <si>
    <t>23.7k</t>
  </si>
  <si>
    <t>2.7k</t>
  </si>
  <si>
    <t>3.3k</t>
  </si>
  <si>
    <t>1.33M</t>
  </si>
  <si>
    <t>464k</t>
  </si>
  <si>
    <t>90.9k</t>
  </si>
  <si>
    <t>51k</t>
  </si>
  <si>
    <t>3k</t>
  </si>
  <si>
    <t>5.76k</t>
  </si>
  <si>
    <t>30k</t>
  </si>
  <si>
    <t>9.76k</t>
  </si>
  <si>
    <t>8.87k</t>
  </si>
  <si>
    <t>7.15k</t>
  </si>
  <si>
    <t>18k</t>
  </si>
  <si>
    <t>620k</t>
  </si>
  <si>
    <t>82k</t>
  </si>
  <si>
    <t>3.92k</t>
  </si>
  <si>
    <t>2k</t>
  </si>
  <si>
    <t>9.1k</t>
  </si>
  <si>
    <t>200k</t>
  </si>
  <si>
    <t>47k</t>
  </si>
  <si>
    <t>4.99k</t>
  </si>
  <si>
    <t>150k</t>
  </si>
  <si>
    <t>1.6k</t>
  </si>
  <si>
    <t>2.4k</t>
  </si>
  <si>
    <t>3.9k</t>
  </si>
  <si>
    <t>39k</t>
  </si>
  <si>
    <t>4.02k</t>
  </si>
  <si>
    <t>470k</t>
  </si>
  <si>
    <t>499k</t>
  </si>
  <si>
    <t>75k</t>
  </si>
  <si>
    <t>102k</t>
  </si>
  <si>
    <t>1.07k</t>
  </si>
  <si>
    <t>11k</t>
  </si>
  <si>
    <t>124k</t>
  </si>
  <si>
    <t>1.27k</t>
  </si>
  <si>
    <t>12.7k</t>
  </si>
  <si>
    <t>1.3k</t>
  </si>
  <si>
    <t>13k</t>
  </si>
  <si>
    <t>1.3M</t>
  </si>
  <si>
    <t>1.37k</t>
  </si>
  <si>
    <t>137k</t>
  </si>
  <si>
    <t>14k</t>
  </si>
  <si>
    <t>140k</t>
  </si>
  <si>
    <t>14.3k</t>
  </si>
  <si>
    <t>14.7k</t>
  </si>
  <si>
    <t>1.5M</t>
  </si>
  <si>
    <t>15.4k</t>
  </si>
  <si>
    <t>16k</t>
  </si>
  <si>
    <t>16.5k</t>
  </si>
  <si>
    <t>165k</t>
  </si>
  <si>
    <t>16.9k</t>
  </si>
  <si>
    <t>17.4k</t>
  </si>
  <si>
    <t>18.2k</t>
  </si>
  <si>
    <t>18.7k</t>
  </si>
  <si>
    <t>187k</t>
  </si>
  <si>
    <t>2M</t>
  </si>
  <si>
    <t>20.5k</t>
  </si>
  <si>
    <t>210k</t>
  </si>
  <si>
    <t>220k</t>
  </si>
  <si>
    <t>22.1k</t>
  </si>
  <si>
    <t>24k</t>
  </si>
  <si>
    <t>2.49k</t>
  </si>
  <si>
    <t>26.1k</t>
  </si>
  <si>
    <t>26.7k</t>
  </si>
  <si>
    <t>27k</t>
  </si>
  <si>
    <t>270k</t>
  </si>
  <si>
    <t>300k</t>
  </si>
  <si>
    <t>30.1k</t>
  </si>
  <si>
    <t>3.32k</t>
  </si>
  <si>
    <t>33.2k</t>
  </si>
  <si>
    <t>332k</t>
  </si>
  <si>
    <t>34.8k</t>
  </si>
  <si>
    <t>3.6k</t>
  </si>
  <si>
    <t>36k</t>
  </si>
  <si>
    <t>3.65k</t>
  </si>
  <si>
    <t>3.74k</t>
  </si>
  <si>
    <t>383k</t>
  </si>
  <si>
    <t>390k</t>
  </si>
  <si>
    <t>39.2k</t>
  </si>
  <si>
    <t>392k</t>
  </si>
  <si>
    <t>402k</t>
  </si>
  <si>
    <t>41.2k</t>
  </si>
  <si>
    <t>42.2k</t>
  </si>
  <si>
    <t>4.3k</t>
  </si>
  <si>
    <t>43k</t>
  </si>
  <si>
    <t>4.32k</t>
  </si>
  <si>
    <t>442k</t>
  </si>
  <si>
    <t>4.64k</t>
  </si>
  <si>
    <t>47.5k</t>
  </si>
  <si>
    <t>510k</t>
  </si>
  <si>
    <t>53.6k</t>
  </si>
  <si>
    <t>54.9k</t>
  </si>
  <si>
    <t>560k</t>
  </si>
  <si>
    <t>59k</t>
  </si>
  <si>
    <t>6.04k</t>
  </si>
  <si>
    <t>60.4k</t>
  </si>
  <si>
    <t>62k</t>
  </si>
  <si>
    <t>6.49k</t>
  </si>
  <si>
    <t>6.65k</t>
  </si>
  <si>
    <t>68k</t>
  </si>
  <si>
    <t>6.81k</t>
  </si>
  <si>
    <t>750k</t>
  </si>
  <si>
    <t>7.87k</t>
  </si>
  <si>
    <t>8.06k</t>
  </si>
  <si>
    <t>80.6k</t>
  </si>
  <si>
    <t>806k</t>
  </si>
  <si>
    <t>820k</t>
  </si>
  <si>
    <t>82.5k</t>
  </si>
  <si>
    <t>9.09k</t>
  </si>
  <si>
    <t>91k</t>
  </si>
  <si>
    <t>11.5k</t>
  </si>
  <si>
    <t>115k</t>
  </si>
  <si>
    <t>118k</t>
  </si>
  <si>
    <t>1.33k</t>
  </si>
  <si>
    <t>13.7k</t>
  </si>
  <si>
    <t>1.4M</t>
  </si>
  <si>
    <t>1.54k</t>
  </si>
  <si>
    <t>1.54M</t>
  </si>
  <si>
    <t>1.58k</t>
  </si>
  <si>
    <t>15.8k</t>
  </si>
  <si>
    <t>1.69k</t>
  </si>
  <si>
    <t>1.69M</t>
  </si>
  <si>
    <t>1.74k</t>
  </si>
  <si>
    <t>174k</t>
  </si>
  <si>
    <t>1.8M</t>
  </si>
  <si>
    <t>1.91k</t>
  </si>
  <si>
    <t>19.1k</t>
  </si>
  <si>
    <t>19.6k</t>
  </si>
  <si>
    <t>205k</t>
  </si>
  <si>
    <t>21k</t>
  </si>
  <si>
    <t>21.5k</t>
  </si>
  <si>
    <t>2.26k</t>
  </si>
  <si>
    <t>22.6k</t>
  </si>
  <si>
    <t>232k</t>
  </si>
  <si>
    <t>2.43k</t>
  </si>
  <si>
    <t>24.3k</t>
  </si>
  <si>
    <t>2.67k</t>
  </si>
  <si>
    <t>2.8k</t>
  </si>
  <si>
    <t>28.7k</t>
  </si>
  <si>
    <t>294k</t>
  </si>
  <si>
    <t>309k</t>
  </si>
  <si>
    <t>3.16k</t>
  </si>
  <si>
    <t>340k</t>
  </si>
  <si>
    <t>348k</t>
  </si>
  <si>
    <t>360k</t>
  </si>
  <si>
    <t>365k</t>
  </si>
  <si>
    <t>43.2k</t>
  </si>
  <si>
    <t>44.2k</t>
  </si>
  <si>
    <t>475k</t>
  </si>
  <si>
    <t>511k</t>
  </si>
  <si>
    <t>56.2k</t>
  </si>
  <si>
    <t>590k</t>
  </si>
  <si>
    <t>619k</t>
  </si>
  <si>
    <t>66.5k</t>
  </si>
  <si>
    <t>665k</t>
  </si>
  <si>
    <t>680k</t>
  </si>
  <si>
    <t>715k</t>
  </si>
  <si>
    <t>78.7k</t>
  </si>
  <si>
    <t>787k</t>
  </si>
  <si>
    <t>825k</t>
  </si>
  <si>
    <t>8.45k</t>
  </si>
  <si>
    <t>84.5k</t>
  </si>
  <si>
    <t>8.66k</t>
  </si>
  <si>
    <t>86.6k</t>
  </si>
  <si>
    <t>887k</t>
  </si>
  <si>
    <t>909k</t>
  </si>
  <si>
    <t>93.1k</t>
  </si>
  <si>
    <t>9.53k</t>
  </si>
  <si>
    <t>10.7k</t>
  </si>
  <si>
    <t>412k</t>
  </si>
  <si>
    <t>63.4k</t>
  </si>
  <si>
    <t>453k</t>
  </si>
  <si>
    <t>8.2k</t>
  </si>
  <si>
    <t>1.2M</t>
  </si>
  <si>
    <t>8.25k</t>
  </si>
  <si>
    <t>40.2k</t>
  </si>
  <si>
    <t>2.2M</t>
  </si>
  <si>
    <t>180k</t>
  </si>
  <si>
    <t>12.4k</t>
  </si>
  <si>
    <t>3.01k</t>
  </si>
  <si>
    <t>130k</t>
  </si>
  <si>
    <t>5.6k</t>
  </si>
  <si>
    <t>RES-00003</t>
  </si>
  <si>
    <t>RES-00004</t>
  </si>
  <si>
    <t>RES-00005</t>
  </si>
  <si>
    <t>RES-00006</t>
  </si>
  <si>
    <t>RES-00007</t>
  </si>
  <si>
    <t>RES-00008</t>
  </si>
  <si>
    <t>RES-00009</t>
  </si>
  <si>
    <t>RES-00010</t>
  </si>
  <si>
    <t>RES-00011</t>
  </si>
  <si>
    <t>RES-00012</t>
  </si>
  <si>
    <t>RES-00013</t>
  </si>
  <si>
    <t>RES-00014</t>
  </si>
  <si>
    <t>RES-00015</t>
  </si>
  <si>
    <t>RES-00016</t>
  </si>
  <si>
    <t>RES-00017</t>
  </si>
  <si>
    <t>RES-00018</t>
  </si>
  <si>
    <t>RES-00019</t>
  </si>
  <si>
    <t>RES-00020</t>
  </si>
  <si>
    <t>RES-00021</t>
  </si>
  <si>
    <t>RES-00022</t>
  </si>
  <si>
    <t>RES-00023</t>
  </si>
  <si>
    <t>RES-00024</t>
  </si>
  <si>
    <t>RES-00025</t>
  </si>
  <si>
    <t>RES-00026</t>
  </si>
  <si>
    <t>RES-00027</t>
  </si>
  <si>
    <t>RES-00028</t>
  </si>
  <si>
    <t>RES-00029</t>
  </si>
  <si>
    <t>RES-00030</t>
  </si>
  <si>
    <t>RES-00031</t>
  </si>
  <si>
    <t>RES-00032</t>
  </si>
  <si>
    <t>RES-00033</t>
  </si>
  <si>
    <t>RES-00034</t>
  </si>
  <si>
    <t>RES-00035</t>
  </si>
  <si>
    <t>RES-00036</t>
  </si>
  <si>
    <t>RES-00037</t>
  </si>
  <si>
    <t>RES-00038</t>
  </si>
  <si>
    <t>RES-00039</t>
  </si>
  <si>
    <t>RES-00040</t>
  </si>
  <si>
    <t>RES-00041</t>
  </si>
  <si>
    <t>RES-00042</t>
  </si>
  <si>
    <t>RES-00043</t>
  </si>
  <si>
    <t>RES-00044</t>
  </si>
  <si>
    <t>RES-00045</t>
  </si>
  <si>
    <t>RES-00046</t>
  </si>
  <si>
    <t>RES-00047</t>
  </si>
  <si>
    <t>RES-00048</t>
  </si>
  <si>
    <t>RES-00049</t>
  </si>
  <si>
    <t>RES-00050</t>
  </si>
  <si>
    <t>RES-00051</t>
  </si>
  <si>
    <t>RES-00052</t>
  </si>
  <si>
    <t>RES-00053</t>
  </si>
  <si>
    <t>RES-00054</t>
  </si>
  <si>
    <t>RES-00055</t>
  </si>
  <si>
    <t>RES-00056</t>
  </si>
  <si>
    <t>RES-00057</t>
  </si>
  <si>
    <t>RES-00058</t>
  </si>
  <si>
    <t>RES-00059</t>
  </si>
  <si>
    <t>RES-00060</t>
  </si>
  <si>
    <t>RES-00061</t>
  </si>
  <si>
    <t>RES-00062</t>
  </si>
  <si>
    <t>RES-00063</t>
  </si>
  <si>
    <t>RES-00064</t>
  </si>
  <si>
    <t>RES-00065</t>
  </si>
  <si>
    <t>RES-00066</t>
  </si>
  <si>
    <t>RES-00067</t>
  </si>
  <si>
    <t>RES-00068</t>
  </si>
  <si>
    <t>RES-00069</t>
  </si>
  <si>
    <t>RES-00070</t>
  </si>
  <si>
    <t>RES-00071</t>
  </si>
  <si>
    <t>RES-00072</t>
  </si>
  <si>
    <t>RES-00073</t>
  </si>
  <si>
    <t>RES-00074</t>
  </si>
  <si>
    <t>RES-00075</t>
  </si>
  <si>
    <t>RES-00076</t>
  </si>
  <si>
    <t>RES-00077</t>
  </si>
  <si>
    <t>RES-00078</t>
  </si>
  <si>
    <t>RES-00079</t>
  </si>
  <si>
    <t>RES-00080</t>
  </si>
  <si>
    <t>RES-00081</t>
  </si>
  <si>
    <t>RES-00082</t>
  </si>
  <si>
    <t>RES-00083</t>
  </si>
  <si>
    <t>RES-00084</t>
  </si>
  <si>
    <t>RES-00085</t>
  </si>
  <si>
    <t>RES-00086</t>
  </si>
  <si>
    <t>RES-00087</t>
  </si>
  <si>
    <t>RES-00088</t>
  </si>
  <si>
    <t>RES-00089</t>
  </si>
  <si>
    <t>RES-00090</t>
  </si>
  <si>
    <t>RES-00091</t>
  </si>
  <si>
    <t>RES-00092</t>
  </si>
  <si>
    <t>RES-00093</t>
  </si>
  <si>
    <t>RES-00094</t>
  </si>
  <si>
    <t>RES-00095</t>
  </si>
  <si>
    <t>RES-00096</t>
  </si>
  <si>
    <t>RES-00097</t>
  </si>
  <si>
    <t>RES-00098</t>
  </si>
  <si>
    <t>RES-00099</t>
  </si>
  <si>
    <t>RES-00100</t>
  </si>
  <si>
    <t>RES-00101</t>
  </si>
  <si>
    <t>RES-00102</t>
  </si>
  <si>
    <t>RES-00103</t>
  </si>
  <si>
    <t>RES-00104</t>
  </si>
  <si>
    <t>RES-00105</t>
  </si>
  <si>
    <t>RES-00106</t>
  </si>
  <si>
    <t>RES-00107</t>
  </si>
  <si>
    <t>RES-00108</t>
  </si>
  <si>
    <t>RES-00109</t>
  </si>
  <si>
    <t>RES-00110</t>
  </si>
  <si>
    <t>RES-00111</t>
  </si>
  <si>
    <t>RES-00112</t>
  </si>
  <si>
    <t>RES-00113</t>
  </si>
  <si>
    <t>RES-00114</t>
  </si>
  <si>
    <t>RES-00115</t>
  </si>
  <si>
    <t>RES-00116</t>
  </si>
  <si>
    <t>RES-00117</t>
  </si>
  <si>
    <t>RES-00118</t>
  </si>
  <si>
    <t>RES-00119</t>
  </si>
  <si>
    <t>RES-00120</t>
  </si>
  <si>
    <t>RES-00121</t>
  </si>
  <si>
    <t>RES-00122</t>
  </si>
  <si>
    <t>RES-00123</t>
  </si>
  <si>
    <t>RES-00124</t>
  </si>
  <si>
    <t>RES-00125</t>
  </si>
  <si>
    <t>RES-00126</t>
  </si>
  <si>
    <t>RES-00127</t>
  </si>
  <si>
    <t>RES-00128</t>
  </si>
  <si>
    <t>RES-00129</t>
  </si>
  <si>
    <t>RES-00130</t>
  </si>
  <si>
    <t>RES-00131</t>
  </si>
  <si>
    <t>RES-00132</t>
  </si>
  <si>
    <t>RES-00133</t>
  </si>
  <si>
    <t>RES-00134</t>
  </si>
  <si>
    <t>RES-00135</t>
  </si>
  <si>
    <t>RES-00136</t>
  </si>
  <si>
    <t>RES-00137</t>
  </si>
  <si>
    <t>RES-00138</t>
  </si>
  <si>
    <t>RES-00139</t>
  </si>
  <si>
    <t>RES-00140</t>
  </si>
  <si>
    <t>RES-00141</t>
  </si>
  <si>
    <t>RES-00142</t>
  </si>
  <si>
    <t>RES-00143</t>
  </si>
  <si>
    <t>RES-00144</t>
  </si>
  <si>
    <t>RES-00145</t>
  </si>
  <si>
    <t>RES-00146</t>
  </si>
  <si>
    <t>RES-00147</t>
  </si>
  <si>
    <t>RES-00148</t>
  </si>
  <si>
    <t>RES-00149</t>
  </si>
  <si>
    <t>RES-00150</t>
  </si>
  <si>
    <t>RES-00151</t>
  </si>
  <si>
    <t>RES-00152</t>
  </si>
  <si>
    <t>RES-00153</t>
  </si>
  <si>
    <t>RES-00154</t>
  </si>
  <si>
    <t>RES-00155</t>
  </si>
  <si>
    <t>RES-00156</t>
  </si>
  <si>
    <t>RES-00157</t>
  </si>
  <si>
    <t>RES-00158</t>
  </si>
  <si>
    <t>RES-00159</t>
  </si>
  <si>
    <t>RES-00160</t>
  </si>
  <si>
    <t>RES-00161</t>
  </si>
  <si>
    <t>RES-00162</t>
  </si>
  <si>
    <t>RES-00163</t>
  </si>
  <si>
    <t>RES-00164</t>
  </si>
  <si>
    <t>RES-00165</t>
  </si>
  <si>
    <t>RES-00166</t>
  </si>
  <si>
    <t>RES-00167</t>
  </si>
  <si>
    <t>RES-00168</t>
  </si>
  <si>
    <t>RES-00169</t>
  </si>
  <si>
    <t>RES-00170</t>
  </si>
  <si>
    <t>RES-00171</t>
  </si>
  <si>
    <t>RES-00172</t>
  </si>
  <si>
    <t>RES-00173</t>
  </si>
  <si>
    <t>RES-00174</t>
  </si>
  <si>
    <t>RES-00175</t>
  </si>
  <si>
    <t>RES-00176</t>
  </si>
  <si>
    <t>RES-00177</t>
  </si>
  <si>
    <t>RES-00178</t>
  </si>
  <si>
    <t>RES-00179</t>
  </si>
  <si>
    <t>RES-00180</t>
  </si>
  <si>
    <t>RES-00181</t>
  </si>
  <si>
    <t>RES-00182</t>
  </si>
  <si>
    <t>RES-00183</t>
  </si>
  <si>
    <t>RES-00184</t>
  </si>
  <si>
    <t>RES-00185</t>
  </si>
  <si>
    <t>RES-00186</t>
  </si>
  <si>
    <t>RES-00187</t>
  </si>
  <si>
    <t>RES-00188</t>
  </si>
  <si>
    <t>RES-00189</t>
  </si>
  <si>
    <t>RES-00190</t>
  </si>
  <si>
    <t>RES-00191</t>
  </si>
  <si>
    <t>RES-00192</t>
  </si>
  <si>
    <t>RES-00193</t>
  </si>
  <si>
    <t>RES-00194</t>
  </si>
  <si>
    <t>RES-00195</t>
  </si>
  <si>
    <t>RES-00196</t>
  </si>
  <si>
    <t>RES-00197</t>
  </si>
  <si>
    <t>RES-00198</t>
  </si>
  <si>
    <t>RES-00199</t>
  </si>
  <si>
    <t>RES-00200</t>
  </si>
  <si>
    <t>RES-00201</t>
  </si>
  <si>
    <t>RES-00202</t>
  </si>
  <si>
    <t>RES-00203</t>
  </si>
  <si>
    <t>RES-00204</t>
  </si>
  <si>
    <t>RES-00205</t>
  </si>
  <si>
    <t>RES-00206</t>
  </si>
  <si>
    <t>RES-00207</t>
  </si>
  <si>
    <t>RES-00208</t>
  </si>
  <si>
    <t>RES-00209</t>
  </si>
  <si>
    <t>RES-00210</t>
  </si>
  <si>
    <t>RES-00211</t>
  </si>
  <si>
    <t>RES-00212</t>
  </si>
  <si>
    <t>RES-00213</t>
  </si>
  <si>
    <t>RES-00214</t>
  </si>
  <si>
    <t>RES-00215</t>
  </si>
  <si>
    <t>RES-00216</t>
  </si>
  <si>
    <t>RES-00217</t>
  </si>
  <si>
    <t>RES-00218</t>
  </si>
  <si>
    <t>RES-00219</t>
  </si>
  <si>
    <t>RES-00220</t>
  </si>
  <si>
    <t>RES-00221</t>
  </si>
  <si>
    <t>RES-00222</t>
  </si>
  <si>
    <t>RES-00223</t>
  </si>
  <si>
    <t>RES-00224</t>
  </si>
  <si>
    <t>RES-00225</t>
  </si>
  <si>
    <t>RES-00226</t>
  </si>
  <si>
    <t>RES-00227</t>
  </si>
  <si>
    <t>RES-00228</t>
  </si>
  <si>
    <t>RES-00229</t>
  </si>
  <si>
    <t>RES-00230</t>
  </si>
  <si>
    <t>RES-00231</t>
  </si>
  <si>
    <t>RES-00232</t>
  </si>
  <si>
    <t>RES-00233</t>
  </si>
  <si>
    <t>RES-00234</t>
  </si>
  <si>
    <t>RES-00235</t>
  </si>
  <si>
    <t>RES-00236</t>
  </si>
  <si>
    <t>RES-00237</t>
  </si>
  <si>
    <t>RES-00238</t>
  </si>
  <si>
    <t>RES-00239</t>
  </si>
  <si>
    <t>RES-00240</t>
  </si>
  <si>
    <t>RES-00241</t>
  </si>
  <si>
    <t>RES-00242</t>
  </si>
  <si>
    <t>RES-00243</t>
  </si>
  <si>
    <t>RES-00244</t>
  </si>
  <si>
    <t>RES-00245</t>
  </si>
  <si>
    <t>RES-00246</t>
  </si>
  <si>
    <t>RES-00247</t>
  </si>
  <si>
    <t>RES-00248</t>
  </si>
  <si>
    <t>RES-00249</t>
  </si>
  <si>
    <t>RES-00250</t>
  </si>
  <si>
    <t>RES-00251</t>
  </si>
  <si>
    <t>RES-00252</t>
  </si>
  <si>
    <t>RES-00253</t>
  </si>
  <si>
    <t>RES-00254</t>
  </si>
  <si>
    <t>RES-00255</t>
  </si>
  <si>
    <t>RES-00256</t>
  </si>
  <si>
    <t>RES-00257</t>
  </si>
  <si>
    <t>RES-00258</t>
  </si>
  <si>
    <t>RES-00259</t>
  </si>
  <si>
    <t>RES-00260</t>
  </si>
  <si>
    <t>RES-00261</t>
  </si>
  <si>
    <t>RES-00262</t>
  </si>
  <si>
    <t>RES-00263</t>
  </si>
  <si>
    <t>RES-00264</t>
  </si>
  <si>
    <t>RES-00265</t>
  </si>
  <si>
    <t>RES-00266</t>
  </si>
  <si>
    <t>RES-00267</t>
  </si>
  <si>
    <t>RES-00268</t>
  </si>
  <si>
    <t>RES-00269</t>
  </si>
  <si>
    <t>RES-00270</t>
  </si>
  <si>
    <t>RES-00271</t>
  </si>
  <si>
    <t>RES-00272</t>
  </si>
  <si>
    <t>RES-00273</t>
  </si>
  <si>
    <t>RES-00274</t>
  </si>
  <si>
    <t>RES-00275</t>
  </si>
  <si>
    <t>RES-00276</t>
  </si>
  <si>
    <t>RES-00277</t>
  </si>
  <si>
    <t>RES-00278</t>
  </si>
  <si>
    <t>RES-00279</t>
  </si>
  <si>
    <t>RES-00280</t>
  </si>
  <si>
    <t>RES-00281</t>
  </si>
  <si>
    <t>RES-00282</t>
  </si>
  <si>
    <t>RES-00283</t>
  </si>
  <si>
    <t>RES-00284</t>
  </si>
  <si>
    <t>RES-00285</t>
  </si>
  <si>
    <t>RES-00286</t>
  </si>
  <si>
    <t>RES-00287</t>
  </si>
  <si>
    <t>RES-00288</t>
  </si>
  <si>
    <t>RES-00289</t>
  </si>
  <si>
    <t>RES-00290</t>
  </si>
  <si>
    <t>RES-00291</t>
  </si>
  <si>
    <t>RES-00292</t>
  </si>
  <si>
    <t>RES-00293</t>
  </si>
  <si>
    <t>RES-00294</t>
  </si>
  <si>
    <t>RES-00295</t>
  </si>
  <si>
    <t>RES-00296</t>
  </si>
  <si>
    <t>RES-00297</t>
  </si>
  <si>
    <t>RES-00298</t>
  </si>
  <si>
    <t>RES-00299</t>
  </si>
  <si>
    <t>RES-00300</t>
  </si>
  <si>
    <t>RES-00301</t>
  </si>
  <si>
    <t>RES-00302</t>
  </si>
  <si>
    <t>RES-00303</t>
  </si>
  <si>
    <t>RES-00304</t>
  </si>
  <si>
    <t>RES-00305</t>
  </si>
  <si>
    <t>RES-00306</t>
  </si>
  <si>
    <t>RES-00307</t>
  </si>
  <si>
    <t>RES-00308</t>
  </si>
  <si>
    <t>RES-00309</t>
  </si>
  <si>
    <t>RES-00310</t>
  </si>
  <si>
    <t>RES-00311</t>
  </si>
  <si>
    <t>RES-00312</t>
  </si>
  <si>
    <t>RES-00313</t>
  </si>
  <si>
    <t>RES-00314</t>
  </si>
  <si>
    <t>RES-00315</t>
  </si>
  <si>
    <t>RES-00316</t>
  </si>
  <si>
    <t>RES-00317</t>
  </si>
  <si>
    <t>RES-00318</t>
  </si>
  <si>
    <t>RES-00319</t>
  </si>
  <si>
    <t>RES-00320</t>
  </si>
  <si>
    <t>RES-00321</t>
  </si>
  <si>
    <t>RES-00322</t>
  </si>
  <si>
    <t>RES-00323</t>
  </si>
  <si>
    <t>RES-00324</t>
  </si>
  <si>
    <t>RES-00325</t>
  </si>
  <si>
    <t>RES-00326</t>
  </si>
  <si>
    <t>RES-00327</t>
  </si>
  <si>
    <t>RES-00328</t>
  </si>
  <si>
    <t>RES-00329</t>
  </si>
  <si>
    <t>RES-00330</t>
  </si>
  <si>
    <t>RES-00331</t>
  </si>
  <si>
    <t>RES-00332</t>
  </si>
  <si>
    <t>RES-00333</t>
  </si>
  <si>
    <t>RES-00334</t>
  </si>
  <si>
    <t>RES-00335</t>
  </si>
  <si>
    <t>RES-00336</t>
  </si>
  <si>
    <t>RES-00337</t>
  </si>
  <si>
    <t>RES-00338</t>
  </si>
  <si>
    <t>RES-00339</t>
  </si>
  <si>
    <t>RES-00340</t>
  </si>
  <si>
    <t>RES-00341</t>
  </si>
  <si>
    <t>RES-00342</t>
  </si>
  <si>
    <t>RES-00343</t>
  </si>
  <si>
    <t>RES-00344</t>
  </si>
  <si>
    <t>RES-00345</t>
  </si>
  <si>
    <t>RES-00346</t>
  </si>
  <si>
    <t>RES-00347</t>
  </si>
  <si>
    <t>RES-00348</t>
  </si>
  <si>
    <t>RES-00349</t>
  </si>
  <si>
    <t>RES-00350</t>
  </si>
  <si>
    <t>RES-00351</t>
  </si>
  <si>
    <t>RES-00352</t>
  </si>
  <si>
    <t>RES-00353</t>
  </si>
  <si>
    <t>RES-00354</t>
  </si>
  <si>
    <t>RES-00355</t>
  </si>
  <si>
    <t>RES-00356</t>
  </si>
  <si>
    <t>RES-00357</t>
  </si>
  <si>
    <t>RES-00358</t>
  </si>
  <si>
    <t>RES-00359</t>
  </si>
  <si>
    <t>RES-00360</t>
  </si>
  <si>
    <t>RES-00361</t>
  </si>
  <si>
    <t>RES-00362</t>
  </si>
  <si>
    <t>RES-00363</t>
  </si>
  <si>
    <t>RES-00364</t>
  </si>
  <si>
    <t>RES-00365</t>
  </si>
  <si>
    <t>RES-00366</t>
  </si>
  <si>
    <t>RES-00367</t>
  </si>
  <si>
    <t>RES-00368</t>
  </si>
  <si>
    <t>RES-00369</t>
  </si>
  <si>
    <t>RES-00370</t>
  </si>
  <si>
    <t>RES-00371</t>
  </si>
  <si>
    <t>RES-00372</t>
  </si>
  <si>
    <t>RES-00373</t>
  </si>
  <si>
    <t>RES-00374</t>
  </si>
  <si>
    <t>RES-00375</t>
  </si>
  <si>
    <t>RES-00376</t>
  </si>
  <si>
    <t>RES-00377</t>
  </si>
  <si>
    <t>RES-00378</t>
  </si>
  <si>
    <t>RES-00379</t>
  </si>
  <si>
    <t>RES-00380</t>
  </si>
  <si>
    <t>RES-00381</t>
  </si>
  <si>
    <t>RES-00382</t>
  </si>
  <si>
    <t>RES-00383</t>
  </si>
  <si>
    <t>RES-00384</t>
  </si>
  <si>
    <t>RES-00385</t>
  </si>
  <si>
    <t>RES-00386</t>
  </si>
  <si>
    <t>RES-00387</t>
  </si>
  <si>
    <t>RES-00388</t>
  </si>
  <si>
    <t>RES-00389</t>
  </si>
  <si>
    <t>RES-00390</t>
  </si>
  <si>
    <t>RES-00391</t>
  </si>
  <si>
    <t>RES-00392</t>
  </si>
  <si>
    <t>RES-00393</t>
  </si>
  <si>
    <t>RES-00394</t>
  </si>
  <si>
    <t>RES-00395</t>
  </si>
  <si>
    <t>RES-00396</t>
  </si>
  <si>
    <t>RES-00397</t>
  </si>
  <si>
    <t>RES-00398</t>
  </si>
  <si>
    <t>RES-00399</t>
  </si>
  <si>
    <t>RES-00400</t>
  </si>
  <si>
    <t>RES-00401</t>
  </si>
  <si>
    <t>RES-00402</t>
  </si>
  <si>
    <t>RES-00403</t>
  </si>
  <si>
    <t>RES-00404</t>
  </si>
  <si>
    <t>RES-00405</t>
  </si>
  <si>
    <t>RES-00406</t>
  </si>
  <si>
    <t>RES-00407</t>
  </si>
  <si>
    <t>RES-00408</t>
  </si>
  <si>
    <t>RES-00409</t>
  </si>
  <si>
    <t>RES-00410</t>
  </si>
  <si>
    <t>RES-00411</t>
  </si>
  <si>
    <t>RES-00412</t>
  </si>
  <si>
    <t>RES-00413</t>
  </si>
  <si>
    <t>RES-00414</t>
  </si>
  <si>
    <t>RES-00415</t>
  </si>
  <si>
    <t>RES-00416</t>
  </si>
  <si>
    <t>RES-00417</t>
  </si>
  <si>
    <t>RES-00418</t>
  </si>
  <si>
    <t>RES-00419</t>
  </si>
  <si>
    <t>RES-00420</t>
  </si>
  <si>
    <t>RES-00421</t>
  </si>
  <si>
    <t>RES-00422</t>
  </si>
  <si>
    <t>RES-00423</t>
  </si>
  <si>
    <t>RES-00424</t>
  </si>
  <si>
    <t>RES-00425</t>
  </si>
  <si>
    <t>RES-00426</t>
  </si>
  <si>
    <t>RES-00427</t>
  </si>
  <si>
    <t>RES-00428</t>
  </si>
  <si>
    <t>RES-00429</t>
  </si>
  <si>
    <t>RES-00430</t>
  </si>
  <si>
    <t>RES-00431</t>
  </si>
  <si>
    <t>RES-00432</t>
  </si>
  <si>
    <t>RES-00433</t>
  </si>
  <si>
    <t>RES-00434</t>
  </si>
  <si>
    <t>RES-00435</t>
  </si>
  <si>
    <t>RES-00436</t>
  </si>
  <si>
    <t>RES-00437</t>
  </si>
  <si>
    <t>RES-00438</t>
  </si>
  <si>
    <t>RES-00439</t>
  </si>
  <si>
    <t>RES-00440</t>
  </si>
  <si>
    <t>RES-00441</t>
  </si>
  <si>
    <t>RES-00442</t>
  </si>
  <si>
    <t>RES-00443</t>
  </si>
  <si>
    <t>RES-00444</t>
  </si>
  <si>
    <t>RES-00445</t>
  </si>
  <si>
    <t>RES-00446</t>
  </si>
  <si>
    <t>RES-00447</t>
  </si>
  <si>
    <t>RES-00448</t>
  </si>
  <si>
    <t>RES-00449</t>
  </si>
  <si>
    <t>RES-00450</t>
  </si>
  <si>
    <t>RES-00451</t>
  </si>
  <si>
    <t>RES-00452</t>
  </si>
  <si>
    <t>RES-00453</t>
  </si>
  <si>
    <t>RES-00454</t>
  </si>
  <si>
    <t>RES-00455</t>
  </si>
  <si>
    <t>RES-00456</t>
  </si>
  <si>
    <t>RES-00457</t>
  </si>
  <si>
    <t>RES-00458</t>
  </si>
  <si>
    <t>RES-00459</t>
  </si>
  <si>
    <t>RES-00460</t>
  </si>
  <si>
    <t>RES-00461</t>
  </si>
  <si>
    <t>RES-00462</t>
  </si>
  <si>
    <t>RES-00463</t>
  </si>
  <si>
    <t>RES-00464</t>
  </si>
  <si>
    <t>RES-00465</t>
  </si>
  <si>
    <t>RES-00466</t>
  </si>
  <si>
    <t>RES-00467</t>
  </si>
  <si>
    <t>RES-00468</t>
  </si>
  <si>
    <t>RES-00469</t>
  </si>
  <si>
    <t>RES-00470</t>
  </si>
  <si>
    <t>RES-00471</t>
  </si>
  <si>
    <t>RES-00472</t>
  </si>
  <si>
    <t>RES-00473</t>
  </si>
  <si>
    <t>RES-00474</t>
  </si>
  <si>
    <t>RES-00475</t>
  </si>
  <si>
    <t>RES-00476</t>
  </si>
  <si>
    <t>RES-00477</t>
  </si>
  <si>
    <t>RES-00478</t>
  </si>
  <si>
    <t>RES-00479</t>
  </si>
  <si>
    <t>RES-00480</t>
  </si>
  <si>
    <t>RES-00481</t>
  </si>
  <si>
    <t>RES-00482</t>
  </si>
  <si>
    <t>RES-00483</t>
  </si>
  <si>
    <t>RES-00484</t>
  </si>
  <si>
    <t>RES-00485</t>
  </si>
  <si>
    <t>RES-00486</t>
  </si>
  <si>
    <t>RES-00487</t>
  </si>
  <si>
    <t>RES-00488</t>
  </si>
  <si>
    <t>RES-00489</t>
  </si>
  <si>
    <t>RES-00490</t>
  </si>
  <si>
    <t>RES-00491</t>
  </si>
  <si>
    <t>RES-00492</t>
  </si>
  <si>
    <t>RES-00493</t>
  </si>
  <si>
    <t>RES-00494</t>
  </si>
  <si>
    <t>RES-00495</t>
  </si>
  <si>
    <t>RES-00496</t>
  </si>
  <si>
    <t>RES-00497</t>
  </si>
  <si>
    <t>RES-00498</t>
  </si>
  <si>
    <t>RES-00499</t>
  </si>
  <si>
    <t>221k</t>
  </si>
  <si>
    <t>237k</t>
  </si>
  <si>
    <t>240k</t>
  </si>
  <si>
    <t>249k</t>
  </si>
  <si>
    <t>255k</t>
  </si>
  <si>
    <t>280k</t>
  </si>
  <si>
    <t>330k</t>
  </si>
  <si>
    <t>430k</t>
  </si>
  <si>
    <t>536k</t>
  </si>
  <si>
    <t>604k</t>
  </si>
  <si>
    <t>1M</t>
  </si>
  <si>
    <t>1.1M</t>
  </si>
  <si>
    <t>RES-00500</t>
  </si>
  <si>
    <t>RES-00501</t>
  </si>
  <si>
    <t>RES-00502</t>
  </si>
  <si>
    <t>RES-00503</t>
  </si>
  <si>
    <t>RES-00504</t>
  </si>
  <si>
    <t>RES-00505</t>
  </si>
  <si>
    <t>RES-00506</t>
  </si>
  <si>
    <t>RES-00507</t>
  </si>
  <si>
    <t>RES-00508</t>
  </si>
  <si>
    <t>RES-00509</t>
  </si>
  <si>
    <t>RES-00510</t>
  </si>
  <si>
    <t>RES-00511</t>
  </si>
  <si>
    <t>RES-00512</t>
  </si>
  <si>
    <t>RES-00513</t>
  </si>
  <si>
    <t>RES-00514</t>
  </si>
  <si>
    <t>RES-00515</t>
  </si>
  <si>
    <t>RES-00516</t>
  </si>
  <si>
    <t>RES-00517</t>
  </si>
  <si>
    <t>RES-00518</t>
  </si>
  <si>
    <t>RES-00519</t>
  </si>
  <si>
    <t>RES-00520</t>
  </si>
  <si>
    <t>RES-00521</t>
  </si>
  <si>
    <t>RES-00522</t>
  </si>
  <si>
    <t>RES-00523</t>
  </si>
  <si>
    <t>RES-00524</t>
  </si>
  <si>
    <t>RES-00525</t>
  </si>
  <si>
    <t>RES-00526</t>
  </si>
  <si>
    <t>RES-00527</t>
  </si>
  <si>
    <t>RES-00528</t>
  </si>
  <si>
    <t>RES-00529</t>
  </si>
  <si>
    <t>RES-00530</t>
  </si>
  <si>
    <t>RES-00531</t>
  </si>
  <si>
    <t>RES-00532</t>
  </si>
  <si>
    <t>RES-00533</t>
  </si>
  <si>
    <t>RES-00534</t>
  </si>
  <si>
    <t>RES-00535</t>
  </si>
  <si>
    <t>RES-00536</t>
  </si>
  <si>
    <t>RES-00537</t>
  </si>
  <si>
    <t>RES-00538</t>
  </si>
  <si>
    <t>RES-00539</t>
  </si>
  <si>
    <t>RES-00540</t>
  </si>
  <si>
    <t>RES-00541</t>
  </si>
  <si>
    <t>RES-00542</t>
  </si>
  <si>
    <t>RES-00543</t>
  </si>
  <si>
    <t>RES-00544</t>
  </si>
  <si>
    <t>RES-00545</t>
  </si>
  <si>
    <t>RES-00546</t>
  </si>
  <si>
    <t>RES-00547</t>
  </si>
  <si>
    <t>RES-00548</t>
  </si>
  <si>
    <t>RES-00549</t>
  </si>
  <si>
    <t>RES-00550</t>
  </si>
  <si>
    <t>RES-00551</t>
  </si>
  <si>
    <t>RES-00552</t>
  </si>
  <si>
    <t>RES-00553</t>
  </si>
  <si>
    <t>RES-00554</t>
  </si>
  <si>
    <t>RES-00555</t>
  </si>
  <si>
    <t>RES-00556</t>
  </si>
  <si>
    <t>RES-00557</t>
  </si>
  <si>
    <t>RES-00558</t>
  </si>
  <si>
    <t>RES-00559</t>
  </si>
  <si>
    <t>RES-00560</t>
  </si>
  <si>
    <t>RES-00561</t>
  </si>
  <si>
    <t>RES-00562</t>
  </si>
  <si>
    <t>RES-00563</t>
  </si>
  <si>
    <t>RES-00564</t>
  </si>
  <si>
    <t>RES-00565</t>
  </si>
  <si>
    <t>RES-00566</t>
  </si>
  <si>
    <t>RES-00567</t>
  </si>
  <si>
    <t>RES-00568</t>
  </si>
  <si>
    <t>RES-00569</t>
  </si>
  <si>
    <t>RES-00570</t>
  </si>
  <si>
    <t>RES-00571</t>
  </si>
  <si>
    <t>RES-00572</t>
  </si>
  <si>
    <t>RES-00573</t>
  </si>
  <si>
    <t>RES-00574</t>
  </si>
  <si>
    <t>RES-00575</t>
  </si>
  <si>
    <t>RES-00576</t>
  </si>
  <si>
    <t>RES-00577</t>
  </si>
  <si>
    <t>RES-00578</t>
  </si>
  <si>
    <t>RES-00579</t>
  </si>
  <si>
    <t>RES-00580</t>
  </si>
  <si>
    <t>RES-00581</t>
  </si>
  <si>
    <t>RES-00582</t>
  </si>
  <si>
    <t>RES-00583</t>
  </si>
  <si>
    <t>RES-00584</t>
  </si>
  <si>
    <t>RES-00585</t>
  </si>
  <si>
    <t>RES-00586</t>
  </si>
  <si>
    <t>RES-00587</t>
  </si>
  <si>
    <t>RES-00588</t>
  </si>
  <si>
    <t>1k</t>
  </si>
  <si>
    <t>1.1k</t>
  </si>
  <si>
    <t>1.2k</t>
  </si>
  <si>
    <t>1.47k</t>
  </si>
  <si>
    <t>1.65k</t>
  </si>
  <si>
    <t>1.8k</t>
  </si>
  <si>
    <t>2.2k</t>
  </si>
  <si>
    <t>2.55k</t>
  </si>
  <si>
    <t>3.4k</t>
  </si>
  <si>
    <t>4.22k</t>
  </si>
  <si>
    <t>4.42k</t>
  </si>
  <si>
    <t>4.75k</t>
  </si>
  <si>
    <t>5.1k</t>
  </si>
  <si>
    <t>5.11k</t>
  </si>
  <si>
    <t>5.23k</t>
  </si>
  <si>
    <t>6.2k</t>
  </si>
  <si>
    <t>6.8k</t>
  </si>
  <si>
    <t>7.5k</t>
  </si>
  <si>
    <t>9.31k</t>
  </si>
  <si>
    <t>10k</t>
  </si>
  <si>
    <t>10.2k</t>
  </si>
  <si>
    <t>12k</t>
  </si>
  <si>
    <t>13.3k</t>
  </si>
  <si>
    <t>24.9k</t>
  </si>
  <si>
    <t>27.4k</t>
  </si>
  <si>
    <t>28k</t>
  </si>
  <si>
    <t>31.6k</t>
  </si>
  <si>
    <t>32.4k</t>
  </si>
  <si>
    <t>33k</t>
  </si>
  <si>
    <t>37.4k</t>
  </si>
  <si>
    <t>46.4k</t>
  </si>
  <si>
    <t>49.9k</t>
  </si>
  <si>
    <t>56k</t>
  </si>
  <si>
    <t>95.3k</t>
  </si>
  <si>
    <t>110k</t>
  </si>
  <si>
    <t>120k</t>
  </si>
  <si>
    <t>121k</t>
  </si>
  <si>
    <t>127k</t>
  </si>
  <si>
    <t>154k</t>
  </si>
  <si>
    <t>160k</t>
  </si>
  <si>
    <t>Resistance</t>
  </si>
  <si>
    <t>1%</t>
  </si>
  <si>
    <t>220pF</t>
  </si>
  <si>
    <t>330pF</t>
  </si>
  <si>
    <t>390pF</t>
  </si>
  <si>
    <t>470pF</t>
  </si>
  <si>
    <t>560pF</t>
  </si>
  <si>
    <t>680pF</t>
  </si>
  <si>
    <t>820pF</t>
  </si>
  <si>
    <t>1000pF</t>
  </si>
  <si>
    <t>1200pF</t>
  </si>
  <si>
    <t>1500pF</t>
  </si>
  <si>
    <t>1800pF</t>
  </si>
  <si>
    <t>2200pF</t>
  </si>
  <si>
    <t>2700pF</t>
  </si>
  <si>
    <t>3300pF</t>
  </si>
  <si>
    <t>3900pF</t>
  </si>
  <si>
    <t>4700pF</t>
  </si>
  <si>
    <t>5600pF</t>
  </si>
  <si>
    <t>6800pF</t>
  </si>
  <si>
    <t>8200pF</t>
  </si>
  <si>
    <t>10000pF</t>
  </si>
  <si>
    <t>50V</t>
  </si>
  <si>
    <t>100V</t>
  </si>
  <si>
    <t>250V</t>
  </si>
  <si>
    <t>200V</t>
  </si>
  <si>
    <t>10V</t>
  </si>
  <si>
    <t>35V</t>
  </si>
  <si>
    <t>6.3V</t>
  </si>
  <si>
    <t>10%</t>
  </si>
  <si>
    <t>GRM216R71H221KA01D</t>
  </si>
  <si>
    <t>GRM216R71H331KA01D</t>
  </si>
  <si>
    <t>GRM216R71H391KA01D</t>
  </si>
  <si>
    <t>GRM216R71H471KA01D</t>
  </si>
  <si>
    <t>GRM216R71E471KA01D</t>
  </si>
  <si>
    <t>GRM216R71H471KA01J</t>
  </si>
  <si>
    <t>GRM216R71H561KA01D</t>
  </si>
  <si>
    <t>GRM216R71H681KA01D</t>
  </si>
  <si>
    <t>GRM216R71H821KA01D</t>
  </si>
  <si>
    <t>GRM216R71H102KA01D</t>
  </si>
  <si>
    <t>GRM219R72A102KA01D</t>
  </si>
  <si>
    <t>GRM219R72A102KA01J</t>
  </si>
  <si>
    <t>GRM216R71E102KA01D</t>
  </si>
  <si>
    <t>GRM216R71H102KA01J</t>
  </si>
  <si>
    <t>GRM21AR72E102KW01D</t>
  </si>
  <si>
    <t>GRM216R71E122KA01D</t>
  </si>
  <si>
    <t>GRM216R71H122KA01D</t>
  </si>
  <si>
    <t>GRM21AR72E152KW01D</t>
  </si>
  <si>
    <t>GRM216R71H152KA01D</t>
  </si>
  <si>
    <t>GRM216R71E182KA01D</t>
  </si>
  <si>
    <t>GRM216R71H182KA01D</t>
  </si>
  <si>
    <t>GRM216R71H222KA01D</t>
  </si>
  <si>
    <t>GRM21AR72E222KW01D</t>
  </si>
  <si>
    <t>GRM219R72A222KA01D</t>
  </si>
  <si>
    <t>GRM216R71H272KA01D</t>
  </si>
  <si>
    <t>GRM21AR72E332KW01D</t>
  </si>
  <si>
    <t>GRM219R72A332KA01D</t>
  </si>
  <si>
    <t>GRM216R71E332KA01D</t>
  </si>
  <si>
    <t>GRM216R71H332KA01D</t>
  </si>
  <si>
    <t>GRM219R72A392KA01D</t>
  </si>
  <si>
    <t>GRM216R71H392KA01D</t>
  </si>
  <si>
    <t>GRM21AR72E472KW01D</t>
  </si>
  <si>
    <t>GRM219R72A472KA01D</t>
  </si>
  <si>
    <t>GRM216R71H562KA01D</t>
  </si>
  <si>
    <t>GRM219R72A562KA01D</t>
  </si>
  <si>
    <t>GRM216R71H682KA01D</t>
  </si>
  <si>
    <t>GRM219R72A682KA01D</t>
  </si>
  <si>
    <t>GRM21AR72E682KW01D</t>
  </si>
  <si>
    <t>GRM21BR72A822KA01L</t>
  </si>
  <si>
    <t>GRM216R71H822KA01D</t>
  </si>
  <si>
    <t>GRM216R71H103KA01D</t>
  </si>
  <si>
    <t>GRM21BR72E103KW03L</t>
  </si>
  <si>
    <t>GRM21BR72A103KA01L</t>
  </si>
  <si>
    <t>GRM21BR72A103KA01K</t>
  </si>
  <si>
    <t>GRM216R71H103KA01J</t>
  </si>
  <si>
    <t>GRM216R71E103KA01D</t>
  </si>
  <si>
    <t>GRM21BR72D103KW03L</t>
  </si>
  <si>
    <t>GRM21BR72A123KA01L</t>
  </si>
  <si>
    <t>GRM216R71H123KA01D</t>
  </si>
  <si>
    <t>GRM21BR72A153KA01L</t>
  </si>
  <si>
    <t>GRM216R71H153KA01D</t>
  </si>
  <si>
    <t>GRM21BR72A183KA01L</t>
  </si>
  <si>
    <t>GRM216R71H183KA01D</t>
  </si>
  <si>
    <t>GRM216R71H223KA01D</t>
  </si>
  <si>
    <t>GRM21BR72A223KA01L</t>
  </si>
  <si>
    <t>GRM216R71H223KA01J</t>
  </si>
  <si>
    <t>GRM216R71E223KA01D</t>
  </si>
  <si>
    <t>GRM216R71E333KA01D</t>
  </si>
  <si>
    <t>GRM219R71H333KA01D</t>
  </si>
  <si>
    <t>GRM21BR72A333KA01L</t>
  </si>
  <si>
    <t>GRM219R71E473KA01D</t>
  </si>
  <si>
    <t>GRM21BR71H473KA01L</t>
  </si>
  <si>
    <t>GRM21BR72A473KA01L</t>
  </si>
  <si>
    <t>GRM21BR71H473KA01K</t>
  </si>
  <si>
    <t>GRM21BR71H563KA01L</t>
  </si>
  <si>
    <t>GRM21BR71H683KA01L</t>
  </si>
  <si>
    <t>GRM219R71C683KA01D</t>
  </si>
  <si>
    <t>GRM219R71E683KA01D</t>
  </si>
  <si>
    <t>GRM21BR71H823KA01L</t>
  </si>
  <si>
    <t>GRM21BR71H104KA01L</t>
  </si>
  <si>
    <t>GRM21BR71E104KA01L</t>
  </si>
  <si>
    <t>GRM21BR71H104KA01K</t>
  </si>
  <si>
    <t>GRM21BR72A104KAC4L</t>
  </si>
  <si>
    <t>GRM21BR71E104KA01K</t>
  </si>
  <si>
    <t>GRM219R71E104KA01D</t>
  </si>
  <si>
    <t>GRM21BR71E154KA01L</t>
  </si>
  <si>
    <t>GRM21BR71H154KA01L</t>
  </si>
  <si>
    <t>GRM21BR71H184KA01L</t>
  </si>
  <si>
    <t>GRM21BR71H224KA01L</t>
  </si>
  <si>
    <t>GRM21AR72A224KAC5K</t>
  </si>
  <si>
    <t>GRM219R71C224KA01D</t>
  </si>
  <si>
    <t>GRM219R71E224KA01D</t>
  </si>
  <si>
    <t>GRM21AR72A224KAC5L</t>
  </si>
  <si>
    <t>GRM21BR71E224KA01L</t>
  </si>
  <si>
    <t>GRM21BR71H224KA01K</t>
  </si>
  <si>
    <t>GRM219R71E274KA01D</t>
  </si>
  <si>
    <t>GRM219R71H334KA88D</t>
  </si>
  <si>
    <t>GRM21BR71E334KA01L</t>
  </si>
  <si>
    <t>GRM21AR72A334KAC5L</t>
  </si>
  <si>
    <t>GRM21BR71C334KA01L</t>
  </si>
  <si>
    <t>GRM219R71H334KA88J</t>
  </si>
  <si>
    <t>GRM21BR71E394KA01L</t>
  </si>
  <si>
    <t>GRM21BR71H474KA88L</t>
  </si>
  <si>
    <t>GRM21BR72A474KA73L</t>
  </si>
  <si>
    <t>GRM219R71E474KA88D</t>
  </si>
  <si>
    <t>GRM219R71C474KA01D</t>
  </si>
  <si>
    <t>GRM21BR71C474KA01L</t>
  </si>
  <si>
    <t>GRM21BR71E474KA01L</t>
  </si>
  <si>
    <t>GRM21BR71E474KA01K</t>
  </si>
  <si>
    <t>GRM219R71C564KA01D</t>
  </si>
  <si>
    <t>GRM21BR71E564KA88L</t>
  </si>
  <si>
    <t>GRM219R71C684KA01D</t>
  </si>
  <si>
    <t>GRM219R71E684KA88D</t>
  </si>
  <si>
    <t>GRM21BR71E684KA88L</t>
  </si>
  <si>
    <t>GRM21BR71C824KA01L</t>
  </si>
  <si>
    <t>GRM219R71E824KA88D</t>
  </si>
  <si>
    <t>GRM21BR71E105KA99L</t>
  </si>
  <si>
    <t>GRM21BR71H105KA12L</t>
  </si>
  <si>
    <t>GRM21BR71C105KA01K</t>
  </si>
  <si>
    <t>GRM21BR71A105KA01L</t>
  </si>
  <si>
    <t>GRM21BR71E105KA99K</t>
  </si>
  <si>
    <t>GRM219R71E105KA88D</t>
  </si>
  <si>
    <t>GRM219R7YA105KA12D</t>
  </si>
  <si>
    <t>GRM21BR71A105KA01K</t>
  </si>
  <si>
    <t>GRM21BR71E155KA88L</t>
  </si>
  <si>
    <t>GRM21BR71C225KA12L</t>
  </si>
  <si>
    <t>GRM21BR71E225KA73L</t>
  </si>
  <si>
    <t>GRM21BR71A225KA01L</t>
  </si>
  <si>
    <t>GRM21BR70J225KA01L</t>
  </si>
  <si>
    <t>GRM21BR71C225KA12K</t>
  </si>
  <si>
    <t>GRM21BR70J225KA01K</t>
  </si>
  <si>
    <t>GRM21BR71A225KA01K</t>
  </si>
  <si>
    <t>GRM21BR71E335KA73L</t>
  </si>
  <si>
    <t>GRM21BR71A335KA99L</t>
  </si>
  <si>
    <t>GRM21BR71A475KA73K</t>
  </si>
  <si>
    <t>GRM21BR71C475KA73L</t>
  </si>
  <si>
    <t>GRM21BR71E475KA73L</t>
  </si>
  <si>
    <t>GRM21BR71A475KA73L</t>
  </si>
  <si>
    <t>GRM21BR71C475KA73K</t>
  </si>
  <si>
    <t>GRM21BR71A106KA73L</t>
  </si>
  <si>
    <t>GRM21BR71A106KE51K</t>
  </si>
  <si>
    <t>GRM21BR71A106KE51L</t>
  </si>
  <si>
    <t>GRM21BR70J106KE76L</t>
  </si>
  <si>
    <t>GRM21BR70J106KE76K</t>
  </si>
  <si>
    <t>CAP-00003</t>
  </si>
  <si>
    <t>CAP-00004</t>
  </si>
  <si>
    <t>CAP-00005</t>
  </si>
  <si>
    <t>CAP-00006</t>
  </si>
  <si>
    <t>CAP-00007</t>
  </si>
  <si>
    <t>CAP-00008</t>
  </si>
  <si>
    <t>CAP-00009</t>
  </si>
  <si>
    <t>CAP-00010</t>
  </si>
  <si>
    <t>CAP-00011</t>
  </si>
  <si>
    <t>CAP-00012</t>
  </si>
  <si>
    <t>CAP-00013</t>
  </si>
  <si>
    <t>CAP-00014</t>
  </si>
  <si>
    <t>CAP-00015</t>
  </si>
  <si>
    <t>CAP-00016</t>
  </si>
  <si>
    <t>CAP-00017</t>
  </si>
  <si>
    <t>CAP-00018</t>
  </si>
  <si>
    <t>CAP-00019</t>
  </si>
  <si>
    <t>CAP-00020</t>
  </si>
  <si>
    <t>CAP-00021</t>
  </si>
  <si>
    <t>CAP-00022</t>
  </si>
  <si>
    <t>CAP-00023</t>
  </si>
  <si>
    <t>CAP-00024</t>
  </si>
  <si>
    <t>CAP-00025</t>
  </si>
  <si>
    <t>CAP-00026</t>
  </si>
  <si>
    <t>CAP-00027</t>
  </si>
  <si>
    <t>CAP-00028</t>
  </si>
  <si>
    <t>CAP-00029</t>
  </si>
  <si>
    <t>CAP-00030</t>
  </si>
  <si>
    <t>CAP-00031</t>
  </si>
  <si>
    <t>CAP-00032</t>
  </si>
  <si>
    <t>CAP-00033</t>
  </si>
  <si>
    <t>CAP-00034</t>
  </si>
  <si>
    <t>CAP-00035</t>
  </si>
  <si>
    <t>CAP-00036</t>
  </si>
  <si>
    <t>CAP-00037</t>
  </si>
  <si>
    <t>CAP-00038</t>
  </si>
  <si>
    <t>CAP-00039</t>
  </si>
  <si>
    <t>CAP-00040</t>
  </si>
  <si>
    <t>CAP-00041</t>
  </si>
  <si>
    <t>CAP-00042</t>
  </si>
  <si>
    <t>CAP-00043</t>
  </si>
  <si>
    <t>CAP-00044</t>
  </si>
  <si>
    <t>CAP-00045</t>
  </si>
  <si>
    <t>CAP-00046</t>
  </si>
  <si>
    <t>CAP-00047</t>
  </si>
  <si>
    <t>CAP-00048</t>
  </si>
  <si>
    <t>CAP-00049</t>
  </si>
  <si>
    <t>CAP-00050</t>
  </si>
  <si>
    <t>CAP-00051</t>
  </si>
  <si>
    <t>CAP-00052</t>
  </si>
  <si>
    <t>CAP-00053</t>
  </si>
  <si>
    <t>CAP-00054</t>
  </si>
  <si>
    <t>CAP-00055</t>
  </si>
  <si>
    <t>CAP-00056</t>
  </si>
  <si>
    <t>CAP-00057</t>
  </si>
  <si>
    <t>CAP-00058</t>
  </si>
  <si>
    <t>CAP-00059</t>
  </si>
  <si>
    <t>CAP-00060</t>
  </si>
  <si>
    <t>CAP-00061</t>
  </si>
  <si>
    <t>CAP-00062</t>
  </si>
  <si>
    <t>CAP-00063</t>
  </si>
  <si>
    <t>CAP-00064</t>
  </si>
  <si>
    <t>CAP-00065</t>
  </si>
  <si>
    <t>CAP-00066</t>
  </si>
  <si>
    <t>CAP-00067</t>
  </si>
  <si>
    <t>CAP-00068</t>
  </si>
  <si>
    <t>CAP-00069</t>
  </si>
  <si>
    <t>CAP-00070</t>
  </si>
  <si>
    <t>CAP-00071</t>
  </si>
  <si>
    <t>CAP-00072</t>
  </si>
  <si>
    <t>CAP-00073</t>
  </si>
  <si>
    <t>CAP-00074</t>
  </si>
  <si>
    <t>CAP-00075</t>
  </si>
  <si>
    <t>CAP-00076</t>
  </si>
  <si>
    <t>CAP-00077</t>
  </si>
  <si>
    <t>CAP-00078</t>
  </si>
  <si>
    <t>CAP-00079</t>
  </si>
  <si>
    <t>CAP-00080</t>
  </si>
  <si>
    <t>CAP-00081</t>
  </si>
  <si>
    <t>CAP-00082</t>
  </si>
  <si>
    <t>CAP-00083</t>
  </si>
  <si>
    <t>CAP-00084</t>
  </si>
  <si>
    <t>CAP-00085</t>
  </si>
  <si>
    <t>CAP-00086</t>
  </si>
  <si>
    <t>CAP-00087</t>
  </si>
  <si>
    <t>CAP-00088</t>
  </si>
  <si>
    <t>CAP-00089</t>
  </si>
  <si>
    <t>CAP-00090</t>
  </si>
  <si>
    <t>CAP-00091</t>
  </si>
  <si>
    <t>CAP-00092</t>
  </si>
  <si>
    <t>CAP-00093</t>
  </si>
  <si>
    <t>CAP-00094</t>
  </si>
  <si>
    <t>CAP-00095</t>
  </si>
  <si>
    <t>CAP-00096</t>
  </si>
  <si>
    <t>CAP-00097</t>
  </si>
  <si>
    <t>CAP-00098</t>
  </si>
  <si>
    <t>CAP-00099</t>
  </si>
  <si>
    <t>CAP-00100</t>
  </si>
  <si>
    <t>CAP-00101</t>
  </si>
  <si>
    <t>CAP-00102</t>
  </si>
  <si>
    <t>CAP-00103</t>
  </si>
  <si>
    <t>CAP-00104</t>
  </si>
  <si>
    <t>CAP-00105</t>
  </si>
  <si>
    <t>CAP-00106</t>
  </si>
  <si>
    <t>CAP-00107</t>
  </si>
  <si>
    <t>CAP-00108</t>
  </si>
  <si>
    <t>CAP-00109</t>
  </si>
  <si>
    <t>CAP-00110</t>
  </si>
  <si>
    <t>CAP-00111</t>
  </si>
  <si>
    <t>CAP-00112</t>
  </si>
  <si>
    <t>CAP-00113</t>
  </si>
  <si>
    <t>CAP-00114</t>
  </si>
  <si>
    <t>CAP-00115</t>
  </si>
  <si>
    <t>CAP-00116</t>
  </si>
  <si>
    <t>CAP-00117</t>
  </si>
  <si>
    <t>CAP-00118</t>
  </si>
  <si>
    <t>CAP-00119</t>
  </si>
  <si>
    <t>CAP-00120</t>
  </si>
  <si>
    <t>CAP-00121</t>
  </si>
  <si>
    <t>CAP-00122</t>
  </si>
  <si>
    <t>CAP-00123</t>
  </si>
  <si>
    <t>CAP-00124</t>
  </si>
  <si>
    <t>CAP-00125</t>
  </si>
  <si>
    <t>CAP-00126</t>
  </si>
  <si>
    <t>CAP-00127</t>
  </si>
  <si>
    <t>CAP-00128</t>
  </si>
  <si>
    <t>CAP-00129</t>
  </si>
  <si>
    <t>CAP-00130</t>
  </si>
  <si>
    <t>CAP-00131</t>
  </si>
  <si>
    <t>CAP-00132</t>
  </si>
  <si>
    <t>CAP-00133</t>
  </si>
  <si>
    <t>CAP-00134</t>
  </si>
  <si>
    <t>CAP-00135</t>
  </si>
  <si>
    <t>100nH</t>
  </si>
  <si>
    <t>220nH</t>
  </si>
  <si>
    <t>470nH</t>
  </si>
  <si>
    <t>680nH</t>
  </si>
  <si>
    <t>1.15A</t>
  </si>
  <si>
    <t>850mA</t>
  </si>
  <si>
    <t>600mA</t>
  </si>
  <si>
    <t>500mA</t>
  </si>
  <si>
    <t>700mA</t>
  </si>
  <si>
    <t>450mA</t>
  </si>
  <si>
    <t>900mA</t>
  </si>
  <si>
    <t>800mA</t>
  </si>
  <si>
    <t>750mA</t>
  </si>
  <si>
    <t>350mA</t>
  </si>
  <si>
    <t>650mA</t>
  </si>
  <si>
    <t>80mA</t>
  </si>
  <si>
    <t>60mA</t>
  </si>
  <si>
    <t>400mA</t>
  </si>
  <si>
    <t>550mA</t>
  </si>
  <si>
    <t>300mA</t>
  </si>
  <si>
    <t>250mA</t>
  </si>
  <si>
    <t>40mA</t>
  </si>
  <si>
    <t>220mA</t>
  </si>
  <si>
    <t>190mA</t>
  </si>
  <si>
    <t>170mA</t>
  </si>
  <si>
    <t>140mA</t>
  </si>
  <si>
    <t>91 mOhm</t>
  </si>
  <si>
    <t>182 mOhm</t>
  </si>
  <si>
    <t>351 mOhm</t>
  </si>
  <si>
    <t>260 mOhm</t>
  </si>
  <si>
    <t>546 mOhm</t>
  </si>
  <si>
    <t>234 mOhm</t>
  </si>
  <si>
    <t>390 mOhm</t>
  </si>
  <si>
    <t>78 mOhm</t>
  </si>
  <si>
    <t>100 mOhm</t>
  </si>
  <si>
    <t>130 mOhm</t>
  </si>
  <si>
    <t>150 mOhm</t>
  </si>
  <si>
    <t>143 mOhm</t>
  </si>
  <si>
    <t>455 mOhm</t>
  </si>
  <si>
    <t>195 mOhm</t>
  </si>
  <si>
    <t>169 mOhm</t>
  </si>
  <si>
    <t>650 mOhm</t>
  </si>
  <si>
    <t>715 mOhm</t>
  </si>
  <si>
    <t>250 mOhm</t>
  </si>
  <si>
    <t>156 mOhm</t>
  </si>
  <si>
    <t>208 mOhm</t>
  </si>
  <si>
    <t>325 mOhm</t>
  </si>
  <si>
    <t>442 mOhm</t>
  </si>
  <si>
    <t>300 mOhm</t>
  </si>
  <si>
    <t>416 mOhm</t>
  </si>
  <si>
    <t>520 mOhm</t>
  </si>
  <si>
    <t>611 mOhm</t>
  </si>
  <si>
    <t>780 mOhm</t>
  </si>
  <si>
    <t>1.365 Ohm</t>
  </si>
  <si>
    <t>884 mOhm</t>
  </si>
  <si>
    <t>900 mOhm</t>
  </si>
  <si>
    <t>400 mOhm</t>
  </si>
  <si>
    <t>1.235 Ohm</t>
  </si>
  <si>
    <t>1.625 Ohm</t>
  </si>
  <si>
    <t>871 mOhm</t>
  </si>
  <si>
    <t>2.6 Ohm</t>
  </si>
  <si>
    <t>2.145 Ohm</t>
  </si>
  <si>
    <t>3.38 Ohm</t>
  </si>
  <si>
    <t>4.81 Ohm</t>
  </si>
  <si>
    <t>4.55 Ohm</t>
  </si>
  <si>
    <t>20%</t>
  </si>
  <si>
    <t>1uH</t>
  </si>
  <si>
    <t>1.5uH</t>
  </si>
  <si>
    <t>2.2uH</t>
  </si>
  <si>
    <t>3.3uH</t>
  </si>
  <si>
    <t>4.7uH</t>
  </si>
  <si>
    <t>6.8uH</t>
  </si>
  <si>
    <t>10uH</t>
  </si>
  <si>
    <t>15uH</t>
  </si>
  <si>
    <t>22uH</t>
  </si>
  <si>
    <t>33uH</t>
  </si>
  <si>
    <t>47uH</t>
  </si>
  <si>
    <t>100uH</t>
  </si>
  <si>
    <t>chip_0402</t>
  </si>
  <si>
    <t>MLZ2012DR10DT000</t>
  </si>
  <si>
    <t>MLZ1608DR10DT000</t>
  </si>
  <si>
    <t>MLZ1608DR22DT000</t>
  </si>
  <si>
    <t>MLZ1005MR47WT000</t>
  </si>
  <si>
    <t>MLZ1608DR47DT000</t>
  </si>
  <si>
    <t>MLZ2012DR47DTD25</t>
  </si>
  <si>
    <t>MLZ1005MR68WT000</t>
  </si>
  <si>
    <t>MLZ2012N1R0LT000</t>
  </si>
  <si>
    <t>MLZ2012A1R0M</t>
  </si>
  <si>
    <t>MLZ2012A1R0WT000</t>
  </si>
  <si>
    <t>MLZ1608A1R0M</t>
  </si>
  <si>
    <t>MLZ1608N1R0LT000</t>
  </si>
  <si>
    <t>MLZ2012M1R0HT000</t>
  </si>
  <si>
    <t>MLZ1005M1R0WT000</t>
  </si>
  <si>
    <t>MLZ1608N1R0LTD25</t>
  </si>
  <si>
    <t>MLZ2012M1R0HTD25</t>
  </si>
  <si>
    <t>MLZ1608A1R0WT000</t>
  </si>
  <si>
    <t>MLZ2012N1R0LTD25</t>
  </si>
  <si>
    <t>MLZ2012A1R0WTD25</t>
  </si>
  <si>
    <t>MLZ2012A1R5WT000</t>
  </si>
  <si>
    <t>MLZ2012N1R5LT000</t>
  </si>
  <si>
    <t>MLZ2012M1R5HT000</t>
  </si>
  <si>
    <t>MLZ2012A1R5WTD25</t>
  </si>
  <si>
    <t>MLZ1005M1R5WT000</t>
  </si>
  <si>
    <t>MLZ2012N1R5LTD25</t>
  </si>
  <si>
    <t>MLZ1005M2R2WT000</t>
  </si>
  <si>
    <t>MLZ2012A2R2M</t>
  </si>
  <si>
    <t>MLZ1608A2R2M</t>
  </si>
  <si>
    <t>MLZ2012N2R2LT000</t>
  </si>
  <si>
    <t>MLZ1608N2R2LT000</t>
  </si>
  <si>
    <t>MLZ1608N2R2LTD25</t>
  </si>
  <si>
    <t>MLZ2012A2R2WTD25</t>
  </si>
  <si>
    <t>MLZ2012A2R2WT000</t>
  </si>
  <si>
    <t>MLZ2012M2R2HT000</t>
  </si>
  <si>
    <t>MLZ2012N2R2LTD25</t>
  </si>
  <si>
    <t>MLZ2012M2R2HTD25</t>
  </si>
  <si>
    <t>MLZ1608A2R2WT000</t>
  </si>
  <si>
    <t>MLZ2012A3R3WT000</t>
  </si>
  <si>
    <t>MLZ2012N3R3LT000</t>
  </si>
  <si>
    <t>MLZ2012M3R3HT000</t>
  </si>
  <si>
    <t>MLZ2012A3R3WTD25</t>
  </si>
  <si>
    <t>MLZ2012N3R3LTD25</t>
  </si>
  <si>
    <t>MLZ1608M4R7WT000</t>
  </si>
  <si>
    <t>MLZ2012E4R7M</t>
  </si>
  <si>
    <t>MLZ2012M4R7WT000</t>
  </si>
  <si>
    <t>MLZ1608E4R7M</t>
  </si>
  <si>
    <t>MLZ2012N4R7LT000</t>
  </si>
  <si>
    <t>MLZ1608N4R7LT000</t>
  </si>
  <si>
    <t>MLZ2012M4R7HT000</t>
  </si>
  <si>
    <t>MLZ2012N4R7LTD25</t>
  </si>
  <si>
    <t>MLZ2012M4R7WTD25</t>
  </si>
  <si>
    <t>MLZ1608N4R7LTD25</t>
  </si>
  <si>
    <t>MLZ2012M4R7HTD25</t>
  </si>
  <si>
    <t>MLZ2012N6R8LT000</t>
  </si>
  <si>
    <t>MLZ2012M6R8WT000</t>
  </si>
  <si>
    <t>MLZ2012N6R8LTD25</t>
  </si>
  <si>
    <t>MLZ2012M6R8WTD25</t>
  </si>
  <si>
    <t>MLZ2012M6R8HT000</t>
  </si>
  <si>
    <t>MLZ2012M100WT000</t>
  </si>
  <si>
    <t>MLZ2012N100LT000</t>
  </si>
  <si>
    <t>MLZ1608N100LT000</t>
  </si>
  <si>
    <t>MLZ1608M100WT000</t>
  </si>
  <si>
    <t>MLZ2012M100HT000</t>
  </si>
  <si>
    <t>MLZ1608E100M</t>
  </si>
  <si>
    <t>MLZ2012E100M</t>
  </si>
  <si>
    <t>MLZ2012N100LTD25</t>
  </si>
  <si>
    <t>MLZ2012M100HTD25</t>
  </si>
  <si>
    <t>MLZ2012M100WTD25</t>
  </si>
  <si>
    <t>MLZ1608N100LTD25</t>
  </si>
  <si>
    <t>MLZ2012M150WT000</t>
  </si>
  <si>
    <t>MLZ2012N150LT000</t>
  </si>
  <si>
    <t>MLZ2012M150WTD25</t>
  </si>
  <si>
    <t>MLZ2012N150LTD25</t>
  </si>
  <si>
    <t>MLZ2012P220WT000</t>
  </si>
  <si>
    <t>MLZ2012N220LT000</t>
  </si>
  <si>
    <t>MLZ2012M220WT000</t>
  </si>
  <si>
    <t>MLZ1608N220LT000</t>
  </si>
  <si>
    <t>MLZ2012N220LTD25</t>
  </si>
  <si>
    <t>MLZ2012M220WTD25</t>
  </si>
  <si>
    <t>MLZ2012M330WT000</t>
  </si>
  <si>
    <t>MLZ2012M330WTD25</t>
  </si>
  <si>
    <t>MLZ2012M470WT000</t>
  </si>
  <si>
    <t>MLZ2012M470WTD25</t>
  </si>
  <si>
    <t>MLZ2012N101LT000</t>
  </si>
  <si>
    <t>TDK</t>
  </si>
  <si>
    <t>ind_1</t>
  </si>
  <si>
    <t>MAG-00001</t>
  </si>
  <si>
    <t>MAG-00002</t>
  </si>
  <si>
    <t>MAG-00003</t>
  </si>
  <si>
    <t>MAG-00004</t>
  </si>
  <si>
    <t>MAG-00005</t>
  </si>
  <si>
    <t>MAG-00006</t>
  </si>
  <si>
    <t>MAG-00007</t>
  </si>
  <si>
    <t>MAG-00008</t>
  </si>
  <si>
    <t>MAG-00009</t>
  </si>
  <si>
    <t>MAG-00010</t>
  </si>
  <si>
    <t>MAG-00011</t>
  </si>
  <si>
    <t>MAG-00012</t>
  </si>
  <si>
    <t>MAG-00013</t>
  </si>
  <si>
    <t>MAG-00014</t>
  </si>
  <si>
    <t>MAG-00015</t>
  </si>
  <si>
    <t>MAG-00016</t>
  </si>
  <si>
    <t>MAG-00017</t>
  </si>
  <si>
    <t>MAG-00018</t>
  </si>
  <si>
    <t>MAG-00019</t>
  </si>
  <si>
    <t>MAG-00020</t>
  </si>
  <si>
    <t>MAG-00021</t>
  </si>
  <si>
    <t>MAG-00022</t>
  </si>
  <si>
    <t>MAG-00023</t>
  </si>
  <si>
    <t>MAG-00024</t>
  </si>
  <si>
    <t>MAG-00025</t>
  </si>
  <si>
    <t>MAG-00026</t>
  </si>
  <si>
    <t>MAG-00027</t>
  </si>
  <si>
    <t>MAG-00028</t>
  </si>
  <si>
    <t>MAG-00029</t>
  </si>
  <si>
    <t>MAG-00030</t>
  </si>
  <si>
    <t>MAG-00031</t>
  </si>
  <si>
    <t>MAG-00032</t>
  </si>
  <si>
    <t>MAG-00033</t>
  </si>
  <si>
    <t>MAG-00034</t>
  </si>
  <si>
    <t>MAG-00035</t>
  </si>
  <si>
    <t>MAG-00036</t>
  </si>
  <si>
    <t>MAG-00037</t>
  </si>
  <si>
    <t>MAG-00038</t>
  </si>
  <si>
    <t>MAG-00039</t>
  </si>
  <si>
    <t>MAG-00040</t>
  </si>
  <si>
    <t>MAG-00041</t>
  </si>
  <si>
    <t>MAG-00042</t>
  </si>
  <si>
    <t>MAG-00043</t>
  </si>
  <si>
    <t>MAG-00044</t>
  </si>
  <si>
    <t>MAG-00045</t>
  </si>
  <si>
    <t>MAG-00046</t>
  </si>
  <si>
    <t>MAG-00047</t>
  </si>
  <si>
    <t>MAG-00048</t>
  </si>
  <si>
    <t>MAG-00049</t>
  </si>
  <si>
    <t>MAG-00050</t>
  </si>
  <si>
    <t>MAG-00051</t>
  </si>
  <si>
    <t>MAG-00052</t>
  </si>
  <si>
    <t>MAG-00053</t>
  </si>
  <si>
    <t>MAG-00054</t>
  </si>
  <si>
    <t>MAG-00055</t>
  </si>
  <si>
    <t>MAG-00056</t>
  </si>
  <si>
    <t>MAG-00057</t>
  </si>
  <si>
    <t>MAG-00058</t>
  </si>
  <si>
    <t>MAG-00059</t>
  </si>
  <si>
    <t>MAG-00060</t>
  </si>
  <si>
    <t>MAG-00061</t>
  </si>
  <si>
    <t>MAG-00062</t>
  </si>
  <si>
    <t>MAG-00063</t>
  </si>
  <si>
    <t>MAG-00064</t>
  </si>
  <si>
    <t>MAG-00065</t>
  </si>
  <si>
    <t>MAG-00066</t>
  </si>
  <si>
    <t>MAG-00067</t>
  </si>
  <si>
    <t>MAG-00068</t>
  </si>
  <si>
    <t>MAG-00069</t>
  </si>
  <si>
    <t>MAG-00070</t>
  </si>
  <si>
    <t>MAG-00071</t>
  </si>
  <si>
    <t>MAG-00072</t>
  </si>
  <si>
    <t>MAG-00073</t>
  </si>
  <si>
    <t>MAG-00074</t>
  </si>
  <si>
    <t>MAG-00075</t>
  </si>
  <si>
    <t>MAG-00076</t>
  </si>
  <si>
    <t>MAG-00077</t>
  </si>
  <si>
    <t>MAG-00078</t>
  </si>
  <si>
    <t>MAG-00079</t>
  </si>
  <si>
    <t>MAG-00080</t>
  </si>
  <si>
    <t>MAG-00081</t>
  </si>
  <si>
    <t>MAG-00082</t>
  </si>
  <si>
    <t>MAG-00083</t>
  </si>
  <si>
    <t>MAG-00084</t>
  </si>
  <si>
    <t>333mW</t>
  </si>
  <si>
    <t>500mW</t>
  </si>
  <si>
    <t>250mW</t>
  </si>
  <si>
    <t>200mW</t>
  </si>
  <si>
    <t>chip_1206</t>
  </si>
  <si>
    <t>UCR10EVHFSR011</t>
  </si>
  <si>
    <t>UCR18EVHFSR011</t>
  </si>
  <si>
    <t>UCR10EVHFSR012</t>
  </si>
  <si>
    <t>UCR18EVHFSR012</t>
  </si>
  <si>
    <t>UCR10EVHFSR013</t>
  </si>
  <si>
    <t>UCR18EVHFSR013</t>
  </si>
  <si>
    <t>UCR10EVHFSR015</t>
  </si>
  <si>
    <t>UCR18EVHFSR015</t>
  </si>
  <si>
    <t>UCR10EVHFSR016</t>
  </si>
  <si>
    <t>UCR18EVHFSR016</t>
  </si>
  <si>
    <t>UCR18EVHFSR018</t>
  </si>
  <si>
    <t>UCR10EVHFSR018</t>
  </si>
  <si>
    <t>UCR18EVHFSR020</t>
  </si>
  <si>
    <t>UCR10EVHFSR020</t>
  </si>
  <si>
    <t>UCR03EWPFSR020</t>
  </si>
  <si>
    <t>UCR10EVHFSR022</t>
  </si>
  <si>
    <t>UCR03EWPFSR022</t>
  </si>
  <si>
    <t>UCR18EVHFSR022</t>
  </si>
  <si>
    <t>UCR03EWPFSR024</t>
  </si>
  <si>
    <t>UCR18EVHFSR024</t>
  </si>
  <si>
    <t>UCR10EVHFSR025</t>
  </si>
  <si>
    <t>UCR10EVHFSR027</t>
  </si>
  <si>
    <t>UCR18EVHFSR027</t>
  </si>
  <si>
    <t>UCR03EWPFSR027</t>
  </si>
  <si>
    <t>UCR18EVHFSR030</t>
  </si>
  <si>
    <t>UCR10EVHFSR030</t>
  </si>
  <si>
    <t>UCR03EWPFSR030</t>
  </si>
  <si>
    <t>UCR03EWPFSR033</t>
  </si>
  <si>
    <t>UCR18EVHFSR033</t>
  </si>
  <si>
    <t>UCR10EVHFSR033</t>
  </si>
  <si>
    <t>UCR10EVHFSR036</t>
  </si>
  <si>
    <t>UCR03EWPFSR036</t>
  </si>
  <si>
    <t>UCR18EVHFSR036</t>
  </si>
  <si>
    <t>UCR10EVHFSR039</t>
  </si>
  <si>
    <t>UCR18EVHFSR039</t>
  </si>
  <si>
    <t>UCR03EWPFSR039</t>
  </si>
  <si>
    <t>UCR10EVHFSR043</t>
  </si>
  <si>
    <t>UCR18EVHFSR043</t>
  </si>
  <si>
    <t>UCR03EWPFSR043</t>
  </si>
  <si>
    <t>UCR18EVHFSR047</t>
  </si>
  <si>
    <t>UCR10EVHFSR047</t>
  </si>
  <si>
    <t>UCR03EWPFSR047</t>
  </si>
  <si>
    <t>UCR10EVHFSR050</t>
  </si>
  <si>
    <t>UCR03EVPFSR051</t>
  </si>
  <si>
    <t>UCR18EVHFSR051</t>
  </si>
  <si>
    <t>UCR10EVHFSR051</t>
  </si>
  <si>
    <t>UCR03EVPFSR056</t>
  </si>
  <si>
    <t>UCR10EVHFSR056</t>
  </si>
  <si>
    <t>UCR18EVHFSR056</t>
  </si>
  <si>
    <t>UCR03EVPFSR062</t>
  </si>
  <si>
    <t>UCR18EVHFSR062</t>
  </si>
  <si>
    <t>UCR10EVHFSR062</t>
  </si>
  <si>
    <t>UCR03EVPFSR068</t>
  </si>
  <si>
    <t>UCR01MVPFSR068</t>
  </si>
  <si>
    <t>UCR10EVHFSR068</t>
  </si>
  <si>
    <t>UCR18EVHFSR068</t>
  </si>
  <si>
    <t>UCR03EVPFSR075</t>
  </si>
  <si>
    <t>UCR10EVHFSR075</t>
  </si>
  <si>
    <t>UCR18EVHFSR075</t>
  </si>
  <si>
    <t>UCR03EVPFSR082</t>
  </si>
  <si>
    <t>UCR10EVHFSR082</t>
  </si>
  <si>
    <t>UCR18EVHFSR082</t>
  </si>
  <si>
    <t>UCR10EVHFSR091</t>
  </si>
  <si>
    <t>UCR18EVHFSR091</t>
  </si>
  <si>
    <t>UCR03EVPFSR091</t>
  </si>
  <si>
    <t>UCR03EVPFLR100</t>
  </si>
  <si>
    <t>UCR10EVHFLR100</t>
  </si>
  <si>
    <t>UCR18EVHFLR100</t>
  </si>
  <si>
    <t>UCR03EVPFLR110</t>
  </si>
  <si>
    <t>UCR03EVPFLR120</t>
  </si>
  <si>
    <t>UCR03EVPFLR150</t>
  </si>
  <si>
    <t>UCR03EVPFLR160</t>
  </si>
  <si>
    <t>UCR03EVPFLR180</t>
  </si>
  <si>
    <t>UCR03EVPFLR200</t>
  </si>
  <si>
    <t>UCR03EVPFLR270</t>
  </si>
  <si>
    <t>UCR03EVPFLR300</t>
  </si>
  <si>
    <t>UCR03EVPFLR330</t>
  </si>
  <si>
    <t>UCR03EVPFLR360</t>
  </si>
  <si>
    <t>UCR03EVPFLR390</t>
  </si>
  <si>
    <t>UCR03EVPFLR470</t>
  </si>
  <si>
    <t>UCR03EVPFLR510</t>
  </si>
  <si>
    <t>UCR03EVPFLR680</t>
  </si>
  <si>
    <t>UCR03EVPFLR910</t>
  </si>
  <si>
    <t>Nichicon</t>
  </si>
  <si>
    <t>0.012uF</t>
  </si>
  <si>
    <t>0.015uF</t>
  </si>
  <si>
    <t>0.018uF</t>
  </si>
  <si>
    <t>0.022uF</t>
  </si>
  <si>
    <t>0.033uF</t>
  </si>
  <si>
    <t>0.047uF</t>
  </si>
  <si>
    <t>0.056uF</t>
  </si>
  <si>
    <t>0.068uF</t>
  </si>
  <si>
    <t>0.082uF</t>
  </si>
  <si>
    <t>0.10uF</t>
  </si>
  <si>
    <t>0.15uF</t>
  </si>
  <si>
    <t>0.18uF</t>
  </si>
  <si>
    <t>0.22uF</t>
  </si>
  <si>
    <t>0.27uF</t>
  </si>
  <si>
    <t>0.33uF</t>
  </si>
  <si>
    <t>0.39uF</t>
  </si>
  <si>
    <t>0.47uF</t>
  </si>
  <si>
    <t>0.56uF</t>
  </si>
  <si>
    <t>0.68uF</t>
  </si>
  <si>
    <t>0.82uF</t>
  </si>
  <si>
    <t>1uF</t>
  </si>
  <si>
    <t>1.5uF</t>
  </si>
  <si>
    <t>2.2uF</t>
  </si>
  <si>
    <t>3.3uF</t>
  </si>
  <si>
    <t>4.7uF</t>
  </si>
  <si>
    <t>10uF</t>
  </si>
  <si>
    <t>UVR2A0R1MDD</t>
  </si>
  <si>
    <t>UVR1H0R1MDD</t>
  </si>
  <si>
    <t>UVR1HR22MDD</t>
  </si>
  <si>
    <t>UVR2AR22MDD</t>
  </si>
  <si>
    <t>UVR1HR33MDD</t>
  </si>
  <si>
    <t>UVR2AR33MDD</t>
  </si>
  <si>
    <t>UVR1HR47MDD</t>
  </si>
  <si>
    <t>UVR2AR47MDD</t>
  </si>
  <si>
    <t>UVR2ER47MED</t>
  </si>
  <si>
    <t>UVR2DR47MED</t>
  </si>
  <si>
    <t>UVR2C010MED</t>
  </si>
  <si>
    <t>UVR1H010MDD</t>
  </si>
  <si>
    <t>UVR2E010MED</t>
  </si>
  <si>
    <t>UVR2W010MPD</t>
  </si>
  <si>
    <t>UVR2D010MED</t>
  </si>
  <si>
    <t>UVR2G010MPD</t>
  </si>
  <si>
    <t>UVR2V010MED</t>
  </si>
  <si>
    <t>UVR2A010MDD</t>
  </si>
  <si>
    <t>UVR2E2R2MED</t>
  </si>
  <si>
    <t>UVR2C2R2MED</t>
  </si>
  <si>
    <t>UVR2G2R2MPD</t>
  </si>
  <si>
    <t>UVR2W2R2MPD</t>
  </si>
  <si>
    <t>UVR2D2R2MED</t>
  </si>
  <si>
    <t>UVR2A2R2MDD</t>
  </si>
  <si>
    <t>UVR2V2R2MPD</t>
  </si>
  <si>
    <t>UVR2F2R2MPD</t>
  </si>
  <si>
    <t>UVR1H3R3MDD</t>
  </si>
  <si>
    <t>UVR2W3R3MPD</t>
  </si>
  <si>
    <t>UVR2G3R3MPD</t>
  </si>
  <si>
    <t>UVR2A3R3MDD</t>
  </si>
  <si>
    <t>UVR2E3R3MPD</t>
  </si>
  <si>
    <t>UVR2D3R3MED</t>
  </si>
  <si>
    <t>UVR2V3R3MPD</t>
  </si>
  <si>
    <t>UVR1E4R7MDD</t>
  </si>
  <si>
    <t>UVR1H4R7MDD</t>
  </si>
  <si>
    <t>UVR2G4R7MPD</t>
  </si>
  <si>
    <t>UVR2W4R7MPD</t>
  </si>
  <si>
    <t>UVR1V4R7MDD</t>
  </si>
  <si>
    <t>UVR2D4R7MPD</t>
  </si>
  <si>
    <t>UVR2E4R7MPD</t>
  </si>
  <si>
    <t>UVR2F4R7MPD</t>
  </si>
  <si>
    <t>UVR2V4R7MPD</t>
  </si>
  <si>
    <t>UVR2A4R7MDD</t>
  </si>
  <si>
    <t>UVR1H6R8MDD</t>
  </si>
  <si>
    <t>UVR2A100MED</t>
  </si>
  <si>
    <t>UVR1H100MDD</t>
  </si>
  <si>
    <t>UVR1V100MDD</t>
  </si>
  <si>
    <t>UVR1E100MDD</t>
  </si>
  <si>
    <t>UVR1C100MDD</t>
  </si>
  <si>
    <t>UVR2C100MPD</t>
  </si>
  <si>
    <t>UVR2E100MPD</t>
  </si>
  <si>
    <t>UVR2W100MHD</t>
  </si>
  <si>
    <t>UVR2G100MHD</t>
  </si>
  <si>
    <t>UVR1J100MDD</t>
  </si>
  <si>
    <t>UVR2D100MPD</t>
  </si>
  <si>
    <t>UVR2V100MPD</t>
  </si>
  <si>
    <t>UVR2F100MPD</t>
  </si>
  <si>
    <t>UVR1H220MDD</t>
  </si>
  <si>
    <t>UVR1E220MDD</t>
  </si>
  <si>
    <t>UVR2A220MED</t>
  </si>
  <si>
    <t>UVR2C220MPD</t>
  </si>
  <si>
    <t>UVR2W220MHD</t>
  </si>
  <si>
    <t>UVR1V220MDD</t>
  </si>
  <si>
    <t>UVR1J220MDD</t>
  </si>
  <si>
    <t>UVR1A220MDD</t>
  </si>
  <si>
    <t>UVR0J220MDD</t>
  </si>
  <si>
    <t>UVR1C220MDD</t>
  </si>
  <si>
    <t>UVR2D220MPD</t>
  </si>
  <si>
    <t>UVR2E220MHD</t>
  </si>
  <si>
    <t>UVR2V220MHD</t>
  </si>
  <si>
    <t>UVR2G220MHD</t>
  </si>
  <si>
    <t>UVR1E330MDD</t>
  </si>
  <si>
    <t>UVR1H330MDD</t>
  </si>
  <si>
    <t>UVR2A330MPD</t>
  </si>
  <si>
    <t>UVR1C330MDD</t>
  </si>
  <si>
    <t>UVR1J330MED</t>
  </si>
  <si>
    <t>UVR0J330MDD</t>
  </si>
  <si>
    <t>UVR1A330MDD</t>
  </si>
  <si>
    <t>UVR1V330MDD</t>
  </si>
  <si>
    <t>UVR2C330MPD</t>
  </si>
  <si>
    <t>UVR2D330MHD</t>
  </si>
  <si>
    <t>UVR2E330MHD</t>
  </si>
  <si>
    <t>UVR2V330MHD</t>
  </si>
  <si>
    <t>UVR2W330MHD</t>
  </si>
  <si>
    <t>UVR1H470MED</t>
  </si>
  <si>
    <t>UVR1E470MDD</t>
  </si>
  <si>
    <t>UVR1C470MDD</t>
  </si>
  <si>
    <t>UVR1V470MDD</t>
  </si>
  <si>
    <t>UVR1J470MED</t>
  </si>
  <si>
    <t>UVR2A470MPD</t>
  </si>
  <si>
    <t>UVR2C470MHD</t>
  </si>
  <si>
    <t>UVR2E470MHD</t>
  </si>
  <si>
    <t>UVR1A470MDD</t>
  </si>
  <si>
    <t>UVR2G470MHD</t>
  </si>
  <si>
    <t>UVR0J470MDD</t>
  </si>
  <si>
    <t>UVR2D470MHD</t>
  </si>
  <si>
    <t>UVR2W470MHD</t>
  </si>
  <si>
    <t>UVR2F470MHD</t>
  </si>
  <si>
    <t>UVR2W470MRD6</t>
  </si>
  <si>
    <t>UVR2V470MHD</t>
  </si>
  <si>
    <t>UVR2W101MRD</t>
  </si>
  <si>
    <t>UVR1E101MED</t>
  </si>
  <si>
    <t>UVR1A101MDD</t>
  </si>
  <si>
    <t>UVR1V101MED</t>
  </si>
  <si>
    <t>UVR1C101MDD</t>
  </si>
  <si>
    <t>UVR1H101MPD</t>
  </si>
  <si>
    <t>UVR1J101MPD</t>
  </si>
  <si>
    <t>UVR2A101MPD</t>
  </si>
  <si>
    <t>UVR0J101MDD</t>
  </si>
  <si>
    <t>UVR2E101MHD</t>
  </si>
  <si>
    <t>UVR2F101MHD</t>
  </si>
  <si>
    <t>UVR2G101MRD6</t>
  </si>
  <si>
    <t>UVR2C101MHD</t>
  </si>
  <si>
    <t>UVR2D101MHD</t>
  </si>
  <si>
    <t>UVR2V101MHD</t>
  </si>
  <si>
    <t>UVR2G101MRD</t>
  </si>
  <si>
    <t>UVR2V101MRD6</t>
  </si>
  <si>
    <t>UVR1A221MED</t>
  </si>
  <si>
    <t>UVR1C221MED</t>
  </si>
  <si>
    <t>UVR0J221MDD</t>
  </si>
  <si>
    <t>UVR1E221MPD</t>
  </si>
  <si>
    <t>UVR1V221MPD</t>
  </si>
  <si>
    <t>UVR1J221MPD</t>
  </si>
  <si>
    <t>UVR1H221MPD</t>
  </si>
  <si>
    <t>UVR2A221MHD</t>
  </si>
  <si>
    <t>UVR2G221MRD</t>
  </si>
  <si>
    <t>UVR2F221MRD</t>
  </si>
  <si>
    <t>UVR2V221MRD6</t>
  </si>
  <si>
    <t>UVR2V221MRD</t>
  </si>
  <si>
    <t>UVR2E221MRD6</t>
  </si>
  <si>
    <t>UVR2C221MHD</t>
  </si>
  <si>
    <t>UVR2D221MHD</t>
  </si>
  <si>
    <t>UVR2F221MRD6</t>
  </si>
  <si>
    <t>UVR2E221MRD</t>
  </si>
  <si>
    <t>UVR1C331MPD</t>
  </si>
  <si>
    <t>UVR1V331MPD</t>
  </si>
  <si>
    <t>UVR1J331MPD</t>
  </si>
  <si>
    <t>UVR2A331MHD</t>
  </si>
  <si>
    <t>UVR0J331MED</t>
  </si>
  <si>
    <t>UVR1E331MPD</t>
  </si>
  <si>
    <t>UVR2D331MRD6</t>
  </si>
  <si>
    <t>UVR1A331MED</t>
  </si>
  <si>
    <t>UVR2C331MHD</t>
  </si>
  <si>
    <t>UVR2C331MRD6</t>
  </si>
  <si>
    <t>UVR2D331MRD</t>
  </si>
  <si>
    <t>UVR2E331MRD6</t>
  </si>
  <si>
    <t>UVR2E331MRD</t>
  </si>
  <si>
    <t>UVR2F331MRD</t>
  </si>
  <si>
    <t>UVR1A471MED</t>
  </si>
  <si>
    <t>UVR1C471MPD</t>
  </si>
  <si>
    <t>UVR1E471MPD</t>
  </si>
  <si>
    <t>UVR1V471MPD</t>
  </si>
  <si>
    <t>UVR1H471MHD</t>
  </si>
  <si>
    <t>UVR1J471MHD</t>
  </si>
  <si>
    <t>UVR2A471MHD</t>
  </si>
  <si>
    <t>UVR0J471MED</t>
  </si>
  <si>
    <t>UVR2D471MRD</t>
  </si>
  <si>
    <t>UVR2C471MRD</t>
  </si>
  <si>
    <t>UVR2E471MRD</t>
  </si>
  <si>
    <t>UVR2D471MRD6</t>
  </si>
  <si>
    <t>UVR2C471MRD6</t>
  </si>
  <si>
    <t>UVR1E102MPD</t>
  </si>
  <si>
    <t>UVR1H102MHD</t>
  </si>
  <si>
    <t>UVR1J102MHD</t>
  </si>
  <si>
    <t>UVR2A102MHD</t>
  </si>
  <si>
    <t>UVR0J102MPD</t>
  </si>
  <si>
    <t>UVR1A102MPD</t>
  </si>
  <si>
    <t>UVR1C102MPD</t>
  </si>
  <si>
    <t>UVR1V102MHD</t>
  </si>
  <si>
    <t>UVR2A102MRD6</t>
  </si>
  <si>
    <t>UVR2C102MRD</t>
  </si>
  <si>
    <t>UVR1H152MHD</t>
  </si>
  <si>
    <t>UVR1V222MHD</t>
  </si>
  <si>
    <t>UVR2A222MRD6</t>
  </si>
  <si>
    <t>UVR1A222MPD</t>
  </si>
  <si>
    <t>UVR1C222MHD</t>
  </si>
  <si>
    <t>UVR1E222MHD</t>
  </si>
  <si>
    <t>UVR1J222MHD</t>
  </si>
  <si>
    <t>UVR2A222MRD</t>
  </si>
  <si>
    <t>UVR0J222MPD</t>
  </si>
  <si>
    <t>UVR1H332MHD</t>
  </si>
  <si>
    <t>UVR2A332MRD</t>
  </si>
  <si>
    <t>UVR0J332MPD</t>
  </si>
  <si>
    <t>UVR1A332MHD</t>
  </si>
  <si>
    <t>UVR1E332MHD</t>
  </si>
  <si>
    <t>UVR1J332MRD6</t>
  </si>
  <si>
    <t>UVR1H332MRD6</t>
  </si>
  <si>
    <t>UVR1V332MHD</t>
  </si>
  <si>
    <t>UVR1J332MRD</t>
  </si>
  <si>
    <t>UVR1C332MHD</t>
  </si>
  <si>
    <t>UVR1E472MHD</t>
  </si>
  <si>
    <t>UVR1V472MHD</t>
  </si>
  <si>
    <t>UVR1H472MRD</t>
  </si>
  <si>
    <t>UVR0J472MHD</t>
  </si>
  <si>
    <t>UVR1A472MHD</t>
  </si>
  <si>
    <t>UVR1C472MHD</t>
  </si>
  <si>
    <t>UVR1V472MRD6</t>
  </si>
  <si>
    <t>UVR1H472MRD6</t>
  </si>
  <si>
    <t>UVR1J472MRD</t>
  </si>
  <si>
    <t>UVR1J472MRD6</t>
  </si>
  <si>
    <t>UVR1E682MRD6</t>
  </si>
  <si>
    <t>UVR1H682MRD</t>
  </si>
  <si>
    <t>UVR1H682MRD6</t>
  </si>
  <si>
    <t>UVR1J682MRD</t>
  </si>
  <si>
    <t>UVR1A682MHD</t>
  </si>
  <si>
    <t>UVR1V682MRD6</t>
  </si>
  <si>
    <t>UVR1E682MHD</t>
  </si>
  <si>
    <t>UVR0J682MHD</t>
  </si>
  <si>
    <t>UVR1C682MHD</t>
  </si>
  <si>
    <t>UVR1V682MRD</t>
  </si>
  <si>
    <t>UVR1C103MHD</t>
  </si>
  <si>
    <t>UVR1C103MRD6</t>
  </si>
  <si>
    <t>UVR1V103MRD6</t>
  </si>
  <si>
    <t>UVR1E103MRD</t>
  </si>
  <si>
    <t>UVR1H103MRD</t>
  </si>
  <si>
    <t>UVR1E103MRD6</t>
  </si>
  <si>
    <t>UVR1V103MRD</t>
  </si>
  <si>
    <t>UVR0J103MHD</t>
  </si>
  <si>
    <t>UVR1A103MHD</t>
  </si>
  <si>
    <t>UVR1V153MRD</t>
  </si>
  <si>
    <t>UVR1A153MHD</t>
  </si>
  <si>
    <t>UVR1E153MRD6</t>
  </si>
  <si>
    <t>UVR1C153MRD</t>
  </si>
  <si>
    <t>UVR1C153MRD6</t>
  </si>
  <si>
    <t>UVR0J153MHD</t>
  </si>
  <si>
    <t>UVR1E223MRD</t>
  </si>
  <si>
    <t>UVR1C223MRD</t>
  </si>
  <si>
    <t>UVR1C223MRD6</t>
  </si>
  <si>
    <t>UVR0J223MHD</t>
  </si>
  <si>
    <t>UVR1A223MRD</t>
  </si>
  <si>
    <t>UVR1A223MRD6</t>
  </si>
  <si>
    <t>UVR0J223MRD6</t>
  </si>
  <si>
    <t>UVR1C333MRD</t>
  </si>
  <si>
    <t>UVR1A333MRD6</t>
  </si>
  <si>
    <t>UVR1A333MRD</t>
  </si>
  <si>
    <t>UVR0J333MRD6</t>
  </si>
  <si>
    <t>6.8uF</t>
  </si>
  <si>
    <t>22uF</t>
  </si>
  <si>
    <t>33uF</t>
  </si>
  <si>
    <t>47uF</t>
  </si>
  <si>
    <t>100uF</t>
  </si>
  <si>
    <t>220uF</t>
  </si>
  <si>
    <t>330uF</t>
  </si>
  <si>
    <t>470uF</t>
  </si>
  <si>
    <t>1000uF</t>
  </si>
  <si>
    <t>1500uF</t>
  </si>
  <si>
    <t>2200uF</t>
  </si>
  <si>
    <t>3300uF</t>
  </si>
  <si>
    <t>4700uF</t>
  </si>
  <si>
    <t>6800uF</t>
  </si>
  <si>
    <t>10000uF</t>
  </si>
  <si>
    <t>15000uF</t>
  </si>
  <si>
    <t>22000uF</t>
  </si>
  <si>
    <t>33000uF</t>
  </si>
  <si>
    <t>160V</t>
  </si>
  <si>
    <t>450V</t>
  </si>
  <si>
    <t>400V</t>
  </si>
  <si>
    <t>350V</t>
  </si>
  <si>
    <t>315V</t>
  </si>
  <si>
    <t>63V</t>
  </si>
  <si>
    <t>Al</t>
  </si>
  <si>
    <t>CAP-00136</t>
  </si>
  <si>
    <t>CAP-00137</t>
  </si>
  <si>
    <t>CAP-00138</t>
  </si>
  <si>
    <t>CAP-00139</t>
  </si>
  <si>
    <t>CAP-00140</t>
  </si>
  <si>
    <t>CAP-00141</t>
  </si>
  <si>
    <t>CAP-00142</t>
  </si>
  <si>
    <t>CAP-00143</t>
  </si>
  <si>
    <t>CAP-00144</t>
  </si>
  <si>
    <t>CAP-00145</t>
  </si>
  <si>
    <t>CAP-00146</t>
  </si>
  <si>
    <t>CAP-00147</t>
  </si>
  <si>
    <t>CAP-00148</t>
  </si>
  <si>
    <t>CAP-00149</t>
  </si>
  <si>
    <t>CAP-00150</t>
  </si>
  <si>
    <t>CAP-00151</t>
  </si>
  <si>
    <t>CAP-00152</t>
  </si>
  <si>
    <t>CAP-00153</t>
  </si>
  <si>
    <t>CAP-00154</t>
  </si>
  <si>
    <t>CAP-00155</t>
  </si>
  <si>
    <t>CAP-00156</t>
  </si>
  <si>
    <t>CAP-00157</t>
  </si>
  <si>
    <t>CAP-00158</t>
  </si>
  <si>
    <t>CAP-00159</t>
  </si>
  <si>
    <t>CAP-00160</t>
  </si>
  <si>
    <t>CAP-00161</t>
  </si>
  <si>
    <t>CAP-00162</t>
  </si>
  <si>
    <t>CAP-00163</t>
  </si>
  <si>
    <t>CAP-00164</t>
  </si>
  <si>
    <t>CAP-00165</t>
  </si>
  <si>
    <t>CAP-00166</t>
  </si>
  <si>
    <t>CAP-00167</t>
  </si>
  <si>
    <t>CAP-00168</t>
  </si>
  <si>
    <t>CAP-00169</t>
  </si>
  <si>
    <t>CAP-00170</t>
  </si>
  <si>
    <t>CAP-00171</t>
  </si>
  <si>
    <t>CAP-00172</t>
  </si>
  <si>
    <t>CAP-00173</t>
  </si>
  <si>
    <t>CAP-00174</t>
  </si>
  <si>
    <t>CAP-00175</t>
  </si>
  <si>
    <t>CAP-00176</t>
  </si>
  <si>
    <t>CAP-00177</t>
  </si>
  <si>
    <t>CAP-00178</t>
  </si>
  <si>
    <t>CAP-00179</t>
  </si>
  <si>
    <t>CAP-00180</t>
  </si>
  <si>
    <t>CAP-00181</t>
  </si>
  <si>
    <t>CAP-00182</t>
  </si>
  <si>
    <t>CAP-00183</t>
  </si>
  <si>
    <t>CAP-00184</t>
  </si>
  <si>
    <t>CAP-00185</t>
  </si>
  <si>
    <t>CAP-00186</t>
  </si>
  <si>
    <t>CAP-00187</t>
  </si>
  <si>
    <t>CAP-00188</t>
  </si>
  <si>
    <t>CAP-00189</t>
  </si>
  <si>
    <t>CAP-00190</t>
  </si>
  <si>
    <t>CAP-00191</t>
  </si>
  <si>
    <t>CAP-00192</t>
  </si>
  <si>
    <t>CAP-00193</t>
  </si>
  <si>
    <t>CAP-00194</t>
  </si>
  <si>
    <t>CAP-00195</t>
  </si>
  <si>
    <t>CAP-00196</t>
  </si>
  <si>
    <t>CAP-00197</t>
  </si>
  <si>
    <t>CAP-00198</t>
  </si>
  <si>
    <t>CAP-00199</t>
  </si>
  <si>
    <t>CAP-00200</t>
  </si>
  <si>
    <t>CAP-00201</t>
  </si>
  <si>
    <t>CAP-00202</t>
  </si>
  <si>
    <t>CAP-00203</t>
  </si>
  <si>
    <t>CAP-00204</t>
  </si>
  <si>
    <t>CAP-00205</t>
  </si>
  <si>
    <t>CAP-00206</t>
  </si>
  <si>
    <t>CAP-00207</t>
  </si>
  <si>
    <t>CAP-00208</t>
  </si>
  <si>
    <t>CAP-00209</t>
  </si>
  <si>
    <t>CAP-00210</t>
  </si>
  <si>
    <t>CAP-00211</t>
  </si>
  <si>
    <t>CAP-00212</t>
  </si>
  <si>
    <t>CAP-00213</t>
  </si>
  <si>
    <t>CAP-00214</t>
  </si>
  <si>
    <t>CAP-00215</t>
  </si>
  <si>
    <t>CAP-00216</t>
  </si>
  <si>
    <t>CAP-00217</t>
  </si>
  <si>
    <t>CAP-00218</t>
  </si>
  <si>
    <t>CAP-00219</t>
  </si>
  <si>
    <t>CAP-00220</t>
  </si>
  <si>
    <t>CAP-00221</t>
  </si>
  <si>
    <t>CAP-00222</t>
  </si>
  <si>
    <t>CAP-00223</t>
  </si>
  <si>
    <t>CAP-00224</t>
  </si>
  <si>
    <t>CAP-00225</t>
  </si>
  <si>
    <t>CAP-00226</t>
  </si>
  <si>
    <t>CAP-00227</t>
  </si>
  <si>
    <t>CAP-00228</t>
  </si>
  <si>
    <t>CAP-00229</t>
  </si>
  <si>
    <t>CAP-00230</t>
  </si>
  <si>
    <t>CAP-00231</t>
  </si>
  <si>
    <t>CAP-00232</t>
  </si>
  <si>
    <t>CAP-00233</t>
  </si>
  <si>
    <t>CAP-00234</t>
  </si>
  <si>
    <t>CAP-00235</t>
  </si>
  <si>
    <t>CAP-00236</t>
  </si>
  <si>
    <t>CAP-00237</t>
  </si>
  <si>
    <t>CAP-00238</t>
  </si>
  <si>
    <t>CAP-00239</t>
  </si>
  <si>
    <t>CAP-00240</t>
  </si>
  <si>
    <t>CAP-00241</t>
  </si>
  <si>
    <t>CAP-00242</t>
  </si>
  <si>
    <t>CAP-00243</t>
  </si>
  <si>
    <t>CAP-00244</t>
  </si>
  <si>
    <t>CAP-00245</t>
  </si>
  <si>
    <t>CAP-00246</t>
  </si>
  <si>
    <t>CAP-00247</t>
  </si>
  <si>
    <t>CAP-00248</t>
  </si>
  <si>
    <t>CAP-00249</t>
  </si>
  <si>
    <t>CAP-00250</t>
  </si>
  <si>
    <t>CAP-00251</t>
  </si>
  <si>
    <t>CAP-00252</t>
  </si>
  <si>
    <t>CAP-00253</t>
  </si>
  <si>
    <t>CAP-00254</t>
  </si>
  <si>
    <t>CAP-00255</t>
  </si>
  <si>
    <t>CAP-00256</t>
  </si>
  <si>
    <t>CAP-00257</t>
  </si>
  <si>
    <t>CAP-00258</t>
  </si>
  <si>
    <t>CAP-00259</t>
  </si>
  <si>
    <t>CAP-00260</t>
  </si>
  <si>
    <t>CAP-00261</t>
  </si>
  <si>
    <t>CAP-00262</t>
  </si>
  <si>
    <t>CAP-00263</t>
  </si>
  <si>
    <t>CAP-00264</t>
  </si>
  <si>
    <t>CAP-00265</t>
  </si>
  <si>
    <t>CAP-00266</t>
  </si>
  <si>
    <t>CAP-00267</t>
  </si>
  <si>
    <t>CAP-00268</t>
  </si>
  <si>
    <t>CAP-00269</t>
  </si>
  <si>
    <t>CAP-00270</t>
  </si>
  <si>
    <t>CAP-00271</t>
  </si>
  <si>
    <t>CAP-00272</t>
  </si>
  <si>
    <t>CAP-00273</t>
  </si>
  <si>
    <t>CAP-00274</t>
  </si>
  <si>
    <t>CAP-00275</t>
  </si>
  <si>
    <t>CAP-00276</t>
  </si>
  <si>
    <t>CAP-00277</t>
  </si>
  <si>
    <t>CAP-00278</t>
  </si>
  <si>
    <t>CAP-00279</t>
  </si>
  <si>
    <t>CAP-00280</t>
  </si>
  <si>
    <t>CAP-00281</t>
  </si>
  <si>
    <t>CAP-00282</t>
  </si>
  <si>
    <t>CAP-00283</t>
  </si>
  <si>
    <t>CAP-00284</t>
  </si>
  <si>
    <t>CAP-00285</t>
  </si>
  <si>
    <t>CAP-00286</t>
  </si>
  <si>
    <t>CAP-00287</t>
  </si>
  <si>
    <t>CAP-00288</t>
  </si>
  <si>
    <t>CAP-00289</t>
  </si>
  <si>
    <t>CAP-00290</t>
  </si>
  <si>
    <t>CAP-00291</t>
  </si>
  <si>
    <t>CAP-00292</t>
  </si>
  <si>
    <t>CAP-00293</t>
  </si>
  <si>
    <t>CAP-00294</t>
  </si>
  <si>
    <t>CAP-00295</t>
  </si>
  <si>
    <t>CAP-00296</t>
  </si>
  <si>
    <t>CAP-00297</t>
  </si>
  <si>
    <t>CAP-00298</t>
  </si>
  <si>
    <t>CAP-00299</t>
  </si>
  <si>
    <t>CAP-00300</t>
  </si>
  <si>
    <t>CAP-00301</t>
  </si>
  <si>
    <t>CAP-00302</t>
  </si>
  <si>
    <t>CAP-00303</t>
  </si>
  <si>
    <t>CAP-00304</t>
  </si>
  <si>
    <t>CAP-00305</t>
  </si>
  <si>
    <t>CAP-00306</t>
  </si>
  <si>
    <t>CAP-00307</t>
  </si>
  <si>
    <t>CAP-00308</t>
  </si>
  <si>
    <t>CAP-00309</t>
  </si>
  <si>
    <t>CAP-00310</t>
  </si>
  <si>
    <t>CAP-00311</t>
  </si>
  <si>
    <t>CAP-00312</t>
  </si>
  <si>
    <t>CAP-00313</t>
  </si>
  <si>
    <t>CAP-00314</t>
  </si>
  <si>
    <t>CAP-00315</t>
  </si>
  <si>
    <t>CAP-00316</t>
  </si>
  <si>
    <t>CAP-00317</t>
  </si>
  <si>
    <t>CAP-00318</t>
  </si>
  <si>
    <t>CAP-00319</t>
  </si>
  <si>
    <t>CAP-00320</t>
  </si>
  <si>
    <t>CAP-00321</t>
  </si>
  <si>
    <t>CAP-00322</t>
  </si>
  <si>
    <t>CAP-00323</t>
  </si>
  <si>
    <t>CAP-00324</t>
  </si>
  <si>
    <t>CAP-00325</t>
  </si>
  <si>
    <t>CAP-00326</t>
  </si>
  <si>
    <t>CAP-00327</t>
  </si>
  <si>
    <t>CAP-00328</t>
  </si>
  <si>
    <t>CAP-00329</t>
  </si>
  <si>
    <t>CAP-00330</t>
  </si>
  <si>
    <t>CAP-00331</t>
  </si>
  <si>
    <t>CAP-00332</t>
  </si>
  <si>
    <t>CAP-00333</t>
  </si>
  <si>
    <t>CAP-00334</t>
  </si>
  <si>
    <t>CAP-00335</t>
  </si>
  <si>
    <t>CAP-00336</t>
  </si>
  <si>
    <t>CAP-00337</t>
  </si>
  <si>
    <t>CAP-00338</t>
  </si>
  <si>
    <t>CAP-00339</t>
  </si>
  <si>
    <t>CAP-00340</t>
  </si>
  <si>
    <t>CAP-00341</t>
  </si>
  <si>
    <t>CAP-00342</t>
  </si>
  <si>
    <t>CAP-00343</t>
  </si>
  <si>
    <t>CAP-00344</t>
  </si>
  <si>
    <t>CAP-00345</t>
  </si>
  <si>
    <t>CAP-00346</t>
  </si>
  <si>
    <t>CAP-00347</t>
  </si>
  <si>
    <t>CAP-00348</t>
  </si>
  <si>
    <t>CAP-00349</t>
  </si>
  <si>
    <t>CAP-00350</t>
  </si>
  <si>
    <t>CAP-00351</t>
  </si>
  <si>
    <t>CAP-00352</t>
  </si>
  <si>
    <t>CAP-00353</t>
  </si>
  <si>
    <t>CAP-00354</t>
  </si>
  <si>
    <t>CAP-00355</t>
  </si>
  <si>
    <t>CAP-00356</t>
  </si>
  <si>
    <t>CAP-00357</t>
  </si>
  <si>
    <t>CAP-00358</t>
  </si>
  <si>
    <t>CAP-00359</t>
  </si>
  <si>
    <t>CAP-00360</t>
  </si>
  <si>
    <t>CAP-00361</t>
  </si>
  <si>
    <t>CAP-00362</t>
  </si>
  <si>
    <t>CAP-00363</t>
  </si>
  <si>
    <t>CAP-00364</t>
  </si>
  <si>
    <t>CAP-00365</t>
  </si>
  <si>
    <t>CAP-00366</t>
  </si>
  <si>
    <t>CAP-00367</t>
  </si>
  <si>
    <t>CAP-00368</t>
  </si>
  <si>
    <t>CAP-00369</t>
  </si>
  <si>
    <t>CAP-00370</t>
  </si>
  <si>
    <t>CAP-00371</t>
  </si>
  <si>
    <t>cap_single_p</t>
  </si>
  <si>
    <t>can_2_0</t>
  </si>
  <si>
    <t>can_2.5_0</t>
  </si>
  <si>
    <t>can_3.5_0</t>
  </si>
  <si>
    <t>can_5_0</t>
  </si>
  <si>
    <t>can_5_1</t>
  </si>
  <si>
    <t>can_7.5_0</t>
  </si>
  <si>
    <t>can_7.5_1</t>
  </si>
  <si>
    <t>can_10_1</t>
  </si>
  <si>
    <t>can_12.5_0</t>
  </si>
  <si>
    <t>can_10_0</t>
  </si>
  <si>
    <t>NSR0530HT1G</t>
  </si>
  <si>
    <t>ON Semi</t>
  </si>
  <si>
    <t>Schottky</t>
  </si>
  <si>
    <t>30V</t>
  </si>
  <si>
    <t>620mV</t>
  </si>
  <si>
    <t>DIO-00000</t>
  </si>
  <si>
    <t>Dio Shtky, 500mA, 0.62V, 30V, SOD-323</t>
  </si>
  <si>
    <t>diode_2</t>
  </si>
  <si>
    <t>sod323_0</t>
  </si>
  <si>
    <t>MBR140SFT1G</t>
  </si>
  <si>
    <t>40V</t>
  </si>
  <si>
    <t>550mV</t>
  </si>
  <si>
    <t>Dio Shtky, 1A, 0.55V, 40V, SOD-123</t>
  </si>
  <si>
    <t>DIO-00001</t>
  </si>
  <si>
    <t>sod123_0</t>
  </si>
  <si>
    <t>MBR230LSFT1G</t>
  </si>
  <si>
    <t>2A</t>
  </si>
  <si>
    <t>430mV</t>
  </si>
  <si>
    <t>Dio Shtky, 2A, 0.43V, 30V, SOD-123</t>
  </si>
  <si>
    <t>DIO-00002</t>
  </si>
  <si>
    <t>MBRS540T3G</t>
  </si>
  <si>
    <t>5A</t>
  </si>
  <si>
    <t>500mV</t>
  </si>
  <si>
    <t>DIO-00003</t>
  </si>
  <si>
    <t>Dio Shtky, 5A, 0.5V, 40V, SMC</t>
  </si>
  <si>
    <t>do-214ab</t>
  </si>
  <si>
    <t>DIO-00004</t>
  </si>
  <si>
    <t>MBRS360BT3G</t>
  </si>
  <si>
    <t>do-214aa</t>
  </si>
  <si>
    <t>3A</t>
  </si>
  <si>
    <t>60V</t>
  </si>
  <si>
    <t>630mV</t>
  </si>
  <si>
    <t>Dio Shtky, 3A, 0.63V, 60V, SMB</t>
  </si>
  <si>
    <t>DIO-00005</t>
  </si>
  <si>
    <t>450mV</t>
  </si>
  <si>
    <t>MBRA340T3G</t>
  </si>
  <si>
    <t>do-214ac</t>
  </si>
  <si>
    <t>Dio Shtky, 3A, 0.45V, 40V, SMA</t>
  </si>
  <si>
    <t>MM3Z5V1ST1G</t>
  </si>
  <si>
    <t>diode_1</t>
  </si>
  <si>
    <t>Zener</t>
  </si>
  <si>
    <t>5.1V</t>
  </si>
  <si>
    <t>900mV</t>
  </si>
  <si>
    <t>300mW</t>
  </si>
  <si>
    <t>DIO-00006</t>
  </si>
  <si>
    <t>MM3Z3V9ST1G</t>
  </si>
  <si>
    <t>NZ9F4V7ST5G</t>
  </si>
  <si>
    <t>MM5Z4V7ST1G</t>
  </si>
  <si>
    <t>BZX84B5V6LT1G</t>
  </si>
  <si>
    <t>MM5Z5V6ST1G</t>
  </si>
  <si>
    <t>BZX84B6V2LT1G</t>
  </si>
  <si>
    <t>MM3Z6V8ST1G</t>
  </si>
  <si>
    <t>BZX84B6V8LT1G</t>
  </si>
  <si>
    <t>MM3Z7V5ST1G</t>
  </si>
  <si>
    <t>MM3Z8V2ST1G</t>
  </si>
  <si>
    <t>BZX84B8V2LT1G</t>
  </si>
  <si>
    <t>MM3Z9V1ST1G</t>
  </si>
  <si>
    <t>MM3Z10VST1G</t>
  </si>
  <si>
    <t>MM3Z12VST1G</t>
  </si>
  <si>
    <t>BZX84B12LT1G</t>
  </si>
  <si>
    <t>MM3Z15VST1G</t>
  </si>
  <si>
    <t>BZX84B15LT1G</t>
  </si>
  <si>
    <t>BZX84B16LT1G</t>
  </si>
  <si>
    <t>MM3Z16VST1G</t>
  </si>
  <si>
    <t>SZMM3Z18VST1G</t>
  </si>
  <si>
    <t>MM3Z18VST1G</t>
  </si>
  <si>
    <t>MMSZ5250CT1G</t>
  </si>
  <si>
    <t>MMSZ5252CT1G</t>
  </si>
  <si>
    <t>MM3Z24VST1G</t>
  </si>
  <si>
    <t>MM3Z33VST1G</t>
  </si>
  <si>
    <t>3.9V</t>
  </si>
  <si>
    <t>4.65V</t>
  </si>
  <si>
    <t>4.7V</t>
  </si>
  <si>
    <t>5.6V</t>
  </si>
  <si>
    <t>5.61V</t>
  </si>
  <si>
    <t>6.2V</t>
  </si>
  <si>
    <t>6.8V</t>
  </si>
  <si>
    <t>7.5V</t>
  </si>
  <si>
    <t>8.2V</t>
  </si>
  <si>
    <t>9.1V</t>
  </si>
  <si>
    <t>12V</t>
  </si>
  <si>
    <t>14.66V</t>
  </si>
  <si>
    <t>15V</t>
  </si>
  <si>
    <t>16.18V</t>
  </si>
  <si>
    <t>18V</t>
  </si>
  <si>
    <t>20V</t>
  </si>
  <si>
    <t>24V</t>
  </si>
  <si>
    <t>24.25V</t>
  </si>
  <si>
    <t>33V</t>
  </si>
  <si>
    <t>225mW</t>
  </si>
  <si>
    <t>2%</t>
  </si>
  <si>
    <t>sot-23-3</t>
  </si>
  <si>
    <t>sod923_0</t>
  </si>
  <si>
    <t>sod523_0</t>
  </si>
  <si>
    <t>DIO-00007</t>
  </si>
  <si>
    <t>DIO-00008</t>
  </si>
  <si>
    <t>DIO-00009</t>
  </si>
  <si>
    <t>DIO-00010</t>
  </si>
  <si>
    <t>DIO-00011</t>
  </si>
  <si>
    <t>DIO-00012</t>
  </si>
  <si>
    <t>DIO-00013</t>
  </si>
  <si>
    <t>DIO-00014</t>
  </si>
  <si>
    <t>DIO-00015</t>
  </si>
  <si>
    <t>DIO-00016</t>
  </si>
  <si>
    <t>DIO-00017</t>
  </si>
  <si>
    <t>DIO-00018</t>
  </si>
  <si>
    <t>DIO-00019</t>
  </si>
  <si>
    <t>DIO-00020</t>
  </si>
  <si>
    <t>DIO-00021</t>
  </si>
  <si>
    <t>DIO-00022</t>
  </si>
  <si>
    <t>DIO-00023</t>
  </si>
  <si>
    <t>DIO-00024</t>
  </si>
  <si>
    <t>DIO-00025</t>
  </si>
  <si>
    <t>DIO-00026</t>
  </si>
  <si>
    <t>DIO-00027</t>
  </si>
  <si>
    <t>DIO-00028</t>
  </si>
  <si>
    <t>DIO-00029</t>
  </si>
  <si>
    <t>DIO-00030</t>
  </si>
  <si>
    <t>DIO-00031</t>
  </si>
  <si>
    <t>Dio Zen, 3.9V, 2%, 300mW, SOD-323</t>
  </si>
  <si>
    <t>Dio Zen, 4.65V, 2%, 200mW, SOD-923</t>
  </si>
  <si>
    <t>Dio Zen, 4.7V, 2%, 500mW, SOD-523</t>
  </si>
  <si>
    <t>Dio Zen, 5.1V, 2%, 300mW, SOD-323</t>
  </si>
  <si>
    <t>Dio Zen, 5.6V, 2%, 225mW, SOT-23-3</t>
  </si>
  <si>
    <t>Dio Zen, 5.61V, 2%, 500mW, SOD-523</t>
  </si>
  <si>
    <t>Dio Zen, 6.2V, 2%, 225mW, SOT-23-3</t>
  </si>
  <si>
    <t>Dio Zen, 6.8V, 2%, 200mW, SOD-323</t>
  </si>
  <si>
    <t>Dio Zen, 6.8V, 2%, 225mW, SOT-23-3</t>
  </si>
  <si>
    <t>Dio Zen, 7.5V, 2%, 200mW, SOD-323</t>
  </si>
  <si>
    <t>Dio Zen, 8.2V, 2%, 300mW, SOD-323</t>
  </si>
  <si>
    <t>Dio Zen, 8.2V, 2%, 225mW, SOT-23-3</t>
  </si>
  <si>
    <t>Dio Zen, 9.1V, 2%, 300mW, SOD-323</t>
  </si>
  <si>
    <t>Dio Zen, 10V, 2%, 200mW, SOD-323</t>
  </si>
  <si>
    <t>Dio Zen, 12V, 2%, 200mW, SOD-323</t>
  </si>
  <si>
    <t>Dio Zen, 12V, 2%, 225mW, SOT-23-3</t>
  </si>
  <si>
    <t>Dio Zen, 14.66V, 2%, 200mW, SOD-323</t>
  </si>
  <si>
    <t>Dio Zen, 15V, 2%, 225mW, SOT-23-3</t>
  </si>
  <si>
    <t>Dio Zen, 16V, 2%, 225mW, SOT-23-3</t>
  </si>
  <si>
    <t>Dio Zen, 16.18V, 2%, 200mW, SOD-323</t>
  </si>
  <si>
    <t>Dio Zen, 18V, 2%, 200mW, SOD-323</t>
  </si>
  <si>
    <t>Dio Zen, 20V, 2%, 500mW, SOD-123</t>
  </si>
  <si>
    <t>Dio Zen, 24V, 2%, 500mW, SOD-123</t>
  </si>
  <si>
    <t>Dio Zen, 24.25V, 2%, 200mW, SOD-323</t>
  </si>
  <si>
    <t>Dio Zen, 33V, 2%, 200mW, SOD-323</t>
  </si>
  <si>
    <t>MMBT2222ALT3G</t>
  </si>
  <si>
    <t>npn-bjt_0</t>
  </si>
  <si>
    <t>NPN</t>
  </si>
  <si>
    <t>XSTR-00000</t>
  </si>
  <si>
    <t>MMBT4401LT3G</t>
  </si>
  <si>
    <t>XSTR NPN, 600mA, 40V, Vce 1V, SOT-23-3</t>
  </si>
  <si>
    <t>XSTR NPN, 600mA, 40V, Vce 0.75V, SOT-23-3</t>
  </si>
  <si>
    <t>XSTR-00001</t>
  </si>
  <si>
    <t>MMBT4403LT1G</t>
  </si>
  <si>
    <t>pnp-bjt_0</t>
  </si>
  <si>
    <t>PNP</t>
  </si>
  <si>
    <t>XSTR PNP, 600mA, 40V, Vce 0.75V, SOT-23-3</t>
  </si>
  <si>
    <t>XSTR-00002</t>
  </si>
  <si>
    <t>MMBT2907ALT1G</t>
  </si>
  <si>
    <t>XSTR PNP, 600mA, 60V, Vce 1.6V, SOT-23-3</t>
  </si>
  <si>
    <t>XSTR-00003</t>
  </si>
  <si>
    <t>Vgs/Vce</t>
  </si>
  <si>
    <t>1V</t>
  </si>
  <si>
    <t>0.75V</t>
  </si>
  <si>
    <t>1.6V</t>
  </si>
  <si>
    <t>2N7002ET1G</t>
  </si>
  <si>
    <t>2.5V</t>
  </si>
  <si>
    <t>NFET</t>
  </si>
  <si>
    <t>260mA</t>
  </si>
  <si>
    <t>n-mosfet_1</t>
  </si>
  <si>
    <t>XSTR NMOS, 260mA, 60V, Vgs 2.5V, SOT-23-3</t>
  </si>
  <si>
    <t>XSTR-00004</t>
  </si>
  <si>
    <t>NTR4171PT1G</t>
  </si>
  <si>
    <t>1.4V</t>
  </si>
  <si>
    <t>480mW</t>
  </si>
  <si>
    <t>2.2A</t>
  </si>
  <si>
    <t>XSTR-00005</t>
  </si>
  <si>
    <t>XSTR PMOS, 2.2A, 30V,  Vgs 1.4V, SOT-23-3</t>
  </si>
  <si>
    <t>PFET</t>
  </si>
  <si>
    <t>MGSF2N02ELT1G</t>
  </si>
  <si>
    <t>1.25W</t>
  </si>
  <si>
    <t>2.8A</t>
  </si>
  <si>
    <t>XSTR NMOS, 2.8A, 20V, Vgs 1V, SOT-23-3</t>
  </si>
  <si>
    <t>XSTR-00006</t>
  </si>
  <si>
    <t>p-mosfet_1</t>
  </si>
  <si>
    <t>MAG-00085</t>
  </si>
  <si>
    <t>HC3-2R2-R</t>
  </si>
  <si>
    <t>Eaton</t>
  </si>
  <si>
    <t>0.7 mOhm</t>
  </si>
  <si>
    <t>55.5A</t>
  </si>
  <si>
    <t>ind_hc3</t>
  </si>
  <si>
    <t>Ind, 2.2uH, 20%, 55.5A, Nonstandard</t>
  </si>
  <si>
    <t>PWREG-00001</t>
  </si>
  <si>
    <t>REG CNTRL, SW Bck/Bst Adj,  LM5175</t>
  </si>
  <si>
    <t>3.5 - 42V</t>
  </si>
  <si>
    <t>0.8 - 55V</t>
  </si>
  <si>
    <t>100-600kHz</t>
  </si>
  <si>
    <t>SW Buck/Boost Controller</t>
  </si>
  <si>
    <t>TI</t>
  </si>
  <si>
    <t>LM5175</t>
  </si>
  <si>
    <t>tssop-28_0</t>
  </si>
  <si>
    <t>lm5175</t>
  </si>
  <si>
    <t>IRFS7530TRL7PP</t>
  </si>
  <si>
    <t>XSTR-00007</t>
  </si>
  <si>
    <t>d2pak-7_0</t>
  </si>
  <si>
    <t>n-mosfet_2</t>
  </si>
  <si>
    <t>3.7V</t>
  </si>
  <si>
    <t>375W</t>
  </si>
  <si>
    <t>240A</t>
  </si>
  <si>
    <t>Infineon</t>
  </si>
  <si>
    <t>4W</t>
  </si>
  <si>
    <t>Stackpole</t>
  </si>
  <si>
    <t>CSS2725FT1L00</t>
  </si>
  <si>
    <t>chip_2725</t>
  </si>
  <si>
    <t>PQ3218-3R3-70-T</t>
  </si>
  <si>
    <t>Standex-Meder</t>
  </si>
  <si>
    <t>1.1 mOhm</t>
  </si>
  <si>
    <t>70A</t>
  </si>
  <si>
    <t>MAG-00086</t>
  </si>
  <si>
    <t>Ind, 3.3uH, 20%, 70A, Nonstandard</t>
  </si>
  <si>
    <t>PQ3218‐3R3‐70‐T</t>
  </si>
  <si>
    <t>ANLG-00000</t>
  </si>
  <si>
    <t>Diodes</t>
  </si>
  <si>
    <t>TLV271CW5-7</t>
  </si>
  <si>
    <t>sot-25</t>
  </si>
  <si>
    <t>op-amp_0</t>
  </si>
  <si>
    <t>Op Amp, Rail-Rail, 1.9MHz, SOT-25</t>
  </si>
  <si>
    <t>TLV272IS-13</t>
  </si>
  <si>
    <t>so-8</t>
  </si>
  <si>
    <t>op-amp-d_0</t>
  </si>
  <si>
    <t>ANLG-00001</t>
  </si>
  <si>
    <t>Op Amp, Dual, Rail-Rail, 2MHz, SO-8</t>
  </si>
  <si>
    <t>ZXCT1086E5TA</t>
  </si>
  <si>
    <t>Curr Monitor, High Side, 60V, SOT-25</t>
  </si>
  <si>
    <t>ANLG-00002</t>
  </si>
  <si>
    <t>curr-mon_0</t>
  </si>
  <si>
    <t>XSTR-00008</t>
  </si>
  <si>
    <t>523A</t>
  </si>
  <si>
    <t>AUIRFSA8409-7P</t>
  </si>
  <si>
    <t>XSTR NMOS, 523A, 40V, Vgs 3.9V, D2PAK-7</t>
  </si>
  <si>
    <t>XSTR NMOS, 240A, 60V, Vgs 3.7V, D2PAK-7</t>
  </si>
  <si>
    <t>PMV250EPEAR</t>
  </si>
  <si>
    <t>NXP</t>
  </si>
  <si>
    <t>1.5A</t>
  </si>
  <si>
    <t>XSTR-00009</t>
  </si>
  <si>
    <t>XSTR NMOS, 1.5A, 40V, Vgs 2.5V, SOT-23-3</t>
  </si>
  <si>
    <t>ADC088S022</t>
  </si>
  <si>
    <t>tssop-16_0</t>
  </si>
  <si>
    <t>ADC, 8-bit, 8-channel, 200ksps, TSSOP-16</t>
  </si>
  <si>
    <t>ANLG-00003</t>
  </si>
  <si>
    <t>VARRES, 10K, 20% 250mW, Thru Hole</t>
  </si>
  <si>
    <t>10K</t>
  </si>
  <si>
    <t>Bourns Inc</t>
  </si>
  <si>
    <t>PTA6043-2015DPB103</t>
  </si>
  <si>
    <t>res_single_pot</t>
  </si>
  <si>
    <t>PTA6043</t>
  </si>
  <si>
    <t>PWREG-00002</t>
  </si>
  <si>
    <t>REG, SW Flyback Adj, UC3843B</t>
  </si>
  <si>
    <t>SW Flyback</t>
  </si>
  <si>
    <t>UC3843B</t>
  </si>
  <si>
    <t>UC3843BD1R2G</t>
  </si>
  <si>
    <t>PA3855.004NL</t>
  </si>
  <si>
    <t>PA3855.005NL</t>
  </si>
  <si>
    <t>PA3856.006NL</t>
  </si>
  <si>
    <t>PA3855</t>
  </si>
  <si>
    <t>xfmr_1</t>
  </si>
  <si>
    <t>Pulse Electronics</t>
  </si>
  <si>
    <t>32 mOhm</t>
  </si>
  <si>
    <t>21uH</t>
  </si>
  <si>
    <t>128uH</t>
  </si>
  <si>
    <t>17.6 mOhm</t>
  </si>
  <si>
    <t>Xfmr, PA3855.004NL</t>
  </si>
  <si>
    <t>Xfmr, PA3855.005NL</t>
  </si>
  <si>
    <t>Xfmr, PA3856.006NL</t>
  </si>
  <si>
    <t>MAG-00087</t>
  </si>
  <si>
    <t>MAG-00088</t>
  </si>
  <si>
    <t>MAG-00089</t>
  </si>
  <si>
    <t>CB1-P-12V</t>
  </si>
  <si>
    <t>Panasonic</t>
  </si>
  <si>
    <t>Relay 12V, 40A</t>
  </si>
  <si>
    <t>MISC-00000</t>
  </si>
  <si>
    <t>RELAY-PAN-CB</t>
  </si>
  <si>
    <t>relay_spdt</t>
  </si>
  <si>
    <t>PMR100HZPFV4L00</t>
  </si>
  <si>
    <t>chip_2512</t>
  </si>
  <si>
    <t>2W</t>
  </si>
  <si>
    <t>RES, 0.003, 1%, 2W, 2512</t>
  </si>
  <si>
    <t>Positions per level</t>
  </si>
  <si>
    <t>Levels</t>
  </si>
  <si>
    <t>Current</t>
  </si>
  <si>
    <t>CONN-00000</t>
  </si>
  <si>
    <t>Phoenix Contact</t>
  </si>
  <si>
    <t>Term Blk, 3 Pos, 18A</t>
  </si>
  <si>
    <t>Terminal Block</t>
  </si>
  <si>
    <t>conn-3x1_0</t>
  </si>
  <si>
    <t>TERM_5MM_3X1_0</t>
  </si>
  <si>
    <t>CONN-00001</t>
  </si>
  <si>
    <t>Barrier Blk, 2 Pos, 50 A</t>
  </si>
  <si>
    <t>Barrier Block</t>
  </si>
  <si>
    <t>Molex</t>
  </si>
  <si>
    <t>BARR_0.5IN_2x1_0</t>
  </si>
  <si>
    <t>conn-2x1_0</t>
  </si>
  <si>
    <t>LQFP32_0</t>
  </si>
  <si>
    <t>ATMEGA328P</t>
  </si>
  <si>
    <t>UCTRL-00003</t>
  </si>
  <si>
    <t>Atmel AVR 328P, LQFP32</t>
  </si>
  <si>
    <t>CONN-00002</t>
  </si>
  <si>
    <t>Header</t>
  </si>
  <si>
    <t>conn-3x2_0</t>
  </si>
  <si>
    <t>HDDR_3X2_0</t>
  </si>
  <si>
    <t>ZTL431BFTA</t>
  </si>
  <si>
    <t>shunt_adj_0</t>
  </si>
  <si>
    <t>Adjustable Shunt</t>
  </si>
  <si>
    <t>0.5%</t>
  </si>
  <si>
    <t>Shunt Adj, 2.5V, 0.5%, SOT-23-3</t>
  </si>
  <si>
    <t>DIO-00032</t>
  </si>
  <si>
    <t>LM25085MY</t>
  </si>
  <si>
    <t>MSPOP-8-PAD_0</t>
  </si>
  <si>
    <t>LM25085</t>
  </si>
  <si>
    <t>Up to1MHz</t>
  </si>
  <si>
    <t>4.5 - 42V</t>
  </si>
  <si>
    <t>REG CNTRL, SW Buck Adj,  LM25085</t>
  </si>
  <si>
    <t>PWREG-00003</t>
  </si>
  <si>
    <t>STD30PF03LT4</t>
  </si>
  <si>
    <t>DPAK_0</t>
  </si>
  <si>
    <t>70W</t>
  </si>
  <si>
    <t>24A</t>
  </si>
  <si>
    <t>XSTR PMOS, 24A, 30V, Vgs 1V, DPAK</t>
  </si>
  <si>
    <t>XSTR-00010</t>
  </si>
  <si>
    <t>ind_0</t>
  </si>
  <si>
    <t>26 mOhm</t>
  </si>
  <si>
    <t>Wurth</t>
  </si>
  <si>
    <t>6.5A</t>
  </si>
  <si>
    <t>7447709150</t>
  </si>
  <si>
    <t>Ind, 15uH, 0.2, 6.5A, 7447709150</t>
  </si>
  <si>
    <t>MAG-00090</t>
  </si>
  <si>
    <t>Gate Driver, 5A, Half-Bridge, 4-6.85V, LM27222</t>
  </si>
  <si>
    <t>4 - 6.85V</t>
  </si>
  <si>
    <t>Gate Driver</t>
  </si>
  <si>
    <t>PWREG-00004</t>
  </si>
  <si>
    <t>LM27222</t>
  </si>
  <si>
    <t>Vishay</t>
  </si>
  <si>
    <t>PPAK-SO_8</t>
  </si>
  <si>
    <t>50A</t>
  </si>
  <si>
    <t>5W</t>
  </si>
  <si>
    <t>2.2V</t>
  </si>
  <si>
    <t>XSTR NMOS, 50A, 30V, Vgs 2.2V, PowerPak-8</t>
  </si>
  <si>
    <t>XSTR-00011</t>
  </si>
  <si>
    <t>SIRA02DP</t>
  </si>
  <si>
    <t>WSLF25121L000FEA</t>
  </si>
  <si>
    <t>Vishay Dale</t>
  </si>
  <si>
    <t>chip_2512_cs</t>
  </si>
  <si>
    <t>RES, 0.001, 1%, 5W, 2512 CS</t>
  </si>
  <si>
    <t>CONN-00003</t>
  </si>
  <si>
    <t>Header 8x1, 0.1"</t>
  </si>
  <si>
    <t>Header, 3x2, 0.1"</t>
  </si>
  <si>
    <t>HDDR_8X1_0</t>
  </si>
  <si>
    <t>conn-8x1_0</t>
  </si>
  <si>
    <t>CONN-00004</t>
  </si>
  <si>
    <t>CONN-00005</t>
  </si>
  <si>
    <t>Header 10x1, 0.1"</t>
  </si>
  <si>
    <t>Header 18x2, 0.1"</t>
  </si>
  <si>
    <t>HDDR_10X1_0</t>
  </si>
  <si>
    <t>HDDR_18X2_0</t>
  </si>
  <si>
    <t>conn-10x1_0</t>
  </si>
  <si>
    <t>conn-18x2_0</t>
  </si>
  <si>
    <t>ANLG-00004</t>
  </si>
  <si>
    <t>Batt Monitor, 3-5 Cell, BQ76920</t>
  </si>
  <si>
    <t>BQ7690</t>
  </si>
  <si>
    <t>TSSOP-20_0</t>
  </si>
  <si>
    <t>BQ76920</t>
  </si>
  <si>
    <t>IFACE-00001</t>
  </si>
  <si>
    <t>TCA9548A</t>
  </si>
  <si>
    <t>tssop-24_0</t>
  </si>
  <si>
    <t>MISC-00001</t>
  </si>
  <si>
    <t>Switch 1P1T, KS E-Switch, Circular</t>
  </si>
  <si>
    <t>E-Switch</t>
  </si>
  <si>
    <t>KS-01Q-01</t>
  </si>
  <si>
    <t>SW_1P1T_0</t>
  </si>
  <si>
    <t>KS_SW_0</t>
  </si>
  <si>
    <t>CONN-00006</t>
  </si>
  <si>
    <t>JST XH 3x1, TH</t>
  </si>
  <si>
    <t>JST</t>
  </si>
  <si>
    <t>JST_XH_3_0</t>
  </si>
  <si>
    <t>B3B-XH-A</t>
  </si>
  <si>
    <t>ANLG-00005</t>
  </si>
  <si>
    <t>Op Amp, Dual, 1.1MHz, SO-8, LM358</t>
  </si>
  <si>
    <t>LM358DT</t>
  </si>
  <si>
    <t>LM358</t>
  </si>
  <si>
    <t>LM339</t>
  </si>
  <si>
    <t>so-14</t>
  </si>
  <si>
    <t>Comp, Quad, LM339</t>
  </si>
  <si>
    <t>ANLG-00006</t>
  </si>
  <si>
    <t>XSTR-00012</t>
  </si>
  <si>
    <t>5mA</t>
  </si>
  <si>
    <t>PXSTR</t>
  </si>
  <si>
    <t>Everlight</t>
  </si>
  <si>
    <t>PT204-6B</t>
  </si>
  <si>
    <t>pxstr_0</t>
  </si>
  <si>
    <t>LED_0.1_0</t>
  </si>
  <si>
    <t>Photo-XSTR, NPN, 5mA, 940nm, PT204-6B</t>
  </si>
  <si>
    <t>PTA2043</t>
  </si>
  <si>
    <t>PTA2043-2015CPB103</t>
  </si>
  <si>
    <t>VARRES, 10K, 20% 250mW, Thru Hole, 1.4"</t>
  </si>
  <si>
    <t>DIO-00033</t>
  </si>
  <si>
    <t>LED, RGB, Comm-Anode, PLCC-4</t>
  </si>
  <si>
    <t>2V</t>
  </si>
  <si>
    <t>LED</t>
  </si>
  <si>
    <t>Avago</t>
  </si>
  <si>
    <t>ASMB-MTB1-0A3A2</t>
  </si>
  <si>
    <t>plcc-4</t>
  </si>
  <si>
    <t>led_4_ca_0</t>
  </si>
  <si>
    <t>diode_4</t>
  </si>
  <si>
    <t>plcc-2</t>
  </si>
  <si>
    <t>HSML-A101-S00J1</t>
  </si>
  <si>
    <t>DIO-00034</t>
  </si>
  <si>
    <t>LED, Orange, PLCC-4</t>
  </si>
  <si>
    <t>1.9V</t>
  </si>
  <si>
    <t>20mA</t>
  </si>
  <si>
    <t>CONN-00007</t>
  </si>
  <si>
    <t>Thru-hole, 0.03"</t>
  </si>
  <si>
    <t>Thru-hole</t>
  </si>
  <si>
    <t>th</t>
  </si>
  <si>
    <t>th_30</t>
  </si>
  <si>
    <t>PWREG-00005</t>
  </si>
  <si>
    <t>Batt Charger, Li-Ion 800mA, TSOT23-5L, STC4054</t>
  </si>
  <si>
    <t>4.25 - 6.5V</t>
  </si>
  <si>
    <t>4.2V</t>
  </si>
  <si>
    <t>0.8A</t>
  </si>
  <si>
    <t>Batt Chgr</t>
  </si>
  <si>
    <t>Fixed</t>
  </si>
  <si>
    <t>STC4054</t>
  </si>
  <si>
    <t>sot-23-5</t>
  </si>
  <si>
    <t>SC70</t>
  </si>
  <si>
    <t>INA215</t>
  </si>
  <si>
    <t>ANLG-00007</t>
  </si>
  <si>
    <t>REF2030</t>
  </si>
  <si>
    <t>Reference, Dual VREF VREF/2 Low Drift, 3V, SOT 23-5</t>
  </si>
  <si>
    <t>ANLG-00008</t>
  </si>
  <si>
    <t>Curr monitor, Bidirection, Gain 75, Low/High Side, 75V, SC70</t>
  </si>
  <si>
    <t>ANLG-00009</t>
  </si>
  <si>
    <t>Curr monitor, Bidirection, Gain 50, Low/High Side, 75V, SC70</t>
  </si>
  <si>
    <t>INA213</t>
  </si>
  <si>
    <t>PWREG-00006</t>
  </si>
  <si>
    <t>Stepper Driver, A4989</t>
  </si>
  <si>
    <t>12 - 40V</t>
  </si>
  <si>
    <t>Stepper Driver</t>
  </si>
  <si>
    <t>Allegro</t>
  </si>
  <si>
    <t>A4989</t>
  </si>
  <si>
    <t>tssop-38_0</t>
  </si>
  <si>
    <t>XSTR-00013</t>
  </si>
  <si>
    <t>91A</t>
  </si>
  <si>
    <t>61W</t>
  </si>
  <si>
    <t>4.5V</t>
  </si>
  <si>
    <t>PSMN5R0-30YL</t>
  </si>
  <si>
    <t>LFPAK-4_0</t>
  </si>
  <si>
    <t>n-mosfet_3</t>
  </si>
  <si>
    <t>XSTR NMOS, 91A, 30V, Vgs 4.5V, LFPAK-4</t>
  </si>
  <si>
    <t>tssop-38_1</t>
  </si>
  <si>
    <t>DRV8704</t>
  </si>
  <si>
    <t>BDC Driver</t>
  </si>
  <si>
    <t>200 mA</t>
  </si>
  <si>
    <t>8 - 52V</t>
  </si>
  <si>
    <t>Dual BDC Driver, DRV8704</t>
  </si>
  <si>
    <t>PWREG-00007</t>
  </si>
  <si>
    <t>ANLG-00010</t>
  </si>
  <si>
    <t>ADS1115</t>
  </si>
  <si>
    <t>VSSOP-10_0</t>
  </si>
  <si>
    <t>ADC, 16-Bit, 4-channel, Low power, ADS1115, VSSOP-10</t>
  </si>
  <si>
    <t>sot-23-6</t>
  </si>
  <si>
    <t>LTC6992</t>
  </si>
  <si>
    <t>Linear</t>
  </si>
  <si>
    <t>PWREG-00008</t>
  </si>
  <si>
    <t>PWM Mod, Analog, LTC6992</t>
  </si>
  <si>
    <t>SN74LVC1G3157</t>
  </si>
  <si>
    <t>Mux, 2:1, sot-23-6, SN74LVC1G3157</t>
  </si>
  <si>
    <t>LOGIC-00000</t>
  </si>
  <si>
    <t>SN74LVC2G04</t>
  </si>
  <si>
    <t>Inverter, Dual, sot-23-6, SN74LVC2G04</t>
  </si>
  <si>
    <t>LOGIC-00001</t>
  </si>
  <si>
    <t>SN74LVC157APWR</t>
  </si>
  <si>
    <t>Mux, 4x2:1, TSSOP-16, SN74LVC157APWR</t>
  </si>
  <si>
    <t>LOGIC-00002</t>
  </si>
  <si>
    <t>HDDR_6X1_0</t>
  </si>
  <si>
    <t>conn-6x1_0</t>
  </si>
  <si>
    <t>Header 6x1, 0.1"</t>
  </si>
  <si>
    <t>CONN-00008</t>
  </si>
  <si>
    <t>Demux, 1x1:2, sot-23-6, SN74LVC1G18</t>
  </si>
  <si>
    <t>LOGIC-00003</t>
  </si>
  <si>
    <t>SN74LVC1G18</t>
  </si>
  <si>
    <t>xfmr_2</t>
  </si>
  <si>
    <t>TDK_EP5</t>
  </si>
  <si>
    <t>B82804A0264A210</t>
  </si>
  <si>
    <t>1.5 Ohm</t>
  </si>
  <si>
    <t>264uH</t>
  </si>
  <si>
    <t>MAG-00091</t>
  </si>
  <si>
    <t>xfmr_3</t>
  </si>
  <si>
    <t>B82804A0354A110</t>
  </si>
  <si>
    <t>350uH</t>
  </si>
  <si>
    <t>0.65 Ohm</t>
  </si>
  <si>
    <t>Gate Drive Xfmr, 250mA, TDK EP5 1:1:1</t>
  </si>
  <si>
    <t>Gate Drive Xfmr, 350mA, TDK EP5 1:1</t>
  </si>
  <si>
    <t>MAG-00092</t>
  </si>
  <si>
    <t>UCC27710</t>
  </si>
  <si>
    <t>10-22V</t>
  </si>
  <si>
    <t>Half Bridge Driver, 0.5A, 620V, UCC27710, SO-8</t>
  </si>
  <si>
    <t>PWREG-00009</t>
  </si>
  <si>
    <t>n-mosfet_4</t>
  </si>
  <si>
    <t>CSD18540Q5B</t>
  </si>
  <si>
    <t>XSTR NMOS, 29A, 60V, Vgs 1.9V, SON-8</t>
  </si>
  <si>
    <t>29A</t>
  </si>
  <si>
    <t>188W</t>
  </si>
  <si>
    <t>1.9 V</t>
  </si>
  <si>
    <t>SON-Q5B</t>
  </si>
  <si>
    <t>XSTR-00014</t>
  </si>
  <si>
    <t>PWREG-00010</t>
  </si>
  <si>
    <t>BLDC Gate Driver, DRV 8323RS</t>
  </si>
  <si>
    <t>6 - 60V</t>
  </si>
  <si>
    <t>BLDC Driver</t>
  </si>
  <si>
    <t>DRV8323RS</t>
  </si>
  <si>
    <t>VQFN-48</t>
  </si>
  <si>
    <t>1W</t>
  </si>
  <si>
    <t>Yageo</t>
  </si>
  <si>
    <t>PA2512FKF070R001E</t>
  </si>
  <si>
    <t>C0G</t>
  </si>
  <si>
    <t>GRM1885C1HR50BA01D</t>
  </si>
  <si>
    <t>GRM1885C2AR50BA01D</t>
  </si>
  <si>
    <t>GRM1885C1HR60BA01D</t>
  </si>
  <si>
    <t>GRM1885C1HR70BA01D</t>
  </si>
  <si>
    <t>GRM1885C1HR75BA01D</t>
  </si>
  <si>
    <t>GRM1885C1HR80BA01D</t>
  </si>
  <si>
    <t>GRM1885C2AR80BA01D</t>
  </si>
  <si>
    <t>GRM1885C1HR90BA01D</t>
  </si>
  <si>
    <t>GRM1885C1H1R0BA01D</t>
  </si>
  <si>
    <t>GRM1885C2A1R0BA01D</t>
  </si>
  <si>
    <t>GRM1885C1H1R2BA01D</t>
  </si>
  <si>
    <t>GRM1885C1H1R5BA01D</t>
  </si>
  <si>
    <t>GRM1885C1H1R8BA01D</t>
  </si>
  <si>
    <t>GRM1885C1H2R0BA01D</t>
  </si>
  <si>
    <t>GRM1885C1H2R2BA01D</t>
  </si>
  <si>
    <t>GRM1885C1H2R7BA01D</t>
  </si>
  <si>
    <t>GRM1885C1H3R0BA01D</t>
  </si>
  <si>
    <t>GRM1885C1H3R3BA01D</t>
  </si>
  <si>
    <t>GRM1885C1H3R6BA01D</t>
  </si>
  <si>
    <t>GRM1885C1H3R9BA01D</t>
  </si>
  <si>
    <t>GRM1885C1H4R0BA01D</t>
  </si>
  <si>
    <t>GRM1885C1H4R3BA01D</t>
  </si>
  <si>
    <t>GRM1885C2A4R7BA01D</t>
  </si>
  <si>
    <t>GRM1885C1H4R7BA01D</t>
  </si>
  <si>
    <t>GRM1885C1H5R0BA01D</t>
  </si>
  <si>
    <t>GRM1885C1H5R1BA01D</t>
  </si>
  <si>
    <t>GRM1885C1H5R6BA01D</t>
  </si>
  <si>
    <t>GRM1885C1H6R2BA01D</t>
  </si>
  <si>
    <t>GRM1885C1H6R8BA01D</t>
  </si>
  <si>
    <t>GRM1885C1H7R5BA01D</t>
  </si>
  <si>
    <t>GRM1885C1H8R0BA01D</t>
  </si>
  <si>
    <t>GRM1885C1H8R2BA01D</t>
  </si>
  <si>
    <t>GRM1885C1H9R0BA01D</t>
  </si>
  <si>
    <t>0.5pF</t>
  </si>
  <si>
    <t>0.6pF</t>
  </si>
  <si>
    <t>0.7pF</t>
  </si>
  <si>
    <t>0.75pF</t>
  </si>
  <si>
    <t>0.8pF</t>
  </si>
  <si>
    <t>0.9pF</t>
  </si>
  <si>
    <t>1pF</t>
  </si>
  <si>
    <t>1.2pF</t>
  </si>
  <si>
    <t>1.5pF</t>
  </si>
  <si>
    <t>1.8pF</t>
  </si>
  <si>
    <t>2pF</t>
  </si>
  <si>
    <t>2.2pF</t>
  </si>
  <si>
    <t>2.7pF</t>
  </si>
  <si>
    <t>3pF</t>
  </si>
  <si>
    <t>3.3pF</t>
  </si>
  <si>
    <t>3.6pF</t>
  </si>
  <si>
    <t>3.9pF</t>
  </si>
  <si>
    <t>4pF</t>
  </si>
  <si>
    <t>4.3pF</t>
  </si>
  <si>
    <t>4.7pF</t>
  </si>
  <si>
    <t>5pF</t>
  </si>
  <si>
    <t>5.1pF</t>
  </si>
  <si>
    <t>5.6pF</t>
  </si>
  <si>
    <t>6.2pF</t>
  </si>
  <si>
    <t>6.8pF</t>
  </si>
  <si>
    <t>7.5pF</t>
  </si>
  <si>
    <t>8.2pF</t>
  </si>
  <si>
    <t>9pF</t>
  </si>
  <si>
    <t>±0.1pF</t>
  </si>
  <si>
    <t>CAP-00372</t>
  </si>
  <si>
    <t>CAP-00373</t>
  </si>
  <si>
    <t>CAP-00374</t>
  </si>
  <si>
    <t>CAP-00375</t>
  </si>
  <si>
    <t>CAP-00376</t>
  </si>
  <si>
    <t>CAP-00377</t>
  </si>
  <si>
    <t>CAP-00378</t>
  </si>
  <si>
    <t>CAP-00379</t>
  </si>
  <si>
    <t>CAP-00380</t>
  </si>
  <si>
    <t>CAP-00381</t>
  </si>
  <si>
    <t>CAP-00382</t>
  </si>
  <si>
    <t>CAP-00383</t>
  </si>
  <si>
    <t>CAP-00384</t>
  </si>
  <si>
    <t>CAP-00385</t>
  </si>
  <si>
    <t>CAP-00386</t>
  </si>
  <si>
    <t>CAP-00387</t>
  </si>
  <si>
    <t>CAP-00388</t>
  </si>
  <si>
    <t>CAP-00389</t>
  </si>
  <si>
    <t>CAP-00390</t>
  </si>
  <si>
    <t>CAP-00391</t>
  </si>
  <si>
    <t>CAP-00392</t>
  </si>
  <si>
    <t>CAP-00393</t>
  </si>
  <si>
    <t>CAP-00394</t>
  </si>
  <si>
    <t>CAP-00395</t>
  </si>
  <si>
    <t>CAP-00396</t>
  </si>
  <si>
    <t>CAP-00397</t>
  </si>
  <si>
    <t>CAP-00398</t>
  </si>
  <si>
    <t>CAP-00399</t>
  </si>
  <si>
    <t>CAP-00400</t>
  </si>
  <si>
    <t>CAP-00401</t>
  </si>
  <si>
    <t>CAP-00402</t>
  </si>
  <si>
    <t>CAP-00403</t>
  </si>
  <si>
    <t>CAP-00404</t>
  </si>
  <si>
    <t>MISC-00002</t>
  </si>
  <si>
    <t>Breadboard, 2x30</t>
  </si>
  <si>
    <t>breadboard_30</t>
  </si>
  <si>
    <t>IFACE-00002</t>
  </si>
  <si>
    <t>IO Expander, TCA9535</t>
  </si>
  <si>
    <t>TCA9535</t>
  </si>
  <si>
    <t>ANLG-00011</t>
  </si>
  <si>
    <t>tssop-28_1</t>
  </si>
  <si>
    <t>MUX36S16</t>
  </si>
  <si>
    <t>Analog Mux, 16:1, 10V - 36V, MUX36S16</t>
  </si>
  <si>
    <t>ANLG-00012</t>
  </si>
  <si>
    <t>Analog Mux, 16:2, Beyond the Rails, MAX14661</t>
  </si>
  <si>
    <t>Maxim</t>
  </si>
  <si>
    <t>MAX14661</t>
  </si>
  <si>
    <t>TQFN-28L</t>
  </si>
  <si>
    <t>GRM1885C1H130GA01D</t>
  </si>
  <si>
    <t>GRM1885C1H470GA01J</t>
  </si>
  <si>
    <t>GRM1885C1H100FA01D</t>
  </si>
  <si>
    <t>GRM1885C1H220GA01D</t>
  </si>
  <si>
    <t>GRM1885C1H180GA01D</t>
  </si>
  <si>
    <t>GRM1885C1H820GA01D</t>
  </si>
  <si>
    <t>GRM1885C1H101GA01D</t>
  </si>
  <si>
    <t>GRM1885C1H390GA01D</t>
  </si>
  <si>
    <t>GRM1885C1H151GA01D</t>
  </si>
  <si>
    <t>GRM1885C1H470GA01D</t>
  </si>
  <si>
    <t>GRM1885C1H300GA01D</t>
  </si>
  <si>
    <t>GRM1885C1H470FA01J</t>
  </si>
  <si>
    <t>GRM1885C1H180FA01J</t>
  </si>
  <si>
    <t>GRM1885C1H270FA01J</t>
  </si>
  <si>
    <t>GRM1885C1H820FA01J</t>
  </si>
  <si>
    <t>GRM1885C1H222GA01D</t>
  </si>
  <si>
    <t>GRM1885C1H331GA01D</t>
  </si>
  <si>
    <t>GRM1885C1H560FA01D</t>
  </si>
  <si>
    <t>GRM1885C1H390FA01D</t>
  </si>
  <si>
    <t>GRM1885C1H680FA01D</t>
  </si>
  <si>
    <t>GRM1885C1H820FA01D</t>
  </si>
  <si>
    <t>GRM1885C1H220FA01D</t>
  </si>
  <si>
    <t>GRM1885C1H330FA01D</t>
  </si>
  <si>
    <t>GRM1885C1H470FA01D</t>
  </si>
  <si>
    <t>GRM1885C1H471GA01D</t>
  </si>
  <si>
    <t>GRM1885C1H121GA01D</t>
  </si>
  <si>
    <t>GRM1885C1H181GA01D</t>
  </si>
  <si>
    <t>GRM1885C1H182GA01D</t>
  </si>
  <si>
    <t>GRM1885C1H152FA01D</t>
  </si>
  <si>
    <t>GRM1885C1H272GA01D</t>
  </si>
  <si>
    <t>GRM1885C1H560FA01J</t>
  </si>
  <si>
    <t>GRM1885C1H391GA01D</t>
  </si>
  <si>
    <t>GRM1885C1H102GA01J</t>
  </si>
  <si>
    <t>GRM1885C1H301GA01D</t>
  </si>
  <si>
    <t>GRM1885C1H161GA01D</t>
  </si>
  <si>
    <t>GRM1885C1H560GA01D</t>
  </si>
  <si>
    <t>GRM1885C1H221GA01D</t>
  </si>
  <si>
    <t>GRM1885C1H390FA01J</t>
  </si>
  <si>
    <t>GRM1885C1H330FA01J</t>
  </si>
  <si>
    <t>GRM1885C1H680FA01J</t>
  </si>
  <si>
    <t>GRM1885C1H150FA01J</t>
  </si>
  <si>
    <t>GRM1885C1H220FA01J</t>
  </si>
  <si>
    <t>GRM1885C1H681GA01D</t>
  </si>
  <si>
    <t>GRM1885C1H561GA01D</t>
  </si>
  <si>
    <t>GRM1885C1H821GA01J</t>
  </si>
  <si>
    <t>GRM1885C1H272GA01J</t>
  </si>
  <si>
    <t>GRM1885C1H240GA01D</t>
  </si>
  <si>
    <t>GRM1885C1H360GA01D</t>
  </si>
  <si>
    <t>GRM1885C1H330GA01D</t>
  </si>
  <si>
    <t>GRM1885C1H150GA01D</t>
  </si>
  <si>
    <t>GRM1885C1H270GA01D</t>
  </si>
  <si>
    <t>GRM1885C1H160GA01D</t>
  </si>
  <si>
    <t>GRM1885C1H102FA01D</t>
  </si>
  <si>
    <t>GRM1885C1H131GA01D</t>
  </si>
  <si>
    <t>GRM1885C1H102FA01J</t>
  </si>
  <si>
    <t>GRM1885C1H101GA01J</t>
  </si>
  <si>
    <t>GRM1885C1H220GA01J</t>
  </si>
  <si>
    <t>GRM1885C1H680GA01D</t>
  </si>
  <si>
    <t>GRM1885C1H120GA01D</t>
  </si>
  <si>
    <t>GRM1885C1H100FA01J</t>
  </si>
  <si>
    <t>GRM1885C1H102GA01D</t>
  </si>
  <si>
    <t>GRM1885C1H270FA01D</t>
  </si>
  <si>
    <t>GRM1885C1H182FA01D</t>
  </si>
  <si>
    <t>GRM1885C1H222FA01D</t>
  </si>
  <si>
    <t>GRM1885C1H120FA01D</t>
  </si>
  <si>
    <t>GRM1885C1H122FA01D</t>
  </si>
  <si>
    <t>GRM1885C1H100GA01D</t>
  </si>
  <si>
    <t>GRM1885C1H271GA01D</t>
  </si>
  <si>
    <t>13pF</t>
  </si>
  <si>
    <t>47pF</t>
  </si>
  <si>
    <t>10pF</t>
  </si>
  <si>
    <t>22pF</t>
  </si>
  <si>
    <t>18pF</t>
  </si>
  <si>
    <t>82pF</t>
  </si>
  <si>
    <t>100pF</t>
  </si>
  <si>
    <t>39pF</t>
  </si>
  <si>
    <t>150pF</t>
  </si>
  <si>
    <t>30pF</t>
  </si>
  <si>
    <t>27pF</t>
  </si>
  <si>
    <t>56pF</t>
  </si>
  <si>
    <t>68pF</t>
  </si>
  <si>
    <t>33pF</t>
  </si>
  <si>
    <t>120pF</t>
  </si>
  <si>
    <t>180pF</t>
  </si>
  <si>
    <t>300pF</t>
  </si>
  <si>
    <t>160pF</t>
  </si>
  <si>
    <t>15pF</t>
  </si>
  <si>
    <t>24pF</t>
  </si>
  <si>
    <t>36pF</t>
  </si>
  <si>
    <t>16pF</t>
  </si>
  <si>
    <t>130pF</t>
  </si>
  <si>
    <t>12pF</t>
  </si>
  <si>
    <t>270pF</t>
  </si>
  <si>
    <t>±2%</t>
  </si>
  <si>
    <t>±1%</t>
  </si>
  <si>
    <t>CAP-00405</t>
  </si>
  <si>
    <t>CAP-00406</t>
  </si>
  <si>
    <t>CAP-00407</t>
  </si>
  <si>
    <t>CAP-00408</t>
  </si>
  <si>
    <t>CAP-00409</t>
  </si>
  <si>
    <t>CAP-00410</t>
  </si>
  <si>
    <t>CAP-00411</t>
  </si>
  <si>
    <t>CAP-00412</t>
  </si>
  <si>
    <t>CAP-00413</t>
  </si>
  <si>
    <t>CAP-00414</t>
  </si>
  <si>
    <t>CAP-00415</t>
  </si>
  <si>
    <t>CAP-00416</t>
  </si>
  <si>
    <t>CAP-00417</t>
  </si>
  <si>
    <t>CAP-00418</t>
  </si>
  <si>
    <t>CAP-00419</t>
  </si>
  <si>
    <t>CAP-00420</t>
  </si>
  <si>
    <t>CAP-00421</t>
  </si>
  <si>
    <t>CAP-00422</t>
  </si>
  <si>
    <t>CAP-00423</t>
  </si>
  <si>
    <t>CAP-00424</t>
  </si>
  <si>
    <t>CAP-00425</t>
  </si>
  <si>
    <t>CAP-00426</t>
  </si>
  <si>
    <t>CAP-00427</t>
  </si>
  <si>
    <t>CAP-00428</t>
  </si>
  <si>
    <t>CAP-00429</t>
  </si>
  <si>
    <t>CAP-00430</t>
  </si>
  <si>
    <t>CAP-00431</t>
  </si>
  <si>
    <t>CAP-00432</t>
  </si>
  <si>
    <t>CAP-00433</t>
  </si>
  <si>
    <t>CAP-00434</t>
  </si>
  <si>
    <t>CAP-00435</t>
  </si>
  <si>
    <t>CAP-00436</t>
  </si>
  <si>
    <t>CAP-00437</t>
  </si>
  <si>
    <t>CAP-00438</t>
  </si>
  <si>
    <t>CAP-00439</t>
  </si>
  <si>
    <t>CAP-00440</t>
  </si>
  <si>
    <t>CAP-00441</t>
  </si>
  <si>
    <t>CAP-00442</t>
  </si>
  <si>
    <t>CAP-00443</t>
  </si>
  <si>
    <t>CAP-00444</t>
  </si>
  <si>
    <t>CAP-00445</t>
  </si>
  <si>
    <t>CAP-00446</t>
  </si>
  <si>
    <t>CAP-00447</t>
  </si>
  <si>
    <t>CAP-00448</t>
  </si>
  <si>
    <t>CAP-00449</t>
  </si>
  <si>
    <t>CAP-00450</t>
  </si>
  <si>
    <t>CAP-00451</t>
  </si>
  <si>
    <t>CAP-00452</t>
  </si>
  <si>
    <t>CAP-00453</t>
  </si>
  <si>
    <t>CAP-00454</t>
  </si>
  <si>
    <t>CAP-00455</t>
  </si>
  <si>
    <t>CAP-00456</t>
  </si>
  <si>
    <t>CAP-00457</t>
  </si>
  <si>
    <t>CAP-00458</t>
  </si>
  <si>
    <t>CAP-00459</t>
  </si>
  <si>
    <t>CAP-00460</t>
  </si>
  <si>
    <t>CAP-00461</t>
  </si>
  <si>
    <t>CAP-00462</t>
  </si>
  <si>
    <t>CAP-00463</t>
  </si>
  <si>
    <t>CAP-00464</t>
  </si>
  <si>
    <t>CAP-00465</t>
  </si>
  <si>
    <t>CAP-00466</t>
  </si>
  <si>
    <t>CAP-00467</t>
  </si>
  <si>
    <t>CAP-00468</t>
  </si>
  <si>
    <t>CAP-00469</t>
  </si>
  <si>
    <t>CAP-00470</t>
  </si>
  <si>
    <t>CAP-00471</t>
  </si>
  <si>
    <t>CAP-00472</t>
  </si>
  <si>
    <t>TERM_0.25IN_3x1_0</t>
  </si>
  <si>
    <t>CONN-00009</t>
  </si>
  <si>
    <t>Term Blk, 3 Pos, 0.25", 30A</t>
  </si>
  <si>
    <t>CONN-00010</t>
  </si>
  <si>
    <t>Term Blk, 2 Pos, 0.4", 58A</t>
  </si>
  <si>
    <t xml:space="preserve">Wurth Electronics Inc. </t>
  </si>
  <si>
    <t>TERM_0.4IN_2x1_0</t>
  </si>
  <si>
    <t>PWREG-00011</t>
  </si>
  <si>
    <t>Single Cell Li-Ion Batt Charger, MCP73831, SOT-23-5</t>
  </si>
  <si>
    <t>3.75 - 6V</t>
  </si>
  <si>
    <t>MCP73831</t>
  </si>
  <si>
    <t>QFN-24-4x4</t>
  </si>
  <si>
    <t>CP2104</t>
  </si>
  <si>
    <t>SiLabs</t>
  </si>
  <si>
    <t>USB to UART Bridge CP2104</t>
  </si>
  <si>
    <t>IFACE-00003</t>
  </si>
  <si>
    <t>MISC-00003</t>
  </si>
  <si>
    <t>ESP32_WROOM</t>
  </si>
  <si>
    <t>Espressif</t>
  </si>
  <si>
    <t>usb_micro_b</t>
  </si>
  <si>
    <t>CONN-00011</t>
  </si>
  <si>
    <t>691256610002</t>
  </si>
  <si>
    <t>Amphenol</t>
  </si>
  <si>
    <t>USB Micro B</t>
  </si>
  <si>
    <t>USB Micro B Type Receptacle</t>
  </si>
  <si>
    <t>AP3428</t>
  </si>
  <si>
    <t>ANLG-00013</t>
  </si>
  <si>
    <t>Sensor, 9-Axis IMU, BNO055, LGA28</t>
  </si>
  <si>
    <t>Bosch</t>
  </si>
  <si>
    <t>BNO055</t>
  </si>
  <si>
    <t>LGA28</t>
  </si>
  <si>
    <t>ABS07-120-32.768KHZ-T</t>
  </si>
  <si>
    <t>Abracon</t>
  </si>
  <si>
    <t>100ppm</t>
  </si>
  <si>
    <t>55k</t>
  </si>
  <si>
    <t>6pF</t>
  </si>
  <si>
    <t>OSC-00001</t>
  </si>
  <si>
    <t>XTAL, 32kHz, 6pF, 20ppm</t>
  </si>
  <si>
    <t>SMD2_3.2x1.5</t>
  </si>
  <si>
    <t>UG-2864HSWEG01</t>
  </si>
  <si>
    <t>0.96" OLED, 128x64 px, UG-2864HSWEG01</t>
  </si>
  <si>
    <t>MISC-00004</t>
  </si>
  <si>
    <t>N/A</t>
  </si>
  <si>
    <t>DIO-00035</t>
  </si>
  <si>
    <t>SOT-523</t>
  </si>
  <si>
    <t>XSTR-00015</t>
  </si>
  <si>
    <t>DMG1012T</t>
  </si>
  <si>
    <t>Diode Inc</t>
  </si>
  <si>
    <t>280mW</t>
  </si>
  <si>
    <t>630mA</t>
  </si>
  <si>
    <t>XSTR NMOS, 630mA, 20V, Vgs 1.0V, SOT-523</t>
  </si>
  <si>
    <t>1 V</t>
  </si>
  <si>
    <t>TSAL6100</t>
  </si>
  <si>
    <t>100mA</t>
  </si>
  <si>
    <t>1.35V</t>
  </si>
  <si>
    <t>LED, 940nm, 80mW/sr, 100mA</t>
  </si>
  <si>
    <t>SMAJ5.0A-TR</t>
  </si>
  <si>
    <t>diode_5</t>
  </si>
  <si>
    <t>TVS</t>
  </si>
  <si>
    <t>5V</t>
  </si>
  <si>
    <t>DIO-00036</t>
  </si>
  <si>
    <t>400W</t>
  </si>
  <si>
    <t>TVS, 5V, 400W</t>
  </si>
  <si>
    <t>ESDA8V2-1J</t>
  </si>
  <si>
    <t>500W</t>
  </si>
  <si>
    <t>TVS, 5V, 500W</t>
  </si>
  <si>
    <t>DIO-00037</t>
  </si>
  <si>
    <t>MMBT3904T</t>
  </si>
  <si>
    <t>0.85 V</t>
  </si>
  <si>
    <t>150mW</t>
  </si>
  <si>
    <t>200mA</t>
  </si>
  <si>
    <t>XSTR NPN, 200mA, 60V, Vce 0.85V, SOT-523</t>
  </si>
  <si>
    <t>XSTR-00016</t>
  </si>
  <si>
    <t>conn-4x1_0</t>
  </si>
  <si>
    <t>pad_rect_4x1_1mm</t>
  </si>
  <si>
    <t>Pad 4x1, 1mm</t>
  </si>
  <si>
    <t>CONN-00012</t>
  </si>
  <si>
    <t>CONN-00013</t>
  </si>
  <si>
    <t>Pad 1x1, 1mm</t>
  </si>
  <si>
    <t>pad_rect_1x1_8mm</t>
  </si>
  <si>
    <t>conn-1x1_0</t>
  </si>
  <si>
    <t>IFACE-00004</t>
  </si>
  <si>
    <t>NVT2008PW</t>
  </si>
  <si>
    <t>tssop-20_0</t>
  </si>
  <si>
    <t>LOGIC-00004</t>
  </si>
  <si>
    <t>SN74AHC540PWR</t>
  </si>
  <si>
    <t>Inverter, Octal, TSSOP-20, SN74AHC540PWR</t>
  </si>
  <si>
    <t>BAT54SLT1G</t>
  </si>
  <si>
    <t>800mV</t>
  </si>
  <si>
    <t>Dio Schottky, series, 225mW, SOT-23-3</t>
  </si>
  <si>
    <t>diode_6</t>
  </si>
  <si>
    <t>DIO-00038</t>
  </si>
  <si>
    <t>CONN-00014</t>
  </si>
  <si>
    <t>Term Blk, 2 Pos, 0.2", 10A</t>
  </si>
  <si>
    <t>TERM_5.08MM_2X1</t>
  </si>
  <si>
    <t>MISC-00005</t>
  </si>
  <si>
    <t>Relay 24V, 8A, DPDT</t>
  </si>
  <si>
    <t>TE Connectivity</t>
  </si>
  <si>
    <t>RTE24024</t>
  </si>
  <si>
    <t>RELAY_SHRACK_RT2</t>
  </si>
  <si>
    <t>relay_dpdt</t>
  </si>
  <si>
    <t>XSTR-00017</t>
  </si>
  <si>
    <t>XSTR NMOS, 220mA, 50V, Vgs 1.3V, SOT-23-3</t>
  </si>
  <si>
    <t>360mW</t>
  </si>
  <si>
    <t>1.3V</t>
  </si>
  <si>
    <t>BSS138</t>
  </si>
  <si>
    <t>RES SMD 1 OHM 1% 1/8W 0805</t>
  </si>
  <si>
    <t>1</t>
  </si>
  <si>
    <t>0.125W</t>
  </si>
  <si>
    <t>Rohm Semiconductor</t>
  </si>
  <si>
    <t>KTR10EZPF1R00</t>
  </si>
  <si>
    <t>RES SMD 4.7 OHM 1% 1/8W 0805</t>
  </si>
  <si>
    <t>4.7</t>
  </si>
  <si>
    <t>KTR10EZPF4R70</t>
  </si>
  <si>
    <t>RES SMD 6.2K OHM 1% 1/4W 0603</t>
  </si>
  <si>
    <t>0.25W</t>
  </si>
  <si>
    <t>ERJ-PA3F6201V</t>
  </si>
  <si>
    <t>RES SMD 7.5K OHM 1% 1/4W 0603</t>
  </si>
  <si>
    <t>ERJ-PA3F7501V</t>
  </si>
  <si>
    <t>RES SMD 2 OHM 1% 1/4W 0603</t>
  </si>
  <si>
    <t>2</t>
  </si>
  <si>
    <t>ERJ-3BQF2R0V</t>
  </si>
  <si>
    <t>RES SMD 2.7 OHM 1% 1/4W 0603</t>
  </si>
  <si>
    <t>2.7</t>
  </si>
  <si>
    <t>ERJ-3BQF2R7V</t>
  </si>
  <si>
    <t>RES SMD 33 OHM 1% 1/4W 0603</t>
  </si>
  <si>
    <t>33</t>
  </si>
  <si>
    <t>ERJ-PA3F33R0V</t>
  </si>
  <si>
    <t>RES SMD 820K OHM 1% 1/4W 0603</t>
  </si>
  <si>
    <t>ERJ-PA3F8203V</t>
  </si>
  <si>
    <t>RES SMD 4.3 OHM 1% 1/4W 0603</t>
  </si>
  <si>
    <t>4.3</t>
  </si>
  <si>
    <t>ERJ-3BQF4R3V</t>
  </si>
  <si>
    <t>RES SMD 1.2 OHM 1% 1/4W 0603</t>
  </si>
  <si>
    <t>1.2</t>
  </si>
  <si>
    <t>ERJ-3BQF1R2V</t>
  </si>
  <si>
    <t>RES SMD 3 OHM 1% 1/4W 0603</t>
  </si>
  <si>
    <t>3</t>
  </si>
  <si>
    <t>ERJ-3BQF3R0V</t>
  </si>
  <si>
    <t>RES SMD 6.8 OHM 1% 1/4W 0603</t>
  </si>
  <si>
    <t>6.8</t>
  </si>
  <si>
    <t>ERJ-3BQF6R8V</t>
  </si>
  <si>
    <t>RES SMD 3.3 OHM 1% 1/4W 0603</t>
  </si>
  <si>
    <t>3.3</t>
  </si>
  <si>
    <t>ERJ-3BQF3R3V</t>
  </si>
  <si>
    <t>RES SMD 1.8 OHM 1% 1/4W 0603</t>
  </si>
  <si>
    <t>1.8</t>
  </si>
  <si>
    <t>ERJ-3BQF1R8V</t>
  </si>
  <si>
    <t>RES SMD 6.2 OHM 1% 1/4W 0603</t>
  </si>
  <si>
    <t>6.2</t>
  </si>
  <si>
    <t>ERJ-3BQF6R2V</t>
  </si>
  <si>
    <t>RES SMD 5.6 OHM 1% 1/4W 0603</t>
  </si>
  <si>
    <t>5.6</t>
  </si>
  <si>
    <t>ERJ-3BQF5R6V</t>
  </si>
  <si>
    <t>RES SMD 150K OHM 1% 1/4W 0603</t>
  </si>
  <si>
    <t>ERJ-PA3F1503V</t>
  </si>
  <si>
    <t>RES SMD 22K OHM 1% 1/4W 0603</t>
  </si>
  <si>
    <t>ERJ-PA3F2202V</t>
  </si>
  <si>
    <t>RES SMD 390 OHM 1% 1/4W 0603</t>
  </si>
  <si>
    <t>390</t>
  </si>
  <si>
    <t>ERJ-PA3F3900V</t>
  </si>
  <si>
    <t>RES SMD 3.9K OHM 1% 1/4W 0603</t>
  </si>
  <si>
    <t>ERJ-PA3F3901V</t>
  </si>
  <si>
    <t>RES SMD 430 OHM 1% 1/4W 0603</t>
  </si>
  <si>
    <t>430</t>
  </si>
  <si>
    <t>ERJ-PA3F4300V</t>
  </si>
  <si>
    <t>RES SMD 6.8K OHM 1% 1/4W 0603</t>
  </si>
  <si>
    <t>ERJ-PA3F6801V</t>
  </si>
  <si>
    <t>RES SMD 27K OHM 1% 1/4W 0603</t>
  </si>
  <si>
    <t>ERJ-PA3F2702V</t>
  </si>
  <si>
    <t>RES SMD 330K OHM 1% 1/4W 0603</t>
  </si>
  <si>
    <t>ERJ-PA3F3303V</t>
  </si>
  <si>
    <t>RES SMD 560K OHM 1% 1/4W 0603</t>
  </si>
  <si>
    <t>ERJ-PA3F5603V</t>
  </si>
  <si>
    <t>RES SMD 680K OHM 1% 1/4W 0603</t>
  </si>
  <si>
    <t>ERJ-PA3F6803V</t>
  </si>
  <si>
    <t>RES SMD 470 OHM 1% 1/4W 0603</t>
  </si>
  <si>
    <t>470</t>
  </si>
  <si>
    <t>ERJ-PA3F4700V</t>
  </si>
  <si>
    <t>RES SMD 910 OHM 1% 1/4W 0603</t>
  </si>
  <si>
    <t>910</t>
  </si>
  <si>
    <t>ERJ-PA3F9100V</t>
  </si>
  <si>
    <t>RES SMD 910K OHM 1% 1/4W 0603</t>
  </si>
  <si>
    <t>910k</t>
  </si>
  <si>
    <t>ERJ-PA3F9103V</t>
  </si>
  <si>
    <t>RES SMD 360K OHM 1% 1/4W 0603</t>
  </si>
  <si>
    <t>ERJ-PA3F3603V</t>
  </si>
  <si>
    <t>RES SMD 68K OHM 1% 1/4W 0603</t>
  </si>
  <si>
    <t>ERJ-PA3F6802V</t>
  </si>
  <si>
    <t>RES SMD 430K OHM 1% 1/4W 0603</t>
  </si>
  <si>
    <t>ERJ-PA3F4303V</t>
  </si>
  <si>
    <t>RES SMD 2.4K OHM 1% 1/4W 0603</t>
  </si>
  <si>
    <t>ERJ-PA3F2401V</t>
  </si>
  <si>
    <t>RES SMD 620K OHM 1% 1/4W 0603</t>
  </si>
  <si>
    <t>ERJ-PA3F6203V</t>
  </si>
  <si>
    <t>RES SMD 36K OHM 1% 1/4W 0603</t>
  </si>
  <si>
    <t>ERJ-PA3F3602V</t>
  </si>
  <si>
    <t>RES SMD 13 OHM 1% 1/4W 0603</t>
  </si>
  <si>
    <t>13</t>
  </si>
  <si>
    <t>ERJ-PA3F13R0V</t>
  </si>
  <si>
    <t>RES SMD 2.7K OHM 1% 1/4W 0603</t>
  </si>
  <si>
    <t>ERJ-PA3F2701V</t>
  </si>
  <si>
    <t>RES SMD 12K OHM 1% 1/4W 0603</t>
  </si>
  <si>
    <t>ERJ-PA3F1202V</t>
  </si>
  <si>
    <t>RES SMD 390K OHM 1% 1/4W 0603</t>
  </si>
  <si>
    <t>ERJ-PA3F3903V</t>
  </si>
  <si>
    <t>RES SMD 510K OHM 1% 1/4W 0603</t>
  </si>
  <si>
    <t>ERJ-PA3F5103V</t>
  </si>
  <si>
    <t>RES SMD 11K OHM 1% 1/4W 0603</t>
  </si>
  <si>
    <t>ERJ-PA3F1102V</t>
  </si>
  <si>
    <t>RES SMD 51K OHM 1% 1/4W 0603</t>
  </si>
  <si>
    <t>ERJ-PA3F5102V</t>
  </si>
  <si>
    <t>RES SMD 56K OHM 1% 1/4W 0603</t>
  </si>
  <si>
    <t>ERJ-PA3F5602V</t>
  </si>
  <si>
    <t>RES SMD 8.2K OHM 1% 1/4W 0603</t>
  </si>
  <si>
    <t>ERJ-PA3F8201V</t>
  </si>
  <si>
    <t>RES SMD 82K OHM 1% 1/4W 0603</t>
  </si>
  <si>
    <t>ERJ-PA3F8202V</t>
  </si>
  <si>
    <t>RES SMD 1.1K OHM 1% 1/4W 0603</t>
  </si>
  <si>
    <t>ERJ-PA3F1101V</t>
  </si>
  <si>
    <t>RES SMD 240K OHM 1% 1/4W 0603</t>
  </si>
  <si>
    <t>ERJ-PA3F2403V</t>
  </si>
  <si>
    <t>RES SMD 470K OHM 1% 1/4W 0603</t>
  </si>
  <si>
    <t>ERJ-PA3F4703V</t>
  </si>
  <si>
    <t>RES SMD 4.3K OHM 1% 1/4W 0603</t>
  </si>
  <si>
    <t>ERJ-PA3F4301V</t>
  </si>
  <si>
    <t>RES SMD 43 OHM 1% 1/4W 0603</t>
  </si>
  <si>
    <t>43</t>
  </si>
  <si>
    <t>ERJ-PA3F43R0V</t>
  </si>
  <si>
    <t>RES SMD 160K OHM 1% 1/4W 0603</t>
  </si>
  <si>
    <t>ERJ-PA3F1603V</t>
  </si>
  <si>
    <t>RES SMD 750K OHM 1% 1/4W 0603</t>
  </si>
  <si>
    <t>ERJ-PA3F7503V</t>
  </si>
  <si>
    <t>RES SMD 62K OHM 1% 1/4W 0603</t>
  </si>
  <si>
    <t>ERJ-PA3F6202V</t>
  </si>
  <si>
    <t>RES SMD 3.6K OHM 1% 1/4W 0603</t>
  </si>
  <si>
    <t>ERJ-PA3F3601V</t>
  </si>
  <si>
    <t>RES SMD 39K OHM 1% 1/4W 0603</t>
  </si>
  <si>
    <t>ERJ-PA3F3902V</t>
  </si>
  <si>
    <t>RES SMD 220K OHM 1% 1/4W 0603</t>
  </si>
  <si>
    <t>ERJ-PA3F2203V</t>
  </si>
  <si>
    <t>RES SMD 1.8K OHM 1% 1/4W 0603</t>
  </si>
  <si>
    <t>ERJ-PA3F1801V</t>
  </si>
  <si>
    <t>RES SMD 270K OHM 1% 1/4W 0603</t>
  </si>
  <si>
    <t>ERJ-PA3F2703V</t>
  </si>
  <si>
    <t>RES SMD 43K OHM 1% 1/4W 0603</t>
  </si>
  <si>
    <t>ERJ-PA3F4302V</t>
  </si>
  <si>
    <t>RES SMD 300K OHM 1% 1/4W 0603</t>
  </si>
  <si>
    <t>ERJ-PA3F3003V</t>
  </si>
  <si>
    <t>RES SMD 240 OHM 1% 1/4W 0603</t>
  </si>
  <si>
    <t>240</t>
  </si>
  <si>
    <t>ERJ-PA3F2400V</t>
  </si>
  <si>
    <t>RES SMD 91K OHM 1% 1/4W 0603</t>
  </si>
  <si>
    <t>ERJ-PA3F9102V</t>
  </si>
  <si>
    <t>RES SMD 9.1K OHM 1% 1/4W 0603</t>
  </si>
  <si>
    <t>ERJ-PA3F9101V</t>
  </si>
  <si>
    <t>RES SMD 18K OHM 1% 1/4W 0603</t>
  </si>
  <si>
    <t>ERJ-PA3F1802V</t>
  </si>
  <si>
    <t>RES SMD 8.2 OHM 1% 1/4W 0603</t>
  </si>
  <si>
    <t>8.2</t>
  </si>
  <si>
    <t>ERJ-3BQF8R2V</t>
  </si>
  <si>
    <t>RES SMD 1.1 OHM 1% 1/4W 0603</t>
  </si>
  <si>
    <t>1.1</t>
  </si>
  <si>
    <t>ERJ-3BQF1R1V</t>
  </si>
  <si>
    <t>RES SMD 1.5 OHM 1% 1/4W 0603</t>
  </si>
  <si>
    <t>1.5</t>
  </si>
  <si>
    <t>ERJ-3BQF1R5V</t>
  </si>
  <si>
    <t>RES SMD 3.9 OHM 1% 1/4W 0603</t>
  </si>
  <si>
    <t>3.9</t>
  </si>
  <si>
    <t>ERJ-3BQF3R9V</t>
  </si>
  <si>
    <t>RES SMD 100 OHM 1% 1/4W 0603</t>
  </si>
  <si>
    <t>100</t>
  </si>
  <si>
    <t>ERJ-PA3F1000V</t>
  </si>
  <si>
    <t>RES SMD 1K OHM 1% 1/4W 0603</t>
  </si>
  <si>
    <t>ERJ-PA3F1001V</t>
  </si>
  <si>
    <t>RES SMD 10K OHM 1% 1/4W 0603</t>
  </si>
  <si>
    <t>ERJ-PA3F1002V</t>
  </si>
  <si>
    <t>RES SMD 100K OHM 1% 1/4W 0603</t>
  </si>
  <si>
    <t>ERJ-PA3F1003V</t>
  </si>
  <si>
    <t>RES SMD 1M OHM 1% 1/4W 0603</t>
  </si>
  <si>
    <t>ERJ-PA3F1004V</t>
  </si>
  <si>
    <t>RES SMD 10 OHM 1% 1/4W 0603</t>
  </si>
  <si>
    <t>10</t>
  </si>
  <si>
    <t>ERJ-PA3F10R0V</t>
  </si>
  <si>
    <t>RES SMD 110 OHM 1% 1/4W 0603</t>
  </si>
  <si>
    <t>110</t>
  </si>
  <si>
    <t>ERJ-PA3F1100V</t>
  </si>
  <si>
    <t>RES SMD 120 OHM 1% 1/4W 0603</t>
  </si>
  <si>
    <t>120</t>
  </si>
  <si>
    <t>ERJ-PA3F1200V</t>
  </si>
  <si>
    <t>RES SMD 1.2K OHM 1% 1/4W 0603</t>
  </si>
  <si>
    <t>ERJ-PA3F1201V</t>
  </si>
  <si>
    <t>RES SMD 12 OHM 1% 1/4W 0603</t>
  </si>
  <si>
    <t>12</t>
  </si>
  <si>
    <t>ERJ-PA3F12R0V</t>
  </si>
  <si>
    <t>RES SMD 130 OHM 1% 1/4W 0603</t>
  </si>
  <si>
    <t>130</t>
  </si>
  <si>
    <t>ERJ-PA3F1300V</t>
  </si>
  <si>
    <t>RES SMD 1.3K OHM 1% 1/4W 0603</t>
  </si>
  <si>
    <t>ERJ-PA3F1301V</t>
  </si>
  <si>
    <t>RES SMD 13K OHM 1% 1/4W 0603</t>
  </si>
  <si>
    <t>ERJ-PA3F1302V</t>
  </si>
  <si>
    <t>RES SMD 130K OHM 1% 1/4W 0603</t>
  </si>
  <si>
    <t>ERJ-PA3F1303V</t>
  </si>
  <si>
    <t>RES SMD 150 OHM 1% 1/4W 0603</t>
  </si>
  <si>
    <t>150</t>
  </si>
  <si>
    <t>ERJ-PA3F1500V</t>
  </si>
  <si>
    <t>RES SMD 1.5K OHM 1% 1/4W 0603</t>
  </si>
  <si>
    <t>ERJ-PA3F1501V</t>
  </si>
  <si>
    <t>RES SMD 15K OHM 1% 1/4W 0603</t>
  </si>
  <si>
    <t>15k</t>
  </si>
  <si>
    <t>ERJ-PA3F1502V</t>
  </si>
  <si>
    <t>RES SMD 15 OHM 1% 1/4W 0603</t>
  </si>
  <si>
    <t>15</t>
  </si>
  <si>
    <t>ERJ-PA3F15R0V</t>
  </si>
  <si>
    <t>RES SMD 160 OHM 1% 1/4W 0603</t>
  </si>
  <si>
    <t>160</t>
  </si>
  <si>
    <t>ERJ-PA3F1600V</t>
  </si>
  <si>
    <t>RES SMD 16 OHM 1% 1/4W 0603</t>
  </si>
  <si>
    <t>16</t>
  </si>
  <si>
    <t>ERJ-PA3F16R0V</t>
  </si>
  <si>
    <t>RES SMD 180K OHM 1% 1/4W 0603</t>
  </si>
  <si>
    <t>ERJ-PA3F1803V</t>
  </si>
  <si>
    <t>RES SMD 200 OHM 1% 1/4W 0603</t>
  </si>
  <si>
    <t>200</t>
  </si>
  <si>
    <t>ERJ-PA3F2000V</t>
  </si>
  <si>
    <t>RES SMD 2K OHM 1% 1/4W 0603</t>
  </si>
  <si>
    <t>ERJ-PA3F2001V</t>
  </si>
  <si>
    <t>RES SMD 20K OHM 1% 1/4W 0603</t>
  </si>
  <si>
    <t>ERJ-PA3F2002V</t>
  </si>
  <si>
    <t>RES SMD 200K OHM 1% 1/4W 0603</t>
  </si>
  <si>
    <t>ERJ-PA3F2003V</t>
  </si>
  <si>
    <t>RES SMD 20 OHM 1% 1/4W 0603</t>
  </si>
  <si>
    <t>20</t>
  </si>
  <si>
    <t>ERJ-PA3F20R0V</t>
  </si>
  <si>
    <t>RES SMD 220 OHM 1% 1/4W 0603</t>
  </si>
  <si>
    <t>220</t>
  </si>
  <si>
    <t>ERJ-PA3F2200V</t>
  </si>
  <si>
    <t>RES SMD 2.2K OHM 1% 1/4W 0603</t>
  </si>
  <si>
    <t>ERJ-PA3F2201V</t>
  </si>
  <si>
    <t>RES SMD 22 OHM 1% 1/4W 0603</t>
  </si>
  <si>
    <t>22</t>
  </si>
  <si>
    <t>ERJ-PA3F22R0V</t>
  </si>
  <si>
    <t>RES SMD 24 OHM 1% 1/4W 0603</t>
  </si>
  <si>
    <t>24</t>
  </si>
  <si>
    <t>ERJ-PA3F24R0V</t>
  </si>
  <si>
    <t>RES SMD 270 OHM 1% 1/4W 0603</t>
  </si>
  <si>
    <t>270</t>
  </si>
  <si>
    <t>ERJ-PA3F2700V</t>
  </si>
  <si>
    <t>RES SMD 27 OHM 1% 1/4W 0603</t>
  </si>
  <si>
    <t>27</t>
  </si>
  <si>
    <t>ERJ-PA3F27R0V</t>
  </si>
  <si>
    <t>RES SMD 300 OHM 1% 1/4W 0603</t>
  </si>
  <si>
    <t>300</t>
  </si>
  <si>
    <t>ERJ-PA3F3000V</t>
  </si>
  <si>
    <t>RES SMD 3K OHM 1% 1/4W 0603</t>
  </si>
  <si>
    <t>ERJ-PA3F3001V</t>
  </si>
  <si>
    <t>RES SMD 30K OHM 1% 1/4W 0603</t>
  </si>
  <si>
    <t>ERJ-PA3F3002V</t>
  </si>
  <si>
    <t>RES SMD 30 OHM 1% 1/4W 0603</t>
  </si>
  <si>
    <t>30</t>
  </si>
  <si>
    <t>ERJ-PA3F30R0V</t>
  </si>
  <si>
    <t>RES SMD 330 OHM 1% 1/4W 0603</t>
  </si>
  <si>
    <t>330</t>
  </si>
  <si>
    <t>ERJ-PA3F3300V</t>
  </si>
  <si>
    <t>RES SMD 3.3K OHM 1% 1/4W 0603</t>
  </si>
  <si>
    <t>ERJ-PA3F3301V</t>
  </si>
  <si>
    <t>RES SMD 33K OHM 1% 1/4W 0603</t>
  </si>
  <si>
    <t>ERJ-PA3F3302V</t>
  </si>
  <si>
    <t>RES SMD 4.7K OHM 1% 1/4W 0603</t>
  </si>
  <si>
    <t>ERJ-PA3F4701V</t>
  </si>
  <si>
    <t>RES SMD 47K OHM 1% 1/4W 0603</t>
  </si>
  <si>
    <t>ERJ-PA3F4702V</t>
  </si>
  <si>
    <t>RES SMD 47 OHM 1% 1/4W 0603</t>
  </si>
  <si>
    <t>47</t>
  </si>
  <si>
    <t>ERJ-PA3F47R0V</t>
  </si>
  <si>
    <t>RES SMD 510 OHM 1% 1/4W 0603</t>
  </si>
  <si>
    <t>510</t>
  </si>
  <si>
    <t>ERJ-PA3F5100V</t>
  </si>
  <si>
    <t>RES SMD 5.1K OHM 1% 1/4W 0603</t>
  </si>
  <si>
    <t>ERJ-PA3F5101V</t>
  </si>
  <si>
    <t>RES SMD 51 OHM 1% 1/4W 0603</t>
  </si>
  <si>
    <t>51</t>
  </si>
  <si>
    <t>ERJ-PA3F51R0V</t>
  </si>
  <si>
    <t>RES SMD 560 OHM 1% 1/4W 0603</t>
  </si>
  <si>
    <t>560</t>
  </si>
  <si>
    <t>ERJ-PA3F5600V</t>
  </si>
  <si>
    <t>RES SMD 5.6K OHM 1% 1/4W 0603</t>
  </si>
  <si>
    <t>ERJ-PA3F5601V</t>
  </si>
  <si>
    <t>RES SMD 56 OHM 1% 1/4W 0603</t>
  </si>
  <si>
    <t>56</t>
  </si>
  <si>
    <t>ERJ-PA3F56R0V</t>
  </si>
  <si>
    <t>RES SMD 62 OHM 1% 1/4W 0603</t>
  </si>
  <si>
    <t>62</t>
  </si>
  <si>
    <t>ERJ-PA3F62R0V</t>
  </si>
  <si>
    <t>RES SMD 68 OHM 1% 1/4W 0603</t>
  </si>
  <si>
    <t>68</t>
  </si>
  <si>
    <t>ERJ-PA3F68R0V</t>
  </si>
  <si>
    <t>RES SMD 750 OHM 1% 1/4W 0603</t>
  </si>
  <si>
    <t>750</t>
  </si>
  <si>
    <t>ERJ-PA3F7500V</t>
  </si>
  <si>
    <t>RES SMD 75 OHM 1% 1/4W 0603</t>
  </si>
  <si>
    <t>75</t>
  </si>
  <si>
    <t>ERJ-PA3F75R0V</t>
  </si>
  <si>
    <t>RES SMD 82 OHM 1% 1/4W 0603</t>
  </si>
  <si>
    <t>82</t>
  </si>
  <si>
    <t>ERJ-PA3F82R0V</t>
  </si>
  <si>
    <t>RES SMD 91 OHM 1% 1/4W 0603</t>
  </si>
  <si>
    <t>91</t>
  </si>
  <si>
    <t>ERJ-PA3F91R0V</t>
  </si>
  <si>
    <t>RES SMD 1 OHM 1% 1/4W 0603</t>
  </si>
  <si>
    <t>ERJ-3BQF1R0V</t>
  </si>
  <si>
    <t>RES SMD 1.6 OHM 1% 1/4W 0603</t>
  </si>
  <si>
    <t>1.6</t>
  </si>
  <si>
    <t>ERJ-3BQF1R6V</t>
  </si>
  <si>
    <t>RES SMD 2.2 OHM 1% 1/4W 0603</t>
  </si>
  <si>
    <t>2.2</t>
  </si>
  <si>
    <t>ERJ-3BQF2R2V</t>
  </si>
  <si>
    <t>RES SMD 4.7 OHM 1% 1/4W 0603</t>
  </si>
  <si>
    <t>ERJ-3BQF4R7V</t>
  </si>
  <si>
    <t>RES SMD 5.1 OHM 1% 1/4W 0603</t>
  </si>
  <si>
    <t>5.1</t>
  </si>
  <si>
    <t>ERJ-3BQF5R1V</t>
  </si>
  <si>
    <t>RES SMD 7.5 OHM 1% 1/4W 0603</t>
  </si>
  <si>
    <t>7.5</t>
  </si>
  <si>
    <t>ERJ-3BQF7R5V</t>
  </si>
  <si>
    <t>RES SMD 110K OHM 1% 1/4W 0603</t>
  </si>
  <si>
    <t>ERJ-PA3F1103V</t>
  </si>
  <si>
    <t>RES SMD 11 OHM 1% 1/4W 0603</t>
  </si>
  <si>
    <t>11</t>
  </si>
  <si>
    <t>ERJ-PA3F11R0V</t>
  </si>
  <si>
    <t>RES SMD 120K OHM 1% 1/4W 0603</t>
  </si>
  <si>
    <t>ERJ-PA3F1203V</t>
  </si>
  <si>
    <t>RES SMD 1.6K OHM 1% 1/4W 0603</t>
  </si>
  <si>
    <t>ERJ-PA3F1601V</t>
  </si>
  <si>
    <t>RES SMD 16K OHM 1% 1/4W 0603</t>
  </si>
  <si>
    <t>ERJ-PA3F1602V</t>
  </si>
  <si>
    <t>RES SMD 180 OHM 1% 1/4W 0603</t>
  </si>
  <si>
    <t>180</t>
  </si>
  <si>
    <t>ERJ-PA3F1800V</t>
  </si>
  <si>
    <t>RES SMD 18 OHM 1% 1/4W 0603</t>
  </si>
  <si>
    <t>18</t>
  </si>
  <si>
    <t>ERJ-PA3F18R0V</t>
  </si>
  <si>
    <t>RES SMD 24K OHM 1% 1/4W 0603</t>
  </si>
  <si>
    <t>ERJ-PA3F2402V</t>
  </si>
  <si>
    <t>RES SMD 360 OHM 1% 1/4W 0603</t>
  </si>
  <si>
    <t>360</t>
  </si>
  <si>
    <t>ERJ-PA3F3600V</t>
  </si>
  <si>
    <t>RES SMD 36 OHM 1% 1/4W 0603</t>
  </si>
  <si>
    <t>36</t>
  </si>
  <si>
    <t>ERJ-PA3F36R0V</t>
  </si>
  <si>
    <t>RES SMD 39 OHM 1% 1/4W 0603</t>
  </si>
  <si>
    <t>39</t>
  </si>
  <si>
    <t>ERJ-PA3F39R0V</t>
  </si>
  <si>
    <t>RES SMD 620 OHM 1% 1/4W 0603</t>
  </si>
  <si>
    <t>620</t>
  </si>
  <si>
    <t>ERJ-PA3F6200V</t>
  </si>
  <si>
    <t>RES SMD 680 OHM 1% 1/4W 0603</t>
  </si>
  <si>
    <t>680</t>
  </si>
  <si>
    <t>ERJ-PA3F6800V</t>
  </si>
  <si>
    <t>RES SMD 75K OHM 1% 1/4W 0603</t>
  </si>
  <si>
    <t>ERJ-PA3F7502V</t>
  </si>
  <si>
    <t>RES SMD 820 OHM 1% 1/4W 0603</t>
  </si>
  <si>
    <t>820</t>
  </si>
  <si>
    <t>ERJ-PA3F8200V</t>
  </si>
  <si>
    <t>RES SMD 1.3 OHM 1% 1/4W 0603</t>
  </si>
  <si>
    <t>1.3</t>
  </si>
  <si>
    <t>ERJ-3BQF1R3V</t>
  </si>
  <si>
    <t>RES SMD 2.4 OHM 1% 1/4W 0603</t>
  </si>
  <si>
    <t>2.4</t>
  </si>
  <si>
    <t>ERJ-3BQF2R4V</t>
  </si>
  <si>
    <t>RES SMD 3.6 OHM 1% 1/4W 0603</t>
  </si>
  <si>
    <t>3.6</t>
  </si>
  <si>
    <t>ERJ-3BQF3R6V</t>
  </si>
  <si>
    <t>RES SMD 9.1 OHM 1% 1/4W 0603</t>
  </si>
  <si>
    <t>9.1</t>
  </si>
  <si>
    <t>ERJ-3BQF9R1V</t>
  </si>
  <si>
    <t>ANLG-00014</t>
  </si>
  <si>
    <t>ADC, 16-bit, 4-channel, SPI, ADS1118, VSSOP-10</t>
  </si>
  <si>
    <t>ADS1118</t>
  </si>
  <si>
    <t>ANLG-00015</t>
  </si>
  <si>
    <t>Op Amp, Quad, Rail-Rail, 3-MHz, TSSOP-14</t>
  </si>
  <si>
    <t>TLV274CPWR</t>
  </si>
  <si>
    <t>TSSOP-14_0</t>
  </si>
  <si>
    <t>CONN-00015</t>
  </si>
  <si>
    <t>Fuse Holder, 30A, 500V, LP-Mini 897, ATOF 257</t>
  </si>
  <si>
    <t>Keystone Electronics</t>
  </si>
  <si>
    <t>conn-fuse-holder_0</t>
  </si>
  <si>
    <t>RES, 0.0001, 1%, 4W, 2725</t>
  </si>
  <si>
    <t>RES, 0.001, 1%, 1W, 2512</t>
  </si>
  <si>
    <t>RES, 0.011, 1%, 333mW, 0805</t>
  </si>
  <si>
    <t>RES, 0.011, 1%, 500mW, 1206</t>
  </si>
  <si>
    <t>RES, 0.012, 1%, 333mW, 0805</t>
  </si>
  <si>
    <t>RES, 0.012, 1%, 500mW, 1206</t>
  </si>
  <si>
    <t>RES, 0.013, 1%, 333mW, 0805</t>
  </si>
  <si>
    <t>RES, 0.013, 1%, 500mW, 1206</t>
  </si>
  <si>
    <t>RES, 0.015, 1%, 333mW, 0805</t>
  </si>
  <si>
    <t>RES, 0.015, 1%, 500mW, 1206</t>
  </si>
  <si>
    <t>RES, 0.016, 1%, 333mW, 0805</t>
  </si>
  <si>
    <t>RES, 0.016, 1%, 500mW, 1206</t>
  </si>
  <si>
    <t>RES, 0.018, 1%, 500mW, 1206</t>
  </si>
  <si>
    <t>RES, 0.018, 1%, 333mW, 0805</t>
  </si>
  <si>
    <t>RES, 0.02, 1%, 500mW, 1206</t>
  </si>
  <si>
    <t>RES, 0.02, 1%, 333mW, 0805</t>
  </si>
  <si>
    <t>RES, 0.02, 1%, 250mW, 0603</t>
  </si>
  <si>
    <t>RES, 0.022, 1%, 333mW, 0805</t>
  </si>
  <si>
    <t>RES, 0.022, 1%, 250mW, 0603</t>
  </si>
  <si>
    <t>RES, 0.022, 1%, 500mW, 1206</t>
  </si>
  <si>
    <t>RES, 0.024, 1%, 250mW, 0603</t>
  </si>
  <si>
    <t>RES, 0.024, 1%, 500mW, 1206</t>
  </si>
  <si>
    <t>RES, 0.025, 1%, 333mW, 0805</t>
  </si>
  <si>
    <t>RES, 0.027, 1%, 333mW, 0805</t>
  </si>
  <si>
    <t>RES, 0.027, 1%, 500mW, 1206</t>
  </si>
  <si>
    <t>RES, 0.027, 1%, 250mW, 0603</t>
  </si>
  <si>
    <t>RES, 0.03, 1%, 500mW, 1206</t>
  </si>
  <si>
    <t>RES, 0.03, 1%, 333mW, 0805</t>
  </si>
  <si>
    <t>RES, 0.03, 1%, 250mW, 0603</t>
  </si>
  <si>
    <t>RES, 0.033, 1%, 250mW, 0603</t>
  </si>
  <si>
    <t>RES, 0.033, 1%, 500mW, 1206</t>
  </si>
  <si>
    <t>RES, 0.033, 1%, 333mW, 0805</t>
  </si>
  <si>
    <t>RES, 0.036, 1%, 333mW, 0805</t>
  </si>
  <si>
    <t>RES, 0.036, 1%, 250mW, 0603</t>
  </si>
  <si>
    <t>RES, 0.036, 1%, 500mW, 1206</t>
  </si>
  <si>
    <t>RES, 0.039, 1%, 333mW, 0805</t>
  </si>
  <si>
    <t>RES, 0.039, 1%, 500mW, 1206</t>
  </si>
  <si>
    <t>RES, 0.039, 1%, 250mW, 0603</t>
  </si>
  <si>
    <t>RES, 0.043, 1%, 333mW, 0805</t>
  </si>
  <si>
    <t>RES, 0.043, 1%, 500mW, 1206</t>
  </si>
  <si>
    <t>RES, 0.043, 1%, 250mW, 0603</t>
  </si>
  <si>
    <t>RES, 0.047, 1%, 500mW, 1206</t>
  </si>
  <si>
    <t>RES, 0.047, 1%, 333mW, 0805</t>
  </si>
  <si>
    <t>RES, 0.047, 1%, 250mW, 0603</t>
  </si>
  <si>
    <t>RES, 0.05, 1%, 333mW, 0805</t>
  </si>
  <si>
    <t>RES, 0.051, 1%, 250mW, 0603</t>
  </si>
  <si>
    <t>RES, 0.051, 1%, 500mW, 1206</t>
  </si>
  <si>
    <t>RES, 0.051, 1%, 333mW, 0805</t>
  </si>
  <si>
    <t>RES, 0.056, 1%, 250mW, 0603</t>
  </si>
  <si>
    <t>RES, 0.056, 1%, 333mW, 0805</t>
  </si>
  <si>
    <t>RES, 0.056, 1%, 500mW, 1206</t>
  </si>
  <si>
    <t>RES, 0.062, 1%, 250mW, 0603</t>
  </si>
  <si>
    <t>RES, 0.062, 1%, 500mW, 1206</t>
  </si>
  <si>
    <t>RES, 0.062, 1%, 333mW, 0805</t>
  </si>
  <si>
    <t>RES, 0.068, 1%, 250mW, 0603</t>
  </si>
  <si>
    <t>RES, 0.068, 1%, 125mW, 0402</t>
  </si>
  <si>
    <t>RES, 0.068, 1%, 333mW, 0805</t>
  </si>
  <si>
    <t>RES, 0.068, 1%, 500mW, 1206</t>
  </si>
  <si>
    <t>RES, 0.075, 1%, 250mW, 0603</t>
  </si>
  <si>
    <t>RES, 0.075, 1%, 333mW, 0805</t>
  </si>
  <si>
    <t>RES, 0.075, 1%, 500mW, 1206</t>
  </si>
  <si>
    <t>RES, 0.082, 1%, 250mW, 0603</t>
  </si>
  <si>
    <t>RES, 0.082, 1%, 333mW, 0805</t>
  </si>
  <si>
    <t>RES, 0.082, 1%, 500mW, 1206</t>
  </si>
  <si>
    <t>RES, 0.091, 1%, 333mW, 0805</t>
  </si>
  <si>
    <t>RES, 0.091, 1%, 500mW, 1206</t>
  </si>
  <si>
    <t>RES, 0.091, 1%, 250mW, 0603</t>
  </si>
  <si>
    <t>RES, 0.1, 1%, 250mW, 0603</t>
  </si>
  <si>
    <t>RES, 0.1, 1%, 333mW, 0805</t>
  </si>
  <si>
    <t>RES, 0.1, 1%, 500mW, 1206</t>
  </si>
  <si>
    <t>RES, 0.11, 1%, 250mW, 0603</t>
  </si>
  <si>
    <t>RES, 0.12, 1%, 250mW, 0603</t>
  </si>
  <si>
    <t>RES, 0.15, 1%, 250mW, 0603</t>
  </si>
  <si>
    <t>RES, 0.16, 1%, 250mW, 0603</t>
  </si>
  <si>
    <t>RES, 0.18, 1%, 250mW, 0603</t>
  </si>
  <si>
    <t>RES, 0.2, 1%, 250mW, 0603</t>
  </si>
  <si>
    <t>RES, 0.27, 1%, 200mW, 0603</t>
  </si>
  <si>
    <t>RES, 0.3, 1%, 200mW, 0603</t>
  </si>
  <si>
    <t>RES, 0.33, 1%, 200mW, 0603</t>
  </si>
  <si>
    <t>RES, 0.36, 1%, 200mW, 0603</t>
  </si>
  <si>
    <t>RES, 0.39, 1%, 200mW, 0603</t>
  </si>
  <si>
    <t>RES, 0.47, 1%, 200mW, 0603</t>
  </si>
  <si>
    <t>RES, 0.51, 1%, 200mW, 0603</t>
  </si>
  <si>
    <t>RES, 0.68, 1%, 200mW, 0603</t>
  </si>
  <si>
    <t>RES, 0.91, 1%, 200mW, 0603</t>
  </si>
  <si>
    <t>RES SMD 5.1 OHM 1% 1/8W 0805</t>
  </si>
  <si>
    <t>KTR10EZPF5R10</t>
  </si>
  <si>
    <t>RES SMD 10 OHM 1% 1/8W 0805</t>
  </si>
  <si>
    <t>KTR10EZPF10R0</t>
  </si>
  <si>
    <t>RES SMD 11 OHM 1% 1/8W 0805</t>
  </si>
  <si>
    <t>KTR10EZPF11R0</t>
  </si>
  <si>
    <t>RES SMD 12 OHM 1% 1/8W 0805</t>
  </si>
  <si>
    <t>KTR10EZPF12R0</t>
  </si>
  <si>
    <t>RES SMD 13.3 OHM 1% 1/8W 0805</t>
  </si>
  <si>
    <t>13.3</t>
  </si>
  <si>
    <t>KTR10EZPF13R3</t>
  </si>
  <si>
    <t>RES SMD 15 OHM 1% 1/8W 0805</t>
  </si>
  <si>
    <t>KTR10EZPF15R0</t>
  </si>
  <si>
    <t>RES SMD 17.8 OHM 1% 1/8W 0805</t>
  </si>
  <si>
    <t>17.8</t>
  </si>
  <si>
    <t>KTR10EZPF17R8</t>
  </si>
  <si>
    <t>RES SMD 20 OHM 1% 1/8W 0805</t>
  </si>
  <si>
    <t>KTR10EZPF20R0</t>
  </si>
  <si>
    <t>RES SMD 21 OHM 1% 1/8W 0805</t>
  </si>
  <si>
    <t>21</t>
  </si>
  <si>
    <t>KTR10EZPF21R0</t>
  </si>
  <si>
    <t>RES SMD 22 OHM 1% 1/8W 0805</t>
  </si>
  <si>
    <t>KTR10EZPF22R0</t>
  </si>
  <si>
    <t>RES SMD 23.7 OHM 1% 1/8W 0805</t>
  </si>
  <si>
    <t>23.7</t>
  </si>
  <si>
    <t>KTR10EZPF23R7</t>
  </si>
  <si>
    <t>RES SMD 24 OHM 1% 1/8W 0805</t>
  </si>
  <si>
    <t>KTR10EZPF24R0</t>
  </si>
  <si>
    <t>RES SMD 24.9 OHM 1% 1/8W 0805</t>
  </si>
  <si>
    <t>24.9</t>
  </si>
  <si>
    <t>KTR10EZPF24R9</t>
  </si>
  <si>
    <t>RES SMD 28 OHM 1% 1/8W 0805</t>
  </si>
  <si>
    <t>28</t>
  </si>
  <si>
    <t>KTR10EZPF28R0</t>
  </si>
  <si>
    <t>RES SMD 28.7 OHM 1% 1/8W 0805</t>
  </si>
  <si>
    <t>28.7</t>
  </si>
  <si>
    <t>KTR10EZPF28R7</t>
  </si>
  <si>
    <t>RES SMD 30.1 OHM 1% 1/8W 0805</t>
  </si>
  <si>
    <t>30.1</t>
  </si>
  <si>
    <t>KTR10EZPF30R1</t>
  </si>
  <si>
    <t>RES SMD 31.6 OHM 1% 1/8W 0805</t>
  </si>
  <si>
    <t>31.6</t>
  </si>
  <si>
    <t>KTR10EZPF31R6</t>
  </si>
  <si>
    <t>RES SMD 33 OHM 1% 1/8W 0805</t>
  </si>
  <si>
    <t>KTR10EZPF33R0</t>
  </si>
  <si>
    <t>RES SMD 33.2 OHM 1% 1/8W 0805</t>
  </si>
  <si>
    <t>33.2</t>
  </si>
  <si>
    <t>KTR10EZPF33R2</t>
  </si>
  <si>
    <t>RES SMD 35.7 OHM 1% 1/8W 0805</t>
  </si>
  <si>
    <t>35.7</t>
  </si>
  <si>
    <t>KTR10EZPF35R7</t>
  </si>
  <si>
    <t>RES SMD 39 OHM 1% 1/8W 0805</t>
  </si>
  <si>
    <t>KTR10EZPF39R0</t>
  </si>
  <si>
    <t>RES SMD 40.2 OHM 1% 1/8W 0805</t>
  </si>
  <si>
    <t>40.2</t>
  </si>
  <si>
    <t>KTR10EZPF40R2</t>
  </si>
  <si>
    <t>RES SMD 47 OHM 1% 1/8W 0805</t>
  </si>
  <si>
    <t>KTR10EZPF47R0</t>
  </si>
  <si>
    <t>RES SMD 49.9 OHM 1% 1/8W 0805</t>
  </si>
  <si>
    <t>49.9</t>
  </si>
  <si>
    <t>KTR10EZPF49R9</t>
  </si>
  <si>
    <t>RES SMD 51 OHM 1% 1/8W 0805</t>
  </si>
  <si>
    <t>KTR10EZPF51R0</t>
  </si>
  <si>
    <t>RES SMD 51.1 OHM 1% 1/8W 0805</t>
  </si>
  <si>
    <t>51.1</t>
  </si>
  <si>
    <t>KTR10EZPF51R1</t>
  </si>
  <si>
    <t>RES SMD 56 OHM 1% 1/8W 0805</t>
  </si>
  <si>
    <t>KTR10EZPF56R0</t>
  </si>
  <si>
    <t>RES SMD 60.4 OHM 1% 1/8W 0805</t>
  </si>
  <si>
    <t>60.4</t>
  </si>
  <si>
    <t>KTR10EZPF60R4</t>
  </si>
  <si>
    <t>RES SMD 62 OHM 1% 1/8W 0805</t>
  </si>
  <si>
    <t>KTR10EZPF62R0</t>
  </si>
  <si>
    <t>RES SMD 64.9 OHM 1% 1/8W 0805</t>
  </si>
  <si>
    <t>64.9</t>
  </si>
  <si>
    <t>KTR10EZPF64R9</t>
  </si>
  <si>
    <t>RES SMD 68 OHM 1% 1/8W 0805</t>
  </si>
  <si>
    <t>KTR10EZPF68R0</t>
  </si>
  <si>
    <t>RES SMD 69.8 OHM 1% 1/8W 0805</t>
  </si>
  <si>
    <t>69.8</t>
  </si>
  <si>
    <t>KTR10EZPF69R8</t>
  </si>
  <si>
    <t>RES SMD 71.5 OHM 1% 1/8W 0805</t>
  </si>
  <si>
    <t>71.5</t>
  </si>
  <si>
    <t>KTR10EZPF71R5</t>
  </si>
  <si>
    <t>RES SMD 75 OHM 1% 1/8W 0805</t>
  </si>
  <si>
    <t>KTR10EZPF75R0</t>
  </si>
  <si>
    <t>RES SMD 80.6 OHM 1% 1/8W 0805</t>
  </si>
  <si>
    <t>80.6</t>
  </si>
  <si>
    <t>KTR10EZPF80R6</t>
  </si>
  <si>
    <t>RES SMD 82 OHM 1% 1/8W 0805</t>
  </si>
  <si>
    <t>KTR10EZPF82R0</t>
  </si>
  <si>
    <t>RES SMD 82.5 OHM 1% 1/8W 0805</t>
  </si>
  <si>
    <t>82.5</t>
  </si>
  <si>
    <t>KTR10EZPF82R5</t>
  </si>
  <si>
    <t>RES SMD 90.9 OHM 1% 1/8W 0805</t>
  </si>
  <si>
    <t>90.9</t>
  </si>
  <si>
    <t>KTR10EZPF90R9</t>
  </si>
  <si>
    <t>RES SMD 91 OHM 1% 1/8W 0805</t>
  </si>
  <si>
    <t>KTR10EZPF91R0</t>
  </si>
  <si>
    <t>RES SMD 100 OHM 1% 1/8W 0805</t>
  </si>
  <si>
    <t>KTR10EZPF1000</t>
  </si>
  <si>
    <t>RES SMD 110 OHM 1% 1/8W 0805</t>
  </si>
  <si>
    <t>KTR10EZPF1100</t>
  </si>
  <si>
    <t>RES SMD 120 OHM 1% 1/8W 0805</t>
  </si>
  <si>
    <t>KTR10EZPF1200</t>
  </si>
  <si>
    <t>RES SMD 121 OHM 1% 1/8W 0805</t>
  </si>
  <si>
    <t>121</t>
  </si>
  <si>
    <t>KTR10EZPF1210</t>
  </si>
  <si>
    <t>RES SMD 130 OHM 1% 1/8W 0805</t>
  </si>
  <si>
    <t>KTR10EZPF1300</t>
  </si>
  <si>
    <t>RES SMD 140 OHM 1% 1/8W 0805</t>
  </si>
  <si>
    <t>140</t>
  </si>
  <si>
    <t>KTR10EZPF1400</t>
  </si>
  <si>
    <t>RES SMD 150 OHM 1% 1/8W 0805</t>
  </si>
  <si>
    <t>KTR10EZPF1500</t>
  </si>
  <si>
    <t>RES SMD 165 OHM 1% 1/8W 0805</t>
  </si>
  <si>
    <t>165</t>
  </si>
  <si>
    <t>KTR10EZPF1650</t>
  </si>
  <si>
    <t>RES SMD 169 OHM 1% 1/8W 0805</t>
  </si>
  <si>
    <t>169</t>
  </si>
  <si>
    <t>KTR10EZPF1690</t>
  </si>
  <si>
    <t>RES SMD 180 OHM 1% 1/8W 0805</t>
  </si>
  <si>
    <t>KTR10EZPF1800</t>
  </si>
  <si>
    <t>RES SMD 187 OHM 1% 1/8W 0805</t>
  </si>
  <si>
    <t>187</t>
  </si>
  <si>
    <t>KTR10EZPF1870</t>
  </si>
  <si>
    <t>RES SMD 200 OHM 1% 1/8W 0805</t>
  </si>
  <si>
    <t>KTR10EZPF2000</t>
  </si>
  <si>
    <t>RES SMD 205 OHM 1% 1/8W 0805</t>
  </si>
  <si>
    <t>205</t>
  </si>
  <si>
    <t>KTR10EZPF2050</t>
  </si>
  <si>
    <t>RES SMD 210 OHM 1% 1/8W 0805</t>
  </si>
  <si>
    <t>210</t>
  </si>
  <si>
    <t>KTR10EZPF2100</t>
  </si>
  <si>
    <t>RES SMD 215 OHM 1% 1/8W 0805</t>
  </si>
  <si>
    <t>215</t>
  </si>
  <si>
    <t>KTR10EZPF2150</t>
  </si>
  <si>
    <t>RES SMD 220 OHM 1% 1/8W 0805</t>
  </si>
  <si>
    <t>KTR10EZPF2200</t>
  </si>
  <si>
    <t>RES SMD 221 OHM 1% 1/8W 0805</t>
  </si>
  <si>
    <t>221</t>
  </si>
  <si>
    <t>KTR10EZPF2210</t>
  </si>
  <si>
    <t>RES SMD 240 OHM 1% 1/8W 0805</t>
  </si>
  <si>
    <t>KTR10EZPF2400</t>
  </si>
  <si>
    <t>RES SMD 243 OHM 1% 1/8W 0805</t>
  </si>
  <si>
    <t>243</t>
  </si>
  <si>
    <t>KTR10EZPF2430</t>
  </si>
  <si>
    <t>RES SMD 249 OHM 1% 1/8W 0805</t>
  </si>
  <si>
    <t>249</t>
  </si>
  <si>
    <t>KTR10EZPF2490</t>
  </si>
  <si>
    <t>RES SMD 255 OHM 1% 1/8W 0805</t>
  </si>
  <si>
    <t>255</t>
  </si>
  <si>
    <t>KTR10EZPF2550</t>
  </si>
  <si>
    <t>RES SMD 261 OHM 1% 1/8W 0805</t>
  </si>
  <si>
    <t>261</t>
  </si>
  <si>
    <t>KTR10EZPF2610</t>
  </si>
  <si>
    <t>RES SMD 270 OHM 1% 1/8W 0805</t>
  </si>
  <si>
    <t>KTR10EZPF2700</t>
  </si>
  <si>
    <t>RES SMD 274 OHM 1% 1/8W 0805</t>
  </si>
  <si>
    <t>274</t>
  </si>
  <si>
    <t>KTR10EZPF2740</t>
  </si>
  <si>
    <t>RES SMD 280 OHM 1% 1/8W 0805</t>
  </si>
  <si>
    <t>280</t>
  </si>
  <si>
    <t>KTR10EZPF2800</t>
  </si>
  <si>
    <t>RES SMD 287 OHM 1% 1/8W 0805</t>
  </si>
  <si>
    <t>287</t>
  </si>
  <si>
    <t>KTR10EZPF2870</t>
  </si>
  <si>
    <t>RES SMD 294 OHM 1% 1/8W 0805</t>
  </si>
  <si>
    <t>294</t>
  </si>
  <si>
    <t>KTR10EZPF2940</t>
  </si>
  <si>
    <t>RES SMD 300 OHM 1% 1/8W 0805</t>
  </si>
  <si>
    <t>KTR10EZPF3000</t>
  </si>
  <si>
    <t>RES SMD 301 OHM 1% 1/8W 0805</t>
  </si>
  <si>
    <t>301</t>
  </si>
  <si>
    <t>KTR10EZPF3010</t>
  </si>
  <si>
    <t>RES SMD 316 OHM 1% 1/8W 0805</t>
  </si>
  <si>
    <t>316</t>
  </si>
  <si>
    <t>KTR10EZPF3160</t>
  </si>
  <si>
    <t>RES SMD 324 OHM 1% 1/8W 0805</t>
  </si>
  <si>
    <t>324</t>
  </si>
  <si>
    <t>KTR10EZPF3240</t>
  </si>
  <si>
    <t>RES SMD 330 OHM 1% 1/8W 0805</t>
  </si>
  <si>
    <t>KTR10EZPF3300</t>
  </si>
  <si>
    <t>RES SMD 340 OHM 1% 1/8W 0805</t>
  </si>
  <si>
    <t>340</t>
  </si>
  <si>
    <t>KTR10EZPF3400</t>
  </si>
  <si>
    <t>RES SMD 357 OHM 1% 1/8W 0805</t>
  </si>
  <si>
    <t>357</t>
  </si>
  <si>
    <t>KTR10EZPF3570</t>
  </si>
  <si>
    <t>RES SMD 360 OHM 1% 1/8W 0805</t>
  </si>
  <si>
    <t>KTR10EZPF3600</t>
  </si>
  <si>
    <t>RES SMD 390 OHM 1% 1/8W 0805</t>
  </si>
  <si>
    <t>KTR10EZPF3900</t>
  </si>
  <si>
    <t>RES SMD 392 OHM 1% 1/8W 0805</t>
  </si>
  <si>
    <t>392</t>
  </si>
  <si>
    <t>KTR10EZPF3920</t>
  </si>
  <si>
    <t>RES SMD 402 OHM 1% 1/8W 0805</t>
  </si>
  <si>
    <t>402</t>
  </si>
  <si>
    <t>KTR10EZPF4020</t>
  </si>
  <si>
    <t>RES SMD 430 OHM 1% 1/8W 0805</t>
  </si>
  <si>
    <t>KTR10EZPF4300</t>
  </si>
  <si>
    <t>RES SMD 432 OHM 1% 1/8W 0805</t>
  </si>
  <si>
    <t>432</t>
  </si>
  <si>
    <t>KTR10EZPF4320</t>
  </si>
  <si>
    <t>RES SMD 442 OHM 1% 1/8W 0805</t>
  </si>
  <si>
    <t>442</t>
  </si>
  <si>
    <t>KTR10EZPF4420</t>
  </si>
  <si>
    <t>RES SMD 464 OHM 1% 1/8W 0805</t>
  </si>
  <si>
    <t>464</t>
  </si>
  <si>
    <t>KTR10EZPF4640</t>
  </si>
  <si>
    <t>RES SMD 470 OHM 1% 1/8W 0805</t>
  </si>
  <si>
    <t>KTR10EZPF4700</t>
  </si>
  <si>
    <t>RES SMD 499 OHM 1% 1/8W 0805</t>
  </si>
  <si>
    <t>499</t>
  </si>
  <si>
    <t>KTR10EZPF4990</t>
  </si>
  <si>
    <t>RES SMD 510 OHM 1% 1/8W 0805</t>
  </si>
  <si>
    <t>KTR10EZPF5100</t>
  </si>
  <si>
    <t>RES SMD 523 OHM 1% 1/8W 0805</t>
  </si>
  <si>
    <t>523</t>
  </si>
  <si>
    <t>KTR10EZPF5230</t>
  </si>
  <si>
    <t>RES SMD 536 OHM 1% 1/8W 0805</t>
  </si>
  <si>
    <t>536</t>
  </si>
  <si>
    <t>KTR10EZPF5360</t>
  </si>
  <si>
    <t>RES SMD 590 OHM 1% 1/8W 0805</t>
  </si>
  <si>
    <t>590</t>
  </si>
  <si>
    <t>KTR10EZPF5900</t>
  </si>
  <si>
    <t>RES SMD 604 OHM 1% 1/8W 0805</t>
  </si>
  <si>
    <t>604</t>
  </si>
  <si>
    <t>KTR10EZPF6040</t>
  </si>
  <si>
    <t>RES SMD 620 OHM 1% 1/8W 0805</t>
  </si>
  <si>
    <t>KTR10EZPF6200</t>
  </si>
  <si>
    <t>RES SMD 665 OHM 1% 1/8W 0805</t>
  </si>
  <si>
    <t>665</t>
  </si>
  <si>
    <t>KTR10EZPF6650</t>
  </si>
  <si>
    <t>RES SMD 680 OHM 1% 1/8W 0805</t>
  </si>
  <si>
    <t>KTR10EZPF6800</t>
  </si>
  <si>
    <t>RES SMD 681 OHM 1% 1/8W 0805</t>
  </si>
  <si>
    <t>681</t>
  </si>
  <si>
    <t>KTR10EZPF6810</t>
  </si>
  <si>
    <t>RES SMD 698 OHM 1% 1/8W 0805</t>
  </si>
  <si>
    <t>698</t>
  </si>
  <si>
    <t>KTR10EZPF6980</t>
  </si>
  <si>
    <t>RES SMD 732 OHM 1% 1/8W 0805</t>
  </si>
  <si>
    <t>732</t>
  </si>
  <si>
    <t>KTR10EZPF7320</t>
  </si>
  <si>
    <t>RES SMD 806 OHM 1% 1/8W 0805</t>
  </si>
  <si>
    <t>806</t>
  </si>
  <si>
    <t>KTR10EZPF8060</t>
  </si>
  <si>
    <t>RES SMD 820 OHM 1% 1/8W 0805</t>
  </si>
  <si>
    <t>KTR10EZPF8200</t>
  </si>
  <si>
    <t>RES SMD 866 OHM 1% 1/8W 0805</t>
  </si>
  <si>
    <t>866</t>
  </si>
  <si>
    <t>KTR10EZPF8660</t>
  </si>
  <si>
    <t>RES SMD 909 OHM 1% 1/8W 0805</t>
  </si>
  <si>
    <t>909</t>
  </si>
  <si>
    <t>KTR10EZPF9090</t>
  </si>
  <si>
    <t>RES SMD 910 OHM 1% 1/8W 0805</t>
  </si>
  <si>
    <t>KTR10EZPF9100</t>
  </si>
  <si>
    <t>RES SMD 976 OHM 1% 1/8W 0805</t>
  </si>
  <si>
    <t>976</t>
  </si>
  <si>
    <t>KTR10EZPF9760</t>
  </si>
  <si>
    <t>RES SMD 1.07K OHM 1% 1/8W 0805</t>
  </si>
  <si>
    <t>KTR10EZPF1071</t>
  </si>
  <si>
    <t>RES SMD 1.1K OHM 1% 1/8W 0805</t>
  </si>
  <si>
    <t>KTR10EZPF1101</t>
  </si>
  <si>
    <t>RES SMD 1.1M OHM 1% 1/8W 0805</t>
  </si>
  <si>
    <t>KTR10EZPF1104</t>
  </si>
  <si>
    <t>RES SMD 1.27K OHM 1% 1/8W 0805</t>
  </si>
  <si>
    <t>KTR10EZPF1271</t>
  </si>
  <si>
    <t>RES SMD 1.2K OHM 1% 1/8W 0805</t>
  </si>
  <si>
    <t>KTR10EZPF1201</t>
  </si>
  <si>
    <t>RES SMD 1.2M OHM 1% 1/8W 0805</t>
  </si>
  <si>
    <t>KTR10EZPF1204</t>
  </si>
  <si>
    <t>RES SMD 1.33K OHM 1% 1/8W 0805</t>
  </si>
  <si>
    <t>KTR10EZPF1331</t>
  </si>
  <si>
    <t>RES SMD 1.33M OHM 1% 1/8W 0805</t>
  </si>
  <si>
    <t>KTR10EZPF1334</t>
  </si>
  <si>
    <t>RES SMD 1.37K OHM 1% 1/8W 0805</t>
  </si>
  <si>
    <t>KTR10EZPF1371</t>
  </si>
  <si>
    <t>RES SMD 1.3K OHM 1% 1/8W 0805</t>
  </si>
  <si>
    <t>KTR10EZPF1301</t>
  </si>
  <si>
    <t>RES SMD 1.3M OHM 1% 1/8W 0805</t>
  </si>
  <si>
    <t>KTR10EZPF1304</t>
  </si>
  <si>
    <t>RES SMD 1.47K OHM 1% 1/8W 0805</t>
  </si>
  <si>
    <t>KTR10EZPF1471</t>
  </si>
  <si>
    <t>RES SMD 1.4K OHM 1% 1/8W 0805</t>
  </si>
  <si>
    <t>KTR10EZPF1401</t>
  </si>
  <si>
    <t>RES SMD 1.4M OHM 1% 1/8W 0805</t>
  </si>
  <si>
    <t>KTR10EZPF1404</t>
  </si>
  <si>
    <t>RES SMD 1.54K OHM 1% 1/8W 0805</t>
  </si>
  <si>
    <t>KTR10EZPF1541</t>
  </si>
  <si>
    <t>RES SMD 1.54M OHM 1% 1/8W 0805</t>
  </si>
  <si>
    <t>KTR10EZPF1544</t>
  </si>
  <si>
    <t>RES SMD 1.58K OHM 1% 1/8W 0805</t>
  </si>
  <si>
    <t>KTR10EZPF1581</t>
  </si>
  <si>
    <t>RES SMD 1.58M OHM 1% 1/8W 0805</t>
  </si>
  <si>
    <t>1.58M</t>
  </si>
  <si>
    <t>KTR10EZPF1584</t>
  </si>
  <si>
    <t>RES SMD 1.5K OHM 1% 1/8W 0805</t>
  </si>
  <si>
    <t>KTR10EZPF1501</t>
  </si>
  <si>
    <t>RES SMD 1.5M OHM 1% 1/8W 0805</t>
  </si>
  <si>
    <t>KTR10EZPF1504</t>
  </si>
  <si>
    <t>RES SMD 1.62K OHM 1% 1/8W 0805</t>
  </si>
  <si>
    <t>KTR10EZPF1621</t>
  </si>
  <si>
    <t>RES SMD 1.65K OHM 1% 1/8W 0805</t>
  </si>
  <si>
    <t>KTR10EZPF1651</t>
  </si>
  <si>
    <t>RES SMD 1.69K OHM 1% 1/8W 0805</t>
  </si>
  <si>
    <t>KTR10EZPF1691</t>
  </si>
  <si>
    <t>RES SMD 1.69M OHM 1% 1/8W 0805</t>
  </si>
  <si>
    <t>KTR10EZPF1694</t>
  </si>
  <si>
    <t>RES SMD 1.6K OHM 1% 1/8W 0805</t>
  </si>
  <si>
    <t>KTR10EZPF1601</t>
  </si>
  <si>
    <t>RES SMD 1.6M OHM 1% 1/8W 0805</t>
  </si>
  <si>
    <t>1.6M</t>
  </si>
  <si>
    <t>KTR10EZPF1604</t>
  </si>
  <si>
    <t>RES SMD 1.74K OHM 1% 1/8W 0805</t>
  </si>
  <si>
    <t>KTR10EZPF1741</t>
  </si>
  <si>
    <t>RES SMD 1.8K OHM 1% 1/8W 0805</t>
  </si>
  <si>
    <t>KTR10EZPF1801</t>
  </si>
  <si>
    <t>RES SMD 1.8M OHM 1% 1/8W 0805</t>
  </si>
  <si>
    <t>KTR10EZPF1804</t>
  </si>
  <si>
    <t>RES SMD 1.91K OHM 1% 1/8W 0805</t>
  </si>
  <si>
    <t>KTR10EZPF1911</t>
  </si>
  <si>
    <t>RES SMD 10.2K OHM 1% 1/8W 0805</t>
  </si>
  <si>
    <t>KTR10EZPF1022</t>
  </si>
  <si>
    <t>RES SMD 10.7K OHM 1% 1/8W 0805</t>
  </si>
  <si>
    <t>KTR10EZPF1072</t>
  </si>
  <si>
    <t>RES SMD 100K OHM 1% 1/8W 0805</t>
  </si>
  <si>
    <t>KTR10EZPF1003</t>
  </si>
  <si>
    <t>RES SMD 102K OHM 1% 1/8W 0805</t>
  </si>
  <si>
    <t>KTR10EZPF1023</t>
  </si>
  <si>
    <t>RES SMD 10K OHM 1% 1/8W 0805</t>
  </si>
  <si>
    <t>KTR10EZPF1002</t>
  </si>
  <si>
    <t>RES SMD 10M OHM 1% 1/8W 0805</t>
  </si>
  <si>
    <t>10M</t>
  </si>
  <si>
    <t>KTR10EZPF1005</t>
  </si>
  <si>
    <t>RES SMD 11.5K OHM 1% 1/8W 0805</t>
  </si>
  <si>
    <t>KTR10EZPF1152</t>
  </si>
  <si>
    <t>RES SMD 110K OHM 1% 1/8W 0805</t>
  </si>
  <si>
    <t>KTR10EZPF1103</t>
  </si>
  <si>
    <t>RES SMD 115K OHM 1% 1/8W 0805</t>
  </si>
  <si>
    <t>KTR10EZPF1153</t>
  </si>
  <si>
    <t>RES SMD 118K OHM 1% 1/8W 0805</t>
  </si>
  <si>
    <t>KTR10EZPF1183</t>
  </si>
  <si>
    <t>RES SMD 11K OHM 1% 1/8W 0805</t>
  </si>
  <si>
    <t>KTR10EZPF1102</t>
  </si>
  <si>
    <t>RES SMD 12.4K OHM 1% 1/8W 0805</t>
  </si>
  <si>
    <t>KTR10EZPF1242</t>
  </si>
  <si>
    <t>RES SMD 12.7K OHM 1% 1/8W 0805</t>
  </si>
  <si>
    <t>KTR10EZPF1272</t>
  </si>
  <si>
    <t>RES SMD 120K OHM 1% 1/8W 0805</t>
  </si>
  <si>
    <t>KTR10EZPF1203</t>
  </si>
  <si>
    <t>RES SMD 121K OHM 1% 1/8W 0805</t>
  </si>
  <si>
    <t>KTR10EZPF1213</t>
  </si>
  <si>
    <t>RES SMD 124K OHM 1% 1/8W 0805</t>
  </si>
  <si>
    <t>KTR10EZPF1243</t>
  </si>
  <si>
    <t>RES SMD 127K OHM 1% 1/8W 0805</t>
  </si>
  <si>
    <t>KTR10EZPF1273</t>
  </si>
  <si>
    <t>RES SMD 12K OHM 1% 1/8W 0805</t>
  </si>
  <si>
    <t>KTR10EZPF1202</t>
  </si>
  <si>
    <t>RES SMD 13.3K OHM 1% 1/8W 0805</t>
  </si>
  <si>
    <t>KTR10EZPF1332</t>
  </si>
  <si>
    <t>RES SMD 13.7K OHM 1% 1/8W 0805</t>
  </si>
  <si>
    <t>KTR10EZPF1372</t>
  </si>
  <si>
    <t>RES SMD 130K OHM 1% 1/8W 0805</t>
  </si>
  <si>
    <t>KTR10EZPF1303</t>
  </si>
  <si>
    <t>RES SMD 133K OHM 1% 1/8W 0805</t>
  </si>
  <si>
    <t>KTR10EZPF1333</t>
  </si>
  <si>
    <t>RES SMD 137K OHM 1% 1/8W 0805</t>
  </si>
  <si>
    <t>KTR10EZPF1373</t>
  </si>
  <si>
    <t>RES SMD 14.3K OHM 1% 1/8W 0805</t>
  </si>
  <si>
    <t>KTR10EZPF1432</t>
  </si>
  <si>
    <t>RES SMD 14.7K OHM 1% 1/8W 0805</t>
  </si>
  <si>
    <t>KTR10EZPF1472</t>
  </si>
  <si>
    <t>RES SMD 140K OHM 1% 1/8W 0805</t>
  </si>
  <si>
    <t>KTR10EZPF1403</t>
  </si>
  <si>
    <t>RES SMD 14K OHM 1% 1/8W 0805</t>
  </si>
  <si>
    <t>KTR10EZPF1402</t>
  </si>
  <si>
    <t>RES SMD 15.4K OHM 1% 1/8W 0805</t>
  </si>
  <si>
    <t>KTR10EZPF1542</t>
  </si>
  <si>
    <t>RES SMD 15.8K OHM 1% 1/8W 0805</t>
  </si>
  <si>
    <t>KTR10EZPF1582</t>
  </si>
  <si>
    <t>RES SMD 150K OHM 1% 1/8W 0805</t>
  </si>
  <si>
    <t>KTR10EZPF1503</t>
  </si>
  <si>
    <t>RES SMD 154K OHM 1% 1/8W 0805</t>
  </si>
  <si>
    <t>KTR10EZPF1543</t>
  </si>
  <si>
    <t>RES SMD 15K OHM 1% 1/8W 0805</t>
  </si>
  <si>
    <t>KTR10EZPF1502</t>
  </si>
  <si>
    <t>RES SMD 16.5K OHM 1% 1/8W 0805</t>
  </si>
  <si>
    <t>KTR10EZPF1652</t>
  </si>
  <si>
    <t>RES SMD 16.9K OHM 1% 1/8W 0805</t>
  </si>
  <si>
    <t>KTR10EZPF1692</t>
  </si>
  <si>
    <t>RES SMD 160K OHM 1% 1/8W 0805</t>
  </si>
  <si>
    <t>KTR10EZPF1603</t>
  </si>
  <si>
    <t>RES SMD 165K OHM 1% 1/8W 0805</t>
  </si>
  <si>
    <t>KTR10EZPF1653</t>
  </si>
  <si>
    <t>RES SMD 17.4K OHM 1% 1/8W 0805</t>
  </si>
  <si>
    <t>KTR10EZPF1742</t>
  </si>
  <si>
    <t>RES SMD 174K OHM 1% 1/8W 0805</t>
  </si>
  <si>
    <t>KTR10EZPF1743</t>
  </si>
  <si>
    <t>RES SMD 18.2K OHM 1% 1/8W 0805</t>
  </si>
  <si>
    <t>KTR10EZPF1822</t>
  </si>
  <si>
    <t>RES SMD 18.7K OHM 1% 1/8W 0805</t>
  </si>
  <si>
    <t>KTR10EZPF1872</t>
  </si>
  <si>
    <t>RES SMD 180K OHM 1% 1/8W 0805</t>
  </si>
  <si>
    <t>KTR10EZPF1803</t>
  </si>
  <si>
    <t>RES SMD 187K OHM 1% 1/8W 0805</t>
  </si>
  <si>
    <t>KTR10EZPF1873</t>
  </si>
  <si>
    <t>RES SMD 18K OHM 1% 1/8W 0805</t>
  </si>
  <si>
    <t>KTR10EZPF1802</t>
  </si>
  <si>
    <t>RES SMD 19.1K OHM 1% 1/8W 0805</t>
  </si>
  <si>
    <t>KTR10EZPF1912</t>
  </si>
  <si>
    <t>RES SMD 19.6K OHM 1% 1/8W 0805</t>
  </si>
  <si>
    <t>KTR10EZPF1962</t>
  </si>
  <si>
    <t>RES SMD 1K OHM 1% 1/8W 0805</t>
  </si>
  <si>
    <t>KTR10EZPF1001</t>
  </si>
  <si>
    <t>RES SMD 1M OHM 1% 1/8W 0805</t>
  </si>
  <si>
    <t>KTR10EZPF1004</t>
  </si>
  <si>
    <t>RES SMD 2.26K OHM 1% 1/8W 0805</t>
  </si>
  <si>
    <t>KTR10EZPF2261</t>
  </si>
  <si>
    <t>RES SMD 2.2K OHM 1% 1/8W 0805</t>
  </si>
  <si>
    <t>KTR10EZPF2201</t>
  </si>
  <si>
    <t>RES SMD 2.2M OHM 1% 1/8W 0805</t>
  </si>
  <si>
    <t>KTR10EZPF2204</t>
  </si>
  <si>
    <t>RES SMD 2.43K OHM 1% 1/8W 0805</t>
  </si>
  <si>
    <t>KTR10EZPF2431</t>
  </si>
  <si>
    <t>RES SMD 2.49K OHM 1% 1/8W 0805</t>
  </si>
  <si>
    <t>KTR10EZPF2491</t>
  </si>
  <si>
    <t>RES SMD 2.4K OHM 1% 1/8W 0805</t>
  </si>
  <si>
    <t>KTR10EZPF2401</t>
  </si>
  <si>
    <t>RES SMD 2.55K OHM 1% 1/8W 0805</t>
  </si>
  <si>
    <t>KTR10EZPF2551</t>
  </si>
  <si>
    <t>RES SMD 2.67K OHM 1% 1/8W 0805</t>
  </si>
  <si>
    <t>KTR10EZPF2671</t>
  </si>
  <si>
    <t>RES SMD 2.8K OHM 1% 1/8W 0805</t>
  </si>
  <si>
    <t>KTR10EZPF2801</t>
  </si>
  <si>
    <t>RES SMD 20.5K OHM 1% 1/8W 0805</t>
  </si>
  <si>
    <t>KTR10EZPF2052</t>
  </si>
  <si>
    <t>RES SMD 200K OHM 1% 1/8W 0805</t>
  </si>
  <si>
    <t>KTR10EZPF2003</t>
  </si>
  <si>
    <t>RES SMD 205K OHM 1% 1/8W 0805</t>
  </si>
  <si>
    <t>KTR10EZPF2053</t>
  </si>
  <si>
    <t>RES SMD 20K OHM 1% 1/8W 0805</t>
  </si>
  <si>
    <t>KTR10EZPF2002</t>
  </si>
  <si>
    <t>RES SMD 21.5K OHM 1% 1/8W 0805</t>
  </si>
  <si>
    <t>KTR10EZPF2152</t>
  </si>
  <si>
    <t>RES SMD 210K OHM 1% 1/8W 0805</t>
  </si>
  <si>
    <t>KTR10EZPF2103</t>
  </si>
  <si>
    <t>RES SMD 21K OHM 1% 1/8W 0805</t>
  </si>
  <si>
    <t>KTR10EZPF2102</t>
  </si>
  <si>
    <t>RES SMD 22.1K OHM 1% 1/8W 0805</t>
  </si>
  <si>
    <t>KTR10EZPF2212</t>
  </si>
  <si>
    <t>RES SMD 22.6K OHM 1% 1/8W 0805</t>
  </si>
  <si>
    <t>KTR10EZPF2262</t>
  </si>
  <si>
    <t>RES SMD 220K OHM 1% 1/8W 0805</t>
  </si>
  <si>
    <t>KTR10EZPF2203</t>
  </si>
  <si>
    <t>RES SMD 221K OHM 1% 1/8W 0805</t>
  </si>
  <si>
    <t>KTR10EZPF2213</t>
  </si>
  <si>
    <t>RES SMD 22K OHM 1% 1/8W 0805</t>
  </si>
  <si>
    <t>KTR10EZPF2202</t>
  </si>
  <si>
    <t>RES SMD 23.7K OHM 1% 1/8W 0805</t>
  </si>
  <si>
    <t>KTR10EZPF2372</t>
  </si>
  <si>
    <t>RES SMD 232K OHM 1% 1/8W 0805</t>
  </si>
  <si>
    <t>KTR10EZPF2323</t>
  </si>
  <si>
    <t>RES SMD 237K OHM 1% 1/8W 0805</t>
  </si>
  <si>
    <t>KTR10EZPF2373</t>
  </si>
  <si>
    <t>RES SMD 24.3K OHM 1% 1/8W 0805</t>
  </si>
  <si>
    <t>KTR10EZPF2432</t>
  </si>
  <si>
    <t>RES SMD 24.9K OHM 1% 1/8W 0805</t>
  </si>
  <si>
    <t>KTR10EZPF2492</t>
  </si>
  <si>
    <t>RES SMD 249K OHM 1% 1/8W 0805</t>
  </si>
  <si>
    <t>KTR10EZPF2493</t>
  </si>
  <si>
    <t>RES SMD 24K OHM 1% 1/8W 0805</t>
  </si>
  <si>
    <t>KTR10EZPF2402</t>
  </si>
  <si>
    <t>RES SMD 255K OHM 1% 1/8W 0805</t>
  </si>
  <si>
    <t>KTR10EZPF2553</t>
  </si>
  <si>
    <t>RES SMD 26.1K OHM 1% 1/8W 0805</t>
  </si>
  <si>
    <t>KTR10EZPF2612</t>
  </si>
  <si>
    <t>RES SMD 26.7K OHM 1% 1/8W 0805</t>
  </si>
  <si>
    <t>KTR10EZPF2672</t>
  </si>
  <si>
    <t>RES SMD 27.4K OHM 1% 1/8W 0805</t>
  </si>
  <si>
    <t>KTR10EZPF2742</t>
  </si>
  <si>
    <t>RES SMD 270K OHM 1% 1/8W 0805</t>
  </si>
  <si>
    <t>KTR10EZPF2703</t>
  </si>
  <si>
    <t>RES SMD 27K OHM 1% 1/8W 0805</t>
  </si>
  <si>
    <t>KTR10EZPF2702</t>
  </si>
  <si>
    <t>RES SMD 28.7K OHM 1% 1/8W 0805</t>
  </si>
  <si>
    <t>KTR10EZPF2872</t>
  </si>
  <si>
    <t>RES SMD 280K OHM 1% 1/8W 0805</t>
  </si>
  <si>
    <t>KTR10EZPF2803</t>
  </si>
  <si>
    <t>RES SMD 28K OHM 1% 1/8W 0805</t>
  </si>
  <si>
    <t>KTR10EZPF2802</t>
  </si>
  <si>
    <t>RES SMD 294K OHM 1% 1/8W 0805</t>
  </si>
  <si>
    <t>KTR10EZPF2943</t>
  </si>
  <si>
    <t>RES SMD 2K OHM 1% 1/8W 0805</t>
  </si>
  <si>
    <t>KTR10EZPF2001</t>
  </si>
  <si>
    <t>RES SMD 2M OHM 1% 1/8W 0805</t>
  </si>
  <si>
    <t>KTR10EZPF2004</t>
  </si>
  <si>
    <t>RES SMD 3.01K OHM 1% 1/8W 0805</t>
  </si>
  <si>
    <t>KTR10EZPF3011</t>
  </si>
  <si>
    <t>RES SMD 3.16K OHM 1% 1/8W 0805</t>
  </si>
  <si>
    <t>KTR10EZPF3161</t>
  </si>
  <si>
    <t>RES SMD 3.32K OHM 1% 1/8W 0805</t>
  </si>
  <si>
    <t>KTR10EZPF3321</t>
  </si>
  <si>
    <t>RES SMD 3.3K OHM 1% 1/8W 0805</t>
  </si>
  <si>
    <t>KTR10EZPF3301</t>
  </si>
  <si>
    <t>RES SMD 3.3M OHM 1% 1/8W 0805</t>
  </si>
  <si>
    <t>3.3M</t>
  </si>
  <si>
    <t>KTR10EZPF3304</t>
  </si>
  <si>
    <t>RES SMD 3.4K OHM 1% 1/8W 0805</t>
  </si>
  <si>
    <t>KTR10EZPF3401</t>
  </si>
  <si>
    <t>RES SMD 3.65K OHM 1% 1/8W 0805</t>
  </si>
  <si>
    <t>KTR10EZPF3651</t>
  </si>
  <si>
    <t>RES SMD 3.74K OHM 1% 1/8W 0805</t>
  </si>
  <si>
    <t>KTR10EZPF3741</t>
  </si>
  <si>
    <t>RES SMD 3.92K OHM 1% 1/8W 0805</t>
  </si>
  <si>
    <t>KTR10EZPF3921</t>
  </si>
  <si>
    <t>RES SMD 3.9K OHM 1% 1/8W 0805</t>
  </si>
  <si>
    <t>KTR10EZPF3901</t>
  </si>
  <si>
    <t>RES SMD 3.9M OHM 1% 1/8W 0805</t>
  </si>
  <si>
    <t>3.9M</t>
  </si>
  <si>
    <t>KTR10EZPF3904</t>
  </si>
  <si>
    <t>RES SMD 30.1K OHM 1% 1/8W 0805</t>
  </si>
  <si>
    <t>KTR10EZPF3012</t>
  </si>
  <si>
    <t>RES SMD 300K OHM 1% 1/8W 0805</t>
  </si>
  <si>
    <t>KTR10EZPF3003</t>
  </si>
  <si>
    <t>RES SMD 309K OHM 1% 1/8W 0805</t>
  </si>
  <si>
    <t>KTR10EZPF3093</t>
  </si>
  <si>
    <t>RES SMD 30K OHM 1% 1/8W 0805</t>
  </si>
  <si>
    <t>KTR10EZPF3002</t>
  </si>
  <si>
    <t>RES SMD 31.6K OHM 1% 1/8W 0805</t>
  </si>
  <si>
    <t>KTR10EZPF3162</t>
  </si>
  <si>
    <t>RES SMD 32.4K OHM 1% 1/8W 0805</t>
  </si>
  <si>
    <t>KTR10EZPF3242</t>
  </si>
  <si>
    <t>RES SMD 33.2K OHM 1% 1/8W 0805</t>
  </si>
  <si>
    <t>KTR10EZPF3322</t>
  </si>
  <si>
    <t>RES SMD 330K OHM 1% 1/8W 0805</t>
  </si>
  <si>
    <t>KTR10EZPF3303</t>
  </si>
  <si>
    <t>RES SMD 332K OHM 1% 1/8W 0805</t>
  </si>
  <si>
    <t>KTR10EZPF3323</t>
  </si>
  <si>
    <t>RES SMD 33K OHM 1% 1/8W 0805</t>
  </si>
  <si>
    <t>KTR10EZPF3302</t>
  </si>
  <si>
    <t>RES SMD 34.8K OHM 1% 1/8W 0805</t>
  </si>
  <si>
    <t>KTR10EZPF3482</t>
  </si>
  <si>
    <t>RES SMD 340K OHM 1% 1/8W 0805</t>
  </si>
  <si>
    <t>KTR10EZPF3403</t>
  </si>
  <si>
    <t>RES SMD 348K OHM 1% 1/8W 0805</t>
  </si>
  <si>
    <t>KTR10EZPF3483</t>
  </si>
  <si>
    <t>RES SMD 365K OHM 1% 1/8W 0805</t>
  </si>
  <si>
    <t>KTR10EZPF3653</t>
  </si>
  <si>
    <t>RES SMD 36K OHM 1% 1/8W 0805</t>
  </si>
  <si>
    <t>KTR10EZPF3602</t>
  </si>
  <si>
    <t>RES SMD 37.4K OHM 1% 1/8W 0805</t>
  </si>
  <si>
    <t>KTR10EZPF3742</t>
  </si>
  <si>
    <t>RES SMD 383K OHM 1% 1/8W 0805</t>
  </si>
  <si>
    <t>KTR10EZPF3833</t>
  </si>
  <si>
    <t>RES SMD 39.2K OHM 1% 1/8W 0805</t>
  </si>
  <si>
    <t>KTR10EZPF3922</t>
  </si>
  <si>
    <t>RES SMD 390K OHM 1% 1/8W 0805</t>
  </si>
  <si>
    <t>KTR10EZPF3903</t>
  </si>
  <si>
    <t>RES SMD 392K OHM 1% 1/8W 0805</t>
  </si>
  <si>
    <t>KTR10EZPF3923</t>
  </si>
  <si>
    <t>RES SMD 39K OHM 1% 1/8W 0805</t>
  </si>
  <si>
    <t>KTR10EZPF3902</t>
  </si>
  <si>
    <t>RES SMD 3K OHM 1% 1/8W 0805</t>
  </si>
  <si>
    <t>KTR10EZPF3001</t>
  </si>
  <si>
    <t>RES SMD 3M OHM 1% 1/8W 0805</t>
  </si>
  <si>
    <t>3M</t>
  </si>
  <si>
    <t>KTR10EZPF3004</t>
  </si>
  <si>
    <t>RES SMD 4.02K OHM 1% 1/8W 0805</t>
  </si>
  <si>
    <t>KTR10EZPF4021</t>
  </si>
  <si>
    <t>RES SMD 4.22K OHM 1% 1/8W 0805</t>
  </si>
  <si>
    <t>KTR10EZPF4221</t>
  </si>
  <si>
    <t>RES SMD 4.32K OHM 1% 1/8W 0805</t>
  </si>
  <si>
    <t>KTR10EZPF4321</t>
  </si>
  <si>
    <t>RES SMD 4.3M OHM 1% 1/8W 0805</t>
  </si>
  <si>
    <t>4.3M</t>
  </si>
  <si>
    <t>KTR10EZPF4304</t>
  </si>
  <si>
    <t>RES SMD 4.42K OHM 1% 1/8W 0805</t>
  </si>
  <si>
    <t>KTR10EZPF4421</t>
  </si>
  <si>
    <t>RES SMD 4.64K OHM 1% 1/8W 0805</t>
  </si>
  <si>
    <t>KTR10EZPF4641</t>
  </si>
  <si>
    <t>RES SMD 4.75K OHM 1% 1/8W 0805</t>
  </si>
  <si>
    <t>KTR10EZPF4751</t>
  </si>
  <si>
    <t>RES SMD 4.7K OHM 1% 1/8W 0805</t>
  </si>
  <si>
    <t>KTR10EZPF4701</t>
  </si>
  <si>
    <t>RES SMD 4.7M OHM 1% 1/8W 0805</t>
  </si>
  <si>
    <t>4.7M</t>
  </si>
  <si>
    <t>KTR10EZPF4704</t>
  </si>
  <si>
    <t>RES SMD 4.99K OHM 1% 1/8W 0805</t>
  </si>
  <si>
    <t>KTR10EZPF4991</t>
  </si>
  <si>
    <t>RES SMD 40.2K OHM 1% 1/8W 0805</t>
  </si>
  <si>
    <t>KTR10EZPF4022</t>
  </si>
  <si>
    <t>RES SMD 402K OHM 1% 1/8W 0805</t>
  </si>
  <si>
    <t>KTR10EZPF4023</t>
  </si>
  <si>
    <t>RES SMD 41.2K OHM 1% 1/8W 0805</t>
  </si>
  <si>
    <t>KTR10EZPF4122</t>
  </si>
  <si>
    <t>RES SMD 412K OHM 1% 1/8W 0805</t>
  </si>
  <si>
    <t>KTR10EZPF4123</t>
  </si>
  <si>
    <t>RES SMD 42.2K OHM 1% 1/8W 0805</t>
  </si>
  <si>
    <t>KTR10EZPF4222</t>
  </si>
  <si>
    <t>RES SMD 43.2K OHM 1% 1/8W 0805</t>
  </si>
  <si>
    <t>KTR10EZPF4322</t>
  </si>
  <si>
    <t>RES SMD 430K OHM 1% 1/8W 0805</t>
  </si>
  <si>
    <t>KTR10EZPF4303</t>
  </si>
  <si>
    <t>RES SMD 44.2K OHM 1% 1/8W 0805</t>
  </si>
  <si>
    <t>KTR10EZPF4422</t>
  </si>
  <si>
    <t>RES SMD 442K OHM 1% 1/8W 0805</t>
  </si>
  <si>
    <t>KTR10EZPF4423</t>
  </si>
  <si>
    <t>RES SMD 453K OHM 1% 1/8W 0805</t>
  </si>
  <si>
    <t>KTR10EZPF4533</t>
  </si>
  <si>
    <t>RES SMD 46.4K OHM 1% 1/8W 0805</t>
  </si>
  <si>
    <t>KTR10EZPF4642</t>
  </si>
  <si>
    <t>RES SMD 464K OHM 1% 1/8W 0805</t>
  </si>
  <si>
    <t>KTR10EZPF4643</t>
  </si>
  <si>
    <t>RES SMD 47.5K OHM 1% 1/8W 0805</t>
  </si>
  <si>
    <t>KTR10EZPF4752</t>
  </si>
  <si>
    <t>RES SMD 470K OHM 1% 1/8W 0805</t>
  </si>
  <si>
    <t>KTR10EZPF4703</t>
  </si>
  <si>
    <t>RES SMD 475K OHM 1% 1/8W 0805</t>
  </si>
  <si>
    <t>KTR10EZPF4753</t>
  </si>
  <si>
    <t>RES SMD 47K OHM 1% 1/8W 0805</t>
  </si>
  <si>
    <t>KTR10EZPF4702</t>
  </si>
  <si>
    <t>RES SMD 49.9K OHM 1% 1/8W 0805</t>
  </si>
  <si>
    <t>KTR10EZPF4992</t>
  </si>
  <si>
    <t>RES SMD 499K OHM 1% 1/8W 0805</t>
  </si>
  <si>
    <t>KTR10EZPF4993</t>
  </si>
  <si>
    <t>RES SMD 5.11K OHM 1% 1/8W 0805</t>
  </si>
  <si>
    <t>KTR10EZPF5111</t>
  </si>
  <si>
    <t>RES SMD 5.1K OHM 1% 1/8W 0805</t>
  </si>
  <si>
    <t>KTR10EZPF5101</t>
  </si>
  <si>
    <t>RES SMD 5.1M OHM 1% 1/8W 0805</t>
  </si>
  <si>
    <t>5.1M</t>
  </si>
  <si>
    <t>KTR10EZPF5104</t>
  </si>
  <si>
    <t>RES SMD 5.23K OHM 1% 1/8W 0805</t>
  </si>
  <si>
    <t>KTR10EZPF5231</t>
  </si>
  <si>
    <t>RES SMD 5.6K OHM 1% 1/8W 0805</t>
  </si>
  <si>
    <t>KTR10EZPF5601</t>
  </si>
  <si>
    <t>RES SMD 5.6M OHM 1% 1/8W 0805</t>
  </si>
  <si>
    <t>5.6M</t>
  </si>
  <si>
    <t>KTR10EZPF5604</t>
  </si>
  <si>
    <t>RES SMD 5.76K OHM 1% 1/8W 0805</t>
  </si>
  <si>
    <t>KTR10EZPF5761</t>
  </si>
  <si>
    <t>RES SMD 510K OHM 1% 1/8W 0805</t>
  </si>
  <si>
    <t>KTR10EZPF5103</t>
  </si>
  <si>
    <t>RES SMD 511K OHM 1% 1/8W 0805</t>
  </si>
  <si>
    <t>KTR10EZPF5113</t>
  </si>
  <si>
    <t>RES SMD 51K OHM 1% 1/8W 0805</t>
  </si>
  <si>
    <t>KTR10EZPF5102</t>
  </si>
  <si>
    <t>RES SMD 53.6K OHM 1% 1/8W 0805</t>
  </si>
  <si>
    <t>KTR10EZPF5362</t>
  </si>
  <si>
    <t>RES SMD 536K OHM 1% 1/8W 0805</t>
  </si>
  <si>
    <t>KTR10EZPF5363</t>
  </si>
  <si>
    <t>RES SMD 54.9K OHM 1% 1/8W 0805</t>
  </si>
  <si>
    <t>KTR10EZPF5492</t>
  </si>
  <si>
    <t>RES SMD 549K OHM 1% 1/8W 0805</t>
  </si>
  <si>
    <t>549k</t>
  </si>
  <si>
    <t>KTR10EZPF5493</t>
  </si>
  <si>
    <t>RES SMD 56.2K OHM 1% 1/8W 0805</t>
  </si>
  <si>
    <t>KTR10EZPF5622</t>
  </si>
  <si>
    <t>RES SMD 560K OHM 1% 1/8W 0805</t>
  </si>
  <si>
    <t>KTR10EZPF5603</t>
  </si>
  <si>
    <t>RES SMD 56K OHM 1% 1/8W 0805</t>
  </si>
  <si>
    <t>KTR10EZPF5602</t>
  </si>
  <si>
    <t>RES SMD 576K OHM 1% 1/8W 0805</t>
  </si>
  <si>
    <t>576k</t>
  </si>
  <si>
    <t>KTR10EZPF5763</t>
  </si>
  <si>
    <t>RES SMD 590K OHM 1% 1/8W 0805</t>
  </si>
  <si>
    <t>KTR10EZPF5903</t>
  </si>
  <si>
    <t>RES SMD 59K OHM 1% 1/8W 0805</t>
  </si>
  <si>
    <t>KTR10EZPF5902</t>
  </si>
  <si>
    <t>RES SMD 6.04K OHM 1% 1/8W 0805</t>
  </si>
  <si>
    <t>KTR10EZPF6041</t>
  </si>
  <si>
    <t>RES SMD 6.2K OHM 1% 1/8W 0805</t>
  </si>
  <si>
    <t>KTR10EZPF6201</t>
  </si>
  <si>
    <t>RES SMD 6.2M OHM 1% 1/8W 0805</t>
  </si>
  <si>
    <t>6.2M</t>
  </si>
  <si>
    <t>KTR10EZPF6204</t>
  </si>
  <si>
    <t>RES SMD 6.49K OHM 1% 1/8W 0805</t>
  </si>
  <si>
    <t>KTR10EZPF6491</t>
  </si>
  <si>
    <t>RES SMD 6.65K OHM 1% 1/8W 0805</t>
  </si>
  <si>
    <t>KTR10EZPF6651</t>
  </si>
  <si>
    <t>RES SMD 6.81K OHM 1% 1/8W 0805</t>
  </si>
  <si>
    <t>KTR10EZPF6811</t>
  </si>
  <si>
    <t>RES SMD 6.8K OHM 1% 1/8W 0805</t>
  </si>
  <si>
    <t>KTR10EZPF6801</t>
  </si>
  <si>
    <t>RES SMD 60.4K OHM 1% 1/8W 0805</t>
  </si>
  <si>
    <t>KTR10EZPF6042</t>
  </si>
  <si>
    <t>RES SMD 604K OHM 1% 1/8W 0805</t>
  </si>
  <si>
    <t>KTR10EZPF6043</t>
  </si>
  <si>
    <t>RES SMD 619K OHM 1% 1/8W 0805</t>
  </si>
  <si>
    <t>KTR10EZPF6193</t>
  </si>
  <si>
    <t>RES SMD 62K OHM 1% 1/8W 0805</t>
  </si>
  <si>
    <t>KTR10EZPF6202</t>
  </si>
  <si>
    <t>RES SMD 63.4K OHM 1% 1/8W 0805</t>
  </si>
  <si>
    <t>KTR10EZPF6342</t>
  </si>
  <si>
    <t>RES SMD 649K OHM 1% 1/8W 0805</t>
  </si>
  <si>
    <t>KTR10EZPF6493</t>
  </si>
  <si>
    <t>RES SMD 66.5K OHM 1% 1/8W 0805</t>
  </si>
  <si>
    <t>KTR10EZPF6652</t>
  </si>
  <si>
    <t>RES SMD 665K OHM 1% 1/8W 0805</t>
  </si>
  <si>
    <t>KTR10EZPF6653</t>
  </si>
  <si>
    <t>RES SMD 680K OHM 1% 1/8W 0805</t>
  </si>
  <si>
    <t>KTR10EZPF6803</t>
  </si>
  <si>
    <t>RES SMD 7.15K OHM 1% 1/8W 0805</t>
  </si>
  <si>
    <t>KTR10EZPF7151</t>
  </si>
  <si>
    <t>RES SMD 7.5K OHM 1% 1/8W 0805</t>
  </si>
  <si>
    <t>KTR10EZPF7501</t>
  </si>
  <si>
    <t>RES SMD 7.5M OHM 1% 1/8W 0805</t>
  </si>
  <si>
    <t>7.5M</t>
  </si>
  <si>
    <t>KTR10EZPF7504</t>
  </si>
  <si>
    <t>RES SMD 7.87K OHM 1% 1/8W 0805</t>
  </si>
  <si>
    <t>KTR10EZPF7871</t>
  </si>
  <si>
    <t>RES SMD 715K OHM 1% 1/8W 0805</t>
  </si>
  <si>
    <t>KTR10EZPF7153</t>
  </si>
  <si>
    <t>RES SMD 732K OHM 1% 1/8W 0805</t>
  </si>
  <si>
    <t>732k</t>
  </si>
  <si>
    <t>KTR10EZPF7323</t>
  </si>
  <si>
    <t>RES SMD 750K OHM 1% 1/8W 0805</t>
  </si>
  <si>
    <t>KTR10EZPF7503</t>
  </si>
  <si>
    <t>RES SMD 75K OHM 1% 1/8W 0805</t>
  </si>
  <si>
    <t>KTR10EZPF7502</t>
  </si>
  <si>
    <t>RES SMD 78.7K OHM 1% 1/8W 0805</t>
  </si>
  <si>
    <t>KTR10EZPF7872</t>
  </si>
  <si>
    <t>RES SMD 787K OHM 1% 1/8W 0805</t>
  </si>
  <si>
    <t>KTR10EZPF7873</t>
  </si>
  <si>
    <t>RES SMD 8.06K OHM 1% 1/8W 0805</t>
  </si>
  <si>
    <t>KTR10EZPF8061</t>
  </si>
  <si>
    <t>RES SMD 8.25K OHM 1% 1/8W 0805</t>
  </si>
  <si>
    <t>KTR10EZPF8251</t>
  </si>
  <si>
    <t>RES SMD 8.45K OHM 1% 1/8W 0805</t>
  </si>
  <si>
    <t>KTR10EZPF8451</t>
  </si>
  <si>
    <t>RES SMD 8.66K OHM 1% 1/8W 0805</t>
  </si>
  <si>
    <t>KTR10EZPF8661</t>
  </si>
  <si>
    <t>RES SMD 8.87K OHM 1% 1/8W 0805</t>
  </si>
  <si>
    <t>KTR10EZPF8871</t>
  </si>
  <si>
    <t>RES SMD 80.6K OHM 1% 1/8W 0805</t>
  </si>
  <si>
    <t>KTR10EZPF8062</t>
  </si>
  <si>
    <t>RES SMD 806K OHM 1% 1/8W 0805</t>
  </si>
  <si>
    <t>KTR10EZPF8063</t>
  </si>
  <si>
    <t>RES SMD 82.5K OHM 1% 1/8W 0805</t>
  </si>
  <si>
    <t>KTR10EZPF8252</t>
  </si>
  <si>
    <t>RES SMD 820K OHM 1% 1/8W 0805</t>
  </si>
  <si>
    <t>KTR10EZPF8203</t>
  </si>
  <si>
    <t>RES SMD 825K OHM 1% 1/8W 0805</t>
  </si>
  <si>
    <t>KTR10EZPF8253</t>
  </si>
  <si>
    <t>RES SMD 82K OHM 1% 1/8W 0805</t>
  </si>
  <si>
    <t>KTR10EZPF8202</t>
  </si>
  <si>
    <t>RES SMD 84.5K OHM 1% 1/8W 0805</t>
  </si>
  <si>
    <t>KTR10EZPF8452</t>
  </si>
  <si>
    <t>RES SMD 845K OHM 1% 1/8W 0805</t>
  </si>
  <si>
    <t>KTR10EZPF8453</t>
  </si>
  <si>
    <t>RES SMD 86.6K OHM 1% 1/8W 0805</t>
  </si>
  <si>
    <t>KTR10EZPF8662</t>
  </si>
  <si>
    <t>RES SMD 887K OHM 1% 1/8W 0805</t>
  </si>
  <si>
    <t>KTR10EZPF8873</t>
  </si>
  <si>
    <t>RES SMD 9.09K OHM 1% 1/8W 0805</t>
  </si>
  <si>
    <t>KTR10EZPF9091</t>
  </si>
  <si>
    <t>RES SMD 9.1K OHM 1% 1/8W 0805</t>
  </si>
  <si>
    <t>KTR10EZPF9101</t>
  </si>
  <si>
    <t>RES SMD 9.1M OHM 1% 1/8W 0805</t>
  </si>
  <si>
    <t>9.1M</t>
  </si>
  <si>
    <t>KTR10EZPF9104</t>
  </si>
  <si>
    <t>RES SMD 9.31K OHM 1% 1/8W 0805</t>
  </si>
  <si>
    <t>KTR10EZPF9311</t>
  </si>
  <si>
    <t>RES SMD 9.53K OHM 1% 1/8W 0805</t>
  </si>
  <si>
    <t>KTR10EZPF9531</t>
  </si>
  <si>
    <t>RES SMD 9.76K OHM 1% 1/8W 0805</t>
  </si>
  <si>
    <t>KTR10EZPF9761</t>
  </si>
  <si>
    <t>RES SMD 90.9K OHM 1% 1/8W 0805</t>
  </si>
  <si>
    <t>KTR10EZPF9092</t>
  </si>
  <si>
    <t>RES SMD 909K OHM 1% 1/8W 0805</t>
  </si>
  <si>
    <t>KTR10EZPF9093</t>
  </si>
  <si>
    <t>RES SMD 910K OHM 1% 1/8W 0805</t>
  </si>
  <si>
    <t>KTR10EZPF9103</t>
  </si>
  <si>
    <t>RES SMD 93.1K OHM 1% 1/8W 0805</t>
  </si>
  <si>
    <t>KTR10EZPF9312</t>
  </si>
  <si>
    <t>RES SMD 95.3K OHM 1% 1/8W 0805</t>
  </si>
  <si>
    <t>KTR10EZPF9532</t>
  </si>
  <si>
    <t>MISC-00006</t>
  </si>
  <si>
    <t>Ultra Wide-Band transceiver module</t>
  </si>
  <si>
    <t>Decawave</t>
  </si>
  <si>
    <t>DWM1000</t>
  </si>
  <si>
    <t>DWM1000_0</t>
  </si>
  <si>
    <t>CONN-00016</t>
  </si>
  <si>
    <t>CONN-00017</t>
  </si>
  <si>
    <t>CONN-00018</t>
  </si>
  <si>
    <t>JST PHR 5x1</t>
  </si>
  <si>
    <t>JST PHR 6x1</t>
  </si>
  <si>
    <t>JST PHR 7x1</t>
  </si>
  <si>
    <t>JST_PHR_5_0</t>
  </si>
  <si>
    <t>JST_PHR_6_0</t>
  </si>
  <si>
    <t>JST_PHR_7_0</t>
  </si>
  <si>
    <t>conn-7x1_0</t>
  </si>
  <si>
    <t>conn-5x1_0</t>
  </si>
  <si>
    <t>ANLG-00016</t>
  </si>
  <si>
    <t>ADC, 16-bit, 4-channel, SPI, 2k SPS, TSSOP-16</t>
  </si>
  <si>
    <t>ADS1120</t>
  </si>
  <si>
    <t>IFACE-00005</t>
  </si>
  <si>
    <t>FT232RL</t>
  </si>
  <si>
    <t>USB to UART transceiver, FT232RL</t>
  </si>
  <si>
    <t>FTDI</t>
  </si>
  <si>
    <t>CONN-00019</t>
  </si>
  <si>
    <t>Header, 14x2, 0.1"</t>
  </si>
  <si>
    <t>HDDR_14x2_0</t>
  </si>
  <si>
    <t>conn-14x2_0</t>
  </si>
  <si>
    <t>MISC-00007</t>
  </si>
  <si>
    <t>Dual 7-segment display, LED, common cathode</t>
  </si>
  <si>
    <t>LDD-C514RI</t>
  </si>
  <si>
    <t>Lumex Opto</t>
  </si>
  <si>
    <t>MISC-00008</t>
  </si>
  <si>
    <t>PTC Resettable fuse, 6V, 500mA, 1206</t>
  </si>
  <si>
    <t>PTS12066V050</t>
  </si>
  <si>
    <t>PTC_0</t>
  </si>
  <si>
    <t>DIO-00039</t>
  </si>
  <si>
    <t>Cree</t>
  </si>
  <si>
    <t>304mW</t>
  </si>
  <si>
    <t>LED, cool white, PLCC-4</t>
  </si>
  <si>
    <t>3.2V</t>
  </si>
  <si>
    <t>CLA1B-WKW-XD0F0E13</t>
  </si>
  <si>
    <t>diode_7</t>
  </si>
  <si>
    <t>30mA</t>
  </si>
  <si>
    <t>PWREG-00012</t>
  </si>
  <si>
    <t>7 - 35V</t>
  </si>
  <si>
    <t>LM340MP-5.0/NOPBCT-ND</t>
  </si>
  <si>
    <t>sot-223-4</t>
  </si>
  <si>
    <t>LM340</t>
  </si>
  <si>
    <t>REG, Linear, Fixed 5V, 1.5A</t>
  </si>
  <si>
    <t>UCTRL-00004</t>
  </si>
  <si>
    <t>DE0_NANO</t>
  </si>
  <si>
    <t>Terasic</t>
  </si>
  <si>
    <t>DE0-NANO</t>
  </si>
  <si>
    <t>DE0 Nano, FPGA dev board</t>
  </si>
  <si>
    <t>CONN-00020</t>
  </si>
  <si>
    <t>Harwin</t>
  </si>
  <si>
    <t>G125-MV11005L0P</t>
  </si>
  <si>
    <t>HARWIN_GECKO_5x2</t>
  </si>
  <si>
    <t>conn-5x2_ellipse_micro</t>
  </si>
  <si>
    <t>Harwin Gecko connector, 10-pin, thru-hole</t>
  </si>
  <si>
    <t>LOGIC-00005</t>
  </si>
  <si>
    <t>SN74AHC32PWR</t>
  </si>
  <si>
    <t>SN74AHC32DR</t>
  </si>
  <si>
    <t>LOGIC-00006</t>
  </si>
  <si>
    <t>OR gate, Quad 2-input, SOIC-14, SN74AHC32DR</t>
  </si>
  <si>
    <t>OR gate, Quad 2-input, TSSOP-14, SN74AHC32PWR</t>
  </si>
  <si>
    <t>SO-14</t>
  </si>
  <si>
    <t>LOGIC-00007</t>
  </si>
  <si>
    <t>NAND gate, Quad 2-input, TSSOP-14, SN74AHC00PWR</t>
  </si>
  <si>
    <t>SN74AHC00PWR</t>
  </si>
  <si>
    <t>SN74AHC00</t>
  </si>
  <si>
    <t>SN74AHC32</t>
  </si>
  <si>
    <t>LOGIC-00008</t>
  </si>
  <si>
    <t>NAND gate, Quad 2-input, SOIC-14, SN74AHC00DR</t>
  </si>
  <si>
    <t>SN74AHC00DR</t>
  </si>
  <si>
    <t>PWREG-00013</t>
  </si>
  <si>
    <t>SW Reg, Silent Switcher 2, Low EMI</t>
  </si>
  <si>
    <t>3 - 42V</t>
  </si>
  <si>
    <t>6A</t>
  </si>
  <si>
    <t>200kHz-3MHz</t>
  </si>
  <si>
    <t>Analog Devices</t>
  </si>
  <si>
    <t>LT8640SEV#PBF</t>
  </si>
  <si>
    <t>0.97 - 42V</t>
  </si>
  <si>
    <t>LQFN-24_0</t>
  </si>
  <si>
    <t>SN74AHC540</t>
  </si>
  <si>
    <t>NXP Semi</t>
  </si>
  <si>
    <t>Bidirectional Voltage Level Translator</t>
  </si>
  <si>
    <t>IFACE-00006</t>
  </si>
  <si>
    <t>Bidirectional voltage level translator, 8-bit</t>
  </si>
  <si>
    <t>SN74LVC8T245PWR</t>
  </si>
  <si>
    <t>SN74LVC8T245</t>
  </si>
  <si>
    <t>EMK325ABJ107MM-T</t>
  </si>
  <si>
    <t>chip_1210</t>
  </si>
  <si>
    <t>X5R</t>
  </si>
  <si>
    <t>±20%</t>
  </si>
  <si>
    <t>CAP-00473</t>
  </si>
  <si>
    <t>Taiyo Yuden</t>
  </si>
  <si>
    <t>6.8A</t>
  </si>
  <si>
    <t>29.7 mOhm</t>
  </si>
  <si>
    <t>SPM6530T-3R3M</t>
  </si>
  <si>
    <t>MAG-00093</t>
  </si>
  <si>
    <t>TDK_SPM6530</t>
  </si>
  <si>
    <t>LOGIC-00009</t>
  </si>
  <si>
    <t>SN74AHC132PWR</t>
  </si>
  <si>
    <t>SN74AHC132</t>
  </si>
  <si>
    <t>LOGIC-00010</t>
  </si>
  <si>
    <t>SN74AHC132DR</t>
  </si>
  <si>
    <t>NAND gate, Quad 2-input, Schmitt trig inputs, SOIC-14, SN74AHC132DR</t>
  </si>
  <si>
    <t>NAND gate, Quad 2-input, Schmitt trig inputs, TSSOP-14, SN74AHC132PWR</t>
  </si>
  <si>
    <t>LT8640S</t>
  </si>
  <si>
    <t>CONN-00021</t>
  </si>
  <si>
    <t>Term Blk, 3 Pos, 10A</t>
  </si>
  <si>
    <t>TERM_5.08MM_3X1</t>
  </si>
  <si>
    <t>±10%</t>
  </si>
  <si>
    <t>GRM188R71A224KA01D</t>
  </si>
  <si>
    <t>GRM188R71C334KA01D</t>
  </si>
  <si>
    <t>GRM188R71E474KA12D</t>
  </si>
  <si>
    <t>GRM188R72A104KA35D</t>
  </si>
  <si>
    <t>GRM188R72E102KW07D</t>
  </si>
  <si>
    <t>GRM188R72E222KW07D</t>
  </si>
  <si>
    <t>GRM188R72A271KA01D</t>
  </si>
  <si>
    <t>GRM188R72E221KW07D</t>
  </si>
  <si>
    <t>GRM188R71C154KA01D</t>
  </si>
  <si>
    <t>GRM188R70J474KA01D</t>
  </si>
  <si>
    <t>GRM188R71A474KA61D</t>
  </si>
  <si>
    <t>GRM188R71A334KA61D</t>
  </si>
  <si>
    <t>GRM188R71C394KA88D</t>
  </si>
  <si>
    <t>GRM188R71A564KA61D</t>
  </si>
  <si>
    <t>GRM188R72E152KW07D</t>
  </si>
  <si>
    <t>GRM188R72E471KW07D</t>
  </si>
  <si>
    <t>GRM188R72E681KW07D</t>
  </si>
  <si>
    <t>GRM188R72D222KW07D</t>
  </si>
  <si>
    <t>GRM188R72A221KA01D</t>
  </si>
  <si>
    <t>GRM188R71A684KA61D</t>
  </si>
  <si>
    <t>GRM188R71C224KA01J</t>
  </si>
  <si>
    <t>GRM188R70J224KA88D</t>
  </si>
  <si>
    <t>GRM188R71E474KA12J</t>
  </si>
  <si>
    <t>GRM188R72A561KA01D</t>
  </si>
  <si>
    <t>GRM188R72D221KW07D</t>
  </si>
  <si>
    <t>GRM188R72A391KA01D</t>
  </si>
  <si>
    <t>GRM188R72A152KA01D</t>
  </si>
  <si>
    <t>GRM188R72A471KA01D</t>
  </si>
  <si>
    <t>GRM188R72A682KA01D</t>
  </si>
  <si>
    <t>GRM188R72A562KA01D</t>
  </si>
  <si>
    <t>GRM188R72D471KW07D</t>
  </si>
  <si>
    <t>GRM188R71E124KA01D</t>
  </si>
  <si>
    <t>GRM188R71A184KA01D</t>
  </si>
  <si>
    <t>GRM188R71C474KA88D</t>
  </si>
  <si>
    <t>GRM188R72E331KW07D</t>
  </si>
  <si>
    <t>GRM188R72A102KA01D</t>
  </si>
  <si>
    <t>GRM188R71C224KA01D</t>
  </si>
  <si>
    <t>GRM188R71E224KA88D</t>
  </si>
  <si>
    <t>GRM188R71A225KE15D</t>
  </si>
  <si>
    <t>GRM188R72A222KA01D</t>
  </si>
  <si>
    <t>GRM188R72A332KA01D</t>
  </si>
  <si>
    <t>GRM188R72A122KA01D</t>
  </si>
  <si>
    <t>GRM188R72A472KA01D</t>
  </si>
  <si>
    <t>GRM188R72A331KA01D</t>
  </si>
  <si>
    <t>GRM188R72A681KA01D</t>
  </si>
  <si>
    <t>GRM188R72A821KA01D</t>
  </si>
  <si>
    <t>GRM188R72A822KA01D</t>
  </si>
  <si>
    <t>GRM188R72D102KW07D</t>
  </si>
  <si>
    <t>GRM188R71A154KA01D</t>
  </si>
  <si>
    <t>GRM188R71C124KA01D</t>
  </si>
  <si>
    <t>GRM188R72A223KAC4D</t>
  </si>
  <si>
    <t>GRM188R71C184KA01D</t>
  </si>
  <si>
    <t>GRM188R71E154KA01D</t>
  </si>
  <si>
    <t>GRM188R71A224KA01J</t>
  </si>
  <si>
    <t>GRM188R71E184KA88D</t>
  </si>
  <si>
    <t>GRM188R71C274KA01D</t>
  </si>
  <si>
    <t>GRM188R72A104KA35J</t>
  </si>
  <si>
    <t>GRM188R71A225KE15J</t>
  </si>
  <si>
    <t>GRM188R71E224KA88J</t>
  </si>
  <si>
    <t>GRM188R71E154KA01J</t>
  </si>
  <si>
    <t>CAP-00474</t>
  </si>
  <si>
    <t>CAP-00475</t>
  </si>
  <si>
    <t>CAP-00476</t>
  </si>
  <si>
    <t>CAP-00477</t>
  </si>
  <si>
    <t>CAP-00478</t>
  </si>
  <si>
    <t>CAP-00479</t>
  </si>
  <si>
    <t>CAP-00480</t>
  </si>
  <si>
    <t>CAP-00481</t>
  </si>
  <si>
    <t>CAP-00482</t>
  </si>
  <si>
    <t>CAP-00483</t>
  </si>
  <si>
    <t>CAP-00484</t>
  </si>
  <si>
    <t>CAP-00485</t>
  </si>
  <si>
    <t>CAP-00486</t>
  </si>
  <si>
    <t>CAP-00487</t>
  </si>
  <si>
    <t>CAP-00488</t>
  </si>
  <si>
    <t>CAP-00489</t>
  </si>
  <si>
    <t>CAP-00490</t>
  </si>
  <si>
    <t>CAP-00491</t>
  </si>
  <si>
    <t>CAP-00492</t>
  </si>
  <si>
    <t>CAP-00493</t>
  </si>
  <si>
    <t>CAP-00494</t>
  </si>
  <si>
    <t>CAP-00495</t>
  </si>
  <si>
    <t>CAP-00496</t>
  </si>
  <si>
    <t>CAP-00497</t>
  </si>
  <si>
    <t>CAP-00498</t>
  </si>
  <si>
    <t>CAP-00499</t>
  </si>
  <si>
    <t>CAP-00500</t>
  </si>
  <si>
    <t>CAP-00501</t>
  </si>
  <si>
    <t>CAP-00502</t>
  </si>
  <si>
    <t>CAP-00503</t>
  </si>
  <si>
    <t>CAP-00504</t>
  </si>
  <si>
    <t>CAP-00505</t>
  </si>
  <si>
    <t>CAP-00506</t>
  </si>
  <si>
    <t>CAP-00507</t>
  </si>
  <si>
    <t>CAP-00508</t>
  </si>
  <si>
    <t>CAP-00509</t>
  </si>
  <si>
    <t>CAP-00510</t>
  </si>
  <si>
    <t>CAP-00511</t>
  </si>
  <si>
    <t>CAP-00512</t>
  </si>
  <si>
    <t>CAP-00513</t>
  </si>
  <si>
    <t>CAP-00514</t>
  </si>
  <si>
    <t>CAP-00515</t>
  </si>
  <si>
    <t>CAP-00516</t>
  </si>
  <si>
    <t>CAP-00517</t>
  </si>
  <si>
    <t>CAP-00518</t>
  </si>
  <si>
    <t>CAP-00519</t>
  </si>
  <si>
    <t>CAP-00520</t>
  </si>
  <si>
    <t>CAP-00521</t>
  </si>
  <si>
    <t>CAP-00522</t>
  </si>
  <si>
    <t>CAP-00523</t>
  </si>
  <si>
    <t>CAP-00524</t>
  </si>
  <si>
    <t>CAP-00525</t>
  </si>
  <si>
    <t>CAP-00526</t>
  </si>
  <si>
    <t>CAP-00527</t>
  </si>
  <si>
    <t>CAP-00528</t>
  </si>
  <si>
    <t>CAP-00529</t>
  </si>
  <si>
    <t>CAP-00530</t>
  </si>
  <si>
    <t>CAP-00531</t>
  </si>
  <si>
    <t>CAP-00532</t>
  </si>
  <si>
    <t>CAP-00533</t>
  </si>
  <si>
    <t>UCTRL-00005</t>
  </si>
  <si>
    <t>ATtiny85</t>
  </si>
  <si>
    <t>ATtiny85, 8-bit AVR, 8k</t>
  </si>
  <si>
    <t>ATTINY85-20SU</t>
  </si>
  <si>
    <t>SO-8</t>
  </si>
  <si>
    <t>IFACE-00007</t>
  </si>
  <si>
    <t>RS-232 Transceiver, Single channel</t>
  </si>
  <si>
    <t>MAX3221ECPWR</t>
  </si>
  <si>
    <t>MAX3221E</t>
  </si>
  <si>
    <t>MISC-00009</t>
  </si>
  <si>
    <t>Switch, SPDT, Rocker, Thru-hole, Right-angle</t>
  </si>
  <si>
    <t>NKK Switches</t>
  </si>
  <si>
    <t>M2012TXW41-DA</t>
  </si>
  <si>
    <t>SW-SPDT</t>
  </si>
  <si>
    <t>CONN-00022</t>
  </si>
  <si>
    <t>CONN-00023</t>
  </si>
  <si>
    <t>Term Blk, 3 Pos, 16A, 3.5mm Pitch</t>
  </si>
  <si>
    <t>Term Blk, 2 Pos, 16A, 3.5mm Pitch</t>
  </si>
  <si>
    <t>TERM_3.50MM_2x1_0</t>
  </si>
  <si>
    <t>TERM_3.50MM_3x1_0</t>
  </si>
  <si>
    <t>ANLG-00017</t>
  </si>
  <si>
    <t>TLV272CDGKR</t>
  </si>
  <si>
    <t>VSSOP-8_0</t>
  </si>
  <si>
    <t>Op Amp, Dual, Rail-Rail, 3MHZ, 8-VSSOP</t>
  </si>
  <si>
    <t>TLV272DGK</t>
  </si>
  <si>
    <t>CAP-00534</t>
  </si>
  <si>
    <t>GRJ188R72A104KE11D</t>
  </si>
  <si>
    <t>XSTR-00018</t>
  </si>
  <si>
    <t>61A</t>
  </si>
  <si>
    <t>118W</t>
  </si>
  <si>
    <t>NVD5117PLT4G-VF01</t>
  </si>
  <si>
    <t>Cost</t>
  </si>
  <si>
    <t>CAP-00535</t>
  </si>
  <si>
    <t>GQM1875C2E220GB12D</t>
  </si>
  <si>
    <t>DIO-00040</t>
  </si>
  <si>
    <t>LED, Green, 0603, 20mA</t>
  </si>
  <si>
    <t>SML-D12M8WT86</t>
  </si>
  <si>
    <t>Rohm Semi</t>
  </si>
  <si>
    <t>54mW</t>
  </si>
  <si>
    <t>UCTRL-00006</t>
  </si>
  <si>
    <t>Teensy 3.6, 32-bit ARM</t>
  </si>
  <si>
    <t>TEENSY_3_6</t>
  </si>
  <si>
    <t>Teensy3-6</t>
  </si>
  <si>
    <t>LOGIC-00011</t>
  </si>
  <si>
    <t>Mux/Demux, 2x4:1, TSSOP-16, TS3A5017PWR</t>
  </si>
  <si>
    <t>TS3A5017PWR</t>
  </si>
  <si>
    <t>TSSOP-16_0</t>
  </si>
  <si>
    <t>TS3A5017</t>
  </si>
  <si>
    <t>PWREG-00014</t>
  </si>
  <si>
    <t>REG, Linear, Adj, 1.5A</t>
  </si>
  <si>
    <t>1.25 - 37V</t>
  </si>
  <si>
    <t>Adf</t>
  </si>
  <si>
    <t>LM317KTTR</t>
  </si>
  <si>
    <t>D2PAK-4_0</t>
  </si>
  <si>
    <t>LM317</t>
  </si>
  <si>
    <t>4.25 - 40V</t>
  </si>
  <si>
    <t>ANLG-00018</t>
  </si>
  <si>
    <t>DAC, 16-bit, Voltage output, SPI, 8-VSSOP</t>
  </si>
  <si>
    <t>DAC8551</t>
  </si>
  <si>
    <t>DAC8551IDGKR</t>
  </si>
  <si>
    <t>CONN-00024</t>
  </si>
  <si>
    <t>Term Blk, 4 Pos, 16A, 3.5mm Pitch</t>
  </si>
  <si>
    <t>TERM_3.50MM_4x1_0</t>
  </si>
  <si>
    <t>ANLG-00019</t>
  </si>
  <si>
    <t>LMV331IDBVR</t>
  </si>
  <si>
    <t>LMV331</t>
  </si>
  <si>
    <t>PWREG-00015</t>
  </si>
  <si>
    <t>REG CNTRL, SW Buck, LM5085</t>
  </si>
  <si>
    <t>LM5085</t>
  </si>
  <si>
    <t>LM5085MY/NOPB</t>
  </si>
  <si>
    <t>4.5 - 75V</t>
  </si>
  <si>
    <t>MAG-00094</t>
  </si>
  <si>
    <t>20.2A</t>
  </si>
  <si>
    <t>6.9 mOhm</t>
  </si>
  <si>
    <t>74437529203330</t>
  </si>
  <si>
    <t>WURTH_74437529203330</t>
  </si>
  <si>
    <t>XSTR-00019</t>
  </si>
  <si>
    <t>23A</t>
  </si>
  <si>
    <t>140W</t>
  </si>
  <si>
    <t>IRF9540NPBF</t>
  </si>
  <si>
    <t>TO-220_0</t>
  </si>
  <si>
    <t>p-mosfet_2</t>
  </si>
  <si>
    <t>1.1V</t>
  </si>
  <si>
    <t>Bridge</t>
  </si>
  <si>
    <t>GBPC3502W-E4/51</t>
  </si>
  <si>
    <t>rect_0</t>
  </si>
  <si>
    <t>35A</t>
  </si>
  <si>
    <t>Dio Bridge Rect, 35A</t>
  </si>
  <si>
    <t>rect_GBPC-W</t>
  </si>
  <si>
    <t xml:space="preserve">Fuse Holder, Cartridge, 1/4" dia. </t>
  </si>
  <si>
    <t>Littelfuse</t>
  </si>
  <si>
    <t>LITTELFUSE_122_FUSE_CLIP</t>
  </si>
  <si>
    <t>MISC-00010</t>
  </si>
  <si>
    <t>01220093Z</t>
  </si>
  <si>
    <t>XSTR-00020</t>
  </si>
  <si>
    <t>40A</t>
  </si>
  <si>
    <t>IRF5210PBF</t>
  </si>
  <si>
    <t>CONN-00025</t>
  </si>
  <si>
    <t>CONN-00026</t>
  </si>
  <si>
    <t>CONN-00027</t>
  </si>
  <si>
    <t>D-Sub, Dual 9-pin</t>
  </si>
  <si>
    <t>NorComp</t>
  </si>
  <si>
    <t>178-009-513R571</t>
  </si>
  <si>
    <t>D_SUB_9x2_0</t>
  </si>
  <si>
    <t>D-Sub, Dual 15-pin</t>
  </si>
  <si>
    <t>178-015-513R571</t>
  </si>
  <si>
    <t>D_SUB_15x2_0</t>
  </si>
  <si>
    <t>conn-15x2_0</t>
  </si>
  <si>
    <t>D-Sub, Dual 25-pin</t>
  </si>
  <si>
    <t>178-025-513R491</t>
  </si>
  <si>
    <t>D_SUB_25x2_0</t>
  </si>
  <si>
    <t>conn-25x2_0</t>
  </si>
  <si>
    <t>LOGIC-00012</t>
  </si>
  <si>
    <t>Flip-Flop, Dual D-Type, TSSOP-14, SN74LVC74APWRG4</t>
  </si>
  <si>
    <t>SN74LVC74APWRG4</t>
  </si>
  <si>
    <t>SN74LVC74A</t>
  </si>
  <si>
    <t>ANLG-00020</t>
  </si>
  <si>
    <t>Analog Switch, Dual, SPST, SN74LVC2G66DCUR SO-8</t>
  </si>
  <si>
    <t>SN74LVC2G66DCUR</t>
  </si>
  <si>
    <t>SN74LVC2G66</t>
  </si>
  <si>
    <t>MISC-00011</t>
  </si>
  <si>
    <t>555 Timer, NE555DR, SO-8</t>
  </si>
  <si>
    <t>NE555DR</t>
  </si>
  <si>
    <t>NE555</t>
  </si>
  <si>
    <t>CONN-00028</t>
  </si>
  <si>
    <t>Barrel, 2.5x5.5mm</t>
  </si>
  <si>
    <t>CUI</t>
  </si>
  <si>
    <t>PJ-102B</t>
  </si>
  <si>
    <t>BARREL_2.5x5.5MM_0</t>
  </si>
  <si>
    <t>conn-barrel_2.5x5.5MM_0</t>
  </si>
  <si>
    <t>MISC-00012</t>
  </si>
  <si>
    <t>Accel &amp; Gyro, 3-Axis, SPI/I2C</t>
  </si>
  <si>
    <t>STM</t>
  </si>
  <si>
    <t>LSM6DS3TR</t>
  </si>
  <si>
    <t>LGA14</t>
  </si>
  <si>
    <t>LSM6DS3</t>
  </si>
  <si>
    <t>MAG-00095</t>
  </si>
  <si>
    <t>Ind, 33uH, 10%, 20A, Nonstandard</t>
  </si>
  <si>
    <t>20A</t>
  </si>
  <si>
    <t>17mOhm</t>
  </si>
  <si>
    <t>ABRACON</t>
  </si>
  <si>
    <t>AIRD-03-330K</t>
  </si>
  <si>
    <t>ANLG-00021</t>
  </si>
  <si>
    <t>OPA4170AIDR</t>
  </si>
  <si>
    <t>Op Amp, Quad, Rail-Rail, 1.2-MHz, SO-14, 36V</t>
  </si>
  <si>
    <t>OPA4170</t>
  </si>
  <si>
    <t>XSTR-00021</t>
  </si>
  <si>
    <t>XSTR NPN, 2A, 100V, Vce 0.15V, SOT-23</t>
  </si>
  <si>
    <t>490mW</t>
  </si>
  <si>
    <t>NSS1C201LT1G</t>
  </si>
  <si>
    <t>NSS1C200LT1G</t>
  </si>
  <si>
    <t>0.25V</t>
  </si>
  <si>
    <t>0.15V</t>
  </si>
  <si>
    <t>XSTR PNP, 2A, 100V, Vce 0.25V, SOT-23</t>
  </si>
  <si>
    <t>XSTR-00022</t>
  </si>
  <si>
    <t>CONN-00029</t>
  </si>
  <si>
    <t>Header 4x1, 0.1"</t>
  </si>
  <si>
    <t>HDDR_4x1_0</t>
  </si>
  <si>
    <t>MISC-00013</t>
  </si>
  <si>
    <t>Relay, 12V, 16A</t>
  </si>
  <si>
    <t>Omron</t>
  </si>
  <si>
    <t>G2RL-1-E</t>
  </si>
  <si>
    <t>RELAY_G2RL-1-E</t>
  </si>
  <si>
    <t>relay_G2RL-1-E</t>
  </si>
  <si>
    <t>UCTRL-00007</t>
  </si>
  <si>
    <t>Arduino Nano, ATMega328 Dev Board</t>
  </si>
  <si>
    <t>ARDUINO_NANO</t>
  </si>
  <si>
    <t>2.0V</t>
  </si>
  <si>
    <t>75mW</t>
  </si>
  <si>
    <t>Kingbright</t>
  </si>
  <si>
    <t>APA3010EC-GX</t>
  </si>
  <si>
    <t>APA3010</t>
  </si>
  <si>
    <t>LED, Red, 75mW, 30mA</t>
  </si>
  <si>
    <t>LED, Green, 75mW, 30mA</t>
  </si>
  <si>
    <t>2.1V</t>
  </si>
  <si>
    <t>APA3010QGC-GX</t>
  </si>
  <si>
    <t>MISC-00014</t>
  </si>
  <si>
    <t>Switch, SPST, Tactile, Right-Angle</t>
  </si>
  <si>
    <t>Uxcell</t>
  </si>
  <si>
    <t>US-SA-AJD-09203</t>
  </si>
  <si>
    <t>UXCELL_TACT_SWITCH</t>
  </si>
  <si>
    <t>SW_1P1T_1</t>
  </si>
  <si>
    <t>XSTR-00023</t>
  </si>
  <si>
    <t>80V</t>
  </si>
  <si>
    <t>100A</t>
  </si>
  <si>
    <t>XSTR NMOS, 100A, 80V, Vgs 2.7V, SON-Q5B</t>
  </si>
  <si>
    <t>2.7V</t>
  </si>
  <si>
    <t>NMOS</t>
  </si>
  <si>
    <t>195W</t>
  </si>
  <si>
    <t>CSD19502Q5B</t>
  </si>
  <si>
    <t>diode_8</t>
  </si>
  <si>
    <t>MBRB40250TG</t>
  </si>
  <si>
    <t>D2PAK-3_0</t>
  </si>
  <si>
    <t>0.86V</t>
  </si>
  <si>
    <t>Dio Schottky, 40A, 0.86V, 250V, D2PAK, 35ns Reverse Recovery</t>
  </si>
  <si>
    <t>MAG-00096</t>
  </si>
  <si>
    <t>Ind, 15uH, 0.0024, 30A, 7443641500</t>
  </si>
  <si>
    <t>15%</t>
  </si>
  <si>
    <t>30A</t>
  </si>
  <si>
    <t>2.4mOhm</t>
  </si>
  <si>
    <t>WURTH_7443641500</t>
  </si>
  <si>
    <t>0.1uF</t>
  </si>
  <si>
    <t>0.12uF</t>
  </si>
  <si>
    <t>MAG-00097</t>
  </si>
  <si>
    <t>Ind, 4.7uH, 0.0024, 30A, 7443640470</t>
  </si>
  <si>
    <t>XSTR-00024</t>
  </si>
  <si>
    <t>XSTR NMOS, 100A, 80V, Vgs 2.7V, TO-220AB</t>
  </si>
  <si>
    <t>217W</t>
  </si>
  <si>
    <t>CSD19501KCS</t>
  </si>
  <si>
    <t>n-mosfet_5</t>
  </si>
  <si>
    <t>PWREG-00016</t>
  </si>
  <si>
    <t>REG CNTRL, SW Buck, LM5145</t>
  </si>
  <si>
    <t>6 - 75V</t>
  </si>
  <si>
    <t>0.8 - 60V</t>
  </si>
  <si>
    <t>100kHz-1MHz</t>
  </si>
  <si>
    <t>LM5145RGY</t>
  </si>
  <si>
    <t>VQFN-20_0</t>
  </si>
  <si>
    <t>LM5145</t>
  </si>
  <si>
    <t>CAP-00536</t>
  </si>
  <si>
    <t>C3225X7R2A225M230AB</t>
  </si>
  <si>
    <t>MAG-00098</t>
  </si>
  <si>
    <t xml:space="preserve">Ind, 330nH, 0.0024, 29.5A, </t>
  </si>
  <si>
    <t>330nH</t>
  </si>
  <si>
    <t>29.5A</t>
  </si>
  <si>
    <t>IHLP3232DZERR33M01</t>
  </si>
  <si>
    <t>VISHAY_IHLP3232DZERR33M01</t>
  </si>
  <si>
    <t>ANLG-00022</t>
  </si>
  <si>
    <t>TLV1701AIDBVR</t>
  </si>
  <si>
    <t>COMP_0</t>
  </si>
  <si>
    <t>Comparator, Single, TLV1701, SOT-23-5, 36V</t>
  </si>
  <si>
    <t>Comparator, Single, LM331, SOT-23-5, 5.5V</t>
  </si>
  <si>
    <t>PWREG-00017</t>
  </si>
  <si>
    <t>4.5 - 60V</t>
  </si>
  <si>
    <t>4.5A</t>
  </si>
  <si>
    <t>100kHz-2.5MHz</t>
  </si>
  <si>
    <t>TPS54360DDAR</t>
  </si>
  <si>
    <t>SO-8_PPAD</t>
  </si>
  <si>
    <t>TPS54360</t>
  </si>
  <si>
    <t>REG, SW Buck Adj, 3.5A, 4.5-60V, 2.5MHz</t>
  </si>
  <si>
    <t>0.8 - 58.8V</t>
  </si>
  <si>
    <t>CAP-00537</t>
  </si>
  <si>
    <t>RES-00589</t>
  </si>
  <si>
    <t>RES SMD 56.3K OHM 1% 1/10W 0603</t>
  </si>
  <si>
    <t>56.3k</t>
  </si>
  <si>
    <t>0.1W</t>
  </si>
  <si>
    <t>LOGIC-00013</t>
  </si>
  <si>
    <t>IC, LED Driver, 16-Channel, HTSSOP-28, TLC5940PWPR</t>
  </si>
  <si>
    <t>TLC5940PWPR</t>
  </si>
  <si>
    <t>HTSSOP-28_PPAD</t>
  </si>
  <si>
    <t>TLC5940</t>
  </si>
  <si>
    <t>ANLG-00023</t>
  </si>
  <si>
    <t>AD8552ARZ</t>
  </si>
  <si>
    <t>op-amp-d_1</t>
  </si>
  <si>
    <t>Op Amp, Dual, Zero-Drift, Rail-Rail, AD8552</t>
  </si>
  <si>
    <t>ANLG-00024</t>
  </si>
  <si>
    <t>Op Amp, Single, Gen. Purpose, LT1012</t>
  </si>
  <si>
    <t>LT1012S8</t>
  </si>
  <si>
    <t>op-amp_1</t>
  </si>
  <si>
    <t>ANLG-00025</t>
  </si>
  <si>
    <t>op-amp_2</t>
  </si>
  <si>
    <t>Op Amp, Single, Zero-Drift, 10pA input bias, LTC1152</t>
  </si>
  <si>
    <t>LTC1152CS8#PBF</t>
  </si>
  <si>
    <t>ANLG-00026</t>
  </si>
  <si>
    <t>LTC2051CS8</t>
  </si>
  <si>
    <t>ANLG-00027</t>
  </si>
  <si>
    <t>op-amp-q_0</t>
  </si>
  <si>
    <t>LTC2052CS</t>
  </si>
  <si>
    <t>ANLG-00028</t>
  </si>
  <si>
    <t>Op Amp, Dual, Zero-Drift, 5V, LTC2051CS8</t>
  </si>
  <si>
    <t>Op Amp, Quad, Zero-Drift, 5V, LTC2052CS</t>
  </si>
  <si>
    <t>Op Amp, Quad, Zero-Drift, Rail-Rail, AD8554</t>
  </si>
  <si>
    <t>AD8554ARZ</t>
  </si>
  <si>
    <t>CONN-00030</t>
  </si>
  <si>
    <t>BNC Jack, 75Ohm, Edge Mount</t>
  </si>
  <si>
    <t>BNC</t>
  </si>
  <si>
    <t>Samtec</t>
  </si>
  <si>
    <t>BNC7T-J-P-GN-ST-EM1</t>
  </si>
  <si>
    <t>BNC_SAMTEC</t>
  </si>
  <si>
    <t>conn-bnc_0</t>
  </si>
  <si>
    <t>RES-00590</t>
  </si>
  <si>
    <t>470M</t>
  </si>
  <si>
    <t>5%</t>
  </si>
  <si>
    <t>CRCW1206470MJPEAHR</t>
  </si>
  <si>
    <t>RES SMD 470M OHM 5% 1/4W 1206</t>
  </si>
  <si>
    <t>UCTRL-00008</t>
  </si>
  <si>
    <t>STM32 M3, LQFP-48</t>
  </si>
  <si>
    <t>STM32F103C8</t>
  </si>
  <si>
    <t>50ppm</t>
  </si>
  <si>
    <t>ABLS-8.000MHZ-B2-T</t>
  </si>
  <si>
    <t>ABLS_AT49_OSC</t>
  </si>
  <si>
    <t>ABS25-32.768KHZ-6-T</t>
  </si>
  <si>
    <t>ABS25_OSC</t>
  </si>
  <si>
    <t>50k</t>
  </si>
  <si>
    <t>32.768k</t>
  </si>
  <si>
    <t>8.000M</t>
  </si>
  <si>
    <t>16M</t>
  </si>
  <si>
    <t>OSC-00002</t>
  </si>
  <si>
    <t>OSC-00003</t>
  </si>
  <si>
    <t>XTAL, 8MHz, 18pF, 20ppm</t>
  </si>
  <si>
    <t>XTAL, 32.768kHz, 6pF, 20ppm</t>
  </si>
  <si>
    <t>CAP-00538</t>
  </si>
  <si>
    <t>PWREG-00018</t>
  </si>
  <si>
    <t>REG, Linear, Fixed 3V3, 800mA, SOT-223</t>
  </si>
  <si>
    <t>3.3V</t>
  </si>
  <si>
    <t>LM1117</t>
  </si>
  <si>
    <t>LM1117MPX-3.3/NOPB</t>
  </si>
  <si>
    <t>4.5 - 15V</t>
  </si>
  <si>
    <t>IFACE-00008</t>
  </si>
  <si>
    <t>CANbus Transceiver, Single channel, SN65HVD232</t>
  </si>
  <si>
    <t>SN65HVD232DR</t>
  </si>
  <si>
    <t>SN65HVD232</t>
  </si>
  <si>
    <t>IFACE-00009</t>
  </si>
  <si>
    <t>Isolated CANbus Transceiver, Single channel, ADM3050E</t>
  </si>
  <si>
    <t>ADM3050EBRWZ</t>
  </si>
  <si>
    <t>SOW-16</t>
  </si>
  <si>
    <t>ADM3050E</t>
  </si>
  <si>
    <t>IFACE-00010</t>
  </si>
  <si>
    <t>CANbus Transceiver, Single channel, EMC Optimized, SN65HVD1050</t>
  </si>
  <si>
    <t>SN65HVD1050</t>
  </si>
  <si>
    <t>SN65HVD1050DR</t>
  </si>
  <si>
    <t>PWREG-00019</t>
  </si>
  <si>
    <t>Module, Isolated, 15V, 200mA</t>
  </si>
  <si>
    <t>10.8 - 13.2V</t>
  </si>
  <si>
    <t>MEAN WELL</t>
  </si>
  <si>
    <t>SPU03M-15</t>
  </si>
  <si>
    <t>SPU03</t>
  </si>
  <si>
    <t>POWER_MODULE</t>
  </si>
  <si>
    <t>MISC-00015</t>
  </si>
  <si>
    <t>ADUM4120-1BRIZ</t>
  </si>
  <si>
    <t>SOW-6</t>
  </si>
  <si>
    <t>ADUM4120</t>
  </si>
  <si>
    <t>Gate Driver, Isolated, GaN/SiC, 2.3A peak output</t>
  </si>
  <si>
    <t>XSTR-00025</t>
  </si>
  <si>
    <t>XSTR NMOS, SiC, 23A, 900V, Vgs 2.1V, TO-247-3</t>
  </si>
  <si>
    <t>900V</t>
  </si>
  <si>
    <t>97W</t>
  </si>
  <si>
    <t>Cree/Wolfspeed</t>
  </si>
  <si>
    <t>C3M0120090D</t>
  </si>
  <si>
    <t>TO-247_0</t>
  </si>
  <si>
    <t>CAP-00539</t>
  </si>
  <si>
    <t>CL31B106KAHNNNE</t>
  </si>
  <si>
    <t>CAP-00540</t>
  </si>
  <si>
    <t>630V</t>
  </si>
  <si>
    <t>KEMET</t>
  </si>
  <si>
    <t>C1808C104KBRACTU</t>
  </si>
  <si>
    <t>chip_1808</t>
  </si>
  <si>
    <t>UCY2V221MHD</t>
  </si>
  <si>
    <t>CAP-00541</t>
  </si>
  <si>
    <t>can_7.5_18.0</t>
  </si>
  <si>
    <t>PWREG-00020</t>
  </si>
  <si>
    <t>REG, Linear, Fixed 5V, TO-220</t>
  </si>
  <si>
    <t>LM340AT-5.0</t>
  </si>
  <si>
    <t>CONN-00031</t>
  </si>
  <si>
    <t>Barrier Blk, 3 Pos, 20A</t>
  </si>
  <si>
    <t>4DB-P108-03</t>
  </si>
  <si>
    <t>BARR_4DB-P108-03</t>
  </si>
  <si>
    <t>IFACE-00011</t>
  </si>
  <si>
    <t>SN65LVDT2DBV</t>
  </si>
  <si>
    <t>SN65LVDT2</t>
  </si>
  <si>
    <t>Differential Line Receiver, Single Channel, Integrated Termination Resistor</t>
  </si>
  <si>
    <t>Dio Zen, 17.1V, 590mW</t>
  </si>
  <si>
    <t>17.1V</t>
  </si>
  <si>
    <t>590mW</t>
  </si>
  <si>
    <t>Nexperia</t>
  </si>
  <si>
    <t>BZT52-C16J</t>
  </si>
  <si>
    <t>0.9V</t>
  </si>
  <si>
    <t>LOGIC-00014</t>
  </si>
  <si>
    <t>SN74AHC14D</t>
  </si>
  <si>
    <t>HC14</t>
  </si>
  <si>
    <t>IC, Inverter, Hex, Schmitt Triggered Inputs, SOIC-14, SN74ACH14D</t>
  </si>
  <si>
    <t>ANLG-00029</t>
  </si>
  <si>
    <t>PLL, 4046, SOIC-16</t>
  </si>
  <si>
    <t>CD74HC4046AM96</t>
  </si>
  <si>
    <t>so-16</t>
  </si>
  <si>
    <t>HC4046</t>
  </si>
  <si>
    <t>MISC-00016</t>
  </si>
  <si>
    <t>Test Point Jumper Link, 0.1" spacing</t>
  </si>
  <si>
    <t>TP_0</t>
  </si>
  <si>
    <t>TLV272CDR</t>
  </si>
  <si>
    <t>Op Amp, Dual, Rail-Rail, 3MHZ, SOIC-8</t>
  </si>
  <si>
    <t>ANLG-00030</t>
  </si>
  <si>
    <t>conn-audio-3.5MM</t>
  </si>
  <si>
    <t>AUDIO_3.5MM_SJ1-3553NG</t>
  </si>
  <si>
    <t>SJ1-3553NG</t>
  </si>
  <si>
    <t>Audio Jack</t>
  </si>
  <si>
    <t>Audio Jack, 3.5mm</t>
  </si>
  <si>
    <t>CONN-00032</t>
  </si>
  <si>
    <t>RES-00591</t>
  </si>
  <si>
    <t>RES SMD 10M OHM 1% 1/8W 0603</t>
  </si>
  <si>
    <t>CAP-00542</t>
  </si>
  <si>
    <t>75V</t>
  </si>
  <si>
    <t>Silicon</t>
  </si>
  <si>
    <t>1N4148WT</t>
  </si>
  <si>
    <t>diode_0</t>
  </si>
  <si>
    <t>Dio, Silicon, 200mA, 1V, 75V, SOD-523</t>
  </si>
  <si>
    <t>DIO-00041</t>
  </si>
  <si>
    <t>DIO-00042</t>
  </si>
  <si>
    <t>DIO-00043</t>
  </si>
  <si>
    <t>DIO-00044</t>
  </si>
  <si>
    <t>DIO-00045</t>
  </si>
  <si>
    <t>DIO-00046</t>
  </si>
  <si>
    <t>MISC-00017</t>
  </si>
  <si>
    <t>Potentiometer, 10K, Thru-hole, Panel-mount</t>
  </si>
  <si>
    <t>TT Electronics</t>
  </si>
  <si>
    <t>P160KN-0QC15B10K</t>
  </si>
  <si>
    <t>POT_P160KN</t>
  </si>
  <si>
    <t>RES-00592</t>
  </si>
  <si>
    <t>0.2W</t>
  </si>
  <si>
    <t>POT THT 10K OHM 20% 1/5W</t>
  </si>
  <si>
    <t>ANLG-00031</t>
  </si>
  <si>
    <t>Comparator, Single, LT1016, SOIC-8, UltraFast</t>
  </si>
  <si>
    <t>LT1016CS8</t>
  </si>
  <si>
    <t>LT1016</t>
  </si>
  <si>
    <t>CAP-00543</t>
  </si>
  <si>
    <t>LOGIC-00015</t>
  </si>
  <si>
    <t>IC, XOR gate, Quad 2-Input, SOIC-14, SN74AHC86DR</t>
  </si>
  <si>
    <t>SN74AHC86DR</t>
  </si>
  <si>
    <t>HC86</t>
  </si>
  <si>
    <t>ANLG-00032</t>
  </si>
  <si>
    <t>Op Amp, Dual, Rail-Rail, 220MHz, SOIC-8, ADA4891-2</t>
  </si>
  <si>
    <t>ADA4891-2</t>
  </si>
  <si>
    <t>91A1A-B28-A15L</t>
  </si>
  <si>
    <t>91A1A-B28</t>
  </si>
  <si>
    <t>RES-00593</t>
  </si>
  <si>
    <t>POT THT 10K OHM 10% 2W</t>
  </si>
  <si>
    <t>MAG-00099</t>
  </si>
  <si>
    <t>SRN4018-330M</t>
  </si>
  <si>
    <t>Bourns</t>
  </si>
  <si>
    <t>SRN4018</t>
  </si>
  <si>
    <t>552mOhm</t>
  </si>
  <si>
    <t>Ind, 33uH, 0.552 Ohm, 700mA</t>
  </si>
  <si>
    <t>POT THT 10K OHM 20% 1/4W</t>
  </si>
  <si>
    <t>RES-00594</t>
  </si>
  <si>
    <t>POT_3310P-025</t>
  </si>
  <si>
    <t>3310P-025-103L</t>
  </si>
  <si>
    <t>MAG-00100</t>
  </si>
  <si>
    <t>KEMET_CMC_SC-10-100</t>
  </si>
  <si>
    <t>cmc_0</t>
  </si>
  <si>
    <t>SC-10-100</t>
  </si>
  <si>
    <t>Kemet</t>
  </si>
  <si>
    <t>1mH</t>
  </si>
  <si>
    <t>10A</t>
  </si>
  <si>
    <t>20mOhm</t>
  </si>
  <si>
    <t>Common Mode Choke, 1mH, 0.02 Ohm, 10A</t>
  </si>
  <si>
    <t>Barrier Blk, 3 Pos, 50 A</t>
  </si>
  <si>
    <t>CONN-00033</t>
  </si>
  <si>
    <t>BARR_0.5IN_3x1_0</t>
  </si>
  <si>
    <t>CAP-00544</t>
  </si>
  <si>
    <t>B32024A3474M000</t>
  </si>
  <si>
    <t>TDK_B3202</t>
  </si>
  <si>
    <t>Film</t>
  </si>
  <si>
    <t>1.5kV</t>
  </si>
  <si>
    <t>CAP-00545</t>
  </si>
  <si>
    <t>R60MI41005030K</t>
  </si>
  <si>
    <t>KEMET_R60MI41005030K</t>
  </si>
  <si>
    <t>MAG-00101</t>
  </si>
  <si>
    <t>2312-V-RC</t>
  </si>
  <si>
    <t>BOURNS_2300</t>
  </si>
  <si>
    <t>37mOhm</t>
  </si>
  <si>
    <t>7A</t>
  </si>
  <si>
    <t>Ind, 100uH, 15%, 7A, 0.037 Ohm</t>
  </si>
  <si>
    <t>RES-00595</t>
  </si>
  <si>
    <t>RES SMD 100 OHM 1% 1/2W 1206</t>
  </si>
  <si>
    <t>0.5W</t>
  </si>
  <si>
    <t>RES-00596</t>
  </si>
  <si>
    <t>RES SMD 1M OHM 1% 1/2W 1206</t>
  </si>
  <si>
    <t>Relay, 24V 10A SPDT</t>
  </si>
  <si>
    <t>OMRON_G5LE-14_DC24</t>
  </si>
  <si>
    <t>MISC-00018</t>
  </si>
  <si>
    <t>G5LE-14 DC24</t>
  </si>
  <si>
    <t>MISC-00019</t>
  </si>
  <si>
    <t>MOV-10D221K</t>
  </si>
  <si>
    <t>BOURNS_MOV10D</t>
  </si>
  <si>
    <t>MOV, 220V 2.5kA</t>
  </si>
  <si>
    <t>MOV_0</t>
  </si>
  <si>
    <t>CAP-00546</t>
  </si>
  <si>
    <t>305V</t>
  </si>
  <si>
    <t>Film Class X</t>
  </si>
  <si>
    <t>B32922C3474K000</t>
  </si>
  <si>
    <t>TDK_B32922C3474K000</t>
  </si>
  <si>
    <t>Film Class Y2</t>
  </si>
  <si>
    <t>RES-00597</t>
  </si>
  <si>
    <t>RES SMD 100k OHM 1% 1/2W 1206</t>
  </si>
  <si>
    <t>LOGIC-00016</t>
  </si>
  <si>
    <t>IC, Flip-Flop, Dual D-Type, SOIC-14, CD4013</t>
  </si>
  <si>
    <t>CD4013BM96</t>
  </si>
  <si>
    <t>CD4013</t>
  </si>
  <si>
    <t>LOGIC-00017</t>
  </si>
  <si>
    <t>IC, AND gate, Quad 2-input, SOIC-14, SN74AHC08DR</t>
  </si>
  <si>
    <t>SN74AHC08DR</t>
  </si>
  <si>
    <t>HC08</t>
  </si>
  <si>
    <t>ANLG-00033</t>
  </si>
  <si>
    <t>Op Amp, Quad, Rail-Rail, 3-MHz, SOIC-14, AD8534</t>
  </si>
  <si>
    <t>AD8534ARZ</t>
  </si>
  <si>
    <t>ANLG-00034</t>
  </si>
  <si>
    <t>Op Amp, Dual, Rail-Rail, 3-MHz, SOIC-8, AD8532</t>
  </si>
  <si>
    <t>AD8532ARZ</t>
  </si>
  <si>
    <t>MISC-00020</t>
  </si>
  <si>
    <t>Beaglebone Black</t>
  </si>
  <si>
    <t>BEAGLEBONE</t>
  </si>
  <si>
    <t>BBB</t>
  </si>
  <si>
    <t>PWREG-00021</t>
  </si>
  <si>
    <t>Module, Isolated, 5V, 3A</t>
  </si>
  <si>
    <t>9 - 36V</t>
  </si>
  <si>
    <t>TDK-Lambda</t>
  </si>
  <si>
    <t>CCG152405S</t>
  </si>
  <si>
    <t>CCG15</t>
  </si>
  <si>
    <t>CAP-00547</t>
  </si>
  <si>
    <t>Tantalum</t>
  </si>
  <si>
    <t>AVX</t>
  </si>
  <si>
    <t>TAJD476K020RNJ</t>
  </si>
  <si>
    <t>chip_2917</t>
  </si>
  <si>
    <t>XSTR-00026</t>
  </si>
  <si>
    <t>XSTR PMOS, 21.1A, 30V, Vgs 3V, PQFN8 5X6</t>
  </si>
  <si>
    <t>21.1A</t>
  </si>
  <si>
    <t>73W</t>
  </si>
  <si>
    <t>3V</t>
  </si>
  <si>
    <t>FDMS6681Z</t>
  </si>
  <si>
    <t>PQFN-8-5x6</t>
  </si>
  <si>
    <t>p-mosfet_3</t>
  </si>
  <si>
    <t>ANLG-00035</t>
  </si>
  <si>
    <t>Op Amp, Quad, Rail-Rail, 3-MHz, SOIC-14, TLV274</t>
  </si>
  <si>
    <t>TLV274CDR</t>
  </si>
  <si>
    <t>CAP-00548</t>
  </si>
  <si>
    <t>Nippon Chemicon</t>
  </si>
  <si>
    <t>ESMQ451VSN471MR45S</t>
  </si>
  <si>
    <t>can_10_30</t>
  </si>
  <si>
    <t>ANLG-00036</t>
  </si>
  <si>
    <t>Op Amp, Quad, Rail-Rail, 10-MHz, CMOS, SOIC-14, TLV4316</t>
  </si>
  <si>
    <t>TLV4316IDR</t>
  </si>
  <si>
    <t>ANLG-00037</t>
  </si>
  <si>
    <t>Op Amp, Dual, Rail-Rail, 10-MHz, CMOS, SOIC-8, TLV2316</t>
  </si>
  <si>
    <t>TLV2316IDR</t>
  </si>
  <si>
    <t>MISC-00021</t>
  </si>
  <si>
    <t>#6_MOUNTING_HOLE_0</t>
  </si>
  <si>
    <t>mounting_hole_0</t>
  </si>
  <si>
    <t>#6 Mounting Hole (3.75mm)</t>
  </si>
  <si>
    <t>PWREG-00022</t>
  </si>
  <si>
    <t>REG, SW Boost Adj, 1A, 6-60V, 2.2MHz</t>
  </si>
  <si>
    <t>up to 2.2MHz</t>
  </si>
  <si>
    <t>SW Boost</t>
  </si>
  <si>
    <t>LM5022</t>
  </si>
  <si>
    <t>LM5022MM/NOPB</t>
  </si>
  <si>
    <t>RES-00598</t>
  </si>
  <si>
    <t>0.15</t>
  </si>
  <si>
    <t>WSL2010R1500FEA18</t>
  </si>
  <si>
    <t>chip_2010</t>
  </si>
  <si>
    <t>RES SMD 0.15 OHM 1% 1W 2010</t>
  </si>
  <si>
    <t>DIO-00047</t>
  </si>
  <si>
    <t>1200V</t>
  </si>
  <si>
    <t>1.8V</t>
  </si>
  <si>
    <t>SiC Schottky</t>
  </si>
  <si>
    <t>C4D02120E</t>
  </si>
  <si>
    <t>diode_9</t>
  </si>
  <si>
    <t>60W</t>
  </si>
  <si>
    <t>Dio, SiC Schottky, 10A, 1.8V, 1.2kV, Dpak</t>
  </si>
  <si>
    <t>RES-00599</t>
  </si>
  <si>
    <t>RES SMD 470k OHM 1% 0.5W 1206</t>
  </si>
  <si>
    <t>CAP-00549</t>
  </si>
  <si>
    <t>CONN-00034</t>
  </si>
  <si>
    <t>Term Blk, 2 Pos, 30A, 690V, 9.52mm Pitch, MKDS series</t>
  </si>
  <si>
    <t>WURTH_7447709101</t>
  </si>
  <si>
    <t>110mOhm</t>
  </si>
  <si>
    <t>2.5A</t>
  </si>
  <si>
    <t>Ind, 100uH, 20%, 2.5A, 0.11 Ohm</t>
  </si>
  <si>
    <t>MAG-00102</t>
  </si>
  <si>
    <t>TAJD107K016RNJ</t>
  </si>
  <si>
    <t>CAP-00550</t>
  </si>
  <si>
    <t>RES-00600</t>
  </si>
  <si>
    <t>RES SMD 1.5 OHM 1% 1/4W 0805</t>
  </si>
  <si>
    <t>RES-00601</t>
  </si>
  <si>
    <t>RES SMD 2.2 OHM 1% 1/4W 0805</t>
  </si>
  <si>
    <t>IFACE-00012</t>
  </si>
  <si>
    <t>Opto-Coupler Array, Photo-Transistor Output, TLP291-4</t>
  </si>
  <si>
    <t>Toshiba</t>
  </si>
  <si>
    <t>TLP291-4</t>
  </si>
  <si>
    <t>CONN-00035</t>
  </si>
  <si>
    <t>D-Sub, 9-pin</t>
  </si>
  <si>
    <t>182-009-213R561</t>
  </si>
  <si>
    <t>182-009-213RYY1</t>
  </si>
  <si>
    <t>conn-9x1_0</t>
  </si>
  <si>
    <t>IFACE-00013</t>
  </si>
  <si>
    <t>SN74AHCT1G125</t>
  </si>
  <si>
    <t>SN74AHCT1G125DBVR</t>
  </si>
  <si>
    <t>IFACE-00014</t>
  </si>
  <si>
    <t>Digital Isolator, SPI-bus optomized, ADuM3153</t>
  </si>
  <si>
    <t>ADuM3153BRSZ</t>
  </si>
  <si>
    <t>ADuM3153</t>
  </si>
  <si>
    <t>IFACE-00015</t>
  </si>
  <si>
    <t>Digital Isolator, Dual-Channel, ADuM3211</t>
  </si>
  <si>
    <t>ADuM3211ARZ</t>
  </si>
  <si>
    <t>ADuM3211</t>
  </si>
  <si>
    <t>XSTR-00027</t>
  </si>
  <si>
    <t>180A</t>
  </si>
  <si>
    <t>150W</t>
  </si>
  <si>
    <t>1.7V</t>
  </si>
  <si>
    <t>IPB180P04P4L02ATMA1</t>
  </si>
  <si>
    <t>PG-TO263-7-3</t>
  </si>
  <si>
    <t>p-mosfet_4</t>
  </si>
  <si>
    <t>XSTR PFET, 180A, 40V, Vgs 1.7V, PG-TO263-7-3</t>
  </si>
  <si>
    <t>RES-00602</t>
  </si>
  <si>
    <t>RES THT 0.075 OHM 1% 100W TO-247-2</t>
  </si>
  <si>
    <t>0.075</t>
  </si>
  <si>
    <t>100W</t>
  </si>
  <si>
    <t>Caddock</t>
  </si>
  <si>
    <t>MP9100-0.075-1%</t>
  </si>
  <si>
    <t>TO-247-2_0</t>
  </si>
  <si>
    <t>PWREG-00023</t>
  </si>
  <si>
    <t>18 - 75V</t>
  </si>
  <si>
    <t>Isolated Module</t>
  </si>
  <si>
    <t>UWE-12/10-Q48NB-C</t>
  </si>
  <si>
    <t>EIGHTH_BRICK_6_0</t>
  </si>
  <si>
    <t>eighth_brick_module_6</t>
  </si>
  <si>
    <t>LOGIC-00018</t>
  </si>
  <si>
    <t>SN74LV4051APWR</t>
  </si>
  <si>
    <t>4051</t>
  </si>
  <si>
    <t>IC, Analog Mux/Demux, 8:1, TSSOP-16, SN74LV4051</t>
  </si>
  <si>
    <t>DRV8848PWPR</t>
  </si>
  <si>
    <t>HTSSOP-16_0</t>
  </si>
  <si>
    <t>DRV8848</t>
  </si>
  <si>
    <t>MISC-00022</t>
  </si>
  <si>
    <t>IC, Motor Driver, Quad Half-Bridge, 4-18V</t>
  </si>
  <si>
    <t>CONN-00036</t>
  </si>
  <si>
    <t>JST XH 7x1, THT</t>
  </si>
  <si>
    <t>B7B-XH-A</t>
  </si>
  <si>
    <t>JST_XH_7_0</t>
  </si>
  <si>
    <t>PWREG-00024</t>
  </si>
  <si>
    <t>Batt Manager, Li-Ion, 5-10 cells, bq77PL900</t>
  </si>
  <si>
    <t>-0.3 - 60V</t>
  </si>
  <si>
    <t>Batt Mngr</t>
  </si>
  <si>
    <t>BQ77PL900DLR</t>
  </si>
  <si>
    <t>SSOP-48_0</t>
  </si>
  <si>
    <t>BQ77PL900</t>
  </si>
  <si>
    <t>ANLG-00038</t>
  </si>
  <si>
    <t>Temperature Sensor, SPI 12-bit, SOIC-8, LM74</t>
  </si>
  <si>
    <t>LM74CIM-3/NOPB</t>
  </si>
  <si>
    <t>LM74</t>
  </si>
  <si>
    <t>CONN-00037</t>
  </si>
  <si>
    <t>Header, 3x1, 0.1"</t>
  </si>
  <si>
    <t>HDDR_3x1_0</t>
  </si>
  <si>
    <t>STM32F4 Series, 32-bit ARM M4, 180MHz, LQFP64</t>
  </si>
  <si>
    <t>PWREG-00025</t>
  </si>
  <si>
    <t>REG, Linear, Adj, 500mA, SOT-223</t>
  </si>
  <si>
    <t>1.2-37V</t>
  </si>
  <si>
    <t>LM317MSTT3G</t>
  </si>
  <si>
    <t>UWE-12/10-Q48PB-C</t>
  </si>
  <si>
    <t>Module, Isolated, Eighth-Brick, 12V, 10A, Positive Logic</t>
  </si>
  <si>
    <t>PWREG-00026</t>
  </si>
  <si>
    <t>Module, Isolated, Eighth-Brick, 12V, 10A, Negative Logic</t>
  </si>
  <si>
    <t>CAP-00551</t>
  </si>
  <si>
    <t>Samsung Electro-Mechanics</t>
  </si>
  <si>
    <t>CL31A107MQHNNNE</t>
  </si>
  <si>
    <t>CAP-00552</t>
  </si>
  <si>
    <t>T495X476K035ATE300</t>
  </si>
  <si>
    <t>PWREG-00027</t>
  </si>
  <si>
    <t>10 - 20V</t>
  </si>
  <si>
    <t>FAN7391MXCT-ND</t>
  </si>
  <si>
    <t>Half Bridge Driver, 4.5A, 600V, FAN7391, SO-14</t>
  </si>
  <si>
    <t>FAN7391</t>
  </si>
  <si>
    <t>RES-00603</t>
  </si>
  <si>
    <t>RES SMD 0.04 OHM 1% 1/2W 2010</t>
  </si>
  <si>
    <t>0.04</t>
  </si>
  <si>
    <t>WSL2010R0400FEA</t>
  </si>
  <si>
    <t>ANLG-00039</t>
  </si>
  <si>
    <t>Comparator, Quad, TLV1704, 2.2V-36V, TSSOP-14</t>
  </si>
  <si>
    <t>TLV1704AIPWR</t>
  </si>
  <si>
    <t>comp_q_0</t>
  </si>
  <si>
    <t>RES-00604</t>
  </si>
  <si>
    <t>0.56</t>
  </si>
  <si>
    <t>ERJ-6RQFR56V</t>
  </si>
  <si>
    <t>RES SMD 0.56 OHM 1% 1/8W 0805</t>
  </si>
  <si>
    <t>LOGIC-00019</t>
  </si>
  <si>
    <t>IC, NAND Gate, Quad 2-Input, Schmitt Trigger, SOIC-14, CD4093</t>
  </si>
  <si>
    <t>CD4093BM96</t>
  </si>
  <si>
    <t>CONN-00038</t>
  </si>
  <si>
    <t xml:space="preserve">Banana Jack, </t>
  </si>
  <si>
    <t>25A</t>
  </si>
  <si>
    <t>Cal Test Electronics</t>
  </si>
  <si>
    <t>CT3151SP-0</t>
  </si>
  <si>
    <t>CT3151SP_0</t>
  </si>
  <si>
    <t>MISC-00023</t>
  </si>
  <si>
    <t>MOV, 39V, 80A, 0805</t>
  </si>
  <si>
    <t>VC080531C650DP</t>
  </si>
  <si>
    <t>ANLG-00040</t>
  </si>
  <si>
    <t>Op Amp, Dual, Rail-Rail, 45MHz, 45V/us, SOIC-8, LT1632</t>
  </si>
  <si>
    <t>LT1632CS8</t>
  </si>
  <si>
    <t>700mV</t>
  </si>
  <si>
    <t>Diodes Incorporated</t>
  </si>
  <si>
    <t>B560C-13-F</t>
  </si>
  <si>
    <t>Dio, Schottky, 5A, 700mV, 60V, SMC</t>
  </si>
  <si>
    <t>CONN-00039</t>
  </si>
  <si>
    <t>Header, 16x1, 0.1"</t>
  </si>
  <si>
    <t>HDDR_16x1_0</t>
  </si>
  <si>
    <t>conn-16x1_0</t>
  </si>
  <si>
    <t>LED, Blue, 0603, Low current, HELI2 Series</t>
  </si>
  <si>
    <t>2.65V</t>
  </si>
  <si>
    <t>120mW</t>
  </si>
  <si>
    <t>APT1608LVBC/D</t>
  </si>
  <si>
    <t>DIO-00048</t>
  </si>
  <si>
    <t>DIO-00049</t>
  </si>
  <si>
    <t>DIO-00050</t>
  </si>
  <si>
    <t>LED, Green, 0603, Low current, HELI2 Series</t>
  </si>
  <si>
    <t>APT1608LZGCK</t>
  </si>
  <si>
    <t>CONN-00040</t>
  </si>
  <si>
    <t>Header, 15x1, 0x1"</t>
  </si>
  <si>
    <t>HDDR_15x1_0</t>
  </si>
  <si>
    <t>conn-15x1_0</t>
  </si>
  <si>
    <t>CONN-00041</t>
  </si>
  <si>
    <t>USB Mini B, Surface Mount</t>
  </si>
  <si>
    <t>USB Mini B</t>
  </si>
  <si>
    <t>10033526-N3212LF</t>
  </si>
  <si>
    <t>I10033526</t>
  </si>
  <si>
    <t>PWREG-00028</t>
  </si>
  <si>
    <t>REG, Linear, Fixed 5V, 800mA, SOT-223, LM1117-5.0</t>
  </si>
  <si>
    <t>LM1117MPX-5.0/NOPB</t>
  </si>
  <si>
    <t>6.2 - 20V</t>
  </si>
  <si>
    <t>MISC-00024</t>
  </si>
  <si>
    <t xml:space="preserve">Switch, SPST, Tactile, 32V 50mA </t>
  </si>
  <si>
    <t>C&amp;K</t>
  </si>
  <si>
    <t>KMR6</t>
  </si>
  <si>
    <t>KMR621NG LFS</t>
  </si>
  <si>
    <t>ANLG-00041</t>
  </si>
  <si>
    <t>LTC2057IS8#PBF</t>
  </si>
  <si>
    <t>LTC2057</t>
  </si>
  <si>
    <t>Op Amp, Single, High-Voltage (4.5 - 36V), Low Noise, Zero-Drift, SOIC-8, LTC2057</t>
  </si>
  <si>
    <t>Triac Driver Opto-Coupler, 800V peak voltage</t>
  </si>
  <si>
    <t>MOC3072SVM</t>
  </si>
  <si>
    <t>MDIP_6_SMD</t>
  </si>
  <si>
    <t>MOC3072</t>
  </si>
  <si>
    <t>XSTR-00028</t>
  </si>
  <si>
    <t>CLA80MT1200NHB</t>
  </si>
  <si>
    <t>triac</t>
  </si>
  <si>
    <t>1.26V</t>
  </si>
  <si>
    <t>Ixys</t>
  </si>
  <si>
    <t>TRIAC</t>
  </si>
  <si>
    <t>TRIAC, 40A, 1200V, Vt 1.26V, TO-247</t>
  </si>
  <si>
    <t>CS45-16IO1R</t>
  </si>
  <si>
    <t>scr_0</t>
  </si>
  <si>
    <t>SCR</t>
  </si>
  <si>
    <t>48A</t>
  </si>
  <si>
    <t>1.6kV</t>
  </si>
  <si>
    <t>1.64V</t>
  </si>
  <si>
    <t>SCR, 1.6kV 48A, 100mA trigger, TO-247</t>
  </si>
  <si>
    <t>DIO-00051</t>
  </si>
  <si>
    <t>ANLG-00042</t>
  </si>
  <si>
    <t>Comparator, Quad, LM339, DIP-14</t>
  </si>
  <si>
    <t>LM339N</t>
  </si>
  <si>
    <t>DIP14</t>
  </si>
  <si>
    <t>LOGIC-00020</t>
  </si>
  <si>
    <t>IC, NAND Gate, Quad 2-Input, Schmitt Trigger, DIP-14, CD4093</t>
  </si>
  <si>
    <t>CD4093BE</t>
  </si>
  <si>
    <t>RES-00605</t>
  </si>
  <si>
    <t>RES-00606</t>
  </si>
  <si>
    <t>RES-00607</t>
  </si>
  <si>
    <t>axial_0.3</t>
  </si>
  <si>
    <t>axial_0.4</t>
  </si>
  <si>
    <t>RES-00608</t>
  </si>
  <si>
    <t>RES-00609</t>
  </si>
  <si>
    <t>RES-00610</t>
  </si>
  <si>
    <t>RES-00611</t>
  </si>
  <si>
    <t>RES-00612</t>
  </si>
  <si>
    <t>RES THT 1K OHM 1% 1/4W 0.3" AXIAL</t>
  </si>
  <si>
    <t>RES THT 1K OHM 1% 1/4W 0.4" AXIAL</t>
  </si>
  <si>
    <t>RES THT 1M OHM 1% 1/4W 0.3" AXIAL</t>
  </si>
  <si>
    <t>RES THT 1M OHM 1% 1/4W 0.4" AXIAL</t>
  </si>
  <si>
    <t>RES THT 10K OHM 1% 1/4W 0.3" AXIAL</t>
  </si>
  <si>
    <t>RES THT 10K OHM 1% 1/4W 0.4" AXIAL</t>
  </si>
  <si>
    <t>RES THT 100K OHM 1% 1/4W 0.3" AXIAL</t>
  </si>
  <si>
    <t>RES THT 100K OHM 1% 1/4W 0.4" AXIAL</t>
  </si>
  <si>
    <t>RES-00613</t>
  </si>
  <si>
    <t>RES-00614</t>
  </si>
  <si>
    <t>RES THT 10M OHM 1% 1/4W 0.3" AXIAL</t>
  </si>
  <si>
    <t>RES THT 10M OHM 1% 1/4W 0.4" AXIAL</t>
  </si>
  <si>
    <t>ANLG-00043</t>
  </si>
  <si>
    <t>4N25M</t>
  </si>
  <si>
    <t>DIP6</t>
  </si>
  <si>
    <t>4N25</t>
  </si>
  <si>
    <t>ANLG-00044</t>
  </si>
  <si>
    <t>Opto-Coupler, Photo-Transistor output, 5000 Vrms Isolation</t>
  </si>
  <si>
    <t>XSTR-00029</t>
  </si>
  <si>
    <t>XSTR-00030</t>
  </si>
  <si>
    <t>XSTR NPN, 600mA, 40V, Vce 1V, TO-92</t>
  </si>
  <si>
    <t>625mW</t>
  </si>
  <si>
    <t>2N4401TAR</t>
  </si>
  <si>
    <t>TO-92_0</t>
  </si>
  <si>
    <t>XSTR PNP, 600mA, 40V, Vce 0.75V, TO-92</t>
  </si>
  <si>
    <t>2N4403BU</t>
  </si>
  <si>
    <t>TO-92_1</t>
  </si>
  <si>
    <t>RES-00615</t>
  </si>
  <si>
    <t>1/4W</t>
  </si>
  <si>
    <t>RES-00616</t>
  </si>
  <si>
    <t>RES-00617</t>
  </si>
  <si>
    <t>RES-00618</t>
  </si>
  <si>
    <t>RES-00619</t>
  </si>
  <si>
    <t>RES-00620</t>
  </si>
  <si>
    <t>RES-00621</t>
  </si>
  <si>
    <t>RES-00622</t>
  </si>
  <si>
    <t>RES-00623</t>
  </si>
  <si>
    <t>RES-00624</t>
  </si>
  <si>
    <t>RES-00625</t>
  </si>
  <si>
    <t>RES-00626</t>
  </si>
  <si>
    <t>RES-00627</t>
  </si>
  <si>
    <t>RES-00628</t>
  </si>
  <si>
    <t>RES-00629</t>
  </si>
  <si>
    <t>RES-00630</t>
  </si>
  <si>
    <t>RES-00631</t>
  </si>
  <si>
    <t>RES-00632</t>
  </si>
  <si>
    <t>RES-00633</t>
  </si>
  <si>
    <t>RES-00634</t>
  </si>
  <si>
    <t>RES-00635</t>
  </si>
  <si>
    <t>RES-00636</t>
  </si>
  <si>
    <t>RES-00637</t>
  </si>
  <si>
    <t>RES-00638</t>
  </si>
  <si>
    <t>RES-00639</t>
  </si>
  <si>
    <t>RES-00640</t>
  </si>
  <si>
    <t>RES-00641</t>
  </si>
  <si>
    <t>RES-00642</t>
  </si>
  <si>
    <t>RES-00643</t>
  </si>
  <si>
    <t>RES-00644</t>
  </si>
  <si>
    <t>RES-00645</t>
  </si>
  <si>
    <t>RES-00646</t>
  </si>
  <si>
    <t>RES-00647</t>
  </si>
  <si>
    <t>RES-00648</t>
  </si>
  <si>
    <t>RES-00649</t>
  </si>
  <si>
    <t>RES-00650</t>
  </si>
  <si>
    <t>RES-00651</t>
  </si>
  <si>
    <t>RES-00652</t>
  </si>
  <si>
    <t>RES-00653</t>
  </si>
  <si>
    <t>RES-00654</t>
  </si>
  <si>
    <t>RES-00655</t>
  </si>
  <si>
    <t>RES-00656</t>
  </si>
  <si>
    <t>46</t>
  </si>
  <si>
    <t>RES-00657</t>
  </si>
  <si>
    <t>RES-00658</t>
  </si>
  <si>
    <t>RES-00659</t>
  </si>
  <si>
    <t>RES-00660</t>
  </si>
  <si>
    <t>RES-00661</t>
  </si>
  <si>
    <t>RES-00662</t>
  </si>
  <si>
    <t>RES-00663</t>
  </si>
  <si>
    <t>RES-00664</t>
  </si>
  <si>
    <t>RES-00665</t>
  </si>
  <si>
    <t>RES-00666</t>
  </si>
  <si>
    <t>RES-00667</t>
  </si>
  <si>
    <t>RES-00668</t>
  </si>
  <si>
    <t>RES-00669</t>
  </si>
  <si>
    <t>RES-00670</t>
  </si>
  <si>
    <t>RES-00671</t>
  </si>
  <si>
    <t>RES-00672</t>
  </si>
  <si>
    <t>RES-00673</t>
  </si>
  <si>
    <t>RES-00674</t>
  </si>
  <si>
    <t>RES-00675</t>
  </si>
  <si>
    <t>RES-00676</t>
  </si>
  <si>
    <t>RES-00677</t>
  </si>
  <si>
    <t>RES-00678</t>
  </si>
  <si>
    <t>RES-00679</t>
  </si>
  <si>
    <t>RES-00680</t>
  </si>
  <si>
    <t>RES-00681</t>
  </si>
  <si>
    <t>RES-00682</t>
  </si>
  <si>
    <t>RES-00683</t>
  </si>
  <si>
    <t>RES-00684</t>
  </si>
  <si>
    <t>Op Amp, Quad, Rail-Rail, 3-MHz, DIP-14, TLV274</t>
  </si>
  <si>
    <t>TLV274IN</t>
  </si>
  <si>
    <t>ANLG-00045</t>
  </si>
  <si>
    <t>PWREG-00029</t>
  </si>
  <si>
    <t>REG, Linear, Fixed 5V, 1A, TO-220</t>
  </si>
  <si>
    <t>LM7805CT/NOPB</t>
  </si>
  <si>
    <t>LOGIC-00021</t>
  </si>
  <si>
    <t>ANLG-00046</t>
  </si>
  <si>
    <t>IC, 555 Timer, DIP-8</t>
  </si>
  <si>
    <t>NE555P</t>
  </si>
  <si>
    <t>DIP8</t>
  </si>
  <si>
    <t>LOGIC-00022</t>
  </si>
  <si>
    <t>IC, Hex Inverter, Schmitt Triggered Inputs, DIP-14, CD40106</t>
  </si>
  <si>
    <t>CD40106BE</t>
  </si>
  <si>
    <t>PWREG-00030</t>
  </si>
  <si>
    <t>REG, SW AC/DC Converter Module, Fixed 5V, 1.2A</t>
  </si>
  <si>
    <t>85 - 264VAC</t>
  </si>
  <si>
    <t>1.2A</t>
  </si>
  <si>
    <t>70kHz</t>
  </si>
  <si>
    <t>VOF-6B-S5</t>
  </si>
  <si>
    <t>VOF-6B</t>
  </si>
  <si>
    <t>AC-DC-conv-0</t>
  </si>
  <si>
    <t>RES-00685</t>
  </si>
  <si>
    <t>0.6W</t>
  </si>
  <si>
    <t>axial_0.4_1</t>
  </si>
  <si>
    <t>MBB02070C1005FCT00</t>
  </si>
  <si>
    <t>Vishay BC Components</t>
  </si>
  <si>
    <t>MBB02070C1004FRP00</t>
  </si>
  <si>
    <t>RES-00686</t>
  </si>
  <si>
    <t>RES-00687</t>
  </si>
  <si>
    <t>100M</t>
  </si>
  <si>
    <t>RNX025100MFKEE</t>
  </si>
  <si>
    <t>axial_0.5</t>
  </si>
  <si>
    <t>LOGIC-00023</t>
  </si>
  <si>
    <t>IC, Dual Up-Down Counter, CD4518</t>
  </si>
  <si>
    <t>CD4518BE</t>
  </si>
  <si>
    <t>DIP16</t>
  </si>
  <si>
    <t>LOGIC-00024</t>
  </si>
  <si>
    <t>IC, Divide-by-N-Counter, CD4018</t>
  </si>
  <si>
    <t>CD4018BE</t>
  </si>
  <si>
    <t>LOGIC-00025</t>
  </si>
  <si>
    <t>IC, Quad Bilateral Switch, DIP-14, CD4066B</t>
  </si>
  <si>
    <t>CD4066BE</t>
  </si>
  <si>
    <t>IC, Flip-Flop, Dual D-Type,  DIP-14, CD4013</t>
  </si>
  <si>
    <t>CD4013BE</t>
  </si>
  <si>
    <t>LOGIC-00026</t>
  </si>
  <si>
    <t>IC, NOR gate, Quad 2-input, DIP-14, CD4001</t>
  </si>
  <si>
    <t>CD4001BE</t>
  </si>
  <si>
    <t>MAG-00103</t>
  </si>
  <si>
    <t>Pulse Xfmr, 2.5mH, 1A, 2.2kV isolation</t>
  </si>
  <si>
    <t>2.5mH</t>
  </si>
  <si>
    <t>Schurter</t>
  </si>
  <si>
    <t>ILR-11-0001</t>
  </si>
  <si>
    <t>xfmr_4</t>
  </si>
  <si>
    <t>SCHURTER_ILR</t>
  </si>
  <si>
    <t>DIO-00052</t>
  </si>
  <si>
    <t>Dio, Silicon, 30A, 1.25V, 1.6kV, D2PAK</t>
  </si>
  <si>
    <t>1.25V</t>
  </si>
  <si>
    <t>160W</t>
  </si>
  <si>
    <t>DSI30-16AS-TRL</t>
  </si>
  <si>
    <t>diode_10</t>
  </si>
  <si>
    <t>D2PAK-3_1</t>
  </si>
  <si>
    <t>MOV, 300V 2.5kA, 10mm disc</t>
  </si>
  <si>
    <t>MOV-10D301KTR</t>
  </si>
  <si>
    <t>BOURNS-MOV-10D301K</t>
  </si>
  <si>
    <t>MISC-00025</t>
  </si>
  <si>
    <t>MAG-00104</t>
  </si>
  <si>
    <t xml:space="preserve">Common Mode Choke, 2.6mH 0.1 Ohm 2.2A </t>
  </si>
  <si>
    <t>2.6mH</t>
  </si>
  <si>
    <t>100mOhm</t>
  </si>
  <si>
    <t>SSR10HS-22026</t>
  </si>
  <si>
    <t>KEMET-SSR10HS-22026</t>
  </si>
  <si>
    <t>CONN-00042</t>
  </si>
  <si>
    <t>Screw Terminal, M4, 30A</t>
  </si>
  <si>
    <t>Keystone</t>
  </si>
  <si>
    <t>KEYSTONE_7798</t>
  </si>
  <si>
    <t>Screw Terminal</t>
  </si>
  <si>
    <t>RES-00688</t>
  </si>
  <si>
    <t>TO-247-2-H</t>
  </si>
  <si>
    <t>RES THT 0.075 OHM 1% 100W TO-247-2 Board Mounted</t>
  </si>
  <si>
    <t>ANLG-00047</t>
  </si>
  <si>
    <t>Opto-Triac, 800V peak voltage, 5300 Vrms isolation</t>
  </si>
  <si>
    <t>VOT8121AG</t>
  </si>
  <si>
    <t>VOT8121</t>
  </si>
  <si>
    <t>DIP4_0.4</t>
  </si>
  <si>
    <t>Dio, Silicon, 200mA, 1V, 75V, Axial 0.2"</t>
  </si>
  <si>
    <t>1N4148</t>
  </si>
  <si>
    <t>AXIAL_DIO_0.2</t>
  </si>
  <si>
    <t>DIO-00053</t>
  </si>
  <si>
    <t>PWREG-00031</t>
  </si>
  <si>
    <t>REG, SW AC/DC Converter Module, Fixed 12V, 1.25A</t>
  </si>
  <si>
    <t>86 - 264VAC</t>
  </si>
  <si>
    <t>1.25A</t>
  </si>
  <si>
    <t>VOF-15-12</t>
  </si>
  <si>
    <t>MAG-00105</t>
  </si>
  <si>
    <t>Pulse Xfmr, 7.75mH, 28VuS, 2kV isolation</t>
  </si>
  <si>
    <t>7.75mH</t>
  </si>
  <si>
    <t>DA103JC</t>
  </si>
  <si>
    <t>DA100J</t>
  </si>
  <si>
    <t>xfmr_5</t>
  </si>
  <si>
    <t>CAP-00553</t>
  </si>
  <si>
    <t>Glennan Circuits Lab</t>
  </si>
  <si>
    <t>CAP_RADIAL_0.4</t>
  </si>
  <si>
    <t>1kV</t>
  </si>
  <si>
    <t>CONN-00043</t>
  </si>
  <si>
    <t>MOLEX_387207503</t>
  </si>
  <si>
    <t>Barrier Blk, 3 Pos, 25A, 300V, 0.375" pitch</t>
  </si>
  <si>
    <t>MOLEX_387207502</t>
  </si>
  <si>
    <t>MOLEX_387207504</t>
  </si>
  <si>
    <t>Barrier Blk, 2 Pos, 25A, 300V, 0.375" pitch</t>
  </si>
  <si>
    <t>Barrier Blk, 4 Pos, 25A, 300V, 0.375" pitch</t>
  </si>
  <si>
    <t>CONN-00044</t>
  </si>
  <si>
    <t>CONN-00045</t>
  </si>
  <si>
    <t>XSTR-00031</t>
  </si>
  <si>
    <t>800V</t>
  </si>
  <si>
    <t>10W</t>
  </si>
  <si>
    <t>1.55V</t>
  </si>
  <si>
    <t>T2535-800G-TR</t>
  </si>
  <si>
    <t>triac_1</t>
  </si>
  <si>
    <t>TRIAC, 25A, 800V, Vt 1.55V, D2PAK</t>
  </si>
  <si>
    <t>I2C 8-Channel Mux with Reset, TCA9548A</t>
  </si>
  <si>
    <t>ANLG-00048</t>
  </si>
  <si>
    <t>IC, 0.5°C Accurate 16-bit Digital SPI Temperature Sensor, SOIC-8, ADT7310</t>
  </si>
  <si>
    <t>ADT7310TRZ</t>
  </si>
  <si>
    <t>ADT7310</t>
  </si>
  <si>
    <t>Tri-State Buffer, Single, 4.5-5.5V, SOT-23-5, SN74AHCT1G125</t>
  </si>
  <si>
    <t>LOGIC-00027</t>
  </si>
  <si>
    <t>Tri-State Buffer, Single, 2-5.5V, SOT-23-5, SN74AHC1G125</t>
  </si>
  <si>
    <t>SN74AHC1G125DBVR</t>
  </si>
  <si>
    <t>conn-9x1_x2</t>
  </si>
  <si>
    <t>MISC-00026</t>
  </si>
  <si>
    <t>DIP Switch, SMD, 25mA, 24V</t>
  </si>
  <si>
    <t>A6S-4104-H</t>
  </si>
  <si>
    <t>DIP_SW_4</t>
  </si>
  <si>
    <t>LOGIC-00028</t>
  </si>
  <si>
    <t>EEPROM, 1K-bit, I2C, 400kHz, 24AA01, 8-SOIC</t>
  </si>
  <si>
    <t>24AA01-I/SN</t>
  </si>
  <si>
    <t>24AA01</t>
  </si>
  <si>
    <t>DIO-00054</t>
  </si>
  <si>
    <t xml:space="preserve">Dio, Schottky, 15A, 0.85V, 150V, TO-227 </t>
  </si>
  <si>
    <t>0.85V</t>
  </si>
  <si>
    <t>150V</t>
  </si>
  <si>
    <t>15A</t>
  </si>
  <si>
    <t>FSV15150V</t>
  </si>
  <si>
    <t>diode_sch_A12C3</t>
  </si>
  <si>
    <t>CL32B106KMVNNWE</t>
  </si>
  <si>
    <t>CAP-00554</t>
  </si>
  <si>
    <t>ANLG-00049</t>
  </si>
  <si>
    <t>TLP291(SE</t>
  </si>
  <si>
    <t>opto_0</t>
  </si>
  <si>
    <t>IC, Opto-Coupler, 3750 Vrms, Wide SOIC-4, TLP291(SE</t>
  </si>
  <si>
    <t>SO-4</t>
  </si>
  <si>
    <t>CAP-00555</t>
  </si>
  <si>
    <t>T495D227K010ATE125</t>
  </si>
  <si>
    <t>CAP-00556</t>
  </si>
  <si>
    <t>2kV</t>
  </si>
  <si>
    <t>C1808C102KGRACTU</t>
  </si>
  <si>
    <t>MISC-00027</t>
  </si>
  <si>
    <t>#8-32 Mounting Hole for Socket Head Cap Screw</t>
  </si>
  <si>
    <t>#8-32_SOCKET_HEAD</t>
  </si>
  <si>
    <t>CONN-00046</t>
  </si>
  <si>
    <t>Socket</t>
  </si>
  <si>
    <t>SSW-106-01-F-S</t>
  </si>
  <si>
    <t>SOCK_6x1_0</t>
  </si>
  <si>
    <t>5.7A</t>
  </si>
  <si>
    <t>Female Socket, 6x1, 0.1"</t>
  </si>
  <si>
    <t>Weight</t>
  </si>
  <si>
    <t>MISC-00028</t>
  </si>
  <si>
    <t>Time-of-Flight Ranging Sensor, VL53L0X</t>
  </si>
  <si>
    <t>VL53L0X</t>
  </si>
  <si>
    <t>VL53L0CXV0DH/1</t>
  </si>
  <si>
    <t>chip_2917_AVX_TAJD</t>
  </si>
  <si>
    <t>chip_2917_KEMET_T495</t>
  </si>
  <si>
    <t>CONN-00047</t>
  </si>
  <si>
    <t>JST PH 3x1, THT, 2.00mm Pitch</t>
  </si>
  <si>
    <t>B3B-PH-K</t>
  </si>
  <si>
    <t>JST_PHR_3_0</t>
  </si>
  <si>
    <t>CONN-00048</t>
  </si>
  <si>
    <t>JST PH 2x1, THT, 2.00mm Pitch</t>
  </si>
  <si>
    <t>B2B-PH-K</t>
  </si>
  <si>
    <t>JST_PHR_2_0</t>
  </si>
  <si>
    <t>3557-2</t>
  </si>
  <si>
    <t>FUSE_HOLDER_KEYSTONE_3557-2</t>
  </si>
  <si>
    <t>MISC-00029</t>
  </si>
  <si>
    <t>Switch, SPDT, Rocker, Thru-hole, Right-angle, 28V AC/DC</t>
  </si>
  <si>
    <t>GW12RHV</t>
  </si>
  <si>
    <t>NKK_GW12RHV</t>
  </si>
  <si>
    <t>SO-16</t>
  </si>
  <si>
    <t>eighth_brick_module_8</t>
  </si>
  <si>
    <t>UCTRL-00009</t>
  </si>
  <si>
    <t>STM32F427VIT6</t>
  </si>
  <si>
    <t>STM32F427 ARM Cortex-M4, LQFP-100</t>
  </si>
  <si>
    <t>CONN-00049</t>
  </si>
  <si>
    <t>Micro SD Card Slot, Push-Push, SMD, 3M</t>
  </si>
  <si>
    <t>Card Socket</t>
  </si>
  <si>
    <t>2908-05WB-MG</t>
  </si>
  <si>
    <t>3M_2900_0</t>
  </si>
  <si>
    <t>conn-micro-SD_0</t>
  </si>
  <si>
    <t>MISC-00030</t>
  </si>
  <si>
    <t>RC ESD Filter, 22 Ohm/42 pF</t>
  </si>
  <si>
    <t>NUF2221W1T2G</t>
  </si>
  <si>
    <t>sot-363</t>
  </si>
  <si>
    <t>NUF2221W1</t>
  </si>
  <si>
    <t>RES-00689</t>
  </si>
  <si>
    <t>1/16W</t>
  </si>
  <si>
    <t>RES ARRAY 8 RES 100k OHM 5% 1/16W 1506</t>
  </si>
  <si>
    <t>EXB-2HV104JV</t>
  </si>
  <si>
    <t>chip_1506</t>
  </si>
  <si>
    <t>res_array_8</t>
  </si>
  <si>
    <t>EXB-2HV103JV</t>
  </si>
  <si>
    <t>RES-00690</t>
  </si>
  <si>
    <t>RES ARRAY 8 RES 10k OHM 5% 1/16W 1506</t>
  </si>
  <si>
    <t>EXB-2HV121JV</t>
  </si>
  <si>
    <t>RES ARRAY 8 RES 120 OHM 5% 1/16W 1506</t>
  </si>
  <si>
    <t>RES-00691</t>
  </si>
  <si>
    <t>IFACE-00016</t>
  </si>
  <si>
    <t>TXS0108E</t>
  </si>
  <si>
    <t>TXS0108EPWR</t>
  </si>
  <si>
    <t>IC, Bidirectional Level Shifter, TXS0108E, TSSOP-20</t>
  </si>
  <si>
    <t>MISC-00031</t>
  </si>
  <si>
    <t>IMU Accel/Gyro, I2C/SPI, MPU-6000, 24-QFN</t>
  </si>
  <si>
    <t>TDK InvenSense</t>
  </si>
  <si>
    <t>MPU-6000</t>
  </si>
  <si>
    <t>MISC-00032</t>
  </si>
  <si>
    <t>Barometric Pressure Sensor</t>
  </si>
  <si>
    <t>TE Connectivity Measurement Specialties</t>
  </si>
  <si>
    <t>MS561101BA03-50</t>
  </si>
  <si>
    <t>MS5611-01BA03</t>
  </si>
  <si>
    <t>LGA8</t>
  </si>
  <si>
    <t>PWREG-00032</t>
  </si>
  <si>
    <t>2.3V-6V</t>
  </si>
  <si>
    <t>MIC5332-SSYMT</t>
  </si>
  <si>
    <t>MIC5332</t>
  </si>
  <si>
    <t>UFDFN-8</t>
  </si>
  <si>
    <t>Tri-State Buffer, Dual, 1.65-5.5V, TSSOP-8, SN74LVC2G240</t>
  </si>
  <si>
    <t>74LVC2G240DP,125</t>
  </si>
  <si>
    <t>tssop-8_0</t>
  </si>
  <si>
    <t>74LVC2G240</t>
  </si>
  <si>
    <t>IFACE-00017</t>
  </si>
  <si>
    <t>PWREG-00033</t>
  </si>
  <si>
    <t xml:space="preserve">REG, Linear, Dual 3.3V, 300mA </t>
  </si>
  <si>
    <t>REG, SW Buck Adj, 5A, 4.5-60V, 2.5MHz, TPS54561</t>
  </si>
  <si>
    <t>4.5-60V</t>
  </si>
  <si>
    <t>0.8-58.8V</t>
  </si>
  <si>
    <t>TPS54561DPRR</t>
  </si>
  <si>
    <t>WSON-10_0</t>
  </si>
  <si>
    <t>TPS54561</t>
  </si>
  <si>
    <t>MAG-00106</t>
  </si>
  <si>
    <t>5.2A</t>
  </si>
  <si>
    <t>59.9mOhm</t>
  </si>
  <si>
    <t>VISHAY_IHLP3232DZ</t>
  </si>
  <si>
    <t>Ind, 10uH, 20%, 5.2A (9A sat.), 0.0599 Ohm</t>
  </si>
  <si>
    <t>IHLP3232DZER100M01</t>
  </si>
  <si>
    <t>MAG-00107</t>
  </si>
  <si>
    <t>Ind, 10uH, 10A (15.5A sat.), 20%, 0.0165 Ohm</t>
  </si>
  <si>
    <t>16.5mOhm</t>
  </si>
  <si>
    <t>BOURNS_SRP1265A</t>
  </si>
  <si>
    <t>SRP1265A-100M</t>
  </si>
  <si>
    <t>CAP-00557</t>
  </si>
  <si>
    <t>C1210C476M9RACTU</t>
  </si>
  <si>
    <t>XSTR-00032</t>
  </si>
  <si>
    <t>90A</t>
  </si>
  <si>
    <t>n-mosfet_GDS</t>
  </si>
  <si>
    <t>SUM90140E-GE3</t>
  </si>
  <si>
    <t>Vishay Siliconix</t>
  </si>
  <si>
    <t>XSTR NMOS, 90A, 200V, 375W, D2PAK</t>
  </si>
  <si>
    <t>MAG-00108</t>
  </si>
  <si>
    <t>Ind, 10uH, 15A (21.5A sat.), 20%, 0.0069 Ohm</t>
  </si>
  <si>
    <t>6.9mOhm</t>
  </si>
  <si>
    <t>WURTH_74435561100</t>
  </si>
  <si>
    <t>TO-277-3</t>
  </si>
  <si>
    <t>RES-00692</t>
  </si>
  <si>
    <t>ERJ-1TRQFR33U</t>
  </si>
  <si>
    <t>0.33</t>
  </si>
  <si>
    <t>RES SMD 0.33 OHM 1% 1W 2512</t>
  </si>
  <si>
    <t>EXB-2HV471JV</t>
  </si>
  <si>
    <t>RES ARRAY 8 RES 470 OHM 5% 1/16W 1506</t>
  </si>
  <si>
    <t>RES-00693</t>
  </si>
  <si>
    <t>RES-00694</t>
  </si>
  <si>
    <t>742C163103JP</t>
  </si>
  <si>
    <t>chip_2506</t>
  </si>
  <si>
    <t>CTS Resistor Products</t>
  </si>
  <si>
    <t>742C163471JP</t>
  </si>
  <si>
    <t>RES-00695</t>
  </si>
  <si>
    <t>RES ARRAY 8 RES 470 OHM 5% 1/16W 2506</t>
  </si>
  <si>
    <t>RES ARRAY 8 RES 10k OHM 5% 1/16W 2506</t>
  </si>
  <si>
    <t>RES-00696</t>
  </si>
  <si>
    <t>4816P-1-121LF</t>
  </si>
  <si>
    <t>160mW</t>
  </si>
  <si>
    <t>RES ARRAY 8 RES 120 OHM 2% 160mW 16-SOIC</t>
  </si>
  <si>
    <t>RES-00697</t>
  </si>
  <si>
    <t>chip_1206_arr</t>
  </si>
  <si>
    <t>res_array_4</t>
  </si>
  <si>
    <t>742C083103JP</t>
  </si>
  <si>
    <t>RES ARRAY 4 RES 10k OHM 5% 1/16W 1206</t>
  </si>
  <si>
    <t>CAP-00558</t>
  </si>
  <si>
    <t>CAP_SMD_10x10_0</t>
  </si>
  <si>
    <t>UCW1E471MNL1GS</t>
  </si>
  <si>
    <t>PHOENIX_MKDS_9.53MM_2x1</t>
  </si>
  <si>
    <t>RES-00698</t>
  </si>
  <si>
    <t>RES ARRAY 4 RES 470 OHM 5% 1/16W 1206</t>
  </si>
  <si>
    <t>EXB-38V471JV</t>
  </si>
  <si>
    <t>EXB-28V152JX</t>
  </si>
  <si>
    <t>RES-00699</t>
  </si>
  <si>
    <t>RES ARRAY 4 RES 1.5k OHM 5% 1/16W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</si>
</sst>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44" fontId="0" fillId="0" borderId="0" xfId="1" applyFont="1"/>
    <xf numFmtId="44" fontId="2" fillId="0" borderId="0" xfId="1" applyFont="1"/>
    <xf numFmtId="17" fontId="0" fillId="0" borderId="0" xfId="0" quotePrefix="1" applyNumberFormat="1"/>
    <xf numFmtId="0" fontId="0" fillId="0" borderId="0" xfId="0" quotePrefix="1"/>
    <xf numFmtId="16" fontId="0" fillId="0" borderId="0" xfId="0" applyNumberFormat="1"/>
    <xf numFmtId="9" fontId="0" fillId="0" borderId="0" xfId="0" applyNumberFormat="1"/>
    <xf numFmtId="16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"/>
  <sheetViews>
    <sheetView tabSelected="1" topLeftCell="A676" workbookViewId="0">
      <selection activeCell="G702" sqref="G702"/>
    </sheetView>
  </sheetViews>
  <sheetFormatPr defaultRowHeight="14.4" x14ac:dyDescent="0.3"/>
  <cols>
    <col min="1" max="1" width="12.33203125" bestFit="1" customWidth="1"/>
    <col min="2" max="2" width="38.5546875" customWidth="1"/>
    <col min="3" max="3" width="10.44140625" style="1" bestFit="1" customWidth="1"/>
    <col min="4" max="4" width="9.6640625" style="2" bestFit="1" customWidth="1"/>
    <col min="5" max="5" width="12.6640625" bestFit="1" customWidth="1"/>
    <col min="6" max="6" width="13.109375" bestFit="1" customWidth="1"/>
    <col min="7" max="7" width="21.109375" bestFit="1" customWidth="1"/>
    <col min="8" max="8" width="12.6640625" bestFit="1" customWidth="1"/>
    <col min="9" max="9" width="10.44140625" bestFit="1" customWidth="1"/>
    <col min="10" max="10" width="8.88671875" style="8"/>
  </cols>
  <sheetData>
    <row r="1" spans="1:10" x14ac:dyDescent="0.3">
      <c r="A1" t="s">
        <v>0</v>
      </c>
      <c r="B1" t="s">
        <v>1</v>
      </c>
      <c r="C1" s="7" t="s">
        <v>922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8" t="s">
        <v>4505</v>
      </c>
    </row>
    <row r="2" spans="1:10" x14ac:dyDescent="0.3">
      <c r="A2" t="s">
        <v>8</v>
      </c>
      <c r="B2" t="s">
        <v>3376</v>
      </c>
      <c r="C2" s="2">
        <v>1E-4</v>
      </c>
      <c r="D2" t="s">
        <v>923</v>
      </c>
      <c r="E2" t="s">
        <v>2300</v>
      </c>
      <c r="F2" t="s">
        <v>2301</v>
      </c>
      <c r="G2" t="s">
        <v>2302</v>
      </c>
      <c r="H2" t="s">
        <v>2303</v>
      </c>
      <c r="I2" t="s">
        <v>12</v>
      </c>
      <c r="J2" s="9"/>
    </row>
    <row r="3" spans="1:10" x14ac:dyDescent="0.3">
      <c r="A3" t="s">
        <v>13</v>
      </c>
      <c r="B3" t="s">
        <v>2442</v>
      </c>
      <c r="C3" s="2">
        <v>1E-3</v>
      </c>
      <c r="D3" t="s">
        <v>923</v>
      </c>
      <c r="E3" t="s">
        <v>2434</v>
      </c>
      <c r="F3" t="s">
        <v>2440</v>
      </c>
      <c r="G3" t="s">
        <v>2439</v>
      </c>
      <c r="H3" t="s">
        <v>2441</v>
      </c>
      <c r="I3" t="s">
        <v>12</v>
      </c>
    </row>
    <row r="4" spans="1:10" x14ac:dyDescent="0.3">
      <c r="A4" t="s">
        <v>14</v>
      </c>
      <c r="B4" t="s">
        <v>3377</v>
      </c>
      <c r="C4" s="2">
        <v>1E-3</v>
      </c>
      <c r="D4" t="s">
        <v>923</v>
      </c>
      <c r="E4" t="s">
        <v>2611</v>
      </c>
      <c r="F4" t="s">
        <v>2612</v>
      </c>
      <c r="G4" t="s">
        <v>2613</v>
      </c>
      <c r="H4" t="s">
        <v>2374</v>
      </c>
      <c r="I4" t="s">
        <v>12</v>
      </c>
    </row>
    <row r="5" spans="1:10" x14ac:dyDescent="0.3">
      <c r="A5" t="s">
        <v>284</v>
      </c>
      <c r="B5" t="s">
        <v>2376</v>
      </c>
      <c r="C5" s="2">
        <v>4.0000000000000001E-3</v>
      </c>
      <c r="D5" t="s">
        <v>923</v>
      </c>
      <c r="E5" t="s">
        <v>2375</v>
      </c>
      <c r="F5" t="s">
        <v>10</v>
      </c>
      <c r="G5" t="s">
        <v>2373</v>
      </c>
      <c r="H5" t="s">
        <v>2374</v>
      </c>
      <c r="I5" t="s">
        <v>12</v>
      </c>
    </row>
    <row r="6" spans="1:10" x14ac:dyDescent="0.3">
      <c r="A6" t="s">
        <v>285</v>
      </c>
      <c r="B6" t="s">
        <v>3378</v>
      </c>
      <c r="C6" s="2">
        <v>1.0999999999999999E-2</v>
      </c>
      <c r="D6" t="s">
        <v>923</v>
      </c>
      <c r="E6" t="s">
        <v>1468</v>
      </c>
      <c r="F6" t="s">
        <v>10</v>
      </c>
      <c r="G6" t="s">
        <v>1473</v>
      </c>
      <c r="H6" t="s">
        <v>11</v>
      </c>
      <c r="I6" t="s">
        <v>12</v>
      </c>
    </row>
    <row r="7" spans="1:10" x14ac:dyDescent="0.3">
      <c r="A7" t="s">
        <v>286</v>
      </c>
      <c r="B7" t="s">
        <v>3379</v>
      </c>
      <c r="C7" s="2">
        <v>1.0999999999999999E-2</v>
      </c>
      <c r="D7" t="s">
        <v>923</v>
      </c>
      <c r="E7" t="s">
        <v>1469</v>
      </c>
      <c r="F7" t="s">
        <v>10</v>
      </c>
      <c r="G7" t="s">
        <v>1474</v>
      </c>
      <c r="H7" t="s">
        <v>1472</v>
      </c>
      <c r="I7" t="s">
        <v>12</v>
      </c>
    </row>
    <row r="8" spans="1:10" x14ac:dyDescent="0.3">
      <c r="A8" t="s">
        <v>287</v>
      </c>
      <c r="B8" t="s">
        <v>3380</v>
      </c>
      <c r="C8" s="2">
        <v>1.2E-2</v>
      </c>
      <c r="D8" t="s">
        <v>923</v>
      </c>
      <c r="E8" t="s">
        <v>1468</v>
      </c>
      <c r="F8" t="s">
        <v>10</v>
      </c>
      <c r="G8" t="s">
        <v>1475</v>
      </c>
      <c r="H8" t="s">
        <v>11</v>
      </c>
      <c r="I8" t="s">
        <v>12</v>
      </c>
    </row>
    <row r="9" spans="1:10" x14ac:dyDescent="0.3">
      <c r="A9" t="s">
        <v>288</v>
      </c>
      <c r="B9" t="s">
        <v>3381</v>
      </c>
      <c r="C9" s="2">
        <v>1.2E-2</v>
      </c>
      <c r="D9" t="s">
        <v>923</v>
      </c>
      <c r="E9" t="s">
        <v>1469</v>
      </c>
      <c r="F9" t="s">
        <v>10</v>
      </c>
      <c r="G9" t="s">
        <v>1476</v>
      </c>
      <c r="H9" t="s">
        <v>1472</v>
      </c>
      <c r="I9" t="s">
        <v>12</v>
      </c>
    </row>
    <row r="10" spans="1:10" x14ac:dyDescent="0.3">
      <c r="A10" t="s">
        <v>289</v>
      </c>
      <c r="B10" t="s">
        <v>3382</v>
      </c>
      <c r="C10" s="2">
        <v>1.2999999999999999E-2</v>
      </c>
      <c r="D10" t="s">
        <v>923</v>
      </c>
      <c r="E10" t="s">
        <v>1468</v>
      </c>
      <c r="F10" t="s">
        <v>10</v>
      </c>
      <c r="G10" t="s">
        <v>1477</v>
      </c>
      <c r="H10" t="s">
        <v>11</v>
      </c>
      <c r="I10" t="s">
        <v>12</v>
      </c>
    </row>
    <row r="11" spans="1:10" x14ac:dyDescent="0.3">
      <c r="A11" t="s">
        <v>290</v>
      </c>
      <c r="B11" t="s">
        <v>3383</v>
      </c>
      <c r="C11" s="2">
        <v>1.2999999999999999E-2</v>
      </c>
      <c r="D11" t="s">
        <v>923</v>
      </c>
      <c r="E11" t="s">
        <v>1469</v>
      </c>
      <c r="F11" t="s">
        <v>10</v>
      </c>
      <c r="G11" t="s">
        <v>1478</v>
      </c>
      <c r="H11" t="s">
        <v>1472</v>
      </c>
      <c r="I11" t="s">
        <v>12</v>
      </c>
    </row>
    <row r="12" spans="1:10" x14ac:dyDescent="0.3">
      <c r="A12" t="s">
        <v>291</v>
      </c>
      <c r="B12" t="s">
        <v>3384</v>
      </c>
      <c r="C12" s="2">
        <v>1.4999999999999999E-2</v>
      </c>
      <c r="D12" t="s">
        <v>923</v>
      </c>
      <c r="E12" t="s">
        <v>1468</v>
      </c>
      <c r="F12" t="s">
        <v>10</v>
      </c>
      <c r="G12" t="s">
        <v>1479</v>
      </c>
      <c r="H12" t="s">
        <v>11</v>
      </c>
      <c r="I12" t="s">
        <v>12</v>
      </c>
    </row>
    <row r="13" spans="1:10" x14ac:dyDescent="0.3">
      <c r="A13" t="s">
        <v>292</v>
      </c>
      <c r="B13" t="s">
        <v>3385</v>
      </c>
      <c r="C13" s="2">
        <v>1.4999999999999999E-2</v>
      </c>
      <c r="D13" t="s">
        <v>923</v>
      </c>
      <c r="E13" t="s">
        <v>1469</v>
      </c>
      <c r="F13" t="s">
        <v>10</v>
      </c>
      <c r="G13" t="s">
        <v>1480</v>
      </c>
      <c r="H13" t="s">
        <v>1472</v>
      </c>
      <c r="I13" t="s">
        <v>12</v>
      </c>
    </row>
    <row r="14" spans="1:10" x14ac:dyDescent="0.3">
      <c r="A14" t="s">
        <v>293</v>
      </c>
      <c r="B14" t="s">
        <v>3386</v>
      </c>
      <c r="C14" s="2">
        <v>1.6E-2</v>
      </c>
      <c r="D14" t="s">
        <v>923</v>
      </c>
      <c r="E14" t="s">
        <v>1468</v>
      </c>
      <c r="F14" t="s">
        <v>10</v>
      </c>
      <c r="G14" t="s">
        <v>1481</v>
      </c>
      <c r="H14" t="s">
        <v>11</v>
      </c>
      <c r="I14" t="s">
        <v>12</v>
      </c>
    </row>
    <row r="15" spans="1:10" x14ac:dyDescent="0.3">
      <c r="A15" t="s">
        <v>294</v>
      </c>
      <c r="B15" t="s">
        <v>3387</v>
      </c>
      <c r="C15" s="2">
        <v>1.6E-2</v>
      </c>
      <c r="D15" t="s">
        <v>923</v>
      </c>
      <c r="E15" t="s">
        <v>1469</v>
      </c>
      <c r="F15" t="s">
        <v>10</v>
      </c>
      <c r="G15" t="s">
        <v>1482</v>
      </c>
      <c r="H15" t="s">
        <v>1472</v>
      </c>
      <c r="I15" t="s">
        <v>12</v>
      </c>
    </row>
    <row r="16" spans="1:10" x14ac:dyDescent="0.3">
      <c r="A16" t="s">
        <v>295</v>
      </c>
      <c r="B16" t="s">
        <v>3388</v>
      </c>
      <c r="C16" s="2">
        <v>1.7999999999999999E-2</v>
      </c>
      <c r="D16" t="s">
        <v>923</v>
      </c>
      <c r="E16" t="s">
        <v>1469</v>
      </c>
      <c r="F16" t="s">
        <v>10</v>
      </c>
      <c r="G16" t="s">
        <v>1483</v>
      </c>
      <c r="H16" t="s">
        <v>1472</v>
      </c>
      <c r="I16" t="s">
        <v>12</v>
      </c>
    </row>
    <row r="17" spans="1:9" x14ac:dyDescent="0.3">
      <c r="A17" t="s">
        <v>296</v>
      </c>
      <c r="B17" t="s">
        <v>3389</v>
      </c>
      <c r="C17" s="2">
        <v>1.7999999999999999E-2</v>
      </c>
      <c r="D17" t="s">
        <v>923</v>
      </c>
      <c r="E17" t="s">
        <v>1468</v>
      </c>
      <c r="F17" t="s">
        <v>10</v>
      </c>
      <c r="G17" t="s">
        <v>1484</v>
      </c>
      <c r="H17" t="s">
        <v>11</v>
      </c>
      <c r="I17" t="s">
        <v>12</v>
      </c>
    </row>
    <row r="18" spans="1:9" x14ac:dyDescent="0.3">
      <c r="A18" t="s">
        <v>297</v>
      </c>
      <c r="B18" t="s">
        <v>3390</v>
      </c>
      <c r="C18" s="2">
        <v>0.02</v>
      </c>
      <c r="D18" t="s">
        <v>923</v>
      </c>
      <c r="E18" t="s">
        <v>1469</v>
      </c>
      <c r="F18" t="s">
        <v>10</v>
      </c>
      <c r="G18" t="s">
        <v>1485</v>
      </c>
      <c r="H18" t="s">
        <v>1472</v>
      </c>
      <c r="I18" t="s">
        <v>12</v>
      </c>
    </row>
    <row r="19" spans="1:9" x14ac:dyDescent="0.3">
      <c r="A19" t="s">
        <v>298</v>
      </c>
      <c r="B19" t="s">
        <v>3391</v>
      </c>
      <c r="C19" s="2">
        <v>0.02</v>
      </c>
      <c r="D19" t="s">
        <v>923</v>
      </c>
      <c r="E19" t="s">
        <v>1468</v>
      </c>
      <c r="F19" t="s">
        <v>10</v>
      </c>
      <c r="G19" t="s">
        <v>1486</v>
      </c>
      <c r="H19" t="s">
        <v>11</v>
      </c>
      <c r="I19" t="s">
        <v>12</v>
      </c>
    </row>
    <row r="20" spans="1:9" x14ac:dyDescent="0.3">
      <c r="A20" t="s">
        <v>299</v>
      </c>
      <c r="B20" t="s">
        <v>3392</v>
      </c>
      <c r="C20" s="2">
        <v>0.02</v>
      </c>
      <c r="D20" t="s">
        <v>923</v>
      </c>
      <c r="E20" t="s">
        <v>1470</v>
      </c>
      <c r="F20" t="s">
        <v>10</v>
      </c>
      <c r="G20" t="s">
        <v>1487</v>
      </c>
      <c r="H20" t="s">
        <v>35</v>
      </c>
      <c r="I20" t="s">
        <v>12</v>
      </c>
    </row>
    <row r="21" spans="1:9" x14ac:dyDescent="0.3">
      <c r="A21" t="s">
        <v>300</v>
      </c>
      <c r="B21" t="s">
        <v>3393</v>
      </c>
      <c r="C21" s="2">
        <v>2.1999999999999999E-2</v>
      </c>
      <c r="D21" t="s">
        <v>923</v>
      </c>
      <c r="E21" t="s">
        <v>1468</v>
      </c>
      <c r="F21" t="s">
        <v>10</v>
      </c>
      <c r="G21" t="s">
        <v>1488</v>
      </c>
      <c r="H21" t="s">
        <v>11</v>
      </c>
      <c r="I21" t="s">
        <v>12</v>
      </c>
    </row>
    <row r="22" spans="1:9" x14ac:dyDescent="0.3">
      <c r="A22" t="s">
        <v>301</v>
      </c>
      <c r="B22" t="s">
        <v>3394</v>
      </c>
      <c r="C22" s="2">
        <v>2.1999999999999999E-2</v>
      </c>
      <c r="D22" t="s">
        <v>923</v>
      </c>
      <c r="E22" t="s">
        <v>1470</v>
      </c>
      <c r="F22" t="s">
        <v>10</v>
      </c>
      <c r="G22" t="s">
        <v>1489</v>
      </c>
      <c r="H22" t="s">
        <v>35</v>
      </c>
      <c r="I22" t="s">
        <v>12</v>
      </c>
    </row>
    <row r="23" spans="1:9" x14ac:dyDescent="0.3">
      <c r="A23" t="s">
        <v>302</v>
      </c>
      <c r="B23" t="s">
        <v>3395</v>
      </c>
      <c r="C23" s="2">
        <v>2.1999999999999999E-2</v>
      </c>
      <c r="D23" t="s">
        <v>923</v>
      </c>
      <c r="E23" t="s">
        <v>1469</v>
      </c>
      <c r="F23" t="s">
        <v>10</v>
      </c>
      <c r="G23" t="s">
        <v>1490</v>
      </c>
      <c r="H23" t="s">
        <v>1472</v>
      </c>
      <c r="I23" t="s">
        <v>12</v>
      </c>
    </row>
    <row r="24" spans="1:9" x14ac:dyDescent="0.3">
      <c r="A24" t="s">
        <v>303</v>
      </c>
      <c r="B24" t="s">
        <v>3396</v>
      </c>
      <c r="C24" s="2">
        <v>2.4E-2</v>
      </c>
      <c r="D24" t="s">
        <v>923</v>
      </c>
      <c r="E24" t="s">
        <v>1470</v>
      </c>
      <c r="F24" t="s">
        <v>10</v>
      </c>
      <c r="G24" t="s">
        <v>1491</v>
      </c>
      <c r="H24" t="s">
        <v>35</v>
      </c>
      <c r="I24" t="s">
        <v>12</v>
      </c>
    </row>
    <row r="25" spans="1:9" x14ac:dyDescent="0.3">
      <c r="A25" t="s">
        <v>304</v>
      </c>
      <c r="B25" t="s">
        <v>3397</v>
      </c>
      <c r="C25" s="2">
        <v>2.4E-2</v>
      </c>
      <c r="D25" t="s">
        <v>923</v>
      </c>
      <c r="E25" t="s">
        <v>1469</v>
      </c>
      <c r="F25" t="s">
        <v>10</v>
      </c>
      <c r="G25" t="s">
        <v>1492</v>
      </c>
      <c r="H25" t="s">
        <v>1472</v>
      </c>
      <c r="I25" t="s">
        <v>12</v>
      </c>
    </row>
    <row r="26" spans="1:9" x14ac:dyDescent="0.3">
      <c r="A26" t="s">
        <v>305</v>
      </c>
      <c r="B26" t="s">
        <v>3398</v>
      </c>
      <c r="C26" s="2">
        <v>2.5000000000000001E-2</v>
      </c>
      <c r="D26" t="s">
        <v>923</v>
      </c>
      <c r="E26" t="s">
        <v>1468</v>
      </c>
      <c r="F26" t="s">
        <v>10</v>
      </c>
      <c r="G26" t="s">
        <v>1493</v>
      </c>
      <c r="H26" t="s">
        <v>11</v>
      </c>
      <c r="I26" t="s">
        <v>12</v>
      </c>
    </row>
    <row r="27" spans="1:9" x14ac:dyDescent="0.3">
      <c r="A27" t="s">
        <v>306</v>
      </c>
      <c r="B27" t="s">
        <v>3399</v>
      </c>
      <c r="C27" s="2">
        <v>2.7E-2</v>
      </c>
      <c r="D27" t="s">
        <v>923</v>
      </c>
      <c r="E27" t="s">
        <v>1468</v>
      </c>
      <c r="F27" t="s">
        <v>10</v>
      </c>
      <c r="G27" t="s">
        <v>1494</v>
      </c>
      <c r="H27" t="s">
        <v>11</v>
      </c>
      <c r="I27" t="s">
        <v>12</v>
      </c>
    </row>
    <row r="28" spans="1:9" x14ac:dyDescent="0.3">
      <c r="A28" t="s">
        <v>307</v>
      </c>
      <c r="B28" t="s">
        <v>3400</v>
      </c>
      <c r="C28" s="2">
        <v>2.7E-2</v>
      </c>
      <c r="D28" t="s">
        <v>923</v>
      </c>
      <c r="E28" t="s">
        <v>1469</v>
      </c>
      <c r="F28" t="s">
        <v>10</v>
      </c>
      <c r="G28" t="s">
        <v>1495</v>
      </c>
      <c r="H28" t="s">
        <v>1472</v>
      </c>
      <c r="I28" t="s">
        <v>12</v>
      </c>
    </row>
    <row r="29" spans="1:9" x14ac:dyDescent="0.3">
      <c r="A29" t="s">
        <v>308</v>
      </c>
      <c r="B29" t="s">
        <v>3401</v>
      </c>
      <c r="C29" s="2">
        <v>2.7E-2</v>
      </c>
      <c r="D29" t="s">
        <v>923</v>
      </c>
      <c r="E29" t="s">
        <v>1470</v>
      </c>
      <c r="F29" t="s">
        <v>10</v>
      </c>
      <c r="G29" t="s">
        <v>1496</v>
      </c>
      <c r="H29" t="s">
        <v>35</v>
      </c>
      <c r="I29" t="s">
        <v>12</v>
      </c>
    </row>
    <row r="30" spans="1:9" x14ac:dyDescent="0.3">
      <c r="A30" t="s">
        <v>309</v>
      </c>
      <c r="B30" t="s">
        <v>3402</v>
      </c>
      <c r="C30" s="2">
        <v>0.03</v>
      </c>
      <c r="D30" t="s">
        <v>923</v>
      </c>
      <c r="E30" t="s">
        <v>1469</v>
      </c>
      <c r="F30" t="s">
        <v>10</v>
      </c>
      <c r="G30" t="s">
        <v>1497</v>
      </c>
      <c r="H30" t="s">
        <v>1472</v>
      </c>
      <c r="I30" t="s">
        <v>12</v>
      </c>
    </row>
    <row r="31" spans="1:9" x14ac:dyDescent="0.3">
      <c r="A31" t="s">
        <v>310</v>
      </c>
      <c r="B31" t="s">
        <v>3403</v>
      </c>
      <c r="C31" s="2">
        <v>0.03</v>
      </c>
      <c r="D31" t="s">
        <v>923</v>
      </c>
      <c r="E31" t="s">
        <v>1468</v>
      </c>
      <c r="F31" t="s">
        <v>10</v>
      </c>
      <c r="G31" t="s">
        <v>1498</v>
      </c>
      <c r="H31" t="s">
        <v>11</v>
      </c>
      <c r="I31" t="s">
        <v>12</v>
      </c>
    </row>
    <row r="32" spans="1:9" x14ac:dyDescent="0.3">
      <c r="A32" t="s">
        <v>311</v>
      </c>
      <c r="B32" t="s">
        <v>3404</v>
      </c>
      <c r="C32" s="2">
        <v>0.03</v>
      </c>
      <c r="D32" t="s">
        <v>923</v>
      </c>
      <c r="E32" t="s">
        <v>1470</v>
      </c>
      <c r="F32" t="s">
        <v>10</v>
      </c>
      <c r="G32" t="s">
        <v>1499</v>
      </c>
      <c r="H32" t="s">
        <v>35</v>
      </c>
      <c r="I32" t="s">
        <v>12</v>
      </c>
    </row>
    <row r="33" spans="1:9" x14ac:dyDescent="0.3">
      <c r="A33" t="s">
        <v>312</v>
      </c>
      <c r="B33" t="s">
        <v>3405</v>
      </c>
      <c r="C33" s="2">
        <v>3.3000000000000002E-2</v>
      </c>
      <c r="D33" t="s">
        <v>923</v>
      </c>
      <c r="E33" t="s">
        <v>1470</v>
      </c>
      <c r="F33" t="s">
        <v>10</v>
      </c>
      <c r="G33" t="s">
        <v>1500</v>
      </c>
      <c r="H33" t="s">
        <v>35</v>
      </c>
      <c r="I33" t="s">
        <v>12</v>
      </c>
    </row>
    <row r="34" spans="1:9" x14ac:dyDescent="0.3">
      <c r="A34" t="s">
        <v>313</v>
      </c>
      <c r="B34" t="s">
        <v>3406</v>
      </c>
      <c r="C34" s="2">
        <v>3.3000000000000002E-2</v>
      </c>
      <c r="D34" t="s">
        <v>923</v>
      </c>
      <c r="E34" t="s">
        <v>1469</v>
      </c>
      <c r="F34" t="s">
        <v>10</v>
      </c>
      <c r="G34" t="s">
        <v>1501</v>
      </c>
      <c r="H34" t="s">
        <v>1472</v>
      </c>
      <c r="I34" t="s">
        <v>12</v>
      </c>
    </row>
    <row r="35" spans="1:9" x14ac:dyDescent="0.3">
      <c r="A35" t="s">
        <v>314</v>
      </c>
      <c r="B35" t="s">
        <v>3407</v>
      </c>
      <c r="C35" s="2">
        <v>3.3000000000000002E-2</v>
      </c>
      <c r="D35" t="s">
        <v>923</v>
      </c>
      <c r="E35" t="s">
        <v>1468</v>
      </c>
      <c r="F35" t="s">
        <v>10</v>
      </c>
      <c r="G35" t="s">
        <v>1502</v>
      </c>
      <c r="H35" t="s">
        <v>11</v>
      </c>
      <c r="I35" t="s">
        <v>12</v>
      </c>
    </row>
    <row r="36" spans="1:9" x14ac:dyDescent="0.3">
      <c r="A36" t="s">
        <v>315</v>
      </c>
      <c r="B36" t="s">
        <v>3408</v>
      </c>
      <c r="C36" s="2">
        <v>3.5999999999999997E-2</v>
      </c>
      <c r="D36" t="s">
        <v>923</v>
      </c>
      <c r="E36" t="s">
        <v>1468</v>
      </c>
      <c r="F36" t="s">
        <v>10</v>
      </c>
      <c r="G36" t="s">
        <v>1503</v>
      </c>
      <c r="H36" t="s">
        <v>11</v>
      </c>
      <c r="I36" t="s">
        <v>12</v>
      </c>
    </row>
    <row r="37" spans="1:9" x14ac:dyDescent="0.3">
      <c r="A37" t="s">
        <v>316</v>
      </c>
      <c r="B37" t="s">
        <v>3409</v>
      </c>
      <c r="C37" s="2">
        <v>3.5999999999999997E-2</v>
      </c>
      <c r="D37" t="s">
        <v>923</v>
      </c>
      <c r="E37" t="s">
        <v>1470</v>
      </c>
      <c r="F37" t="s">
        <v>10</v>
      </c>
      <c r="G37" t="s">
        <v>1504</v>
      </c>
      <c r="H37" t="s">
        <v>35</v>
      </c>
      <c r="I37" t="s">
        <v>12</v>
      </c>
    </row>
    <row r="38" spans="1:9" x14ac:dyDescent="0.3">
      <c r="A38" t="s">
        <v>317</v>
      </c>
      <c r="B38" t="s">
        <v>3410</v>
      </c>
      <c r="C38" s="2">
        <v>3.5999999999999997E-2</v>
      </c>
      <c r="D38" t="s">
        <v>923</v>
      </c>
      <c r="E38" t="s">
        <v>1469</v>
      </c>
      <c r="F38" t="s">
        <v>10</v>
      </c>
      <c r="G38" t="s">
        <v>1505</v>
      </c>
      <c r="H38" t="s">
        <v>1472</v>
      </c>
      <c r="I38" t="s">
        <v>12</v>
      </c>
    </row>
    <row r="39" spans="1:9" x14ac:dyDescent="0.3">
      <c r="A39" t="s">
        <v>318</v>
      </c>
      <c r="B39" t="s">
        <v>3411</v>
      </c>
      <c r="C39" s="2">
        <v>3.9E-2</v>
      </c>
      <c r="D39" t="s">
        <v>923</v>
      </c>
      <c r="E39" t="s">
        <v>1468</v>
      </c>
      <c r="F39" t="s">
        <v>10</v>
      </c>
      <c r="G39" t="s">
        <v>1506</v>
      </c>
      <c r="H39" t="s">
        <v>11</v>
      </c>
      <c r="I39" t="s">
        <v>12</v>
      </c>
    </row>
    <row r="40" spans="1:9" x14ac:dyDescent="0.3">
      <c r="A40" t="s">
        <v>319</v>
      </c>
      <c r="B40" t="s">
        <v>3412</v>
      </c>
      <c r="C40" s="2">
        <v>3.9E-2</v>
      </c>
      <c r="D40" t="s">
        <v>923</v>
      </c>
      <c r="E40" t="s">
        <v>1469</v>
      </c>
      <c r="F40" t="s">
        <v>10</v>
      </c>
      <c r="G40" t="s">
        <v>1507</v>
      </c>
      <c r="H40" t="s">
        <v>1472</v>
      </c>
      <c r="I40" t="s">
        <v>12</v>
      </c>
    </row>
    <row r="41" spans="1:9" x14ac:dyDescent="0.3">
      <c r="A41" t="s">
        <v>320</v>
      </c>
      <c r="B41" t="s">
        <v>3413</v>
      </c>
      <c r="C41" s="2">
        <v>3.9E-2</v>
      </c>
      <c r="D41" t="s">
        <v>923</v>
      </c>
      <c r="E41" t="s">
        <v>1470</v>
      </c>
      <c r="F41" t="s">
        <v>10</v>
      </c>
      <c r="G41" t="s">
        <v>1508</v>
      </c>
      <c r="H41" t="s">
        <v>35</v>
      </c>
      <c r="I41" t="s">
        <v>12</v>
      </c>
    </row>
    <row r="42" spans="1:9" x14ac:dyDescent="0.3">
      <c r="A42" t="s">
        <v>321</v>
      </c>
      <c r="B42" t="s">
        <v>3414</v>
      </c>
      <c r="C42" s="2">
        <v>4.2999999999999997E-2</v>
      </c>
      <c r="D42" t="s">
        <v>923</v>
      </c>
      <c r="E42" t="s">
        <v>1468</v>
      </c>
      <c r="F42" t="s">
        <v>10</v>
      </c>
      <c r="G42" t="s">
        <v>1509</v>
      </c>
      <c r="H42" t="s">
        <v>11</v>
      </c>
      <c r="I42" t="s">
        <v>12</v>
      </c>
    </row>
    <row r="43" spans="1:9" x14ac:dyDescent="0.3">
      <c r="A43" t="s">
        <v>322</v>
      </c>
      <c r="B43" t="s">
        <v>3415</v>
      </c>
      <c r="C43" s="2">
        <v>4.2999999999999997E-2</v>
      </c>
      <c r="D43" t="s">
        <v>923</v>
      </c>
      <c r="E43" t="s">
        <v>1469</v>
      </c>
      <c r="F43" t="s">
        <v>10</v>
      </c>
      <c r="G43" t="s">
        <v>1510</v>
      </c>
      <c r="H43" t="s">
        <v>1472</v>
      </c>
      <c r="I43" t="s">
        <v>12</v>
      </c>
    </row>
    <row r="44" spans="1:9" x14ac:dyDescent="0.3">
      <c r="A44" t="s">
        <v>323</v>
      </c>
      <c r="B44" t="s">
        <v>3416</v>
      </c>
      <c r="C44" s="2">
        <v>4.2999999999999997E-2</v>
      </c>
      <c r="D44" t="s">
        <v>923</v>
      </c>
      <c r="E44" t="s">
        <v>1470</v>
      </c>
      <c r="F44" t="s">
        <v>10</v>
      </c>
      <c r="G44" t="s">
        <v>1511</v>
      </c>
      <c r="H44" t="s">
        <v>35</v>
      </c>
      <c r="I44" t="s">
        <v>12</v>
      </c>
    </row>
    <row r="45" spans="1:9" x14ac:dyDescent="0.3">
      <c r="A45" t="s">
        <v>324</v>
      </c>
      <c r="B45" t="s">
        <v>3417</v>
      </c>
      <c r="C45" s="2">
        <v>4.7E-2</v>
      </c>
      <c r="D45" t="s">
        <v>923</v>
      </c>
      <c r="E45" t="s">
        <v>1469</v>
      </c>
      <c r="F45" t="s">
        <v>10</v>
      </c>
      <c r="G45" t="s">
        <v>1512</v>
      </c>
      <c r="H45" t="s">
        <v>1472</v>
      </c>
      <c r="I45" t="s">
        <v>12</v>
      </c>
    </row>
    <row r="46" spans="1:9" x14ac:dyDescent="0.3">
      <c r="A46" t="s">
        <v>325</v>
      </c>
      <c r="B46" t="s">
        <v>3418</v>
      </c>
      <c r="C46" s="2">
        <v>4.7E-2</v>
      </c>
      <c r="D46" t="s">
        <v>923</v>
      </c>
      <c r="E46" t="s">
        <v>1468</v>
      </c>
      <c r="F46" t="s">
        <v>10</v>
      </c>
      <c r="G46" t="s">
        <v>1513</v>
      </c>
      <c r="H46" t="s">
        <v>11</v>
      </c>
      <c r="I46" t="s">
        <v>12</v>
      </c>
    </row>
    <row r="47" spans="1:9" x14ac:dyDescent="0.3">
      <c r="A47" t="s">
        <v>326</v>
      </c>
      <c r="B47" t="s">
        <v>3419</v>
      </c>
      <c r="C47" s="2">
        <v>4.7E-2</v>
      </c>
      <c r="D47" t="s">
        <v>923</v>
      </c>
      <c r="E47" t="s">
        <v>1470</v>
      </c>
      <c r="F47" t="s">
        <v>10</v>
      </c>
      <c r="G47" t="s">
        <v>1514</v>
      </c>
      <c r="H47" t="s">
        <v>35</v>
      </c>
      <c r="I47" t="s">
        <v>12</v>
      </c>
    </row>
    <row r="48" spans="1:9" x14ac:dyDescent="0.3">
      <c r="A48" t="s">
        <v>327</v>
      </c>
      <c r="B48" t="s">
        <v>3420</v>
      </c>
      <c r="C48" s="2">
        <v>0.05</v>
      </c>
      <c r="D48" t="s">
        <v>923</v>
      </c>
      <c r="E48" t="s">
        <v>1468</v>
      </c>
      <c r="F48" t="s">
        <v>10</v>
      </c>
      <c r="G48" t="s">
        <v>1515</v>
      </c>
      <c r="H48" t="s">
        <v>11</v>
      </c>
      <c r="I48" t="s">
        <v>12</v>
      </c>
    </row>
    <row r="49" spans="1:9" x14ac:dyDescent="0.3">
      <c r="A49" t="s">
        <v>328</v>
      </c>
      <c r="B49" t="s">
        <v>3421</v>
      </c>
      <c r="C49" s="2">
        <v>5.0999999999999997E-2</v>
      </c>
      <c r="D49" t="s">
        <v>923</v>
      </c>
      <c r="E49" t="s">
        <v>1470</v>
      </c>
      <c r="F49" t="s">
        <v>10</v>
      </c>
      <c r="G49" t="s">
        <v>1516</v>
      </c>
      <c r="H49" t="s">
        <v>35</v>
      </c>
      <c r="I49" t="s">
        <v>12</v>
      </c>
    </row>
    <row r="50" spans="1:9" x14ac:dyDescent="0.3">
      <c r="A50" t="s">
        <v>329</v>
      </c>
      <c r="B50" t="s">
        <v>3422</v>
      </c>
      <c r="C50" s="2">
        <v>5.0999999999999997E-2</v>
      </c>
      <c r="D50" t="s">
        <v>923</v>
      </c>
      <c r="E50" t="s">
        <v>1469</v>
      </c>
      <c r="F50" t="s">
        <v>10</v>
      </c>
      <c r="G50" t="s">
        <v>1517</v>
      </c>
      <c r="H50" t="s">
        <v>1472</v>
      </c>
      <c r="I50" t="s">
        <v>12</v>
      </c>
    </row>
    <row r="51" spans="1:9" x14ac:dyDescent="0.3">
      <c r="A51" t="s">
        <v>330</v>
      </c>
      <c r="B51" t="s">
        <v>3423</v>
      </c>
      <c r="C51" s="2">
        <v>5.0999999999999997E-2</v>
      </c>
      <c r="D51" t="s">
        <v>923</v>
      </c>
      <c r="E51" t="s">
        <v>1468</v>
      </c>
      <c r="F51" t="s">
        <v>10</v>
      </c>
      <c r="G51" t="s">
        <v>1518</v>
      </c>
      <c r="H51" t="s">
        <v>11</v>
      </c>
      <c r="I51" t="s">
        <v>12</v>
      </c>
    </row>
    <row r="52" spans="1:9" x14ac:dyDescent="0.3">
      <c r="A52" t="s">
        <v>331</v>
      </c>
      <c r="B52" t="s">
        <v>3424</v>
      </c>
      <c r="C52" s="2">
        <v>5.6000000000000001E-2</v>
      </c>
      <c r="D52" t="s">
        <v>923</v>
      </c>
      <c r="E52" t="s">
        <v>1470</v>
      </c>
      <c r="F52" t="s">
        <v>10</v>
      </c>
      <c r="G52" t="s">
        <v>1519</v>
      </c>
      <c r="H52" t="s">
        <v>35</v>
      </c>
      <c r="I52" t="s">
        <v>12</v>
      </c>
    </row>
    <row r="53" spans="1:9" x14ac:dyDescent="0.3">
      <c r="A53" t="s">
        <v>332</v>
      </c>
      <c r="B53" t="s">
        <v>3425</v>
      </c>
      <c r="C53" s="2">
        <v>5.6000000000000001E-2</v>
      </c>
      <c r="D53" t="s">
        <v>923</v>
      </c>
      <c r="E53" t="s">
        <v>1468</v>
      </c>
      <c r="F53" t="s">
        <v>10</v>
      </c>
      <c r="G53" t="s">
        <v>1520</v>
      </c>
      <c r="H53" t="s">
        <v>11</v>
      </c>
      <c r="I53" t="s">
        <v>12</v>
      </c>
    </row>
    <row r="54" spans="1:9" x14ac:dyDescent="0.3">
      <c r="A54" t="s">
        <v>333</v>
      </c>
      <c r="B54" t="s">
        <v>3426</v>
      </c>
      <c r="C54" s="2">
        <v>5.6000000000000001E-2</v>
      </c>
      <c r="D54" t="s">
        <v>923</v>
      </c>
      <c r="E54" t="s">
        <v>1469</v>
      </c>
      <c r="F54" t="s">
        <v>10</v>
      </c>
      <c r="G54" t="s">
        <v>1521</v>
      </c>
      <c r="H54" t="s">
        <v>1472</v>
      </c>
      <c r="I54" t="s">
        <v>12</v>
      </c>
    </row>
    <row r="55" spans="1:9" x14ac:dyDescent="0.3">
      <c r="A55" t="s">
        <v>334</v>
      </c>
      <c r="B55" t="s">
        <v>3427</v>
      </c>
      <c r="C55" s="2">
        <v>6.2E-2</v>
      </c>
      <c r="D55" t="s">
        <v>923</v>
      </c>
      <c r="E55" t="s">
        <v>1470</v>
      </c>
      <c r="F55" t="s">
        <v>10</v>
      </c>
      <c r="G55" t="s">
        <v>1522</v>
      </c>
      <c r="H55" t="s">
        <v>35</v>
      </c>
      <c r="I55" t="s">
        <v>12</v>
      </c>
    </row>
    <row r="56" spans="1:9" x14ac:dyDescent="0.3">
      <c r="A56" t="s">
        <v>335</v>
      </c>
      <c r="B56" t="s">
        <v>3428</v>
      </c>
      <c r="C56" s="2">
        <v>6.2E-2</v>
      </c>
      <c r="D56" t="s">
        <v>923</v>
      </c>
      <c r="E56" t="s">
        <v>1469</v>
      </c>
      <c r="F56" t="s">
        <v>10</v>
      </c>
      <c r="G56" t="s">
        <v>1523</v>
      </c>
      <c r="H56" t="s">
        <v>1472</v>
      </c>
      <c r="I56" t="s">
        <v>12</v>
      </c>
    </row>
    <row r="57" spans="1:9" x14ac:dyDescent="0.3">
      <c r="A57" t="s">
        <v>336</v>
      </c>
      <c r="B57" t="s">
        <v>3429</v>
      </c>
      <c r="C57" s="2">
        <v>6.2E-2</v>
      </c>
      <c r="D57" t="s">
        <v>923</v>
      </c>
      <c r="E57" t="s">
        <v>1468</v>
      </c>
      <c r="F57" t="s">
        <v>10</v>
      </c>
      <c r="G57" t="s">
        <v>1524</v>
      </c>
      <c r="H57" t="s">
        <v>11</v>
      </c>
      <c r="I57" t="s">
        <v>12</v>
      </c>
    </row>
    <row r="58" spans="1:9" x14ac:dyDescent="0.3">
      <c r="A58" t="s">
        <v>337</v>
      </c>
      <c r="B58" t="s">
        <v>3430</v>
      </c>
      <c r="C58" s="2">
        <v>6.8000000000000005E-2</v>
      </c>
      <c r="D58" t="s">
        <v>923</v>
      </c>
      <c r="E58" t="s">
        <v>1470</v>
      </c>
      <c r="F58" t="s">
        <v>10</v>
      </c>
      <c r="G58" t="s">
        <v>1525</v>
      </c>
      <c r="H58" t="s">
        <v>35</v>
      </c>
      <c r="I58" t="s">
        <v>12</v>
      </c>
    </row>
    <row r="59" spans="1:9" x14ac:dyDescent="0.3">
      <c r="A59" t="s">
        <v>338</v>
      </c>
      <c r="B59" t="s">
        <v>3431</v>
      </c>
      <c r="C59" s="2">
        <v>6.8000000000000005E-2</v>
      </c>
      <c r="D59" t="s">
        <v>923</v>
      </c>
      <c r="E59" t="s">
        <v>9</v>
      </c>
      <c r="F59" t="s">
        <v>10</v>
      </c>
      <c r="G59" t="s">
        <v>1526</v>
      </c>
      <c r="H59" t="s">
        <v>1297</v>
      </c>
      <c r="I59" t="s">
        <v>12</v>
      </c>
    </row>
    <row r="60" spans="1:9" x14ac:dyDescent="0.3">
      <c r="A60" t="s">
        <v>339</v>
      </c>
      <c r="B60" t="s">
        <v>3432</v>
      </c>
      <c r="C60" s="2">
        <v>6.8000000000000005E-2</v>
      </c>
      <c r="D60" t="s">
        <v>923</v>
      </c>
      <c r="E60" t="s">
        <v>1468</v>
      </c>
      <c r="F60" t="s">
        <v>10</v>
      </c>
      <c r="G60" t="s">
        <v>1527</v>
      </c>
      <c r="H60" t="s">
        <v>11</v>
      </c>
      <c r="I60" t="s">
        <v>12</v>
      </c>
    </row>
    <row r="61" spans="1:9" x14ac:dyDescent="0.3">
      <c r="A61" t="s">
        <v>340</v>
      </c>
      <c r="B61" t="s">
        <v>3433</v>
      </c>
      <c r="C61" s="2">
        <v>6.8000000000000005E-2</v>
      </c>
      <c r="D61" t="s">
        <v>923</v>
      </c>
      <c r="E61" t="s">
        <v>1469</v>
      </c>
      <c r="F61" t="s">
        <v>10</v>
      </c>
      <c r="G61" t="s">
        <v>1528</v>
      </c>
      <c r="H61" t="s">
        <v>1472</v>
      </c>
      <c r="I61" t="s">
        <v>12</v>
      </c>
    </row>
    <row r="62" spans="1:9" x14ac:dyDescent="0.3">
      <c r="A62" t="s">
        <v>341</v>
      </c>
      <c r="B62" t="s">
        <v>3434</v>
      </c>
      <c r="C62" s="2">
        <v>7.4999999999999997E-2</v>
      </c>
      <c r="D62" t="s">
        <v>923</v>
      </c>
      <c r="E62" t="s">
        <v>1470</v>
      </c>
      <c r="F62" t="s">
        <v>10</v>
      </c>
      <c r="G62" t="s">
        <v>1529</v>
      </c>
      <c r="H62" t="s">
        <v>35</v>
      </c>
      <c r="I62" t="s">
        <v>12</v>
      </c>
    </row>
    <row r="63" spans="1:9" x14ac:dyDescent="0.3">
      <c r="A63" t="s">
        <v>342</v>
      </c>
      <c r="B63" t="s">
        <v>3435</v>
      </c>
      <c r="C63" s="2">
        <v>7.4999999999999997E-2</v>
      </c>
      <c r="D63" t="s">
        <v>923</v>
      </c>
      <c r="E63" t="s">
        <v>1468</v>
      </c>
      <c r="F63" t="s">
        <v>10</v>
      </c>
      <c r="G63" t="s">
        <v>1530</v>
      </c>
      <c r="H63" t="s">
        <v>11</v>
      </c>
      <c r="I63" t="s">
        <v>12</v>
      </c>
    </row>
    <row r="64" spans="1:9" x14ac:dyDescent="0.3">
      <c r="A64" t="s">
        <v>343</v>
      </c>
      <c r="B64" t="s">
        <v>3436</v>
      </c>
      <c r="C64" s="2">
        <v>7.4999999999999997E-2</v>
      </c>
      <c r="D64" t="s">
        <v>923</v>
      </c>
      <c r="E64" t="s">
        <v>1469</v>
      </c>
      <c r="F64" t="s">
        <v>10</v>
      </c>
      <c r="G64" t="s">
        <v>1531</v>
      </c>
      <c r="H64" t="s">
        <v>1472</v>
      </c>
      <c r="I64" t="s">
        <v>12</v>
      </c>
    </row>
    <row r="65" spans="1:9" x14ac:dyDescent="0.3">
      <c r="A65" t="s">
        <v>344</v>
      </c>
      <c r="B65" t="s">
        <v>3437</v>
      </c>
      <c r="C65" s="2">
        <v>8.2000000000000003E-2</v>
      </c>
      <c r="D65" t="s">
        <v>923</v>
      </c>
      <c r="E65" t="s">
        <v>1470</v>
      </c>
      <c r="F65" t="s">
        <v>10</v>
      </c>
      <c r="G65" t="s">
        <v>1532</v>
      </c>
      <c r="H65" t="s">
        <v>35</v>
      </c>
      <c r="I65" t="s">
        <v>12</v>
      </c>
    </row>
    <row r="66" spans="1:9" x14ac:dyDescent="0.3">
      <c r="A66" t="s">
        <v>345</v>
      </c>
      <c r="B66" t="s">
        <v>3438</v>
      </c>
      <c r="C66" s="2">
        <v>8.2000000000000003E-2</v>
      </c>
      <c r="D66" t="s">
        <v>923</v>
      </c>
      <c r="E66" t="s">
        <v>1468</v>
      </c>
      <c r="F66" t="s">
        <v>10</v>
      </c>
      <c r="G66" t="s">
        <v>1533</v>
      </c>
      <c r="H66" t="s">
        <v>11</v>
      </c>
      <c r="I66" t="s">
        <v>12</v>
      </c>
    </row>
    <row r="67" spans="1:9" x14ac:dyDescent="0.3">
      <c r="A67" t="s">
        <v>346</v>
      </c>
      <c r="B67" t="s">
        <v>3439</v>
      </c>
      <c r="C67" s="2">
        <v>8.2000000000000003E-2</v>
      </c>
      <c r="D67" t="s">
        <v>923</v>
      </c>
      <c r="E67" t="s">
        <v>1469</v>
      </c>
      <c r="F67" t="s">
        <v>10</v>
      </c>
      <c r="G67" t="s">
        <v>1534</v>
      </c>
      <c r="H67" t="s">
        <v>1472</v>
      </c>
      <c r="I67" t="s">
        <v>12</v>
      </c>
    </row>
    <row r="68" spans="1:9" x14ac:dyDescent="0.3">
      <c r="A68" t="s">
        <v>347</v>
      </c>
      <c r="B68" t="s">
        <v>3440</v>
      </c>
      <c r="C68" s="2">
        <v>9.0999999999999998E-2</v>
      </c>
      <c r="D68" t="s">
        <v>923</v>
      </c>
      <c r="E68" t="s">
        <v>1468</v>
      </c>
      <c r="F68" t="s">
        <v>10</v>
      </c>
      <c r="G68" t="s">
        <v>1535</v>
      </c>
      <c r="H68" t="s">
        <v>11</v>
      </c>
      <c r="I68" t="s">
        <v>12</v>
      </c>
    </row>
    <row r="69" spans="1:9" x14ac:dyDescent="0.3">
      <c r="A69" t="s">
        <v>348</v>
      </c>
      <c r="B69" t="s">
        <v>3441</v>
      </c>
      <c r="C69" s="2">
        <v>9.0999999999999998E-2</v>
      </c>
      <c r="D69" t="s">
        <v>923</v>
      </c>
      <c r="E69" t="s">
        <v>1469</v>
      </c>
      <c r="F69" t="s">
        <v>10</v>
      </c>
      <c r="G69" t="s">
        <v>1536</v>
      </c>
      <c r="H69" t="s">
        <v>1472</v>
      </c>
      <c r="I69" t="s">
        <v>12</v>
      </c>
    </row>
    <row r="70" spans="1:9" x14ac:dyDescent="0.3">
      <c r="A70" t="s">
        <v>349</v>
      </c>
      <c r="B70" t="s">
        <v>3442</v>
      </c>
      <c r="C70" s="2">
        <v>9.0999999999999998E-2</v>
      </c>
      <c r="D70" t="s">
        <v>923</v>
      </c>
      <c r="E70" t="s">
        <v>1470</v>
      </c>
      <c r="F70" t="s">
        <v>10</v>
      </c>
      <c r="G70" t="s">
        <v>1537</v>
      </c>
      <c r="H70" t="s">
        <v>35</v>
      </c>
      <c r="I70" t="s">
        <v>12</v>
      </c>
    </row>
    <row r="71" spans="1:9" x14ac:dyDescent="0.3">
      <c r="A71" t="s">
        <v>350</v>
      </c>
      <c r="B71" t="s">
        <v>3443</v>
      </c>
      <c r="C71" s="2">
        <v>0.1</v>
      </c>
      <c r="D71" t="s">
        <v>923</v>
      </c>
      <c r="E71" t="s">
        <v>1470</v>
      </c>
      <c r="F71" t="s">
        <v>10</v>
      </c>
      <c r="G71" t="s">
        <v>1538</v>
      </c>
      <c r="H71" t="s">
        <v>35</v>
      </c>
      <c r="I71" t="s">
        <v>12</v>
      </c>
    </row>
    <row r="72" spans="1:9" x14ac:dyDescent="0.3">
      <c r="A72" t="s">
        <v>351</v>
      </c>
      <c r="B72" t="s">
        <v>3444</v>
      </c>
      <c r="C72" s="2">
        <v>0.1</v>
      </c>
      <c r="D72" t="s">
        <v>923</v>
      </c>
      <c r="E72" t="s">
        <v>1468</v>
      </c>
      <c r="F72" t="s">
        <v>10</v>
      </c>
      <c r="G72" t="s">
        <v>1539</v>
      </c>
      <c r="H72" t="s">
        <v>11</v>
      </c>
      <c r="I72" t="s">
        <v>12</v>
      </c>
    </row>
    <row r="73" spans="1:9" x14ac:dyDescent="0.3">
      <c r="A73" t="s">
        <v>352</v>
      </c>
      <c r="B73" t="s">
        <v>3445</v>
      </c>
      <c r="C73" s="2">
        <v>0.1</v>
      </c>
      <c r="D73" t="s">
        <v>923</v>
      </c>
      <c r="E73" t="s">
        <v>1469</v>
      </c>
      <c r="F73" t="s">
        <v>10</v>
      </c>
      <c r="G73" t="s">
        <v>1540</v>
      </c>
      <c r="H73" t="s">
        <v>1472</v>
      </c>
      <c r="I73" t="s">
        <v>12</v>
      </c>
    </row>
    <row r="74" spans="1:9" x14ac:dyDescent="0.3">
      <c r="A74" t="s">
        <v>353</v>
      </c>
      <c r="B74" t="s">
        <v>3446</v>
      </c>
      <c r="C74" s="2">
        <v>0.11</v>
      </c>
      <c r="D74" t="s">
        <v>923</v>
      </c>
      <c r="E74" t="s">
        <v>1470</v>
      </c>
      <c r="F74" t="s">
        <v>10</v>
      </c>
      <c r="G74" t="s">
        <v>1541</v>
      </c>
      <c r="H74" t="s">
        <v>35</v>
      </c>
      <c r="I74" t="s">
        <v>12</v>
      </c>
    </row>
    <row r="75" spans="1:9" x14ac:dyDescent="0.3">
      <c r="A75" t="s">
        <v>354</v>
      </c>
      <c r="B75" t="s">
        <v>3447</v>
      </c>
      <c r="C75" s="2">
        <v>0.12</v>
      </c>
      <c r="D75" t="s">
        <v>923</v>
      </c>
      <c r="E75" t="s">
        <v>1470</v>
      </c>
      <c r="F75" t="s">
        <v>10</v>
      </c>
      <c r="G75" t="s">
        <v>1542</v>
      </c>
      <c r="H75" t="s">
        <v>35</v>
      </c>
      <c r="I75" t="s">
        <v>12</v>
      </c>
    </row>
    <row r="76" spans="1:9" x14ac:dyDescent="0.3">
      <c r="A76" t="s">
        <v>355</v>
      </c>
      <c r="B76" t="s">
        <v>3448</v>
      </c>
      <c r="C76" s="2">
        <v>0.15</v>
      </c>
      <c r="D76" t="s">
        <v>923</v>
      </c>
      <c r="E76" t="s">
        <v>1470</v>
      </c>
      <c r="F76" t="s">
        <v>10</v>
      </c>
      <c r="G76" t="s">
        <v>1543</v>
      </c>
      <c r="H76" t="s">
        <v>35</v>
      </c>
      <c r="I76" t="s">
        <v>12</v>
      </c>
    </row>
    <row r="77" spans="1:9" x14ac:dyDescent="0.3">
      <c r="A77" t="s">
        <v>356</v>
      </c>
      <c r="B77" t="s">
        <v>3449</v>
      </c>
      <c r="C77" s="2">
        <v>0.16</v>
      </c>
      <c r="D77" t="s">
        <v>923</v>
      </c>
      <c r="E77" t="s">
        <v>1470</v>
      </c>
      <c r="F77" t="s">
        <v>10</v>
      </c>
      <c r="G77" t="s">
        <v>1544</v>
      </c>
      <c r="H77" t="s">
        <v>35</v>
      </c>
      <c r="I77" t="s">
        <v>12</v>
      </c>
    </row>
    <row r="78" spans="1:9" x14ac:dyDescent="0.3">
      <c r="A78" t="s">
        <v>357</v>
      </c>
      <c r="B78" t="s">
        <v>3450</v>
      </c>
      <c r="C78" s="2">
        <v>0.18</v>
      </c>
      <c r="D78" t="s">
        <v>923</v>
      </c>
      <c r="E78" t="s">
        <v>1470</v>
      </c>
      <c r="F78" t="s">
        <v>10</v>
      </c>
      <c r="G78" t="s">
        <v>1545</v>
      </c>
      <c r="H78" t="s">
        <v>35</v>
      </c>
      <c r="I78" t="s">
        <v>12</v>
      </c>
    </row>
    <row r="79" spans="1:9" x14ac:dyDescent="0.3">
      <c r="A79" t="s">
        <v>358</v>
      </c>
      <c r="B79" t="s">
        <v>3451</v>
      </c>
      <c r="C79" s="2">
        <v>0.2</v>
      </c>
      <c r="D79" t="s">
        <v>923</v>
      </c>
      <c r="E79" t="s">
        <v>1470</v>
      </c>
      <c r="F79" t="s">
        <v>10</v>
      </c>
      <c r="G79" t="s">
        <v>1546</v>
      </c>
      <c r="H79" t="s">
        <v>35</v>
      </c>
      <c r="I79" t="s">
        <v>12</v>
      </c>
    </row>
    <row r="80" spans="1:9" x14ac:dyDescent="0.3">
      <c r="A80" t="s">
        <v>359</v>
      </c>
      <c r="B80" t="s">
        <v>3452</v>
      </c>
      <c r="C80" s="2">
        <v>0.27</v>
      </c>
      <c r="D80" t="s">
        <v>923</v>
      </c>
      <c r="E80" t="s">
        <v>1471</v>
      </c>
      <c r="F80" t="s">
        <v>10</v>
      </c>
      <c r="G80" t="s">
        <v>1547</v>
      </c>
      <c r="H80" t="s">
        <v>35</v>
      </c>
      <c r="I80" t="s">
        <v>12</v>
      </c>
    </row>
    <row r="81" spans="1:9" x14ac:dyDescent="0.3">
      <c r="A81" t="s">
        <v>360</v>
      </c>
      <c r="B81" t="s">
        <v>3453</v>
      </c>
      <c r="C81" s="2">
        <v>0.3</v>
      </c>
      <c r="D81" t="s">
        <v>923</v>
      </c>
      <c r="E81" t="s">
        <v>1471</v>
      </c>
      <c r="F81" t="s">
        <v>10</v>
      </c>
      <c r="G81" t="s">
        <v>1548</v>
      </c>
      <c r="H81" t="s">
        <v>35</v>
      </c>
      <c r="I81" t="s">
        <v>12</v>
      </c>
    </row>
    <row r="82" spans="1:9" x14ac:dyDescent="0.3">
      <c r="A82" t="s">
        <v>361</v>
      </c>
      <c r="B82" t="s">
        <v>3454</v>
      </c>
      <c r="C82" s="2">
        <v>0.33</v>
      </c>
      <c r="D82" t="s">
        <v>923</v>
      </c>
      <c r="E82" t="s">
        <v>1471</v>
      </c>
      <c r="F82" t="s">
        <v>10</v>
      </c>
      <c r="G82" t="s">
        <v>1549</v>
      </c>
      <c r="H82" t="s">
        <v>35</v>
      </c>
      <c r="I82" t="s">
        <v>12</v>
      </c>
    </row>
    <row r="83" spans="1:9" x14ac:dyDescent="0.3">
      <c r="A83" t="s">
        <v>362</v>
      </c>
      <c r="B83" t="s">
        <v>3455</v>
      </c>
      <c r="C83" s="2">
        <v>0.36</v>
      </c>
      <c r="D83" t="s">
        <v>923</v>
      </c>
      <c r="E83" t="s">
        <v>1471</v>
      </c>
      <c r="F83" t="s">
        <v>10</v>
      </c>
      <c r="G83" t="s">
        <v>1550</v>
      </c>
      <c r="H83" t="s">
        <v>35</v>
      </c>
      <c r="I83" t="s">
        <v>12</v>
      </c>
    </row>
    <row r="84" spans="1:9" x14ac:dyDescent="0.3">
      <c r="A84" t="s">
        <v>363</v>
      </c>
      <c r="B84" t="s">
        <v>3456</v>
      </c>
      <c r="C84" s="2">
        <v>0.39</v>
      </c>
      <c r="D84" t="s">
        <v>923</v>
      </c>
      <c r="E84" t="s">
        <v>1471</v>
      </c>
      <c r="F84" t="s">
        <v>10</v>
      </c>
      <c r="G84" t="s">
        <v>1551</v>
      </c>
      <c r="H84" t="s">
        <v>35</v>
      </c>
      <c r="I84" t="s">
        <v>12</v>
      </c>
    </row>
    <row r="85" spans="1:9" x14ac:dyDescent="0.3">
      <c r="A85" t="s">
        <v>364</v>
      </c>
      <c r="B85" t="s">
        <v>3457</v>
      </c>
      <c r="C85" s="2">
        <v>0.47</v>
      </c>
      <c r="D85" t="s">
        <v>923</v>
      </c>
      <c r="E85" t="s">
        <v>1471</v>
      </c>
      <c r="F85" t="s">
        <v>10</v>
      </c>
      <c r="G85" t="s">
        <v>1552</v>
      </c>
      <c r="H85" t="s">
        <v>35</v>
      </c>
      <c r="I85" t="s">
        <v>12</v>
      </c>
    </row>
    <row r="86" spans="1:9" x14ac:dyDescent="0.3">
      <c r="A86" t="s">
        <v>365</v>
      </c>
      <c r="B86" t="s">
        <v>3458</v>
      </c>
      <c r="C86" s="2">
        <v>0.51</v>
      </c>
      <c r="D86" t="s">
        <v>923</v>
      </c>
      <c r="E86" t="s">
        <v>1471</v>
      </c>
      <c r="F86" t="s">
        <v>10</v>
      </c>
      <c r="G86" t="s">
        <v>1553</v>
      </c>
      <c r="H86" t="s">
        <v>35</v>
      </c>
      <c r="I86" t="s">
        <v>12</v>
      </c>
    </row>
    <row r="87" spans="1:9" x14ac:dyDescent="0.3">
      <c r="A87" t="s">
        <v>366</v>
      </c>
      <c r="B87" t="s">
        <v>3459</v>
      </c>
      <c r="C87" s="2">
        <v>0.68</v>
      </c>
      <c r="D87" t="s">
        <v>923</v>
      </c>
      <c r="E87" t="s">
        <v>1471</v>
      </c>
      <c r="F87" t="s">
        <v>10</v>
      </c>
      <c r="G87" t="s">
        <v>1554</v>
      </c>
      <c r="H87" t="s">
        <v>35</v>
      </c>
      <c r="I87" t="s">
        <v>12</v>
      </c>
    </row>
    <row r="88" spans="1:9" x14ac:dyDescent="0.3">
      <c r="A88" t="s">
        <v>367</v>
      </c>
      <c r="B88" t="s">
        <v>3460</v>
      </c>
      <c r="C88" s="2">
        <v>0.91</v>
      </c>
      <c r="D88" t="s">
        <v>923</v>
      </c>
      <c r="E88" t="s">
        <v>1471</v>
      </c>
      <c r="F88" t="s">
        <v>10</v>
      </c>
      <c r="G88" t="s">
        <v>1555</v>
      </c>
      <c r="H88" t="s">
        <v>35</v>
      </c>
      <c r="I88" t="s">
        <v>12</v>
      </c>
    </row>
    <row r="89" spans="1:9" x14ac:dyDescent="0.3">
      <c r="A89" t="s">
        <v>368</v>
      </c>
      <c r="B89" t="s">
        <v>2994</v>
      </c>
      <c r="C89" s="2">
        <v>1</v>
      </c>
      <c r="D89">
        <v>0.01</v>
      </c>
      <c r="E89" t="s">
        <v>2996</v>
      </c>
      <c r="F89" t="s">
        <v>10</v>
      </c>
      <c r="G89" t="s">
        <v>2998</v>
      </c>
      <c r="H89" t="s">
        <v>11</v>
      </c>
      <c r="I89" t="s">
        <v>12</v>
      </c>
    </row>
    <row r="90" spans="1:9" x14ac:dyDescent="0.3">
      <c r="A90" t="s">
        <v>369</v>
      </c>
      <c r="B90" t="s">
        <v>3298</v>
      </c>
      <c r="C90" s="2" t="s">
        <v>2995</v>
      </c>
      <c r="D90" t="s">
        <v>923</v>
      </c>
      <c r="E90" t="s">
        <v>3003</v>
      </c>
      <c r="F90" t="s">
        <v>2368</v>
      </c>
      <c r="G90" t="s">
        <v>3299</v>
      </c>
      <c r="H90" t="s">
        <v>35</v>
      </c>
      <c r="I90" t="s">
        <v>12</v>
      </c>
    </row>
    <row r="91" spans="1:9" x14ac:dyDescent="0.3">
      <c r="A91" t="s">
        <v>370</v>
      </c>
      <c r="B91" t="s">
        <v>2994</v>
      </c>
      <c r="C91" s="2" t="s">
        <v>2995</v>
      </c>
      <c r="D91" t="s">
        <v>923</v>
      </c>
      <c r="E91" t="s">
        <v>2996</v>
      </c>
      <c r="F91" t="s">
        <v>2997</v>
      </c>
      <c r="G91" t="s">
        <v>2998</v>
      </c>
      <c r="H91" t="s">
        <v>11</v>
      </c>
      <c r="I91" t="s">
        <v>12</v>
      </c>
    </row>
    <row r="92" spans="1:9" x14ac:dyDescent="0.3">
      <c r="A92" t="s">
        <v>371</v>
      </c>
      <c r="B92" t="s">
        <v>3149</v>
      </c>
      <c r="C92" s="2" t="s">
        <v>3150</v>
      </c>
      <c r="D92" t="s">
        <v>923</v>
      </c>
      <c r="E92" t="s">
        <v>3003</v>
      </c>
      <c r="F92" t="s">
        <v>2368</v>
      </c>
      <c r="G92" t="s">
        <v>3151</v>
      </c>
      <c r="H92" t="s">
        <v>35</v>
      </c>
      <c r="I92" t="s">
        <v>12</v>
      </c>
    </row>
    <row r="93" spans="1:9" x14ac:dyDescent="0.3">
      <c r="A93" t="s">
        <v>372</v>
      </c>
      <c r="B93" t="s">
        <v>3021</v>
      </c>
      <c r="C93" s="2" t="s">
        <v>3022</v>
      </c>
      <c r="D93" t="s">
        <v>923</v>
      </c>
      <c r="E93" t="s">
        <v>3003</v>
      </c>
      <c r="F93" t="s">
        <v>2368</v>
      </c>
      <c r="G93" t="s">
        <v>3023</v>
      </c>
      <c r="H93" t="s">
        <v>35</v>
      </c>
      <c r="I93" t="s">
        <v>12</v>
      </c>
    </row>
    <row r="94" spans="1:9" x14ac:dyDescent="0.3">
      <c r="A94" t="s">
        <v>373</v>
      </c>
      <c r="B94" t="s">
        <v>3353</v>
      </c>
      <c r="C94" s="2" t="s">
        <v>3354</v>
      </c>
      <c r="D94" t="s">
        <v>923</v>
      </c>
      <c r="E94" t="s">
        <v>3003</v>
      </c>
      <c r="F94" t="s">
        <v>2368</v>
      </c>
      <c r="G94" t="s">
        <v>3355</v>
      </c>
      <c r="H94" t="s">
        <v>35</v>
      </c>
      <c r="I94" t="s">
        <v>12</v>
      </c>
    </row>
    <row r="95" spans="1:9" x14ac:dyDescent="0.3">
      <c r="A95" t="s">
        <v>374</v>
      </c>
      <c r="B95" t="s">
        <v>3152</v>
      </c>
      <c r="C95" s="2" t="s">
        <v>3153</v>
      </c>
      <c r="D95" t="s">
        <v>923</v>
      </c>
      <c r="E95" t="s">
        <v>3003</v>
      </c>
      <c r="F95" t="s">
        <v>2368</v>
      </c>
      <c r="G95" t="s">
        <v>3154</v>
      </c>
      <c r="H95" t="s">
        <v>35</v>
      </c>
      <c r="I95" t="s">
        <v>12</v>
      </c>
    </row>
    <row r="96" spans="1:9" x14ac:dyDescent="0.3">
      <c r="A96" t="s">
        <v>375</v>
      </c>
      <c r="B96" t="s">
        <v>3300</v>
      </c>
      <c r="C96" s="2" t="s">
        <v>3301</v>
      </c>
      <c r="D96" t="s">
        <v>923</v>
      </c>
      <c r="E96" t="s">
        <v>3003</v>
      </c>
      <c r="F96" t="s">
        <v>2368</v>
      </c>
      <c r="G96" t="s">
        <v>3302</v>
      </c>
      <c r="H96" t="s">
        <v>35</v>
      </c>
      <c r="I96" t="s">
        <v>12</v>
      </c>
    </row>
    <row r="97" spans="1:9" x14ac:dyDescent="0.3">
      <c r="A97" t="s">
        <v>376</v>
      </c>
      <c r="B97" t="s">
        <v>3033</v>
      </c>
      <c r="C97" s="2" t="s">
        <v>3034</v>
      </c>
      <c r="D97" t="s">
        <v>923</v>
      </c>
      <c r="E97" t="s">
        <v>3003</v>
      </c>
      <c r="F97" t="s">
        <v>2368</v>
      </c>
      <c r="G97" t="s">
        <v>3035</v>
      </c>
      <c r="H97" t="s">
        <v>35</v>
      </c>
      <c r="I97" t="s">
        <v>12</v>
      </c>
    </row>
    <row r="98" spans="1:9" x14ac:dyDescent="0.3">
      <c r="A98" t="s">
        <v>377</v>
      </c>
      <c r="B98" t="s">
        <v>3007</v>
      </c>
      <c r="C98" s="2" t="s">
        <v>3008</v>
      </c>
      <c r="D98" t="s">
        <v>923</v>
      </c>
      <c r="E98" t="s">
        <v>3003</v>
      </c>
      <c r="F98" t="s">
        <v>2368</v>
      </c>
      <c r="G98" t="s">
        <v>3009</v>
      </c>
      <c r="H98" t="s">
        <v>35</v>
      </c>
      <c r="I98" t="s">
        <v>12</v>
      </c>
    </row>
    <row r="99" spans="1:9" x14ac:dyDescent="0.3">
      <c r="A99" t="s">
        <v>378</v>
      </c>
      <c r="B99" t="s">
        <v>3303</v>
      </c>
      <c r="C99" s="2" t="s">
        <v>3304</v>
      </c>
      <c r="D99" t="s">
        <v>923</v>
      </c>
      <c r="E99" t="s">
        <v>3003</v>
      </c>
      <c r="F99" t="s">
        <v>2368</v>
      </c>
      <c r="G99" t="s">
        <v>3305</v>
      </c>
      <c r="H99" t="s">
        <v>35</v>
      </c>
      <c r="I99" t="s">
        <v>12</v>
      </c>
    </row>
    <row r="100" spans="1:9" x14ac:dyDescent="0.3">
      <c r="A100" t="s">
        <v>379</v>
      </c>
      <c r="B100" t="s">
        <v>3356</v>
      </c>
      <c r="C100" s="2" t="s">
        <v>3357</v>
      </c>
      <c r="D100" t="s">
        <v>923</v>
      </c>
      <c r="E100" t="s">
        <v>3003</v>
      </c>
      <c r="F100" t="s">
        <v>2368</v>
      </c>
      <c r="G100" t="s">
        <v>3358</v>
      </c>
      <c r="H100" t="s">
        <v>35</v>
      </c>
      <c r="I100" t="s">
        <v>12</v>
      </c>
    </row>
    <row r="101" spans="1:9" x14ac:dyDescent="0.3">
      <c r="A101" t="s">
        <v>380</v>
      </c>
      <c r="B101" t="s">
        <v>3010</v>
      </c>
      <c r="C101" s="2" t="s">
        <v>3011</v>
      </c>
      <c r="D101" t="s">
        <v>923</v>
      </c>
      <c r="E101" t="s">
        <v>3003</v>
      </c>
      <c r="F101" t="s">
        <v>2368</v>
      </c>
      <c r="G101" t="s">
        <v>3012</v>
      </c>
      <c r="H101" t="s">
        <v>35</v>
      </c>
      <c r="I101" t="s">
        <v>12</v>
      </c>
    </row>
    <row r="102" spans="1:9" x14ac:dyDescent="0.3">
      <c r="A102" t="s">
        <v>381</v>
      </c>
      <c r="B102" t="s">
        <v>3024</v>
      </c>
      <c r="C102" s="2" t="s">
        <v>3025</v>
      </c>
      <c r="D102" t="s">
        <v>923</v>
      </c>
      <c r="E102" t="s">
        <v>3003</v>
      </c>
      <c r="F102" t="s">
        <v>2368</v>
      </c>
      <c r="G102" t="s">
        <v>3026</v>
      </c>
      <c r="H102" t="s">
        <v>35</v>
      </c>
      <c r="I102" t="s">
        <v>12</v>
      </c>
    </row>
    <row r="103" spans="1:9" x14ac:dyDescent="0.3">
      <c r="A103" t="s">
        <v>382</v>
      </c>
      <c r="B103" t="s">
        <v>3030</v>
      </c>
      <c r="C103" s="2" t="s">
        <v>3031</v>
      </c>
      <c r="D103" t="s">
        <v>923</v>
      </c>
      <c r="E103" t="s">
        <v>3003</v>
      </c>
      <c r="F103" t="s">
        <v>2368</v>
      </c>
      <c r="G103" t="s">
        <v>3032</v>
      </c>
      <c r="H103" t="s">
        <v>35</v>
      </c>
      <c r="I103" t="s">
        <v>12</v>
      </c>
    </row>
    <row r="104" spans="1:9" x14ac:dyDescent="0.3">
      <c r="A104" t="s">
        <v>383</v>
      </c>
      <c r="B104" t="s">
        <v>3359</v>
      </c>
      <c r="C104" s="2" t="s">
        <v>3360</v>
      </c>
      <c r="D104" t="s">
        <v>923</v>
      </c>
      <c r="E104" t="s">
        <v>3003</v>
      </c>
      <c r="F104" t="s">
        <v>2368</v>
      </c>
      <c r="G104" t="s">
        <v>3361</v>
      </c>
      <c r="H104" t="s">
        <v>35</v>
      </c>
      <c r="I104" t="s">
        <v>12</v>
      </c>
    </row>
    <row r="105" spans="1:9" x14ac:dyDescent="0.3">
      <c r="A105" t="s">
        <v>384</v>
      </c>
      <c r="B105" t="s">
        <v>3155</v>
      </c>
      <c r="C105" s="2" t="s">
        <v>3156</v>
      </c>
      <c r="D105" t="s">
        <v>923</v>
      </c>
      <c r="E105" t="s">
        <v>3003</v>
      </c>
      <c r="F105" t="s">
        <v>2368</v>
      </c>
      <c r="G105" t="s">
        <v>3157</v>
      </c>
      <c r="H105" t="s">
        <v>35</v>
      </c>
      <c r="I105" t="s">
        <v>12</v>
      </c>
    </row>
    <row r="106" spans="1:9" x14ac:dyDescent="0.3">
      <c r="A106" t="s">
        <v>385</v>
      </c>
      <c r="B106" t="s">
        <v>3018</v>
      </c>
      <c r="C106" s="2" t="s">
        <v>3019</v>
      </c>
      <c r="D106" t="s">
        <v>923</v>
      </c>
      <c r="E106" t="s">
        <v>3003</v>
      </c>
      <c r="F106" t="s">
        <v>2368</v>
      </c>
      <c r="G106" t="s">
        <v>3020</v>
      </c>
      <c r="H106" t="s">
        <v>35</v>
      </c>
      <c r="I106" t="s">
        <v>12</v>
      </c>
    </row>
    <row r="107" spans="1:9" x14ac:dyDescent="0.3">
      <c r="A107" t="s">
        <v>386</v>
      </c>
      <c r="B107" t="s">
        <v>2999</v>
      </c>
      <c r="C107" s="2">
        <v>4.7</v>
      </c>
      <c r="D107">
        <v>0.01</v>
      </c>
      <c r="E107" t="s">
        <v>2996</v>
      </c>
      <c r="F107" t="s">
        <v>10</v>
      </c>
      <c r="G107" t="s">
        <v>3001</v>
      </c>
      <c r="H107" t="s">
        <v>11</v>
      </c>
      <c r="I107" t="s">
        <v>12</v>
      </c>
    </row>
    <row r="108" spans="1:9" x14ac:dyDescent="0.3">
      <c r="A108" t="s">
        <v>387</v>
      </c>
      <c r="B108" t="s">
        <v>3306</v>
      </c>
      <c r="C108" s="2" t="s">
        <v>3000</v>
      </c>
      <c r="D108" t="s">
        <v>923</v>
      </c>
      <c r="E108" t="s">
        <v>3003</v>
      </c>
      <c r="F108" t="s">
        <v>2368</v>
      </c>
      <c r="G108" t="s">
        <v>3307</v>
      </c>
      <c r="H108" t="s">
        <v>35</v>
      </c>
      <c r="I108" t="s">
        <v>12</v>
      </c>
    </row>
    <row r="109" spans="1:9" x14ac:dyDescent="0.3">
      <c r="A109" t="s">
        <v>388</v>
      </c>
      <c r="B109" t="s">
        <v>2999</v>
      </c>
      <c r="C109" s="2" t="s">
        <v>3000</v>
      </c>
      <c r="D109" t="s">
        <v>923</v>
      </c>
      <c r="E109" t="s">
        <v>2996</v>
      </c>
      <c r="F109" t="s">
        <v>2997</v>
      </c>
      <c r="G109" t="s">
        <v>3001</v>
      </c>
      <c r="H109" t="s">
        <v>11</v>
      </c>
      <c r="I109" t="s">
        <v>12</v>
      </c>
    </row>
    <row r="110" spans="1:9" x14ac:dyDescent="0.3">
      <c r="A110" t="s">
        <v>389</v>
      </c>
      <c r="B110" t="s">
        <v>3308</v>
      </c>
      <c r="C110" s="2" t="s">
        <v>3309</v>
      </c>
      <c r="D110" t="s">
        <v>923</v>
      </c>
      <c r="E110" t="s">
        <v>3003</v>
      </c>
      <c r="F110" t="s">
        <v>2368</v>
      </c>
      <c r="G110" t="s">
        <v>3310</v>
      </c>
      <c r="H110" t="s">
        <v>35</v>
      </c>
      <c r="I110" t="s">
        <v>12</v>
      </c>
    </row>
    <row r="111" spans="1:9" x14ac:dyDescent="0.3">
      <c r="A111" t="s">
        <v>390</v>
      </c>
      <c r="B111" t="s">
        <v>3461</v>
      </c>
      <c r="C111" s="2" t="s">
        <v>3309</v>
      </c>
      <c r="D111" t="s">
        <v>923</v>
      </c>
      <c r="E111" t="s">
        <v>2996</v>
      </c>
      <c r="F111" t="s">
        <v>2997</v>
      </c>
      <c r="G111" t="s">
        <v>3462</v>
      </c>
      <c r="H111" t="s">
        <v>11</v>
      </c>
      <c r="I111" t="s">
        <v>12</v>
      </c>
    </row>
    <row r="112" spans="1:9" x14ac:dyDescent="0.3">
      <c r="A112" t="s">
        <v>391</v>
      </c>
      <c r="B112" t="s">
        <v>3039</v>
      </c>
      <c r="C112" s="2" t="s">
        <v>3040</v>
      </c>
      <c r="D112" t="s">
        <v>923</v>
      </c>
      <c r="E112" t="s">
        <v>3003</v>
      </c>
      <c r="F112" t="s">
        <v>2368</v>
      </c>
      <c r="G112" t="s">
        <v>3041</v>
      </c>
      <c r="H112" t="s">
        <v>35</v>
      </c>
      <c r="I112" t="s">
        <v>12</v>
      </c>
    </row>
    <row r="113" spans="1:9" x14ac:dyDescent="0.3">
      <c r="A113" t="s">
        <v>392</v>
      </c>
      <c r="B113" t="s">
        <v>3036</v>
      </c>
      <c r="C113" s="2" t="s">
        <v>3037</v>
      </c>
      <c r="D113" t="s">
        <v>923</v>
      </c>
      <c r="E113" t="s">
        <v>3003</v>
      </c>
      <c r="F113" t="s">
        <v>2368</v>
      </c>
      <c r="G113" t="s">
        <v>3038</v>
      </c>
      <c r="H113" t="s">
        <v>35</v>
      </c>
      <c r="I113" t="s">
        <v>12</v>
      </c>
    </row>
    <row r="114" spans="1:9" x14ac:dyDescent="0.3">
      <c r="A114" t="s">
        <v>393</v>
      </c>
      <c r="B114" t="s">
        <v>3027</v>
      </c>
      <c r="C114" s="2" t="s">
        <v>3028</v>
      </c>
      <c r="D114" t="s">
        <v>923</v>
      </c>
      <c r="E114" t="s">
        <v>3003</v>
      </c>
      <c r="F114" t="s">
        <v>2368</v>
      </c>
      <c r="G114" t="s">
        <v>3029</v>
      </c>
      <c r="H114" t="s">
        <v>35</v>
      </c>
      <c r="I114" t="s">
        <v>12</v>
      </c>
    </row>
    <row r="115" spans="1:9" x14ac:dyDescent="0.3">
      <c r="A115" t="s">
        <v>394</v>
      </c>
      <c r="B115" t="s">
        <v>3311</v>
      </c>
      <c r="C115" s="2" t="s">
        <v>3312</v>
      </c>
      <c r="D115" t="s">
        <v>923</v>
      </c>
      <c r="E115" t="s">
        <v>3003</v>
      </c>
      <c r="F115" t="s">
        <v>2368</v>
      </c>
      <c r="G115" t="s">
        <v>3313</v>
      </c>
      <c r="H115" t="s">
        <v>35</v>
      </c>
      <c r="I115" t="s">
        <v>12</v>
      </c>
    </row>
    <row r="116" spans="1:9" x14ac:dyDescent="0.3">
      <c r="A116" t="s">
        <v>395</v>
      </c>
      <c r="B116" t="s">
        <v>3146</v>
      </c>
      <c r="C116" s="2" t="s">
        <v>3147</v>
      </c>
      <c r="D116" t="s">
        <v>923</v>
      </c>
      <c r="E116" t="s">
        <v>3003</v>
      </c>
      <c r="F116" t="s">
        <v>2368</v>
      </c>
      <c r="G116" t="s">
        <v>3148</v>
      </c>
      <c r="H116" t="s">
        <v>35</v>
      </c>
      <c r="I116" t="s">
        <v>12</v>
      </c>
    </row>
    <row r="117" spans="1:9" x14ac:dyDescent="0.3">
      <c r="A117" t="s">
        <v>396</v>
      </c>
      <c r="B117" t="s">
        <v>3362</v>
      </c>
      <c r="C117" s="2" t="s">
        <v>3363</v>
      </c>
      <c r="D117" t="s">
        <v>923</v>
      </c>
      <c r="E117" t="s">
        <v>3003</v>
      </c>
      <c r="F117" t="s">
        <v>2368</v>
      </c>
      <c r="G117" t="s">
        <v>3364</v>
      </c>
      <c r="H117" t="s">
        <v>35</v>
      </c>
      <c r="I117" t="s">
        <v>12</v>
      </c>
    </row>
    <row r="118" spans="1:9" x14ac:dyDescent="0.3">
      <c r="A118" t="s">
        <v>397</v>
      </c>
      <c r="B118" t="s">
        <v>3169</v>
      </c>
      <c r="C118" s="2" t="s">
        <v>3170</v>
      </c>
      <c r="D118" t="s">
        <v>923</v>
      </c>
      <c r="E118" t="s">
        <v>3003</v>
      </c>
      <c r="F118" t="s">
        <v>2368</v>
      </c>
      <c r="G118" t="s">
        <v>3171</v>
      </c>
      <c r="H118" t="s">
        <v>35</v>
      </c>
      <c r="I118" t="s">
        <v>12</v>
      </c>
    </row>
    <row r="119" spans="1:9" x14ac:dyDescent="0.3">
      <c r="A119" t="s">
        <v>398</v>
      </c>
      <c r="B119" t="s">
        <v>3463</v>
      </c>
      <c r="C119" s="2" t="s">
        <v>3170</v>
      </c>
      <c r="D119" t="s">
        <v>923</v>
      </c>
      <c r="E119" t="s">
        <v>2996</v>
      </c>
      <c r="F119" t="s">
        <v>2997</v>
      </c>
      <c r="G119" t="s">
        <v>3464</v>
      </c>
      <c r="H119" t="s">
        <v>11</v>
      </c>
      <c r="I119" t="s">
        <v>12</v>
      </c>
    </row>
    <row r="120" spans="1:9" x14ac:dyDescent="0.3">
      <c r="A120" t="s">
        <v>399</v>
      </c>
      <c r="B120" t="s">
        <v>3316</v>
      </c>
      <c r="C120" s="2" t="s">
        <v>3317</v>
      </c>
      <c r="D120" t="s">
        <v>923</v>
      </c>
      <c r="E120" t="s">
        <v>3003</v>
      </c>
      <c r="F120" t="s">
        <v>2368</v>
      </c>
      <c r="G120" t="s">
        <v>3318</v>
      </c>
      <c r="H120" t="s">
        <v>35</v>
      </c>
      <c r="I120" t="s">
        <v>12</v>
      </c>
    </row>
    <row r="121" spans="1:9" x14ac:dyDescent="0.3">
      <c r="A121" t="s">
        <v>400</v>
      </c>
      <c r="B121" t="s">
        <v>3465</v>
      </c>
      <c r="C121" s="2" t="s">
        <v>3317</v>
      </c>
      <c r="D121" t="s">
        <v>923</v>
      </c>
      <c r="E121" t="s">
        <v>2996</v>
      </c>
      <c r="F121" t="s">
        <v>2997</v>
      </c>
      <c r="G121" t="s">
        <v>3466</v>
      </c>
      <c r="H121" t="s">
        <v>11</v>
      </c>
      <c r="I121" t="s">
        <v>12</v>
      </c>
    </row>
    <row r="122" spans="1:9" x14ac:dyDescent="0.3">
      <c r="A122" t="s">
        <v>401</v>
      </c>
      <c r="B122" t="s">
        <v>3180</v>
      </c>
      <c r="C122" s="2" t="s">
        <v>3181</v>
      </c>
      <c r="D122" t="s">
        <v>923</v>
      </c>
      <c r="E122" t="s">
        <v>3003</v>
      </c>
      <c r="F122" t="s">
        <v>2368</v>
      </c>
      <c r="G122" t="s">
        <v>3182</v>
      </c>
      <c r="H122" t="s">
        <v>35</v>
      </c>
      <c r="I122" t="s">
        <v>12</v>
      </c>
    </row>
    <row r="123" spans="1:9" x14ac:dyDescent="0.3">
      <c r="A123" t="s">
        <v>402</v>
      </c>
      <c r="B123" t="s">
        <v>3467</v>
      </c>
      <c r="C123" s="2" t="s">
        <v>3181</v>
      </c>
      <c r="D123" t="s">
        <v>923</v>
      </c>
      <c r="E123" t="s">
        <v>2996</v>
      </c>
      <c r="F123" t="s">
        <v>2997</v>
      </c>
      <c r="G123" t="s">
        <v>3468</v>
      </c>
      <c r="H123" t="s">
        <v>11</v>
      </c>
      <c r="I123" t="s">
        <v>12</v>
      </c>
    </row>
    <row r="124" spans="1:9" x14ac:dyDescent="0.3">
      <c r="A124" t="s">
        <v>403</v>
      </c>
      <c r="B124" t="s">
        <v>3085</v>
      </c>
      <c r="C124" s="2" t="s">
        <v>3086</v>
      </c>
      <c r="D124" t="s">
        <v>923</v>
      </c>
      <c r="E124" t="s">
        <v>3003</v>
      </c>
      <c r="F124" t="s">
        <v>2368</v>
      </c>
      <c r="G124" t="s">
        <v>3087</v>
      </c>
      <c r="H124" t="s">
        <v>35</v>
      </c>
      <c r="I124" t="s">
        <v>12</v>
      </c>
    </row>
    <row r="125" spans="1:9" x14ac:dyDescent="0.3">
      <c r="A125" t="s">
        <v>404</v>
      </c>
      <c r="B125" t="s">
        <v>3469</v>
      </c>
      <c r="C125" s="2" t="s">
        <v>3470</v>
      </c>
      <c r="D125" t="s">
        <v>923</v>
      </c>
      <c r="E125" t="s">
        <v>2996</v>
      </c>
      <c r="F125" t="s">
        <v>2997</v>
      </c>
      <c r="G125" t="s">
        <v>3471</v>
      </c>
      <c r="H125" t="s">
        <v>11</v>
      </c>
      <c r="I125" t="s">
        <v>12</v>
      </c>
    </row>
    <row r="126" spans="1:9" x14ac:dyDescent="0.3">
      <c r="A126" t="s">
        <v>405</v>
      </c>
      <c r="B126" t="s">
        <v>3200</v>
      </c>
      <c r="C126" s="2" t="s">
        <v>3201</v>
      </c>
      <c r="D126" t="s">
        <v>923</v>
      </c>
      <c r="E126" t="s">
        <v>3003</v>
      </c>
      <c r="F126" t="s">
        <v>2368</v>
      </c>
      <c r="G126" t="s">
        <v>3202</v>
      </c>
      <c r="H126" t="s">
        <v>35</v>
      </c>
      <c r="I126" t="s">
        <v>12</v>
      </c>
    </row>
    <row r="127" spans="1:9" x14ac:dyDescent="0.3">
      <c r="A127" t="s">
        <v>406</v>
      </c>
      <c r="B127" t="s">
        <v>3472</v>
      </c>
      <c r="C127" s="2" t="s">
        <v>3201</v>
      </c>
      <c r="D127" t="s">
        <v>923</v>
      </c>
      <c r="E127" t="s">
        <v>2996</v>
      </c>
      <c r="F127" t="s">
        <v>2997</v>
      </c>
      <c r="G127" t="s">
        <v>3473</v>
      </c>
      <c r="H127" t="s">
        <v>11</v>
      </c>
      <c r="I127" t="s">
        <v>12</v>
      </c>
    </row>
    <row r="128" spans="1:9" x14ac:dyDescent="0.3">
      <c r="A128" t="s">
        <v>407</v>
      </c>
      <c r="B128" t="s">
        <v>3206</v>
      </c>
      <c r="C128" s="2" t="s">
        <v>3207</v>
      </c>
      <c r="D128" t="s">
        <v>923</v>
      </c>
      <c r="E128" t="s">
        <v>3003</v>
      </c>
      <c r="F128" t="s">
        <v>2368</v>
      </c>
      <c r="G128" t="s">
        <v>3208</v>
      </c>
      <c r="H128" t="s">
        <v>35</v>
      </c>
      <c r="I128" t="s">
        <v>12</v>
      </c>
    </row>
    <row r="129" spans="1:9" x14ac:dyDescent="0.3">
      <c r="A129" t="s">
        <v>408</v>
      </c>
      <c r="B129" t="s">
        <v>3474</v>
      </c>
      <c r="C129" s="2" t="s">
        <v>3475</v>
      </c>
      <c r="D129" t="s">
        <v>923</v>
      </c>
      <c r="E129" t="s">
        <v>2996</v>
      </c>
      <c r="F129" t="s">
        <v>2997</v>
      </c>
      <c r="G129" t="s">
        <v>3476</v>
      </c>
      <c r="H129" t="s">
        <v>11</v>
      </c>
      <c r="I129" t="s">
        <v>12</v>
      </c>
    </row>
    <row r="130" spans="1:9" x14ac:dyDescent="0.3">
      <c r="A130" t="s">
        <v>409</v>
      </c>
      <c r="B130" t="s">
        <v>3328</v>
      </c>
      <c r="C130" s="2" t="s">
        <v>3329</v>
      </c>
      <c r="D130" t="s">
        <v>923</v>
      </c>
      <c r="E130" t="s">
        <v>3003</v>
      </c>
      <c r="F130" t="s">
        <v>2368</v>
      </c>
      <c r="G130" t="s">
        <v>3330</v>
      </c>
      <c r="H130" t="s">
        <v>35</v>
      </c>
      <c r="I130" t="s">
        <v>12</v>
      </c>
    </row>
    <row r="131" spans="1:9" x14ac:dyDescent="0.3">
      <c r="A131" t="s">
        <v>410</v>
      </c>
      <c r="B131" t="s">
        <v>3220</v>
      </c>
      <c r="C131" s="2" t="s">
        <v>3221</v>
      </c>
      <c r="D131" t="s">
        <v>923</v>
      </c>
      <c r="E131" t="s">
        <v>3003</v>
      </c>
      <c r="F131" t="s">
        <v>2368</v>
      </c>
      <c r="G131" t="s">
        <v>3222</v>
      </c>
      <c r="H131" t="s">
        <v>35</v>
      </c>
      <c r="I131" t="s">
        <v>12</v>
      </c>
    </row>
    <row r="132" spans="1:9" x14ac:dyDescent="0.3">
      <c r="A132" t="s">
        <v>411</v>
      </c>
      <c r="B132" t="s">
        <v>3477</v>
      </c>
      <c r="C132" s="2" t="s">
        <v>3221</v>
      </c>
      <c r="D132" t="s">
        <v>923</v>
      </c>
      <c r="E132" t="s">
        <v>2996</v>
      </c>
      <c r="F132" t="s">
        <v>2997</v>
      </c>
      <c r="G132" t="s">
        <v>3478</v>
      </c>
      <c r="H132" t="s">
        <v>11</v>
      </c>
      <c r="I132" t="s">
        <v>12</v>
      </c>
    </row>
    <row r="133" spans="1:9" x14ac:dyDescent="0.3">
      <c r="A133" t="s">
        <v>412</v>
      </c>
      <c r="B133" t="s">
        <v>3479</v>
      </c>
      <c r="C133" s="2" t="s">
        <v>3480</v>
      </c>
      <c r="D133" t="s">
        <v>923</v>
      </c>
      <c r="E133" t="s">
        <v>2996</v>
      </c>
      <c r="F133" t="s">
        <v>2997</v>
      </c>
      <c r="G133" t="s">
        <v>3481</v>
      </c>
      <c r="H133" t="s">
        <v>11</v>
      </c>
      <c r="I133" t="s">
        <v>12</v>
      </c>
    </row>
    <row r="134" spans="1:9" x14ac:dyDescent="0.3">
      <c r="A134" t="s">
        <v>413</v>
      </c>
      <c r="B134" t="s">
        <v>3228</v>
      </c>
      <c r="C134" s="2" t="s">
        <v>3229</v>
      </c>
      <c r="D134" t="s">
        <v>923</v>
      </c>
      <c r="E134" t="s">
        <v>3003</v>
      </c>
      <c r="F134" t="s">
        <v>2368</v>
      </c>
      <c r="G134" t="s">
        <v>3230</v>
      </c>
      <c r="H134" t="s">
        <v>35</v>
      </c>
      <c r="I134" t="s">
        <v>12</v>
      </c>
    </row>
    <row r="135" spans="1:9" x14ac:dyDescent="0.3">
      <c r="A135" t="s">
        <v>414</v>
      </c>
      <c r="B135" t="s">
        <v>3482</v>
      </c>
      <c r="C135" s="2" t="s">
        <v>3229</v>
      </c>
      <c r="D135" t="s">
        <v>923</v>
      </c>
      <c r="E135" t="s">
        <v>2996</v>
      </c>
      <c r="F135" t="s">
        <v>2997</v>
      </c>
      <c r="G135" t="s">
        <v>3483</v>
      </c>
      <c r="H135" t="s">
        <v>11</v>
      </c>
      <c r="I135" t="s">
        <v>12</v>
      </c>
    </row>
    <row r="136" spans="1:9" x14ac:dyDescent="0.3">
      <c r="A136" t="s">
        <v>415</v>
      </c>
      <c r="B136" t="s">
        <v>3484</v>
      </c>
      <c r="C136" s="2" t="s">
        <v>3485</v>
      </c>
      <c r="D136" t="s">
        <v>923</v>
      </c>
      <c r="E136" t="s">
        <v>2996</v>
      </c>
      <c r="F136" t="s">
        <v>2997</v>
      </c>
      <c r="G136" t="s">
        <v>3486</v>
      </c>
      <c r="H136" t="s">
        <v>11</v>
      </c>
      <c r="I136" t="s">
        <v>12</v>
      </c>
    </row>
    <row r="137" spans="1:9" x14ac:dyDescent="0.3">
      <c r="A137" t="s">
        <v>416</v>
      </c>
      <c r="B137" t="s">
        <v>3231</v>
      </c>
      <c r="C137" s="2" t="s">
        <v>3232</v>
      </c>
      <c r="D137" t="s">
        <v>923</v>
      </c>
      <c r="E137" t="s">
        <v>3003</v>
      </c>
      <c r="F137" t="s">
        <v>2368</v>
      </c>
      <c r="G137" t="s">
        <v>3233</v>
      </c>
      <c r="H137" t="s">
        <v>35</v>
      </c>
      <c r="I137" t="s">
        <v>12</v>
      </c>
    </row>
    <row r="138" spans="1:9" x14ac:dyDescent="0.3">
      <c r="A138" t="s">
        <v>417</v>
      </c>
      <c r="B138" t="s">
        <v>3487</v>
      </c>
      <c r="C138" s="2" t="s">
        <v>3232</v>
      </c>
      <c r="D138" t="s">
        <v>923</v>
      </c>
      <c r="E138" t="s">
        <v>2996</v>
      </c>
      <c r="F138" t="s">
        <v>2997</v>
      </c>
      <c r="G138" t="s">
        <v>3488</v>
      </c>
      <c r="H138" t="s">
        <v>11</v>
      </c>
      <c r="I138" t="s">
        <v>12</v>
      </c>
    </row>
    <row r="139" spans="1:9" x14ac:dyDescent="0.3">
      <c r="A139" t="s">
        <v>418</v>
      </c>
      <c r="B139" t="s">
        <v>3489</v>
      </c>
      <c r="C139" s="2" t="s">
        <v>3490</v>
      </c>
      <c r="D139" t="s">
        <v>923</v>
      </c>
      <c r="E139" t="s">
        <v>2996</v>
      </c>
      <c r="F139" t="s">
        <v>2997</v>
      </c>
      <c r="G139" t="s">
        <v>3491</v>
      </c>
      <c r="H139" t="s">
        <v>11</v>
      </c>
      <c r="I139" t="s">
        <v>12</v>
      </c>
    </row>
    <row r="140" spans="1:9" x14ac:dyDescent="0.3">
      <c r="A140" t="s">
        <v>419</v>
      </c>
      <c r="B140" t="s">
        <v>3237</v>
      </c>
      <c r="C140" s="2" t="s">
        <v>3238</v>
      </c>
      <c r="D140" t="s">
        <v>923</v>
      </c>
      <c r="E140" t="s">
        <v>3003</v>
      </c>
      <c r="F140" t="s">
        <v>2368</v>
      </c>
      <c r="G140" t="s">
        <v>3239</v>
      </c>
      <c r="H140" t="s">
        <v>35</v>
      </c>
      <c r="I140" t="s">
        <v>12</v>
      </c>
    </row>
    <row r="141" spans="1:9" x14ac:dyDescent="0.3">
      <c r="A141" t="s">
        <v>420</v>
      </c>
      <c r="B141" t="s">
        <v>3492</v>
      </c>
      <c r="C141" s="2" t="s">
        <v>3493</v>
      </c>
      <c r="D141" t="s">
        <v>923</v>
      </c>
      <c r="E141" t="s">
        <v>2996</v>
      </c>
      <c r="F141" t="s">
        <v>2997</v>
      </c>
      <c r="G141" t="s">
        <v>3494</v>
      </c>
      <c r="H141" t="s">
        <v>11</v>
      </c>
      <c r="I141" t="s">
        <v>12</v>
      </c>
    </row>
    <row r="142" spans="1:9" x14ac:dyDescent="0.3">
      <c r="A142" t="s">
        <v>421</v>
      </c>
      <c r="B142" t="s">
        <v>3495</v>
      </c>
      <c r="C142" s="2" t="s">
        <v>3496</v>
      </c>
      <c r="D142" t="s">
        <v>923</v>
      </c>
      <c r="E142" t="s">
        <v>2996</v>
      </c>
      <c r="F142" t="s">
        <v>2997</v>
      </c>
      <c r="G142" t="s">
        <v>3497</v>
      </c>
      <c r="H142" t="s">
        <v>11</v>
      </c>
      <c r="I142" t="s">
        <v>12</v>
      </c>
    </row>
    <row r="143" spans="1:9" x14ac:dyDescent="0.3">
      <c r="A143" t="s">
        <v>422</v>
      </c>
      <c r="B143" t="s">
        <v>3247</v>
      </c>
      <c r="C143" s="2" t="s">
        <v>3248</v>
      </c>
      <c r="D143" t="s">
        <v>923</v>
      </c>
      <c r="E143" t="s">
        <v>3003</v>
      </c>
      <c r="F143" t="s">
        <v>2368</v>
      </c>
      <c r="G143" t="s">
        <v>3249</v>
      </c>
      <c r="H143" t="s">
        <v>35</v>
      </c>
      <c r="I143" t="s">
        <v>12</v>
      </c>
    </row>
    <row r="144" spans="1:9" x14ac:dyDescent="0.3">
      <c r="A144" t="s">
        <v>423</v>
      </c>
      <c r="B144" t="s">
        <v>3498</v>
      </c>
      <c r="C144" s="2" t="s">
        <v>3499</v>
      </c>
      <c r="D144" t="s">
        <v>923</v>
      </c>
      <c r="E144" t="s">
        <v>2996</v>
      </c>
      <c r="F144" t="s">
        <v>2997</v>
      </c>
      <c r="G144" t="s">
        <v>3500</v>
      </c>
      <c r="H144" t="s">
        <v>11</v>
      </c>
      <c r="I144" t="s">
        <v>12</v>
      </c>
    </row>
    <row r="145" spans="1:9" x14ac:dyDescent="0.3">
      <c r="A145" t="s">
        <v>424</v>
      </c>
      <c r="B145" t="s">
        <v>3501</v>
      </c>
      <c r="C145" s="2" t="s">
        <v>3502</v>
      </c>
      <c r="D145" t="s">
        <v>923</v>
      </c>
      <c r="E145" t="s">
        <v>2996</v>
      </c>
      <c r="F145" t="s">
        <v>2997</v>
      </c>
      <c r="G145" t="s">
        <v>3503</v>
      </c>
      <c r="H145" t="s">
        <v>11</v>
      </c>
      <c r="I145" t="s">
        <v>12</v>
      </c>
    </row>
    <row r="146" spans="1:9" x14ac:dyDescent="0.3">
      <c r="A146" t="s">
        <v>425</v>
      </c>
      <c r="B146" t="s">
        <v>3013</v>
      </c>
      <c r="C146" s="2" t="s">
        <v>3014</v>
      </c>
      <c r="D146" t="s">
        <v>923</v>
      </c>
      <c r="E146" t="s">
        <v>3003</v>
      </c>
      <c r="F146" t="s">
        <v>2368</v>
      </c>
      <c r="G146" t="s">
        <v>3015</v>
      </c>
      <c r="H146" t="s">
        <v>35</v>
      </c>
      <c r="I146" t="s">
        <v>12</v>
      </c>
    </row>
    <row r="147" spans="1:9" x14ac:dyDescent="0.3">
      <c r="A147" t="s">
        <v>426</v>
      </c>
      <c r="B147" t="s">
        <v>3504</v>
      </c>
      <c r="C147" s="2" t="s">
        <v>3014</v>
      </c>
      <c r="D147" t="s">
        <v>923</v>
      </c>
      <c r="E147" t="s">
        <v>2996</v>
      </c>
      <c r="F147" t="s">
        <v>2997</v>
      </c>
      <c r="G147" t="s">
        <v>3505</v>
      </c>
      <c r="H147" t="s">
        <v>11</v>
      </c>
      <c r="I147" t="s">
        <v>12</v>
      </c>
    </row>
    <row r="148" spans="1:9" x14ac:dyDescent="0.3">
      <c r="A148" t="s">
        <v>427</v>
      </c>
      <c r="B148" t="s">
        <v>3506</v>
      </c>
      <c r="C148" s="2" t="s">
        <v>3507</v>
      </c>
      <c r="D148" t="s">
        <v>923</v>
      </c>
      <c r="E148" t="s">
        <v>2996</v>
      </c>
      <c r="F148" t="s">
        <v>2997</v>
      </c>
      <c r="G148" t="s">
        <v>3508</v>
      </c>
      <c r="H148" t="s">
        <v>11</v>
      </c>
      <c r="I148" t="s">
        <v>12</v>
      </c>
    </row>
    <row r="149" spans="1:9" x14ac:dyDescent="0.3">
      <c r="A149" t="s">
        <v>428</v>
      </c>
      <c r="B149" t="s">
        <v>3509</v>
      </c>
      <c r="C149" s="2" t="s">
        <v>3510</v>
      </c>
      <c r="D149" t="s">
        <v>923</v>
      </c>
      <c r="E149" t="s">
        <v>2996</v>
      </c>
      <c r="F149" t="s">
        <v>2997</v>
      </c>
      <c r="G149" t="s">
        <v>3511</v>
      </c>
      <c r="H149" t="s">
        <v>11</v>
      </c>
      <c r="I149" t="s">
        <v>12</v>
      </c>
    </row>
    <row r="150" spans="1:9" x14ac:dyDescent="0.3">
      <c r="A150" t="s">
        <v>429</v>
      </c>
      <c r="B150" t="s">
        <v>3336</v>
      </c>
      <c r="C150" s="2" t="s">
        <v>3337</v>
      </c>
      <c r="D150" t="s">
        <v>923</v>
      </c>
      <c r="E150" t="s">
        <v>3003</v>
      </c>
      <c r="F150" t="s">
        <v>2368</v>
      </c>
      <c r="G150" t="s">
        <v>3338</v>
      </c>
      <c r="H150" t="s">
        <v>35</v>
      </c>
      <c r="I150" t="s">
        <v>12</v>
      </c>
    </row>
    <row r="151" spans="1:9" x14ac:dyDescent="0.3">
      <c r="A151" t="s">
        <v>430</v>
      </c>
      <c r="B151" t="s">
        <v>3339</v>
      </c>
      <c r="C151" s="2" t="s">
        <v>3340</v>
      </c>
      <c r="D151" t="s">
        <v>923</v>
      </c>
      <c r="E151" t="s">
        <v>3003</v>
      </c>
      <c r="F151" t="s">
        <v>2368</v>
      </c>
      <c r="G151" t="s">
        <v>3341</v>
      </c>
      <c r="H151" t="s">
        <v>35</v>
      </c>
      <c r="I151" t="s">
        <v>12</v>
      </c>
    </row>
    <row r="152" spans="1:9" x14ac:dyDescent="0.3">
      <c r="A152" t="s">
        <v>431</v>
      </c>
      <c r="B152" t="s">
        <v>3512</v>
      </c>
      <c r="C152" s="2" t="s">
        <v>3340</v>
      </c>
      <c r="D152" t="s">
        <v>923</v>
      </c>
      <c r="E152" t="s">
        <v>2996</v>
      </c>
      <c r="F152" t="s">
        <v>2997</v>
      </c>
      <c r="G152" t="s">
        <v>3513</v>
      </c>
      <c r="H152" t="s">
        <v>11</v>
      </c>
      <c r="I152" t="s">
        <v>12</v>
      </c>
    </row>
    <row r="153" spans="1:9" x14ac:dyDescent="0.3">
      <c r="A153" t="s">
        <v>432</v>
      </c>
      <c r="B153" t="s">
        <v>3514</v>
      </c>
      <c r="C153" s="2" t="s">
        <v>3515</v>
      </c>
      <c r="D153" t="s">
        <v>923</v>
      </c>
      <c r="E153" t="s">
        <v>2996</v>
      </c>
      <c r="F153" t="s">
        <v>2997</v>
      </c>
      <c r="G153" t="s">
        <v>3516</v>
      </c>
      <c r="H153" t="s">
        <v>11</v>
      </c>
      <c r="I153" t="s">
        <v>12</v>
      </c>
    </row>
    <row r="154" spans="1:9" x14ac:dyDescent="0.3">
      <c r="A154" t="s">
        <v>433</v>
      </c>
      <c r="B154" t="s">
        <v>3114</v>
      </c>
      <c r="C154" s="2" t="s">
        <v>3115</v>
      </c>
      <c r="D154" t="s">
        <v>923</v>
      </c>
      <c r="E154" t="s">
        <v>3003</v>
      </c>
      <c r="F154" t="s">
        <v>2368</v>
      </c>
      <c r="G154" t="s">
        <v>3116</v>
      </c>
      <c r="H154" t="s">
        <v>35</v>
      </c>
      <c r="I154" t="s">
        <v>12</v>
      </c>
    </row>
    <row r="155" spans="1:9" x14ac:dyDescent="0.3">
      <c r="A155" t="s">
        <v>434</v>
      </c>
      <c r="B155" t="s">
        <v>3261</v>
      </c>
      <c r="C155" s="2" t="s">
        <v>3262</v>
      </c>
      <c r="D155" t="s">
        <v>923</v>
      </c>
      <c r="E155" t="s">
        <v>3003</v>
      </c>
      <c r="F155" t="s">
        <v>2368</v>
      </c>
      <c r="G155" t="s">
        <v>3263</v>
      </c>
      <c r="H155" t="s">
        <v>35</v>
      </c>
      <c r="I155" t="s">
        <v>12</v>
      </c>
    </row>
    <row r="156" spans="1:9" x14ac:dyDescent="0.3">
      <c r="A156" t="s">
        <v>435</v>
      </c>
      <c r="B156" t="s">
        <v>3517</v>
      </c>
      <c r="C156" s="2" t="s">
        <v>3262</v>
      </c>
      <c r="D156" t="s">
        <v>923</v>
      </c>
      <c r="E156" t="s">
        <v>2996</v>
      </c>
      <c r="F156" t="s">
        <v>2997</v>
      </c>
      <c r="G156" t="s">
        <v>3518</v>
      </c>
      <c r="H156" t="s">
        <v>11</v>
      </c>
      <c r="I156" t="s">
        <v>12</v>
      </c>
    </row>
    <row r="157" spans="1:9" x14ac:dyDescent="0.3">
      <c r="A157" t="s">
        <v>436</v>
      </c>
      <c r="B157" t="s">
        <v>3519</v>
      </c>
      <c r="C157" s="2" t="s">
        <v>3520</v>
      </c>
      <c r="D157" t="s">
        <v>923</v>
      </c>
      <c r="E157" t="s">
        <v>2996</v>
      </c>
      <c r="F157" t="s">
        <v>2997</v>
      </c>
      <c r="G157" t="s">
        <v>3521</v>
      </c>
      <c r="H157" t="s">
        <v>11</v>
      </c>
      <c r="I157" t="s">
        <v>12</v>
      </c>
    </row>
    <row r="158" spans="1:9" x14ac:dyDescent="0.3">
      <c r="A158" t="s">
        <v>437</v>
      </c>
      <c r="B158" t="s">
        <v>3269</v>
      </c>
      <c r="C158" s="2" t="s">
        <v>3270</v>
      </c>
      <c r="D158" t="s">
        <v>923</v>
      </c>
      <c r="E158" t="s">
        <v>3003</v>
      </c>
      <c r="F158" t="s">
        <v>2368</v>
      </c>
      <c r="G158" t="s">
        <v>3271</v>
      </c>
      <c r="H158" t="s">
        <v>35</v>
      </c>
      <c r="I158" t="s">
        <v>12</v>
      </c>
    </row>
    <row r="159" spans="1:9" x14ac:dyDescent="0.3">
      <c r="A159" t="s">
        <v>438</v>
      </c>
      <c r="B159" t="s">
        <v>3522</v>
      </c>
      <c r="C159" s="2" t="s">
        <v>3270</v>
      </c>
      <c r="D159" t="s">
        <v>923</v>
      </c>
      <c r="E159" t="s">
        <v>2996</v>
      </c>
      <c r="F159" t="s">
        <v>2997</v>
      </c>
      <c r="G159" t="s">
        <v>3523</v>
      </c>
      <c r="H159" t="s">
        <v>11</v>
      </c>
      <c r="I159" t="s">
        <v>12</v>
      </c>
    </row>
    <row r="160" spans="1:9" x14ac:dyDescent="0.3">
      <c r="A160" t="s">
        <v>439</v>
      </c>
      <c r="B160" t="s">
        <v>3524</v>
      </c>
      <c r="C160" s="2" t="s">
        <v>3525</v>
      </c>
      <c r="D160" t="s">
        <v>923</v>
      </c>
      <c r="E160" t="s">
        <v>2996</v>
      </c>
      <c r="F160" t="s">
        <v>2997</v>
      </c>
      <c r="G160" t="s">
        <v>3526</v>
      </c>
      <c r="H160" t="s">
        <v>11</v>
      </c>
      <c r="I160" t="s">
        <v>12</v>
      </c>
    </row>
    <row r="161" spans="1:9" x14ac:dyDescent="0.3">
      <c r="A161" t="s">
        <v>440</v>
      </c>
      <c r="B161" t="s">
        <v>3277</v>
      </c>
      <c r="C161" s="2" t="s">
        <v>3278</v>
      </c>
      <c r="D161" t="s">
        <v>923</v>
      </c>
      <c r="E161" t="s">
        <v>3003</v>
      </c>
      <c r="F161" t="s">
        <v>2368</v>
      </c>
      <c r="G161" t="s">
        <v>3279</v>
      </c>
      <c r="H161" t="s">
        <v>35</v>
      </c>
      <c r="I161" t="s">
        <v>12</v>
      </c>
    </row>
    <row r="162" spans="1:9" x14ac:dyDescent="0.3">
      <c r="A162" t="s">
        <v>441</v>
      </c>
      <c r="B162" t="s">
        <v>3527</v>
      </c>
      <c r="C162" s="2" t="s">
        <v>3278</v>
      </c>
      <c r="D162" t="s">
        <v>923</v>
      </c>
      <c r="E162" t="s">
        <v>2996</v>
      </c>
      <c r="F162" t="s">
        <v>2997</v>
      </c>
      <c r="G162" t="s">
        <v>3528</v>
      </c>
      <c r="H162" t="s">
        <v>11</v>
      </c>
      <c r="I162" t="s">
        <v>12</v>
      </c>
    </row>
    <row r="163" spans="1:9" x14ac:dyDescent="0.3">
      <c r="A163" t="s">
        <v>442</v>
      </c>
      <c r="B163" t="s">
        <v>3529</v>
      </c>
      <c r="C163" s="2" t="s">
        <v>3530</v>
      </c>
      <c r="D163" t="s">
        <v>923</v>
      </c>
      <c r="E163" t="s">
        <v>2996</v>
      </c>
      <c r="F163" t="s">
        <v>2997</v>
      </c>
      <c r="G163" t="s">
        <v>3531</v>
      </c>
      <c r="H163" t="s">
        <v>11</v>
      </c>
      <c r="I163" t="s">
        <v>12</v>
      </c>
    </row>
    <row r="164" spans="1:9" x14ac:dyDescent="0.3">
      <c r="A164" t="s">
        <v>443</v>
      </c>
      <c r="B164" t="s">
        <v>3280</v>
      </c>
      <c r="C164" s="2" t="s">
        <v>3281</v>
      </c>
      <c r="D164" t="s">
        <v>923</v>
      </c>
      <c r="E164" t="s">
        <v>3003</v>
      </c>
      <c r="F164" t="s">
        <v>2368</v>
      </c>
      <c r="G164" t="s">
        <v>3282</v>
      </c>
      <c r="H164" t="s">
        <v>35</v>
      </c>
      <c r="I164" t="s">
        <v>12</v>
      </c>
    </row>
    <row r="165" spans="1:9" x14ac:dyDescent="0.3">
      <c r="A165" t="s">
        <v>444</v>
      </c>
      <c r="B165" t="s">
        <v>3532</v>
      </c>
      <c r="C165" s="2" t="s">
        <v>3281</v>
      </c>
      <c r="D165" t="s">
        <v>923</v>
      </c>
      <c r="E165" t="s">
        <v>2996</v>
      </c>
      <c r="F165" t="s">
        <v>2997</v>
      </c>
      <c r="G165" t="s">
        <v>3533</v>
      </c>
      <c r="H165" t="s">
        <v>11</v>
      </c>
      <c r="I165" t="s">
        <v>12</v>
      </c>
    </row>
    <row r="166" spans="1:9" x14ac:dyDescent="0.3">
      <c r="A166" t="s">
        <v>445</v>
      </c>
      <c r="B166" t="s">
        <v>3534</v>
      </c>
      <c r="C166" s="2" t="s">
        <v>3535</v>
      </c>
      <c r="D166" t="s">
        <v>923</v>
      </c>
      <c r="E166" t="s">
        <v>2996</v>
      </c>
      <c r="F166" t="s">
        <v>2997</v>
      </c>
      <c r="G166" t="s">
        <v>3536</v>
      </c>
      <c r="H166" t="s">
        <v>11</v>
      </c>
      <c r="I166" t="s">
        <v>12</v>
      </c>
    </row>
    <row r="167" spans="1:9" x14ac:dyDescent="0.3">
      <c r="A167" t="s">
        <v>446</v>
      </c>
      <c r="B167" t="s">
        <v>3283</v>
      </c>
      <c r="C167" s="2" t="s">
        <v>3284</v>
      </c>
      <c r="D167" t="s">
        <v>923</v>
      </c>
      <c r="E167" t="s">
        <v>3003</v>
      </c>
      <c r="F167" t="s">
        <v>2368</v>
      </c>
      <c r="G167" t="s">
        <v>3285</v>
      </c>
      <c r="H167" t="s">
        <v>35</v>
      </c>
      <c r="I167" t="s">
        <v>12</v>
      </c>
    </row>
    <row r="168" spans="1:9" x14ac:dyDescent="0.3">
      <c r="A168" t="s">
        <v>447</v>
      </c>
      <c r="B168" t="s">
        <v>3537</v>
      </c>
      <c r="C168" s="2" t="s">
        <v>3284</v>
      </c>
      <c r="D168" t="s">
        <v>923</v>
      </c>
      <c r="E168" t="s">
        <v>2996</v>
      </c>
      <c r="F168" t="s">
        <v>2997</v>
      </c>
      <c r="G168" t="s">
        <v>3538</v>
      </c>
      <c r="H168" t="s">
        <v>11</v>
      </c>
      <c r="I168" t="s">
        <v>12</v>
      </c>
    </row>
    <row r="169" spans="1:9" x14ac:dyDescent="0.3">
      <c r="A169" t="s">
        <v>448</v>
      </c>
      <c r="B169" t="s">
        <v>3539</v>
      </c>
      <c r="C169" s="2" t="s">
        <v>3540</v>
      </c>
      <c r="D169" t="s">
        <v>923</v>
      </c>
      <c r="E169" t="s">
        <v>2996</v>
      </c>
      <c r="F169" t="s">
        <v>2997</v>
      </c>
      <c r="G169" t="s">
        <v>3541</v>
      </c>
      <c r="H169" t="s">
        <v>11</v>
      </c>
      <c r="I169" t="s">
        <v>12</v>
      </c>
    </row>
    <row r="170" spans="1:9" x14ac:dyDescent="0.3">
      <c r="A170" t="s">
        <v>449</v>
      </c>
      <c r="B170" t="s">
        <v>3542</v>
      </c>
      <c r="C170" s="2" t="s">
        <v>3543</v>
      </c>
      <c r="D170" t="s">
        <v>923</v>
      </c>
      <c r="E170" t="s">
        <v>2996</v>
      </c>
      <c r="F170" t="s">
        <v>2997</v>
      </c>
      <c r="G170" t="s">
        <v>3544</v>
      </c>
      <c r="H170" t="s">
        <v>11</v>
      </c>
      <c r="I170" t="s">
        <v>12</v>
      </c>
    </row>
    <row r="171" spans="1:9" x14ac:dyDescent="0.3">
      <c r="A171" t="s">
        <v>450</v>
      </c>
      <c r="B171" t="s">
        <v>3289</v>
      </c>
      <c r="C171" s="2" t="s">
        <v>3290</v>
      </c>
      <c r="D171" t="s">
        <v>923</v>
      </c>
      <c r="E171" t="s">
        <v>3003</v>
      </c>
      <c r="F171" t="s">
        <v>2368</v>
      </c>
      <c r="G171" t="s">
        <v>3291</v>
      </c>
      <c r="H171" t="s">
        <v>35</v>
      </c>
      <c r="I171" t="s">
        <v>12</v>
      </c>
    </row>
    <row r="172" spans="1:9" x14ac:dyDescent="0.3">
      <c r="A172" t="s">
        <v>451</v>
      </c>
      <c r="B172" t="s">
        <v>3545</v>
      </c>
      <c r="C172" s="2" t="s">
        <v>3290</v>
      </c>
      <c r="D172" t="s">
        <v>923</v>
      </c>
      <c r="E172" t="s">
        <v>2996</v>
      </c>
      <c r="F172" t="s">
        <v>2997</v>
      </c>
      <c r="G172" t="s">
        <v>3546</v>
      </c>
      <c r="H172" t="s">
        <v>11</v>
      </c>
      <c r="I172" t="s">
        <v>12</v>
      </c>
    </row>
    <row r="173" spans="1:9" x14ac:dyDescent="0.3">
      <c r="A173" t="s">
        <v>452</v>
      </c>
      <c r="B173" t="s">
        <v>3547</v>
      </c>
      <c r="C173" s="2" t="s">
        <v>3548</v>
      </c>
      <c r="D173" t="s">
        <v>923</v>
      </c>
      <c r="E173" t="s">
        <v>2996</v>
      </c>
      <c r="F173" t="s">
        <v>2997</v>
      </c>
      <c r="G173" t="s">
        <v>3549</v>
      </c>
      <c r="H173" t="s">
        <v>11</v>
      </c>
      <c r="I173" t="s">
        <v>12</v>
      </c>
    </row>
    <row r="174" spans="1:9" x14ac:dyDescent="0.3">
      <c r="A174" t="s">
        <v>453</v>
      </c>
      <c r="B174" t="s">
        <v>3292</v>
      </c>
      <c r="C174" s="2" t="s">
        <v>3293</v>
      </c>
      <c r="D174" t="s">
        <v>923</v>
      </c>
      <c r="E174" t="s">
        <v>3003</v>
      </c>
      <c r="F174" t="s">
        <v>2368</v>
      </c>
      <c r="G174" t="s">
        <v>3294</v>
      </c>
      <c r="H174" t="s">
        <v>35</v>
      </c>
      <c r="I174" t="s">
        <v>12</v>
      </c>
    </row>
    <row r="175" spans="1:9" x14ac:dyDescent="0.3">
      <c r="A175" t="s">
        <v>454</v>
      </c>
      <c r="B175" t="s">
        <v>3550</v>
      </c>
      <c r="C175" s="2" t="s">
        <v>3293</v>
      </c>
      <c r="D175" t="s">
        <v>923</v>
      </c>
      <c r="E175" t="s">
        <v>2996</v>
      </c>
      <c r="F175" t="s">
        <v>2997</v>
      </c>
      <c r="G175" t="s">
        <v>3551</v>
      </c>
      <c r="H175" t="s">
        <v>11</v>
      </c>
      <c r="I175" t="s">
        <v>12</v>
      </c>
    </row>
    <row r="176" spans="1:9" x14ac:dyDescent="0.3">
      <c r="A176" t="s">
        <v>455</v>
      </c>
      <c r="B176" t="s">
        <v>3552</v>
      </c>
      <c r="C176" s="2" t="s">
        <v>3553</v>
      </c>
      <c r="D176" t="s">
        <v>923</v>
      </c>
      <c r="E176" t="s">
        <v>2996</v>
      </c>
      <c r="F176" t="s">
        <v>2997</v>
      </c>
      <c r="G176" t="s">
        <v>3554</v>
      </c>
      <c r="H176" t="s">
        <v>11</v>
      </c>
      <c r="I176" t="s">
        <v>12</v>
      </c>
    </row>
    <row r="177" spans="1:9" x14ac:dyDescent="0.3">
      <c r="A177" t="s">
        <v>456</v>
      </c>
      <c r="B177" t="s">
        <v>3555</v>
      </c>
      <c r="C177" s="2" t="s">
        <v>3556</v>
      </c>
      <c r="D177" t="s">
        <v>923</v>
      </c>
      <c r="E177" t="s">
        <v>2996</v>
      </c>
      <c r="F177" t="s">
        <v>2997</v>
      </c>
      <c r="G177" t="s">
        <v>3557</v>
      </c>
      <c r="H177" t="s">
        <v>11</v>
      </c>
      <c r="I177" t="s">
        <v>12</v>
      </c>
    </row>
    <row r="178" spans="1:9" x14ac:dyDescent="0.3">
      <c r="A178" t="s">
        <v>457</v>
      </c>
      <c r="B178" t="s">
        <v>3295</v>
      </c>
      <c r="C178" s="2" t="s">
        <v>3296</v>
      </c>
      <c r="D178" t="s">
        <v>923</v>
      </c>
      <c r="E178" t="s">
        <v>3003</v>
      </c>
      <c r="F178" t="s">
        <v>2368</v>
      </c>
      <c r="G178" t="s">
        <v>3297</v>
      </c>
      <c r="H178" t="s">
        <v>35</v>
      </c>
      <c r="I178" t="s">
        <v>12</v>
      </c>
    </row>
    <row r="179" spans="1:9" x14ac:dyDescent="0.3">
      <c r="A179" t="s">
        <v>458</v>
      </c>
      <c r="B179" t="s">
        <v>3558</v>
      </c>
      <c r="C179" s="2" t="s">
        <v>3296</v>
      </c>
      <c r="D179" t="s">
        <v>923</v>
      </c>
      <c r="E179" t="s">
        <v>2996</v>
      </c>
      <c r="F179" t="s">
        <v>2997</v>
      </c>
      <c r="G179" t="s">
        <v>3559</v>
      </c>
      <c r="H179" t="s">
        <v>11</v>
      </c>
      <c r="I179" t="s">
        <v>12</v>
      </c>
    </row>
    <row r="180" spans="1:9" x14ac:dyDescent="0.3">
      <c r="A180" t="s">
        <v>459</v>
      </c>
      <c r="B180" t="s">
        <v>3158</v>
      </c>
      <c r="C180" s="2" t="s">
        <v>3159</v>
      </c>
      <c r="D180" t="s">
        <v>923</v>
      </c>
      <c r="E180" t="s">
        <v>3003</v>
      </c>
      <c r="F180" t="s">
        <v>2368</v>
      </c>
      <c r="G180" t="s">
        <v>3160</v>
      </c>
      <c r="H180" t="s">
        <v>35</v>
      </c>
      <c r="I180" t="s">
        <v>12</v>
      </c>
    </row>
    <row r="181" spans="1:9" x14ac:dyDescent="0.3">
      <c r="A181" t="s">
        <v>460</v>
      </c>
      <c r="B181" t="s">
        <v>3560</v>
      </c>
      <c r="C181" s="2" t="s">
        <v>3159</v>
      </c>
      <c r="D181" t="s">
        <v>923</v>
      </c>
      <c r="E181" t="s">
        <v>2996</v>
      </c>
      <c r="F181" t="s">
        <v>2997</v>
      </c>
      <c r="G181" t="s">
        <v>3561</v>
      </c>
      <c r="H181" t="s">
        <v>11</v>
      </c>
      <c r="I181" t="s">
        <v>12</v>
      </c>
    </row>
    <row r="182" spans="1:9" x14ac:dyDescent="0.3">
      <c r="A182" t="s">
        <v>461</v>
      </c>
      <c r="B182" t="s">
        <v>3172</v>
      </c>
      <c r="C182" s="2" t="s">
        <v>3173</v>
      </c>
      <c r="D182" t="s">
        <v>923</v>
      </c>
      <c r="E182" t="s">
        <v>3003</v>
      </c>
      <c r="F182" t="s">
        <v>2368</v>
      </c>
      <c r="G182" t="s">
        <v>3174</v>
      </c>
      <c r="H182" t="s">
        <v>35</v>
      </c>
      <c r="I182" t="s">
        <v>12</v>
      </c>
    </row>
    <row r="183" spans="1:9" x14ac:dyDescent="0.3">
      <c r="A183" t="s">
        <v>462</v>
      </c>
      <c r="B183" t="s">
        <v>3562</v>
      </c>
      <c r="C183" s="2" t="s">
        <v>3173</v>
      </c>
      <c r="D183" t="s">
        <v>923</v>
      </c>
      <c r="E183" t="s">
        <v>2996</v>
      </c>
      <c r="F183" t="s">
        <v>2997</v>
      </c>
      <c r="G183" t="s">
        <v>3563</v>
      </c>
      <c r="H183" t="s">
        <v>11</v>
      </c>
      <c r="I183" t="s">
        <v>12</v>
      </c>
    </row>
    <row r="184" spans="1:9" x14ac:dyDescent="0.3">
      <c r="A184" t="s">
        <v>463</v>
      </c>
      <c r="B184" t="s">
        <v>3175</v>
      </c>
      <c r="C184" s="2" t="s">
        <v>3176</v>
      </c>
      <c r="D184" t="s">
        <v>923</v>
      </c>
      <c r="E184" t="s">
        <v>3003</v>
      </c>
      <c r="F184" t="s">
        <v>2368</v>
      </c>
      <c r="G184" t="s">
        <v>3177</v>
      </c>
      <c r="H184" t="s">
        <v>35</v>
      </c>
      <c r="I184" t="s">
        <v>12</v>
      </c>
    </row>
    <row r="185" spans="1:9" x14ac:dyDescent="0.3">
      <c r="A185" t="s">
        <v>464</v>
      </c>
      <c r="B185" t="s">
        <v>3564</v>
      </c>
      <c r="C185" s="2" t="s">
        <v>3176</v>
      </c>
      <c r="D185" t="s">
        <v>923</v>
      </c>
      <c r="E185" t="s">
        <v>2996</v>
      </c>
      <c r="F185" t="s">
        <v>2997</v>
      </c>
      <c r="G185" t="s">
        <v>3565</v>
      </c>
      <c r="H185" t="s">
        <v>11</v>
      </c>
      <c r="I185" t="s">
        <v>12</v>
      </c>
    </row>
    <row r="186" spans="1:9" x14ac:dyDescent="0.3">
      <c r="A186" t="s">
        <v>465</v>
      </c>
      <c r="B186" t="s">
        <v>3566</v>
      </c>
      <c r="C186" s="2" t="s">
        <v>3567</v>
      </c>
      <c r="D186" t="s">
        <v>923</v>
      </c>
      <c r="E186" t="s">
        <v>2996</v>
      </c>
      <c r="F186" t="s">
        <v>2997</v>
      </c>
      <c r="G186" t="s">
        <v>3568</v>
      </c>
      <c r="H186" t="s">
        <v>11</v>
      </c>
      <c r="I186" t="s">
        <v>12</v>
      </c>
    </row>
    <row r="187" spans="1:9" x14ac:dyDescent="0.3">
      <c r="A187" t="s">
        <v>466</v>
      </c>
      <c r="B187" t="s">
        <v>3183</v>
      </c>
      <c r="C187" s="2" t="s">
        <v>3184</v>
      </c>
      <c r="D187" t="s">
        <v>923</v>
      </c>
      <c r="E187" t="s">
        <v>3003</v>
      </c>
      <c r="F187" t="s">
        <v>2368</v>
      </c>
      <c r="G187" t="s">
        <v>3185</v>
      </c>
      <c r="H187" t="s">
        <v>35</v>
      </c>
      <c r="I187" t="s">
        <v>12</v>
      </c>
    </row>
    <row r="188" spans="1:9" x14ac:dyDescent="0.3">
      <c r="A188" t="s">
        <v>467</v>
      </c>
      <c r="B188" t="s">
        <v>3569</v>
      </c>
      <c r="C188" s="2" t="s">
        <v>3184</v>
      </c>
      <c r="D188" t="s">
        <v>923</v>
      </c>
      <c r="E188" t="s">
        <v>2996</v>
      </c>
      <c r="F188" t="s">
        <v>2997</v>
      </c>
      <c r="G188" t="s">
        <v>3570</v>
      </c>
      <c r="H188" t="s">
        <v>11</v>
      </c>
      <c r="I188" t="s">
        <v>12</v>
      </c>
    </row>
    <row r="189" spans="1:9" x14ac:dyDescent="0.3">
      <c r="A189" t="s">
        <v>468</v>
      </c>
      <c r="B189" t="s">
        <v>3571</v>
      </c>
      <c r="C189" s="2" t="s">
        <v>3572</v>
      </c>
      <c r="D189" t="s">
        <v>923</v>
      </c>
      <c r="E189" t="s">
        <v>2996</v>
      </c>
      <c r="F189" t="s">
        <v>2997</v>
      </c>
      <c r="G189" t="s">
        <v>3573</v>
      </c>
      <c r="H189" t="s">
        <v>11</v>
      </c>
      <c r="I189" t="s">
        <v>12</v>
      </c>
    </row>
    <row r="190" spans="1:9" x14ac:dyDescent="0.3">
      <c r="A190" t="s">
        <v>469</v>
      </c>
      <c r="B190" t="s">
        <v>3192</v>
      </c>
      <c r="C190" s="2" t="s">
        <v>3193</v>
      </c>
      <c r="D190" t="s">
        <v>923</v>
      </c>
      <c r="E190" t="s">
        <v>3003</v>
      </c>
      <c r="F190" t="s">
        <v>2368</v>
      </c>
      <c r="G190" t="s">
        <v>3194</v>
      </c>
      <c r="H190" t="s">
        <v>35</v>
      </c>
      <c r="I190" t="s">
        <v>12</v>
      </c>
    </row>
    <row r="191" spans="1:9" x14ac:dyDescent="0.3">
      <c r="A191" t="s">
        <v>470</v>
      </c>
      <c r="B191" t="s">
        <v>3574</v>
      </c>
      <c r="C191" s="2" t="s">
        <v>3193</v>
      </c>
      <c r="D191" t="s">
        <v>923</v>
      </c>
      <c r="E191" t="s">
        <v>2996</v>
      </c>
      <c r="F191" t="s">
        <v>2997</v>
      </c>
      <c r="G191" t="s">
        <v>3575</v>
      </c>
      <c r="H191" t="s">
        <v>11</v>
      </c>
      <c r="I191" t="s">
        <v>12</v>
      </c>
    </row>
    <row r="192" spans="1:9" x14ac:dyDescent="0.3">
      <c r="A192" t="s">
        <v>471</v>
      </c>
      <c r="B192" t="s">
        <v>3203</v>
      </c>
      <c r="C192" s="2" t="s">
        <v>3204</v>
      </c>
      <c r="D192" t="s">
        <v>923</v>
      </c>
      <c r="E192" t="s">
        <v>3003</v>
      </c>
      <c r="F192" t="s">
        <v>2368</v>
      </c>
      <c r="G192" t="s">
        <v>3205</v>
      </c>
      <c r="H192" t="s">
        <v>35</v>
      </c>
      <c r="I192" t="s">
        <v>12</v>
      </c>
    </row>
    <row r="193" spans="1:9" x14ac:dyDescent="0.3">
      <c r="A193" t="s">
        <v>472</v>
      </c>
      <c r="B193" t="s">
        <v>3576</v>
      </c>
      <c r="C193" s="2" t="s">
        <v>3577</v>
      </c>
      <c r="D193" t="s">
        <v>923</v>
      </c>
      <c r="E193" t="s">
        <v>2996</v>
      </c>
      <c r="F193" t="s">
        <v>2997</v>
      </c>
      <c r="G193" t="s">
        <v>3578</v>
      </c>
      <c r="H193" t="s">
        <v>11</v>
      </c>
      <c r="I193" t="s">
        <v>12</v>
      </c>
    </row>
    <row r="194" spans="1:9" x14ac:dyDescent="0.3">
      <c r="A194" t="s">
        <v>473</v>
      </c>
      <c r="B194" t="s">
        <v>3579</v>
      </c>
      <c r="C194" s="2" t="s">
        <v>3580</v>
      </c>
      <c r="D194" t="s">
        <v>923</v>
      </c>
      <c r="E194" t="s">
        <v>2996</v>
      </c>
      <c r="F194" t="s">
        <v>2997</v>
      </c>
      <c r="G194" t="s">
        <v>3581</v>
      </c>
      <c r="H194" t="s">
        <v>11</v>
      </c>
      <c r="I194" t="s">
        <v>12</v>
      </c>
    </row>
    <row r="195" spans="1:9" x14ac:dyDescent="0.3">
      <c r="A195" t="s">
        <v>474</v>
      </c>
      <c r="B195" t="s">
        <v>3325</v>
      </c>
      <c r="C195" s="2" t="s">
        <v>3326</v>
      </c>
      <c r="D195" t="s">
        <v>923</v>
      </c>
      <c r="E195" t="s">
        <v>3003</v>
      </c>
      <c r="F195" t="s">
        <v>2368</v>
      </c>
      <c r="G195" t="s">
        <v>3327</v>
      </c>
      <c r="H195" t="s">
        <v>35</v>
      </c>
      <c r="I195" t="s">
        <v>12</v>
      </c>
    </row>
    <row r="196" spans="1:9" x14ac:dyDescent="0.3">
      <c r="A196" t="s">
        <v>475</v>
      </c>
      <c r="B196" t="s">
        <v>3582</v>
      </c>
      <c r="C196" s="2" t="s">
        <v>3326</v>
      </c>
      <c r="D196" t="s">
        <v>923</v>
      </c>
      <c r="E196" t="s">
        <v>2996</v>
      </c>
      <c r="F196" t="s">
        <v>2997</v>
      </c>
      <c r="G196" t="s">
        <v>3583</v>
      </c>
      <c r="H196" t="s">
        <v>11</v>
      </c>
      <c r="I196" t="s">
        <v>12</v>
      </c>
    </row>
    <row r="197" spans="1:9" x14ac:dyDescent="0.3">
      <c r="A197" t="s">
        <v>476</v>
      </c>
      <c r="B197" t="s">
        <v>3584</v>
      </c>
      <c r="C197" s="2" t="s">
        <v>3585</v>
      </c>
      <c r="D197" t="s">
        <v>923</v>
      </c>
      <c r="E197" t="s">
        <v>2996</v>
      </c>
      <c r="F197" t="s">
        <v>2997</v>
      </c>
      <c r="G197" t="s">
        <v>3586</v>
      </c>
      <c r="H197" t="s">
        <v>11</v>
      </c>
      <c r="I197" t="s">
        <v>12</v>
      </c>
    </row>
    <row r="198" spans="1:9" x14ac:dyDescent="0.3">
      <c r="A198" t="s">
        <v>477</v>
      </c>
      <c r="B198" t="s">
        <v>3211</v>
      </c>
      <c r="C198" s="2" t="s">
        <v>3212</v>
      </c>
      <c r="D198" t="s">
        <v>923</v>
      </c>
      <c r="E198" t="s">
        <v>3003</v>
      </c>
      <c r="F198" t="s">
        <v>2368</v>
      </c>
      <c r="G198" t="s">
        <v>3213</v>
      </c>
      <c r="H198" t="s">
        <v>35</v>
      </c>
      <c r="I198" t="s">
        <v>12</v>
      </c>
    </row>
    <row r="199" spans="1:9" x14ac:dyDescent="0.3">
      <c r="A199" t="s">
        <v>478</v>
      </c>
      <c r="B199" t="s">
        <v>3587</v>
      </c>
      <c r="C199" s="2" t="s">
        <v>3212</v>
      </c>
      <c r="D199" t="s">
        <v>923</v>
      </c>
      <c r="E199" t="s">
        <v>2996</v>
      </c>
      <c r="F199" t="s">
        <v>2997</v>
      </c>
      <c r="G199" t="s">
        <v>3588</v>
      </c>
      <c r="H199" t="s">
        <v>11</v>
      </c>
      <c r="I199" t="s">
        <v>12</v>
      </c>
    </row>
    <row r="200" spans="1:9" x14ac:dyDescent="0.3">
      <c r="A200" t="s">
        <v>479</v>
      </c>
      <c r="B200" t="s">
        <v>3589</v>
      </c>
      <c r="C200" s="2" t="s">
        <v>3590</v>
      </c>
      <c r="D200" t="s">
        <v>923</v>
      </c>
      <c r="E200" t="s">
        <v>2996</v>
      </c>
      <c r="F200" t="s">
        <v>2997</v>
      </c>
      <c r="G200" t="s">
        <v>3591</v>
      </c>
      <c r="H200" t="s">
        <v>11</v>
      </c>
      <c r="I200" t="s">
        <v>12</v>
      </c>
    </row>
    <row r="201" spans="1:9" x14ac:dyDescent="0.3">
      <c r="A201" t="s">
        <v>480</v>
      </c>
      <c r="B201" t="s">
        <v>3592</v>
      </c>
      <c r="C201" s="2" t="s">
        <v>3593</v>
      </c>
      <c r="D201" t="s">
        <v>923</v>
      </c>
      <c r="E201" t="s">
        <v>2996</v>
      </c>
      <c r="F201" t="s">
        <v>2997</v>
      </c>
      <c r="G201" t="s">
        <v>3594</v>
      </c>
      <c r="H201" t="s">
        <v>11</v>
      </c>
      <c r="I201" t="s">
        <v>12</v>
      </c>
    </row>
    <row r="202" spans="1:9" x14ac:dyDescent="0.3">
      <c r="A202" t="s">
        <v>481</v>
      </c>
      <c r="B202" t="s">
        <v>3595</v>
      </c>
      <c r="C202" s="2" t="s">
        <v>3596</v>
      </c>
      <c r="D202" t="s">
        <v>923</v>
      </c>
      <c r="E202" t="s">
        <v>2996</v>
      </c>
      <c r="F202" t="s">
        <v>2997</v>
      </c>
      <c r="G202" t="s">
        <v>3597</v>
      </c>
      <c r="H202" t="s">
        <v>11</v>
      </c>
      <c r="I202" t="s">
        <v>12</v>
      </c>
    </row>
    <row r="203" spans="1:9" x14ac:dyDescent="0.3">
      <c r="A203" t="s">
        <v>482</v>
      </c>
      <c r="B203" t="s">
        <v>3223</v>
      </c>
      <c r="C203" s="2" t="s">
        <v>3224</v>
      </c>
      <c r="D203" t="s">
        <v>923</v>
      </c>
      <c r="E203" t="s">
        <v>3003</v>
      </c>
      <c r="F203" t="s">
        <v>2368</v>
      </c>
      <c r="G203" t="s">
        <v>3225</v>
      </c>
      <c r="H203" t="s">
        <v>35</v>
      </c>
      <c r="I203" t="s">
        <v>12</v>
      </c>
    </row>
    <row r="204" spans="1:9" x14ac:dyDescent="0.3">
      <c r="A204" t="s">
        <v>483</v>
      </c>
      <c r="B204" t="s">
        <v>3598</v>
      </c>
      <c r="C204" s="2" t="s">
        <v>3224</v>
      </c>
      <c r="D204" t="s">
        <v>923</v>
      </c>
      <c r="E204" t="s">
        <v>2996</v>
      </c>
      <c r="F204" t="s">
        <v>2997</v>
      </c>
      <c r="G204" t="s">
        <v>3599</v>
      </c>
      <c r="H204" t="s">
        <v>11</v>
      </c>
      <c r="I204" t="s">
        <v>12</v>
      </c>
    </row>
    <row r="205" spans="1:9" x14ac:dyDescent="0.3">
      <c r="A205" t="s">
        <v>484</v>
      </c>
      <c r="B205" t="s">
        <v>3600</v>
      </c>
      <c r="C205" s="2" t="s">
        <v>3601</v>
      </c>
      <c r="D205" t="s">
        <v>923</v>
      </c>
      <c r="E205" t="s">
        <v>2996</v>
      </c>
      <c r="F205" t="s">
        <v>2997</v>
      </c>
      <c r="G205" t="s">
        <v>3602</v>
      </c>
      <c r="H205" t="s">
        <v>11</v>
      </c>
      <c r="I205" t="s">
        <v>12</v>
      </c>
    </row>
    <row r="206" spans="1:9" x14ac:dyDescent="0.3">
      <c r="A206" t="s">
        <v>485</v>
      </c>
      <c r="B206" t="s">
        <v>3137</v>
      </c>
      <c r="C206" s="2" t="s">
        <v>3138</v>
      </c>
      <c r="D206" t="s">
        <v>923</v>
      </c>
      <c r="E206" t="s">
        <v>3003</v>
      </c>
      <c r="F206" t="s">
        <v>2368</v>
      </c>
      <c r="G206" t="s">
        <v>3139</v>
      </c>
      <c r="H206" t="s">
        <v>35</v>
      </c>
      <c r="I206" t="s">
        <v>12</v>
      </c>
    </row>
    <row r="207" spans="1:9" x14ac:dyDescent="0.3">
      <c r="A207" t="s">
        <v>486</v>
      </c>
      <c r="B207" t="s">
        <v>3603</v>
      </c>
      <c r="C207" s="2" t="s">
        <v>3138</v>
      </c>
      <c r="D207" t="s">
        <v>923</v>
      </c>
      <c r="E207" t="s">
        <v>2996</v>
      </c>
      <c r="F207" t="s">
        <v>2997</v>
      </c>
      <c r="G207" t="s">
        <v>3604</v>
      </c>
      <c r="H207" t="s">
        <v>11</v>
      </c>
      <c r="I207" t="s">
        <v>12</v>
      </c>
    </row>
    <row r="208" spans="1:9" x14ac:dyDescent="0.3">
      <c r="A208" t="s">
        <v>487</v>
      </c>
      <c r="B208" t="s">
        <v>3605</v>
      </c>
      <c r="C208" s="2" t="s">
        <v>3606</v>
      </c>
      <c r="D208" t="s">
        <v>923</v>
      </c>
      <c r="E208" t="s">
        <v>2996</v>
      </c>
      <c r="F208" t="s">
        <v>2997</v>
      </c>
      <c r="G208" t="s">
        <v>3607</v>
      </c>
      <c r="H208" t="s">
        <v>11</v>
      </c>
      <c r="I208" t="s">
        <v>12</v>
      </c>
    </row>
    <row r="209" spans="1:9" x14ac:dyDescent="0.3">
      <c r="A209" t="s">
        <v>488</v>
      </c>
      <c r="B209" t="s">
        <v>3608</v>
      </c>
      <c r="C209" s="2" t="s">
        <v>3609</v>
      </c>
      <c r="D209" t="s">
        <v>923</v>
      </c>
      <c r="E209" t="s">
        <v>2996</v>
      </c>
      <c r="F209" t="s">
        <v>2997</v>
      </c>
      <c r="G209" t="s">
        <v>3610</v>
      </c>
      <c r="H209" t="s">
        <v>11</v>
      </c>
      <c r="I209" t="s">
        <v>12</v>
      </c>
    </row>
    <row r="210" spans="1:9" x14ac:dyDescent="0.3">
      <c r="A210" t="s">
        <v>489</v>
      </c>
      <c r="B210" t="s">
        <v>3611</v>
      </c>
      <c r="C210" s="2" t="s">
        <v>3612</v>
      </c>
      <c r="D210" t="s">
        <v>923</v>
      </c>
      <c r="E210" t="s">
        <v>2996</v>
      </c>
      <c r="F210" t="s">
        <v>2997</v>
      </c>
      <c r="G210" t="s">
        <v>3613</v>
      </c>
      <c r="H210" t="s">
        <v>11</v>
      </c>
      <c r="I210" t="s">
        <v>12</v>
      </c>
    </row>
    <row r="211" spans="1:9" x14ac:dyDescent="0.3">
      <c r="A211" t="s">
        <v>490</v>
      </c>
      <c r="B211" t="s">
        <v>3614</v>
      </c>
      <c r="C211" s="2" t="s">
        <v>3615</v>
      </c>
      <c r="D211" t="s">
        <v>923</v>
      </c>
      <c r="E211" t="s">
        <v>2996</v>
      </c>
      <c r="F211" t="s">
        <v>2997</v>
      </c>
      <c r="G211" t="s">
        <v>3616</v>
      </c>
      <c r="H211" t="s">
        <v>11</v>
      </c>
      <c r="I211" t="s">
        <v>12</v>
      </c>
    </row>
    <row r="212" spans="1:9" x14ac:dyDescent="0.3">
      <c r="A212" t="s">
        <v>491</v>
      </c>
      <c r="B212" t="s">
        <v>3234</v>
      </c>
      <c r="C212" s="2" t="s">
        <v>3235</v>
      </c>
      <c r="D212" t="s">
        <v>923</v>
      </c>
      <c r="E212" t="s">
        <v>3003</v>
      </c>
      <c r="F212" t="s">
        <v>2368</v>
      </c>
      <c r="G212" t="s">
        <v>3236</v>
      </c>
      <c r="H212" t="s">
        <v>35</v>
      </c>
      <c r="I212" t="s">
        <v>12</v>
      </c>
    </row>
    <row r="213" spans="1:9" x14ac:dyDescent="0.3">
      <c r="A213" t="s">
        <v>492</v>
      </c>
      <c r="B213" t="s">
        <v>3617</v>
      </c>
      <c r="C213" s="2" t="s">
        <v>3235</v>
      </c>
      <c r="D213" t="s">
        <v>923</v>
      </c>
      <c r="E213" t="s">
        <v>2996</v>
      </c>
      <c r="F213" t="s">
        <v>2997</v>
      </c>
      <c r="G213" t="s">
        <v>3618</v>
      </c>
      <c r="H213" t="s">
        <v>11</v>
      </c>
      <c r="I213" t="s">
        <v>12</v>
      </c>
    </row>
    <row r="214" spans="1:9" x14ac:dyDescent="0.3">
      <c r="A214" t="s">
        <v>493</v>
      </c>
      <c r="B214" t="s">
        <v>3619</v>
      </c>
      <c r="C214" s="2" t="s">
        <v>3620</v>
      </c>
      <c r="D214" t="s">
        <v>923</v>
      </c>
      <c r="E214" t="s">
        <v>2996</v>
      </c>
      <c r="F214" t="s">
        <v>2997</v>
      </c>
      <c r="G214" t="s">
        <v>3621</v>
      </c>
      <c r="H214" t="s">
        <v>11</v>
      </c>
      <c r="I214" t="s">
        <v>12</v>
      </c>
    </row>
    <row r="215" spans="1:9" x14ac:dyDescent="0.3">
      <c r="A215" t="s">
        <v>494</v>
      </c>
      <c r="B215" t="s">
        <v>3622</v>
      </c>
      <c r="C215" s="2" t="s">
        <v>3623</v>
      </c>
      <c r="D215" t="s">
        <v>923</v>
      </c>
      <c r="E215" t="s">
        <v>2996</v>
      </c>
      <c r="F215" t="s">
        <v>2997</v>
      </c>
      <c r="G215" t="s">
        <v>3624</v>
      </c>
      <c r="H215" t="s">
        <v>11</v>
      </c>
      <c r="I215" t="s">
        <v>12</v>
      </c>
    </row>
    <row r="216" spans="1:9" x14ac:dyDescent="0.3">
      <c r="A216" t="s">
        <v>495</v>
      </c>
      <c r="B216" t="s">
        <v>3625</v>
      </c>
      <c r="C216" s="2" t="s">
        <v>3626</v>
      </c>
      <c r="D216" t="s">
        <v>923</v>
      </c>
      <c r="E216" t="s">
        <v>2996</v>
      </c>
      <c r="F216" t="s">
        <v>2997</v>
      </c>
      <c r="G216" t="s">
        <v>3627</v>
      </c>
      <c r="H216" t="s">
        <v>11</v>
      </c>
      <c r="I216" t="s">
        <v>12</v>
      </c>
    </row>
    <row r="217" spans="1:9" x14ac:dyDescent="0.3">
      <c r="A217" t="s">
        <v>496</v>
      </c>
      <c r="B217" t="s">
        <v>3628</v>
      </c>
      <c r="C217" s="2" t="s">
        <v>3629</v>
      </c>
      <c r="D217" t="s">
        <v>923</v>
      </c>
      <c r="E217" t="s">
        <v>2996</v>
      </c>
      <c r="F217" t="s">
        <v>2997</v>
      </c>
      <c r="G217" t="s">
        <v>3630</v>
      </c>
      <c r="H217" t="s">
        <v>11</v>
      </c>
      <c r="I217" t="s">
        <v>12</v>
      </c>
    </row>
    <row r="218" spans="1:9" x14ac:dyDescent="0.3">
      <c r="A218" t="s">
        <v>497</v>
      </c>
      <c r="B218" t="s">
        <v>3240</v>
      </c>
      <c r="C218" s="2" t="s">
        <v>3241</v>
      </c>
      <c r="D218" t="s">
        <v>923</v>
      </c>
      <c r="E218" t="s">
        <v>3003</v>
      </c>
      <c r="F218" t="s">
        <v>2368</v>
      </c>
      <c r="G218" t="s">
        <v>3242</v>
      </c>
      <c r="H218" t="s">
        <v>35</v>
      </c>
      <c r="I218" t="s">
        <v>12</v>
      </c>
    </row>
    <row r="219" spans="1:9" x14ac:dyDescent="0.3">
      <c r="A219" t="s">
        <v>498</v>
      </c>
      <c r="B219" t="s">
        <v>3631</v>
      </c>
      <c r="C219" s="2" t="s">
        <v>3241</v>
      </c>
      <c r="D219" t="s">
        <v>923</v>
      </c>
      <c r="E219" t="s">
        <v>2996</v>
      </c>
      <c r="F219" t="s">
        <v>2997</v>
      </c>
      <c r="G219" t="s">
        <v>3632</v>
      </c>
      <c r="H219" t="s">
        <v>11</v>
      </c>
      <c r="I219" t="s">
        <v>12</v>
      </c>
    </row>
    <row r="220" spans="1:9" x14ac:dyDescent="0.3">
      <c r="A220" t="s">
        <v>499</v>
      </c>
      <c r="B220" t="s">
        <v>3633</v>
      </c>
      <c r="C220" s="2" t="s">
        <v>3634</v>
      </c>
      <c r="D220" t="s">
        <v>923</v>
      </c>
      <c r="E220" t="s">
        <v>2996</v>
      </c>
      <c r="F220" t="s">
        <v>2997</v>
      </c>
      <c r="G220" t="s">
        <v>3635</v>
      </c>
      <c r="H220" t="s">
        <v>11</v>
      </c>
      <c r="I220" t="s">
        <v>12</v>
      </c>
    </row>
    <row r="221" spans="1:9" x14ac:dyDescent="0.3">
      <c r="A221" t="s">
        <v>500</v>
      </c>
      <c r="B221" t="s">
        <v>3636</v>
      </c>
      <c r="C221" s="2" t="s">
        <v>3637</v>
      </c>
      <c r="D221" t="s">
        <v>923</v>
      </c>
      <c r="E221" t="s">
        <v>2996</v>
      </c>
      <c r="F221" t="s">
        <v>2997</v>
      </c>
      <c r="G221" t="s">
        <v>3638</v>
      </c>
      <c r="H221" t="s">
        <v>11</v>
      </c>
      <c r="I221" t="s">
        <v>12</v>
      </c>
    </row>
    <row r="222" spans="1:9" x14ac:dyDescent="0.3">
      <c r="A222" t="s">
        <v>501</v>
      </c>
      <c r="B222" t="s">
        <v>3639</v>
      </c>
      <c r="C222" s="2" t="s">
        <v>3640</v>
      </c>
      <c r="D222" t="s">
        <v>923</v>
      </c>
      <c r="E222" t="s">
        <v>2996</v>
      </c>
      <c r="F222" t="s">
        <v>2997</v>
      </c>
      <c r="G222" t="s">
        <v>3641</v>
      </c>
      <c r="H222" t="s">
        <v>11</v>
      </c>
      <c r="I222" t="s">
        <v>12</v>
      </c>
    </row>
    <row r="223" spans="1:9" x14ac:dyDescent="0.3">
      <c r="A223" t="s">
        <v>502</v>
      </c>
      <c r="B223" t="s">
        <v>3250</v>
      </c>
      <c r="C223" s="2" t="s">
        <v>3251</v>
      </c>
      <c r="D223" t="s">
        <v>923</v>
      </c>
      <c r="E223" t="s">
        <v>3003</v>
      </c>
      <c r="F223" t="s">
        <v>2368</v>
      </c>
      <c r="G223" t="s">
        <v>3252</v>
      </c>
      <c r="H223" t="s">
        <v>35</v>
      </c>
      <c r="I223" t="s">
        <v>12</v>
      </c>
    </row>
    <row r="224" spans="1:9" x14ac:dyDescent="0.3">
      <c r="A224" t="s">
        <v>503</v>
      </c>
      <c r="B224" t="s">
        <v>3642</v>
      </c>
      <c r="C224" s="2" t="s">
        <v>3251</v>
      </c>
      <c r="D224" t="s">
        <v>923</v>
      </c>
      <c r="E224" t="s">
        <v>2996</v>
      </c>
      <c r="F224" t="s">
        <v>2997</v>
      </c>
      <c r="G224" t="s">
        <v>3643</v>
      </c>
      <c r="H224" t="s">
        <v>11</v>
      </c>
      <c r="I224" t="s">
        <v>12</v>
      </c>
    </row>
    <row r="225" spans="1:9" x14ac:dyDescent="0.3">
      <c r="A225" t="s">
        <v>504</v>
      </c>
      <c r="B225" t="s">
        <v>3644</v>
      </c>
      <c r="C225" s="2" t="s">
        <v>3645</v>
      </c>
      <c r="D225" t="s">
        <v>923</v>
      </c>
      <c r="E225" t="s">
        <v>2996</v>
      </c>
      <c r="F225" t="s">
        <v>2997</v>
      </c>
      <c r="G225" t="s">
        <v>3646</v>
      </c>
      <c r="H225" t="s">
        <v>11</v>
      </c>
      <c r="I225" t="s">
        <v>12</v>
      </c>
    </row>
    <row r="226" spans="1:9" x14ac:dyDescent="0.3">
      <c r="A226" t="s">
        <v>505</v>
      </c>
      <c r="B226" t="s">
        <v>3647</v>
      </c>
      <c r="C226" s="2" t="s">
        <v>3648</v>
      </c>
      <c r="D226" t="s">
        <v>923</v>
      </c>
      <c r="E226" t="s">
        <v>2996</v>
      </c>
      <c r="F226" t="s">
        <v>2997</v>
      </c>
      <c r="G226" t="s">
        <v>3649</v>
      </c>
      <c r="H226" t="s">
        <v>11</v>
      </c>
      <c r="I226" t="s">
        <v>12</v>
      </c>
    </row>
    <row r="227" spans="1:9" x14ac:dyDescent="0.3">
      <c r="A227" t="s">
        <v>506</v>
      </c>
      <c r="B227" t="s">
        <v>3333</v>
      </c>
      <c r="C227" s="2" t="s">
        <v>3334</v>
      </c>
      <c r="D227" t="s">
        <v>923</v>
      </c>
      <c r="E227" t="s">
        <v>3003</v>
      </c>
      <c r="F227" t="s">
        <v>2368</v>
      </c>
      <c r="G227" t="s">
        <v>3335</v>
      </c>
      <c r="H227" t="s">
        <v>35</v>
      </c>
      <c r="I227" t="s">
        <v>12</v>
      </c>
    </row>
    <row r="228" spans="1:9" x14ac:dyDescent="0.3">
      <c r="A228" t="s">
        <v>507</v>
      </c>
      <c r="B228" t="s">
        <v>3650</v>
      </c>
      <c r="C228" s="2" t="s">
        <v>3334</v>
      </c>
      <c r="D228" t="s">
        <v>923</v>
      </c>
      <c r="E228" t="s">
        <v>2996</v>
      </c>
      <c r="F228" t="s">
        <v>2997</v>
      </c>
      <c r="G228" t="s">
        <v>3651</v>
      </c>
      <c r="H228" t="s">
        <v>11</v>
      </c>
      <c r="I228" t="s">
        <v>12</v>
      </c>
    </row>
    <row r="229" spans="1:9" x14ac:dyDescent="0.3">
      <c r="A229" t="s">
        <v>508</v>
      </c>
      <c r="B229" t="s">
        <v>3046</v>
      </c>
      <c r="C229" s="2" t="s">
        <v>3047</v>
      </c>
      <c r="D229" t="s">
        <v>923</v>
      </c>
      <c r="E229" t="s">
        <v>3003</v>
      </c>
      <c r="F229" t="s">
        <v>2368</v>
      </c>
      <c r="G229" t="s">
        <v>3048</v>
      </c>
      <c r="H229" t="s">
        <v>35</v>
      </c>
      <c r="I229" t="s">
        <v>12</v>
      </c>
    </row>
    <row r="230" spans="1:9" x14ac:dyDescent="0.3">
      <c r="A230" t="s">
        <v>509</v>
      </c>
      <c r="B230" t="s">
        <v>3652</v>
      </c>
      <c r="C230" s="2" t="s">
        <v>3047</v>
      </c>
      <c r="D230" t="s">
        <v>923</v>
      </c>
      <c r="E230" t="s">
        <v>2996</v>
      </c>
      <c r="F230" t="s">
        <v>2997</v>
      </c>
      <c r="G230" t="s">
        <v>3653</v>
      </c>
      <c r="H230" t="s">
        <v>11</v>
      </c>
      <c r="I230" t="s">
        <v>12</v>
      </c>
    </row>
    <row r="231" spans="1:9" x14ac:dyDescent="0.3">
      <c r="A231" t="s">
        <v>510</v>
      </c>
      <c r="B231" t="s">
        <v>3654</v>
      </c>
      <c r="C231" s="2" t="s">
        <v>3655</v>
      </c>
      <c r="D231" t="s">
        <v>923</v>
      </c>
      <c r="E231" t="s">
        <v>2996</v>
      </c>
      <c r="F231" t="s">
        <v>2997</v>
      </c>
      <c r="G231" t="s">
        <v>3656</v>
      </c>
      <c r="H231" t="s">
        <v>11</v>
      </c>
      <c r="I231" t="s">
        <v>12</v>
      </c>
    </row>
    <row r="232" spans="1:9" x14ac:dyDescent="0.3">
      <c r="A232" t="s">
        <v>511</v>
      </c>
      <c r="B232" t="s">
        <v>3657</v>
      </c>
      <c r="C232" s="2" t="s">
        <v>3658</v>
      </c>
      <c r="D232" t="s">
        <v>923</v>
      </c>
      <c r="E232" t="s">
        <v>2996</v>
      </c>
      <c r="F232" t="s">
        <v>2997</v>
      </c>
      <c r="G232" t="s">
        <v>3659</v>
      </c>
      <c r="H232" t="s">
        <v>11</v>
      </c>
      <c r="I232" t="s">
        <v>12</v>
      </c>
    </row>
    <row r="233" spans="1:9" x14ac:dyDescent="0.3">
      <c r="A233" t="s">
        <v>512</v>
      </c>
      <c r="B233" t="s">
        <v>3051</v>
      </c>
      <c r="C233" s="2" t="s">
        <v>3052</v>
      </c>
      <c r="D233" t="s">
        <v>923</v>
      </c>
      <c r="E233" t="s">
        <v>3003</v>
      </c>
      <c r="F233" t="s">
        <v>2368</v>
      </c>
      <c r="G233" t="s">
        <v>3053</v>
      </c>
      <c r="H233" t="s">
        <v>35</v>
      </c>
      <c r="I233" t="s">
        <v>12</v>
      </c>
    </row>
    <row r="234" spans="1:9" x14ac:dyDescent="0.3">
      <c r="A234" t="s">
        <v>513</v>
      </c>
      <c r="B234" t="s">
        <v>3660</v>
      </c>
      <c r="C234" s="2" t="s">
        <v>3052</v>
      </c>
      <c r="D234" t="s">
        <v>923</v>
      </c>
      <c r="E234" t="s">
        <v>2996</v>
      </c>
      <c r="F234" t="s">
        <v>2997</v>
      </c>
      <c r="G234" t="s">
        <v>3661</v>
      </c>
      <c r="H234" t="s">
        <v>11</v>
      </c>
      <c r="I234" t="s">
        <v>12</v>
      </c>
    </row>
    <row r="235" spans="1:9" x14ac:dyDescent="0.3">
      <c r="A235" t="s">
        <v>514</v>
      </c>
      <c r="B235" t="s">
        <v>3662</v>
      </c>
      <c r="C235" s="2" t="s">
        <v>3663</v>
      </c>
      <c r="D235" t="s">
        <v>923</v>
      </c>
      <c r="E235" t="s">
        <v>2996</v>
      </c>
      <c r="F235" t="s">
        <v>2997</v>
      </c>
      <c r="G235" t="s">
        <v>3664</v>
      </c>
      <c r="H235" t="s">
        <v>11</v>
      </c>
      <c r="I235" t="s">
        <v>12</v>
      </c>
    </row>
    <row r="236" spans="1:9" x14ac:dyDescent="0.3">
      <c r="A236" t="s">
        <v>515</v>
      </c>
      <c r="B236" t="s">
        <v>3665</v>
      </c>
      <c r="C236" s="2" t="s">
        <v>3666</v>
      </c>
      <c r="D236" t="s">
        <v>923</v>
      </c>
      <c r="E236" t="s">
        <v>2996</v>
      </c>
      <c r="F236" t="s">
        <v>2997</v>
      </c>
      <c r="G236" t="s">
        <v>3667</v>
      </c>
      <c r="H236" t="s">
        <v>11</v>
      </c>
      <c r="I236" t="s">
        <v>12</v>
      </c>
    </row>
    <row r="237" spans="1:9" x14ac:dyDescent="0.3">
      <c r="A237" t="s">
        <v>516</v>
      </c>
      <c r="B237" t="s">
        <v>3668</v>
      </c>
      <c r="C237" s="2" t="s">
        <v>3669</v>
      </c>
      <c r="D237" t="s">
        <v>923</v>
      </c>
      <c r="E237" t="s">
        <v>2996</v>
      </c>
      <c r="F237" t="s">
        <v>2997</v>
      </c>
      <c r="G237" t="s">
        <v>3670</v>
      </c>
      <c r="H237" t="s">
        <v>11</v>
      </c>
      <c r="I237" t="s">
        <v>12</v>
      </c>
    </row>
    <row r="238" spans="1:9" x14ac:dyDescent="0.3">
      <c r="A238" t="s">
        <v>517</v>
      </c>
      <c r="B238" t="s">
        <v>3064</v>
      </c>
      <c r="C238" s="2" t="s">
        <v>3065</v>
      </c>
      <c r="D238" t="s">
        <v>923</v>
      </c>
      <c r="E238" t="s">
        <v>3003</v>
      </c>
      <c r="F238" t="s">
        <v>2368</v>
      </c>
      <c r="G238" t="s">
        <v>3066</v>
      </c>
      <c r="H238" t="s">
        <v>35</v>
      </c>
      <c r="I238" t="s">
        <v>12</v>
      </c>
    </row>
    <row r="239" spans="1:9" x14ac:dyDescent="0.3">
      <c r="A239" t="s">
        <v>518</v>
      </c>
      <c r="B239" t="s">
        <v>3671</v>
      </c>
      <c r="C239" s="2" t="s">
        <v>3065</v>
      </c>
      <c r="D239" t="s">
        <v>923</v>
      </c>
      <c r="E239" t="s">
        <v>2996</v>
      </c>
      <c r="F239" t="s">
        <v>2997</v>
      </c>
      <c r="G239" t="s">
        <v>3672</v>
      </c>
      <c r="H239" t="s">
        <v>11</v>
      </c>
      <c r="I239" t="s">
        <v>12</v>
      </c>
    </row>
    <row r="240" spans="1:9" x14ac:dyDescent="0.3">
      <c r="A240" t="s">
        <v>519</v>
      </c>
      <c r="B240" t="s">
        <v>3673</v>
      </c>
      <c r="C240" s="2" t="s">
        <v>3674</v>
      </c>
      <c r="D240" t="s">
        <v>923</v>
      </c>
      <c r="E240" t="s">
        <v>2996</v>
      </c>
      <c r="F240" t="s">
        <v>2997</v>
      </c>
      <c r="G240" t="s">
        <v>3675</v>
      </c>
      <c r="H240" t="s">
        <v>11</v>
      </c>
      <c r="I240" t="s">
        <v>12</v>
      </c>
    </row>
    <row r="241" spans="1:9" x14ac:dyDescent="0.3">
      <c r="A241" t="s">
        <v>520</v>
      </c>
      <c r="B241" t="s">
        <v>3264</v>
      </c>
      <c r="C241" s="2" t="s">
        <v>3265</v>
      </c>
      <c r="D241" t="s">
        <v>923</v>
      </c>
      <c r="E241" t="s">
        <v>3003</v>
      </c>
      <c r="F241" t="s">
        <v>2368</v>
      </c>
      <c r="G241" t="s">
        <v>3266</v>
      </c>
      <c r="H241" t="s">
        <v>35</v>
      </c>
      <c r="I241" t="s">
        <v>12</v>
      </c>
    </row>
    <row r="242" spans="1:9" x14ac:dyDescent="0.3">
      <c r="A242" t="s">
        <v>521</v>
      </c>
      <c r="B242" t="s">
        <v>3676</v>
      </c>
      <c r="C242" s="2" t="s">
        <v>3265</v>
      </c>
      <c r="D242" t="s">
        <v>923</v>
      </c>
      <c r="E242" t="s">
        <v>2996</v>
      </c>
      <c r="F242" t="s">
        <v>2997</v>
      </c>
      <c r="G242" t="s">
        <v>3677</v>
      </c>
      <c r="H242" t="s">
        <v>11</v>
      </c>
      <c r="I242" t="s">
        <v>12</v>
      </c>
    </row>
    <row r="243" spans="1:9" x14ac:dyDescent="0.3">
      <c r="A243" t="s">
        <v>522</v>
      </c>
      <c r="B243" t="s">
        <v>3678</v>
      </c>
      <c r="C243" s="2" t="s">
        <v>3679</v>
      </c>
      <c r="D243" t="s">
        <v>923</v>
      </c>
      <c r="E243" t="s">
        <v>2996</v>
      </c>
      <c r="F243" t="s">
        <v>2997</v>
      </c>
      <c r="G243" t="s">
        <v>3680</v>
      </c>
      <c r="H243" t="s">
        <v>11</v>
      </c>
      <c r="I243" t="s">
        <v>12</v>
      </c>
    </row>
    <row r="244" spans="1:9" x14ac:dyDescent="0.3">
      <c r="A244" t="s">
        <v>523</v>
      </c>
      <c r="B244" t="s">
        <v>3681</v>
      </c>
      <c r="C244" s="2" t="s">
        <v>3682</v>
      </c>
      <c r="D244" t="s">
        <v>923</v>
      </c>
      <c r="E244" t="s">
        <v>2996</v>
      </c>
      <c r="F244" t="s">
        <v>2997</v>
      </c>
      <c r="G244" t="s">
        <v>3683</v>
      </c>
      <c r="H244" t="s">
        <v>11</v>
      </c>
      <c r="I244" t="s">
        <v>12</v>
      </c>
    </row>
    <row r="245" spans="1:9" x14ac:dyDescent="0.3">
      <c r="A245" t="s">
        <v>524</v>
      </c>
      <c r="B245" t="s">
        <v>3272</v>
      </c>
      <c r="C245" s="2" t="s">
        <v>3273</v>
      </c>
      <c r="D245" t="s">
        <v>923</v>
      </c>
      <c r="E245" t="s">
        <v>3003</v>
      </c>
      <c r="F245" t="s">
        <v>2368</v>
      </c>
      <c r="G245" t="s">
        <v>3274</v>
      </c>
      <c r="H245" t="s">
        <v>35</v>
      </c>
      <c r="I245" t="s">
        <v>12</v>
      </c>
    </row>
    <row r="246" spans="1:9" x14ac:dyDescent="0.3">
      <c r="A246" t="s">
        <v>525</v>
      </c>
      <c r="B246" t="s">
        <v>3684</v>
      </c>
      <c r="C246" s="2" t="s">
        <v>3685</v>
      </c>
      <c r="D246" t="s">
        <v>923</v>
      </c>
      <c r="E246" t="s">
        <v>2996</v>
      </c>
      <c r="F246" t="s">
        <v>2997</v>
      </c>
      <c r="G246" t="s">
        <v>3686</v>
      </c>
      <c r="H246" t="s">
        <v>11</v>
      </c>
      <c r="I246" t="s">
        <v>12</v>
      </c>
    </row>
    <row r="247" spans="1:9" x14ac:dyDescent="0.3">
      <c r="A247" t="s">
        <v>526</v>
      </c>
      <c r="B247" t="s">
        <v>3687</v>
      </c>
      <c r="C247" s="2" t="s">
        <v>3688</v>
      </c>
      <c r="D247" t="s">
        <v>923</v>
      </c>
      <c r="E247" t="s">
        <v>2996</v>
      </c>
      <c r="F247" t="s">
        <v>2997</v>
      </c>
      <c r="G247" t="s">
        <v>3689</v>
      </c>
      <c r="H247" t="s">
        <v>11</v>
      </c>
      <c r="I247" t="s">
        <v>12</v>
      </c>
    </row>
    <row r="248" spans="1:9" x14ac:dyDescent="0.3">
      <c r="A248" t="s">
        <v>527</v>
      </c>
      <c r="B248" t="s">
        <v>3342</v>
      </c>
      <c r="C248" s="2" t="s">
        <v>3343</v>
      </c>
      <c r="D248" t="s">
        <v>923</v>
      </c>
      <c r="E248" t="s">
        <v>3003</v>
      </c>
      <c r="F248" t="s">
        <v>2368</v>
      </c>
      <c r="G248" t="s">
        <v>3344</v>
      </c>
      <c r="H248" t="s">
        <v>35</v>
      </c>
      <c r="I248" t="s">
        <v>12</v>
      </c>
    </row>
    <row r="249" spans="1:9" x14ac:dyDescent="0.3">
      <c r="A249" t="s">
        <v>528</v>
      </c>
      <c r="B249" t="s">
        <v>3690</v>
      </c>
      <c r="C249" s="2" t="s">
        <v>3343</v>
      </c>
      <c r="D249" t="s">
        <v>923</v>
      </c>
      <c r="E249" t="s">
        <v>2996</v>
      </c>
      <c r="F249" t="s">
        <v>2997</v>
      </c>
      <c r="G249" t="s">
        <v>3691</v>
      </c>
      <c r="H249" t="s">
        <v>11</v>
      </c>
      <c r="I249" t="s">
        <v>12</v>
      </c>
    </row>
    <row r="250" spans="1:9" x14ac:dyDescent="0.3">
      <c r="A250" t="s">
        <v>529</v>
      </c>
      <c r="B250" t="s">
        <v>3692</v>
      </c>
      <c r="C250" s="2" t="s">
        <v>3693</v>
      </c>
      <c r="D250" t="s">
        <v>923</v>
      </c>
      <c r="E250" t="s">
        <v>2996</v>
      </c>
      <c r="F250" t="s">
        <v>2997</v>
      </c>
      <c r="G250" t="s">
        <v>3694</v>
      </c>
      <c r="H250" t="s">
        <v>11</v>
      </c>
      <c r="I250" t="s">
        <v>12</v>
      </c>
    </row>
    <row r="251" spans="1:9" x14ac:dyDescent="0.3">
      <c r="A251" t="s">
        <v>530</v>
      </c>
      <c r="B251" t="s">
        <v>3345</v>
      </c>
      <c r="C251" s="2" t="s">
        <v>3346</v>
      </c>
      <c r="D251" t="s">
        <v>923</v>
      </c>
      <c r="E251" t="s">
        <v>3003</v>
      </c>
      <c r="F251" t="s">
        <v>2368</v>
      </c>
      <c r="G251" t="s">
        <v>3347</v>
      </c>
      <c r="H251" t="s">
        <v>35</v>
      </c>
      <c r="I251" t="s">
        <v>12</v>
      </c>
    </row>
    <row r="252" spans="1:9" x14ac:dyDescent="0.3">
      <c r="A252" t="s">
        <v>531</v>
      </c>
      <c r="B252" t="s">
        <v>3695</v>
      </c>
      <c r="C252" s="2" t="s">
        <v>3346</v>
      </c>
      <c r="D252" t="s">
        <v>923</v>
      </c>
      <c r="E252" t="s">
        <v>2996</v>
      </c>
      <c r="F252" t="s">
        <v>2997</v>
      </c>
      <c r="G252" t="s">
        <v>3696</v>
      </c>
      <c r="H252" t="s">
        <v>11</v>
      </c>
      <c r="I252" t="s">
        <v>12</v>
      </c>
    </row>
    <row r="253" spans="1:9" x14ac:dyDescent="0.3">
      <c r="A253" t="s">
        <v>532</v>
      </c>
      <c r="B253" t="s">
        <v>3697</v>
      </c>
      <c r="C253" s="2" t="s">
        <v>3698</v>
      </c>
      <c r="D253" t="s">
        <v>923</v>
      </c>
      <c r="E253" t="s">
        <v>2996</v>
      </c>
      <c r="F253" t="s">
        <v>2997</v>
      </c>
      <c r="G253" t="s">
        <v>3699</v>
      </c>
      <c r="H253" t="s">
        <v>11</v>
      </c>
      <c r="I253" t="s">
        <v>12</v>
      </c>
    </row>
    <row r="254" spans="1:9" x14ac:dyDescent="0.3">
      <c r="A254" t="s">
        <v>533</v>
      </c>
      <c r="B254" t="s">
        <v>3700</v>
      </c>
      <c r="C254" s="2" t="s">
        <v>3701</v>
      </c>
      <c r="D254" t="s">
        <v>923</v>
      </c>
      <c r="E254" t="s">
        <v>2996</v>
      </c>
      <c r="F254" t="s">
        <v>2997</v>
      </c>
      <c r="G254" t="s">
        <v>3702</v>
      </c>
      <c r="H254" t="s">
        <v>11</v>
      </c>
      <c r="I254" t="s">
        <v>12</v>
      </c>
    </row>
    <row r="255" spans="1:9" x14ac:dyDescent="0.3">
      <c r="A255" t="s">
        <v>534</v>
      </c>
      <c r="B255" t="s">
        <v>3703</v>
      </c>
      <c r="C255" s="2" t="s">
        <v>3704</v>
      </c>
      <c r="D255" t="s">
        <v>923</v>
      </c>
      <c r="E255" t="s">
        <v>2996</v>
      </c>
      <c r="F255" t="s">
        <v>2997</v>
      </c>
      <c r="G255" t="s">
        <v>3705</v>
      </c>
      <c r="H255" t="s">
        <v>11</v>
      </c>
      <c r="I255" t="s">
        <v>12</v>
      </c>
    </row>
    <row r="256" spans="1:9" x14ac:dyDescent="0.3">
      <c r="A256" t="s">
        <v>535</v>
      </c>
      <c r="B256" t="s">
        <v>3286</v>
      </c>
      <c r="C256" s="2" t="s">
        <v>3287</v>
      </c>
      <c r="D256" t="s">
        <v>923</v>
      </c>
      <c r="E256" t="s">
        <v>3003</v>
      </c>
      <c r="F256" t="s">
        <v>2368</v>
      </c>
      <c r="G256" t="s">
        <v>3288</v>
      </c>
      <c r="H256" t="s">
        <v>35</v>
      </c>
      <c r="I256" t="s">
        <v>12</v>
      </c>
    </row>
    <row r="257" spans="1:9" x14ac:dyDescent="0.3">
      <c r="A257" t="s">
        <v>536</v>
      </c>
      <c r="B257" t="s">
        <v>3706</v>
      </c>
      <c r="C257" s="2" t="s">
        <v>3707</v>
      </c>
      <c r="D257" t="s">
        <v>923</v>
      </c>
      <c r="E257" t="s">
        <v>2996</v>
      </c>
      <c r="F257" t="s">
        <v>2997</v>
      </c>
      <c r="G257" t="s">
        <v>3708</v>
      </c>
      <c r="H257" t="s">
        <v>11</v>
      </c>
      <c r="I257" t="s">
        <v>12</v>
      </c>
    </row>
    <row r="258" spans="1:9" x14ac:dyDescent="0.3">
      <c r="A258" t="s">
        <v>537</v>
      </c>
      <c r="B258" t="s">
        <v>3350</v>
      </c>
      <c r="C258" s="2" t="s">
        <v>3351</v>
      </c>
      <c r="D258" t="s">
        <v>923</v>
      </c>
      <c r="E258" t="s">
        <v>3003</v>
      </c>
      <c r="F258" t="s">
        <v>2368</v>
      </c>
      <c r="G258" t="s">
        <v>3352</v>
      </c>
      <c r="H258" t="s">
        <v>35</v>
      </c>
      <c r="I258" t="s">
        <v>12</v>
      </c>
    </row>
    <row r="259" spans="1:9" x14ac:dyDescent="0.3">
      <c r="A259" t="s">
        <v>538</v>
      </c>
      <c r="B259" t="s">
        <v>3709</v>
      </c>
      <c r="C259" s="2" t="s">
        <v>3351</v>
      </c>
      <c r="D259" t="s">
        <v>923</v>
      </c>
      <c r="E259" t="s">
        <v>2996</v>
      </c>
      <c r="F259" t="s">
        <v>2997</v>
      </c>
      <c r="G259" t="s">
        <v>3710</v>
      </c>
      <c r="H259" t="s">
        <v>11</v>
      </c>
      <c r="I259" t="s">
        <v>12</v>
      </c>
    </row>
    <row r="260" spans="1:9" x14ac:dyDescent="0.3">
      <c r="A260" t="s">
        <v>539</v>
      </c>
      <c r="B260" t="s">
        <v>3711</v>
      </c>
      <c r="C260" s="2" t="s">
        <v>3712</v>
      </c>
      <c r="D260" t="s">
        <v>923</v>
      </c>
      <c r="E260" t="s">
        <v>2996</v>
      </c>
      <c r="F260" t="s">
        <v>2997</v>
      </c>
      <c r="G260" t="s">
        <v>3713</v>
      </c>
      <c r="H260" t="s">
        <v>11</v>
      </c>
      <c r="I260" t="s">
        <v>12</v>
      </c>
    </row>
    <row r="261" spans="1:9" x14ac:dyDescent="0.3">
      <c r="A261" t="s">
        <v>540</v>
      </c>
      <c r="B261" t="s">
        <v>3714</v>
      </c>
      <c r="C261" s="2" t="s">
        <v>3715</v>
      </c>
      <c r="D261" t="s">
        <v>923</v>
      </c>
      <c r="E261" t="s">
        <v>2996</v>
      </c>
      <c r="F261" t="s">
        <v>2997</v>
      </c>
      <c r="G261" t="s">
        <v>3716</v>
      </c>
      <c r="H261" t="s">
        <v>11</v>
      </c>
      <c r="I261" t="s">
        <v>12</v>
      </c>
    </row>
    <row r="262" spans="1:9" x14ac:dyDescent="0.3">
      <c r="A262" t="s">
        <v>541</v>
      </c>
      <c r="B262" t="s">
        <v>3067</v>
      </c>
      <c r="C262" s="2" t="s">
        <v>3068</v>
      </c>
      <c r="D262" t="s">
        <v>923</v>
      </c>
      <c r="E262" t="s">
        <v>3003</v>
      </c>
      <c r="F262" t="s">
        <v>2368</v>
      </c>
      <c r="G262" t="s">
        <v>3069</v>
      </c>
      <c r="H262" t="s">
        <v>35</v>
      </c>
      <c r="I262" t="s">
        <v>12</v>
      </c>
    </row>
    <row r="263" spans="1:9" x14ac:dyDescent="0.3">
      <c r="A263" t="s">
        <v>542</v>
      </c>
      <c r="B263" t="s">
        <v>3717</v>
      </c>
      <c r="C263" s="2" t="s">
        <v>3068</v>
      </c>
      <c r="D263" t="s">
        <v>923</v>
      </c>
      <c r="E263" t="s">
        <v>2996</v>
      </c>
      <c r="F263" t="s">
        <v>2997</v>
      </c>
      <c r="G263" t="s">
        <v>3718</v>
      </c>
      <c r="H263" t="s">
        <v>11</v>
      </c>
      <c r="I263" t="s">
        <v>12</v>
      </c>
    </row>
    <row r="264" spans="1:9" x14ac:dyDescent="0.3">
      <c r="A264" t="s">
        <v>543</v>
      </c>
      <c r="B264" t="s">
        <v>3719</v>
      </c>
      <c r="C264" s="2" t="s">
        <v>3720</v>
      </c>
      <c r="D264" t="s">
        <v>923</v>
      </c>
      <c r="E264" t="s">
        <v>2996</v>
      </c>
      <c r="F264" t="s">
        <v>2997</v>
      </c>
      <c r="G264" t="s">
        <v>3721</v>
      </c>
      <c r="H264" t="s">
        <v>11</v>
      </c>
      <c r="I264" t="s">
        <v>12</v>
      </c>
    </row>
    <row r="265" spans="1:9" x14ac:dyDescent="0.3">
      <c r="A265" t="s">
        <v>544</v>
      </c>
      <c r="B265" t="s">
        <v>3722</v>
      </c>
      <c r="C265" s="2" t="s">
        <v>133</v>
      </c>
      <c r="D265" t="s">
        <v>923</v>
      </c>
      <c r="E265" t="s">
        <v>2996</v>
      </c>
      <c r="F265" t="s">
        <v>2997</v>
      </c>
      <c r="G265" t="s">
        <v>3723</v>
      </c>
      <c r="H265" t="s">
        <v>11</v>
      </c>
      <c r="I265" t="s">
        <v>12</v>
      </c>
    </row>
    <row r="266" spans="1:9" x14ac:dyDescent="0.3">
      <c r="A266" t="s">
        <v>545</v>
      </c>
      <c r="B266" t="s">
        <v>3106</v>
      </c>
      <c r="C266" s="2" t="s">
        <v>883</v>
      </c>
      <c r="D266" t="s">
        <v>923</v>
      </c>
      <c r="E266" t="s">
        <v>3003</v>
      </c>
      <c r="F266" t="s">
        <v>2368</v>
      </c>
      <c r="G266" t="s">
        <v>3107</v>
      </c>
      <c r="H266" t="s">
        <v>35</v>
      </c>
      <c r="I266" t="s">
        <v>12</v>
      </c>
    </row>
    <row r="267" spans="1:9" x14ac:dyDescent="0.3">
      <c r="A267" t="s">
        <v>546</v>
      </c>
      <c r="B267" t="s">
        <v>3724</v>
      </c>
      <c r="C267" s="2" t="s">
        <v>883</v>
      </c>
      <c r="D267" t="s">
        <v>923</v>
      </c>
      <c r="E267" t="s">
        <v>2996</v>
      </c>
      <c r="F267" t="s">
        <v>2997</v>
      </c>
      <c r="G267" t="s">
        <v>3725</v>
      </c>
      <c r="H267" t="s">
        <v>11</v>
      </c>
      <c r="I267" t="s">
        <v>12</v>
      </c>
    </row>
    <row r="268" spans="1:9" x14ac:dyDescent="0.3">
      <c r="A268" t="s">
        <v>547</v>
      </c>
      <c r="B268" t="s">
        <v>3726</v>
      </c>
      <c r="C268" s="2" t="s">
        <v>792</v>
      </c>
      <c r="D268" t="s">
        <v>923</v>
      </c>
      <c r="E268" t="s">
        <v>2996</v>
      </c>
      <c r="F268" t="s">
        <v>2997</v>
      </c>
      <c r="G268" t="s">
        <v>3727</v>
      </c>
      <c r="H268" t="s">
        <v>11</v>
      </c>
      <c r="I268" t="s">
        <v>12</v>
      </c>
    </row>
    <row r="269" spans="1:9" x14ac:dyDescent="0.3">
      <c r="A269" t="s">
        <v>548</v>
      </c>
      <c r="B269" t="s">
        <v>3728</v>
      </c>
      <c r="C269" s="2" t="s">
        <v>136</v>
      </c>
      <c r="D269" t="s">
        <v>923</v>
      </c>
      <c r="E269" t="s">
        <v>2996</v>
      </c>
      <c r="F269" t="s">
        <v>2997</v>
      </c>
      <c r="G269" t="s">
        <v>3729</v>
      </c>
      <c r="H269" t="s">
        <v>11</v>
      </c>
      <c r="I269" t="s">
        <v>12</v>
      </c>
    </row>
    <row r="270" spans="1:9" x14ac:dyDescent="0.3">
      <c r="A270" t="s">
        <v>549</v>
      </c>
      <c r="B270" t="s">
        <v>3178</v>
      </c>
      <c r="C270" s="2" t="s">
        <v>884</v>
      </c>
      <c r="D270" t="s">
        <v>923</v>
      </c>
      <c r="E270" t="s">
        <v>3003</v>
      </c>
      <c r="F270" t="s">
        <v>2368</v>
      </c>
      <c r="G270" t="s">
        <v>3179</v>
      </c>
      <c r="H270" t="s">
        <v>35</v>
      </c>
      <c r="I270" t="s">
        <v>12</v>
      </c>
    </row>
    <row r="271" spans="1:9" x14ac:dyDescent="0.3">
      <c r="A271" t="s">
        <v>550</v>
      </c>
      <c r="B271" t="s">
        <v>3730</v>
      </c>
      <c r="C271" s="2" t="s">
        <v>884</v>
      </c>
      <c r="D271" t="s">
        <v>923</v>
      </c>
      <c r="E271" t="s">
        <v>2996</v>
      </c>
      <c r="F271" t="s">
        <v>2997</v>
      </c>
      <c r="G271" t="s">
        <v>3731</v>
      </c>
      <c r="H271" t="s">
        <v>11</v>
      </c>
      <c r="I271" t="s">
        <v>12</v>
      </c>
    </row>
    <row r="272" spans="1:9" x14ac:dyDescent="0.3">
      <c r="A272" t="s">
        <v>551</v>
      </c>
      <c r="B272" t="s">
        <v>3732</v>
      </c>
      <c r="C272" s="2" t="s">
        <v>275</v>
      </c>
      <c r="D272" t="s">
        <v>923</v>
      </c>
      <c r="E272" t="s">
        <v>2996</v>
      </c>
      <c r="F272" t="s">
        <v>2997</v>
      </c>
      <c r="G272" t="s">
        <v>3733</v>
      </c>
      <c r="H272" t="s">
        <v>11</v>
      </c>
      <c r="I272" t="s">
        <v>12</v>
      </c>
    </row>
    <row r="273" spans="1:9" x14ac:dyDescent="0.3">
      <c r="A273" t="s">
        <v>552</v>
      </c>
      <c r="B273" t="s">
        <v>3734</v>
      </c>
      <c r="C273" s="2" t="s">
        <v>215</v>
      </c>
      <c r="D273" t="s">
        <v>923</v>
      </c>
      <c r="E273" t="s">
        <v>2996</v>
      </c>
      <c r="F273" t="s">
        <v>2997</v>
      </c>
      <c r="G273" t="s">
        <v>3735</v>
      </c>
      <c r="H273" t="s">
        <v>11</v>
      </c>
      <c r="I273" t="s">
        <v>12</v>
      </c>
    </row>
    <row r="274" spans="1:9" x14ac:dyDescent="0.3">
      <c r="A274" t="s">
        <v>553</v>
      </c>
      <c r="B274" t="s">
        <v>3736</v>
      </c>
      <c r="C274" s="2" t="s">
        <v>104</v>
      </c>
      <c r="D274" t="s">
        <v>923</v>
      </c>
      <c r="E274" t="s">
        <v>2996</v>
      </c>
      <c r="F274" t="s">
        <v>2997</v>
      </c>
      <c r="G274" t="s">
        <v>3737</v>
      </c>
      <c r="H274" t="s">
        <v>11</v>
      </c>
      <c r="I274" t="s">
        <v>12</v>
      </c>
    </row>
    <row r="275" spans="1:9" x14ac:dyDescent="0.3">
      <c r="A275" t="s">
        <v>554</v>
      </c>
      <c r="B275" t="s">
        <v>3738</v>
      </c>
      <c r="C275" s="2" t="s">
        <v>141</v>
      </c>
      <c r="D275" t="s">
        <v>923</v>
      </c>
      <c r="E275" t="s">
        <v>2996</v>
      </c>
      <c r="F275" t="s">
        <v>2997</v>
      </c>
      <c r="G275" t="s">
        <v>3739</v>
      </c>
      <c r="H275" t="s">
        <v>11</v>
      </c>
      <c r="I275" t="s">
        <v>12</v>
      </c>
    </row>
    <row r="276" spans="1:9" x14ac:dyDescent="0.3">
      <c r="A276" t="s">
        <v>555</v>
      </c>
      <c r="B276" t="s">
        <v>3186</v>
      </c>
      <c r="C276" s="2" t="s">
        <v>138</v>
      </c>
      <c r="D276" t="s">
        <v>923</v>
      </c>
      <c r="E276" t="s">
        <v>3003</v>
      </c>
      <c r="F276" t="s">
        <v>2368</v>
      </c>
      <c r="G276" t="s">
        <v>3187</v>
      </c>
      <c r="H276" t="s">
        <v>35</v>
      </c>
      <c r="I276" t="s">
        <v>12</v>
      </c>
    </row>
    <row r="277" spans="1:9" x14ac:dyDescent="0.3">
      <c r="A277" t="s">
        <v>556</v>
      </c>
      <c r="B277" t="s">
        <v>3740</v>
      </c>
      <c r="C277" s="2" t="s">
        <v>138</v>
      </c>
      <c r="D277" t="s">
        <v>923</v>
      </c>
      <c r="E277" t="s">
        <v>2996</v>
      </c>
      <c r="F277" t="s">
        <v>2997</v>
      </c>
      <c r="G277" t="s">
        <v>3741</v>
      </c>
      <c r="H277" t="s">
        <v>11</v>
      </c>
      <c r="I277" t="s">
        <v>12</v>
      </c>
    </row>
    <row r="278" spans="1:9" x14ac:dyDescent="0.3">
      <c r="A278" t="s">
        <v>557</v>
      </c>
      <c r="B278" t="s">
        <v>3742</v>
      </c>
      <c r="C278" s="2" t="s">
        <v>140</v>
      </c>
      <c r="D278" t="s">
        <v>923</v>
      </c>
      <c r="E278" t="s">
        <v>2996</v>
      </c>
      <c r="F278" t="s">
        <v>2997</v>
      </c>
      <c r="G278" t="s">
        <v>3743</v>
      </c>
      <c r="H278" t="s">
        <v>11</v>
      </c>
      <c r="I278" t="s">
        <v>12</v>
      </c>
    </row>
    <row r="279" spans="1:9" x14ac:dyDescent="0.3">
      <c r="A279" t="s">
        <v>558</v>
      </c>
      <c r="B279" t="s">
        <v>3744</v>
      </c>
      <c r="C279" s="2" t="s">
        <v>885</v>
      </c>
      <c r="D279" t="s">
        <v>923</v>
      </c>
      <c r="E279" t="s">
        <v>2996</v>
      </c>
      <c r="F279" t="s">
        <v>2997</v>
      </c>
      <c r="G279" t="s">
        <v>3745</v>
      </c>
      <c r="H279" t="s">
        <v>11</v>
      </c>
      <c r="I279" t="s">
        <v>12</v>
      </c>
    </row>
    <row r="280" spans="1:9" x14ac:dyDescent="0.3">
      <c r="A280" t="s">
        <v>559</v>
      </c>
      <c r="B280" t="s">
        <v>3746</v>
      </c>
      <c r="C280" s="2" t="s">
        <v>97</v>
      </c>
      <c r="D280" t="s">
        <v>923</v>
      </c>
      <c r="E280" t="s">
        <v>2996</v>
      </c>
      <c r="F280" t="s">
        <v>2997</v>
      </c>
      <c r="G280" t="s">
        <v>3747</v>
      </c>
      <c r="H280" t="s">
        <v>11</v>
      </c>
      <c r="I280" t="s">
        <v>12</v>
      </c>
    </row>
    <row r="281" spans="1:9" x14ac:dyDescent="0.3">
      <c r="A281" t="s">
        <v>560</v>
      </c>
      <c r="B281" t="s">
        <v>3748</v>
      </c>
      <c r="C281" s="2" t="s">
        <v>217</v>
      </c>
      <c r="D281" t="s">
        <v>923</v>
      </c>
      <c r="E281" t="s">
        <v>2996</v>
      </c>
      <c r="F281" t="s">
        <v>2997</v>
      </c>
      <c r="G281" t="s">
        <v>3749</v>
      </c>
      <c r="H281" t="s">
        <v>11</v>
      </c>
      <c r="I281" t="s">
        <v>12</v>
      </c>
    </row>
    <row r="282" spans="1:9" x14ac:dyDescent="0.3">
      <c r="A282" t="s">
        <v>561</v>
      </c>
      <c r="B282" t="s">
        <v>3750</v>
      </c>
      <c r="C282" s="2" t="s">
        <v>218</v>
      </c>
      <c r="D282" t="s">
        <v>923</v>
      </c>
      <c r="E282" t="s">
        <v>2996</v>
      </c>
      <c r="F282" t="s">
        <v>2997</v>
      </c>
      <c r="G282" t="s">
        <v>3751</v>
      </c>
      <c r="H282" t="s">
        <v>11</v>
      </c>
      <c r="I282" t="s">
        <v>12</v>
      </c>
    </row>
    <row r="283" spans="1:9" x14ac:dyDescent="0.3">
      <c r="A283" t="s">
        <v>562</v>
      </c>
      <c r="B283" t="s">
        <v>3752</v>
      </c>
      <c r="C283" s="2" t="s">
        <v>219</v>
      </c>
      <c r="D283" t="s">
        <v>923</v>
      </c>
      <c r="E283" t="s">
        <v>2996</v>
      </c>
      <c r="F283" t="s">
        <v>2997</v>
      </c>
      <c r="G283" t="s">
        <v>3753</v>
      </c>
      <c r="H283" t="s">
        <v>11</v>
      </c>
      <c r="I283" t="s">
        <v>12</v>
      </c>
    </row>
    <row r="284" spans="1:9" x14ac:dyDescent="0.3">
      <c r="A284" t="s">
        <v>563</v>
      </c>
      <c r="B284" t="s">
        <v>3754</v>
      </c>
      <c r="C284" s="2" t="s">
        <v>220</v>
      </c>
      <c r="D284" t="s">
        <v>923</v>
      </c>
      <c r="E284" t="s">
        <v>2996</v>
      </c>
      <c r="F284" t="s">
        <v>2997</v>
      </c>
      <c r="G284" t="s">
        <v>3755</v>
      </c>
      <c r="H284" t="s">
        <v>11</v>
      </c>
      <c r="I284" t="s">
        <v>12</v>
      </c>
    </row>
    <row r="285" spans="1:9" x14ac:dyDescent="0.3">
      <c r="A285" t="s">
        <v>564</v>
      </c>
      <c r="B285" t="s">
        <v>3756</v>
      </c>
      <c r="C285" s="2" t="s">
        <v>3757</v>
      </c>
      <c r="D285" t="s">
        <v>923</v>
      </c>
      <c r="E285" t="s">
        <v>2996</v>
      </c>
      <c r="F285" t="s">
        <v>2997</v>
      </c>
      <c r="G285" t="s">
        <v>3758</v>
      </c>
      <c r="H285" t="s">
        <v>11</v>
      </c>
      <c r="I285" t="s">
        <v>12</v>
      </c>
    </row>
    <row r="286" spans="1:9" x14ac:dyDescent="0.3">
      <c r="A286" t="s">
        <v>565</v>
      </c>
      <c r="B286" t="s">
        <v>3195</v>
      </c>
      <c r="C286" s="2" t="s">
        <v>95</v>
      </c>
      <c r="D286" t="s">
        <v>923</v>
      </c>
      <c r="E286" t="s">
        <v>3003</v>
      </c>
      <c r="F286" t="s">
        <v>2368</v>
      </c>
      <c r="G286" t="s">
        <v>3196</v>
      </c>
      <c r="H286" t="s">
        <v>35</v>
      </c>
      <c r="I286" t="s">
        <v>12</v>
      </c>
    </row>
    <row r="287" spans="1:9" x14ac:dyDescent="0.3">
      <c r="A287" t="s">
        <v>566</v>
      </c>
      <c r="B287" t="s">
        <v>3759</v>
      </c>
      <c r="C287" s="2" t="s">
        <v>95</v>
      </c>
      <c r="D287" t="s">
        <v>923</v>
      </c>
      <c r="E287" t="s">
        <v>2996</v>
      </c>
      <c r="F287" t="s">
        <v>2997</v>
      </c>
      <c r="G287" t="s">
        <v>3760</v>
      </c>
      <c r="H287" t="s">
        <v>11</v>
      </c>
      <c r="I287" t="s">
        <v>12</v>
      </c>
    </row>
    <row r="288" spans="1:9" x14ac:dyDescent="0.3">
      <c r="A288" t="s">
        <v>567</v>
      </c>
      <c r="B288" t="s">
        <v>3761</v>
      </c>
      <c r="C288" s="2" t="s">
        <v>147</v>
      </c>
      <c r="D288" t="s">
        <v>923</v>
      </c>
      <c r="E288" t="s">
        <v>2996</v>
      </c>
      <c r="F288" t="s">
        <v>2997</v>
      </c>
      <c r="G288" t="s">
        <v>3762</v>
      </c>
      <c r="H288" t="s">
        <v>11</v>
      </c>
      <c r="I288" t="s">
        <v>12</v>
      </c>
    </row>
    <row r="289" spans="1:9" x14ac:dyDescent="0.3">
      <c r="A289" t="s">
        <v>568</v>
      </c>
      <c r="B289" t="s">
        <v>3763</v>
      </c>
      <c r="C289" s="2" t="s">
        <v>96</v>
      </c>
      <c r="D289" t="s">
        <v>923</v>
      </c>
      <c r="E289" t="s">
        <v>2996</v>
      </c>
      <c r="F289" t="s">
        <v>2997</v>
      </c>
      <c r="G289" t="s">
        <v>3764</v>
      </c>
      <c r="H289" t="s">
        <v>11</v>
      </c>
      <c r="I289" t="s">
        <v>12</v>
      </c>
    </row>
    <row r="290" spans="1:9" x14ac:dyDescent="0.3">
      <c r="A290" t="s">
        <v>569</v>
      </c>
      <c r="B290" t="s">
        <v>3765</v>
      </c>
      <c r="C290" s="2" t="s">
        <v>886</v>
      </c>
      <c r="D290" t="s">
        <v>923</v>
      </c>
      <c r="E290" t="s">
        <v>2996</v>
      </c>
      <c r="F290" t="s">
        <v>2997</v>
      </c>
      <c r="G290" t="s">
        <v>3766</v>
      </c>
      <c r="H290" t="s">
        <v>11</v>
      </c>
      <c r="I290" t="s">
        <v>12</v>
      </c>
    </row>
    <row r="291" spans="1:9" x14ac:dyDescent="0.3">
      <c r="A291" t="s">
        <v>570</v>
      </c>
      <c r="B291" t="s">
        <v>3767</v>
      </c>
      <c r="C291" s="2" t="s">
        <v>222</v>
      </c>
      <c r="D291" t="s">
        <v>923</v>
      </c>
      <c r="E291" t="s">
        <v>2996</v>
      </c>
      <c r="F291" t="s">
        <v>2997</v>
      </c>
      <c r="G291" t="s">
        <v>3768</v>
      </c>
      <c r="H291" t="s">
        <v>11</v>
      </c>
      <c r="I291" t="s">
        <v>12</v>
      </c>
    </row>
    <row r="292" spans="1:9" x14ac:dyDescent="0.3">
      <c r="A292" t="s">
        <v>571</v>
      </c>
      <c r="B292" t="s">
        <v>3769</v>
      </c>
      <c r="C292" s="2" t="s">
        <v>223</v>
      </c>
      <c r="D292" t="s">
        <v>923</v>
      </c>
      <c r="E292" t="s">
        <v>2996</v>
      </c>
      <c r="F292" t="s">
        <v>2997</v>
      </c>
      <c r="G292" t="s">
        <v>3770</v>
      </c>
      <c r="H292" t="s">
        <v>11</v>
      </c>
      <c r="I292" t="s">
        <v>12</v>
      </c>
    </row>
    <row r="293" spans="1:9" x14ac:dyDescent="0.3">
      <c r="A293" t="s">
        <v>572</v>
      </c>
      <c r="B293" t="s">
        <v>3321</v>
      </c>
      <c r="C293" s="2" t="s">
        <v>124</v>
      </c>
      <c r="D293" t="s">
        <v>923</v>
      </c>
      <c r="E293" t="s">
        <v>3003</v>
      </c>
      <c r="F293" t="s">
        <v>2368</v>
      </c>
      <c r="G293" t="s">
        <v>3322</v>
      </c>
      <c r="H293" t="s">
        <v>35</v>
      </c>
      <c r="I293" t="s">
        <v>12</v>
      </c>
    </row>
    <row r="294" spans="1:9" x14ac:dyDescent="0.3">
      <c r="A294" t="s">
        <v>573</v>
      </c>
      <c r="B294" t="s">
        <v>3771</v>
      </c>
      <c r="C294" s="2" t="s">
        <v>124</v>
      </c>
      <c r="D294" t="s">
        <v>923</v>
      </c>
      <c r="E294" t="s">
        <v>2996</v>
      </c>
      <c r="F294" t="s">
        <v>2997</v>
      </c>
      <c r="G294" t="s">
        <v>3772</v>
      </c>
      <c r="H294" t="s">
        <v>11</v>
      </c>
      <c r="I294" t="s">
        <v>12</v>
      </c>
    </row>
    <row r="295" spans="1:9" x14ac:dyDescent="0.3">
      <c r="A295" t="s">
        <v>574</v>
      </c>
      <c r="B295" t="s">
        <v>3773</v>
      </c>
      <c r="C295" s="2" t="s">
        <v>3774</v>
      </c>
      <c r="D295" t="s">
        <v>923</v>
      </c>
      <c r="E295" t="s">
        <v>2996</v>
      </c>
      <c r="F295" t="s">
        <v>2997</v>
      </c>
      <c r="G295" t="s">
        <v>3775</v>
      </c>
      <c r="H295" t="s">
        <v>11</v>
      </c>
      <c r="I295" t="s">
        <v>12</v>
      </c>
    </row>
    <row r="296" spans="1:9" x14ac:dyDescent="0.3">
      <c r="A296" t="s">
        <v>575</v>
      </c>
      <c r="B296" t="s">
        <v>3776</v>
      </c>
      <c r="C296" s="2" t="s">
        <v>224</v>
      </c>
      <c r="D296" t="s">
        <v>923</v>
      </c>
      <c r="E296" t="s">
        <v>2996</v>
      </c>
      <c r="F296" t="s">
        <v>2997</v>
      </c>
      <c r="G296" t="s">
        <v>3777</v>
      </c>
      <c r="H296" t="s">
        <v>11</v>
      </c>
      <c r="I296" t="s">
        <v>12</v>
      </c>
    </row>
    <row r="297" spans="1:9" x14ac:dyDescent="0.3">
      <c r="A297" t="s">
        <v>576</v>
      </c>
      <c r="B297" t="s">
        <v>3129</v>
      </c>
      <c r="C297" s="2" t="s">
        <v>887</v>
      </c>
      <c r="D297" t="s">
        <v>923</v>
      </c>
      <c r="E297" t="s">
        <v>3003</v>
      </c>
      <c r="F297" t="s">
        <v>2368</v>
      </c>
      <c r="G297" t="s">
        <v>3130</v>
      </c>
      <c r="H297" t="s">
        <v>35</v>
      </c>
      <c r="I297" t="s">
        <v>12</v>
      </c>
    </row>
    <row r="298" spans="1:9" x14ac:dyDescent="0.3">
      <c r="A298" t="s">
        <v>577</v>
      </c>
      <c r="B298" t="s">
        <v>3778</v>
      </c>
      <c r="C298" s="2" t="s">
        <v>887</v>
      </c>
      <c r="D298" t="s">
        <v>923</v>
      </c>
      <c r="E298" t="s">
        <v>2996</v>
      </c>
      <c r="F298" t="s">
        <v>2997</v>
      </c>
      <c r="G298" t="s">
        <v>3779</v>
      </c>
      <c r="H298" t="s">
        <v>11</v>
      </c>
      <c r="I298" t="s">
        <v>12</v>
      </c>
    </row>
    <row r="299" spans="1:9" x14ac:dyDescent="0.3">
      <c r="A299" t="s">
        <v>578</v>
      </c>
      <c r="B299" t="s">
        <v>3780</v>
      </c>
      <c r="C299" s="2" t="s">
        <v>226</v>
      </c>
      <c r="D299" t="s">
        <v>923</v>
      </c>
      <c r="E299" t="s">
        <v>2996</v>
      </c>
      <c r="F299" t="s">
        <v>2997</v>
      </c>
      <c r="G299" t="s">
        <v>3781</v>
      </c>
      <c r="H299" t="s">
        <v>11</v>
      </c>
      <c r="I299" t="s">
        <v>12</v>
      </c>
    </row>
    <row r="300" spans="1:9" x14ac:dyDescent="0.3">
      <c r="A300" t="s">
        <v>579</v>
      </c>
      <c r="B300" t="s">
        <v>3782</v>
      </c>
      <c r="C300" s="2" t="s">
        <v>227</v>
      </c>
      <c r="D300" t="s">
        <v>923</v>
      </c>
      <c r="E300" t="s">
        <v>2996</v>
      </c>
      <c r="F300" t="s">
        <v>2997</v>
      </c>
      <c r="G300" t="s">
        <v>3783</v>
      </c>
      <c r="H300" t="s">
        <v>11</v>
      </c>
      <c r="I300" t="s">
        <v>12</v>
      </c>
    </row>
    <row r="301" spans="1:9" x14ac:dyDescent="0.3">
      <c r="A301" t="s">
        <v>580</v>
      </c>
      <c r="B301" t="s">
        <v>3784</v>
      </c>
      <c r="C301" s="2" t="s">
        <v>902</v>
      </c>
      <c r="D301" t="s">
        <v>923</v>
      </c>
      <c r="E301" t="s">
        <v>2996</v>
      </c>
      <c r="F301" t="s">
        <v>2997</v>
      </c>
      <c r="G301" t="s">
        <v>3785</v>
      </c>
      <c r="H301" t="s">
        <v>11</v>
      </c>
      <c r="I301" t="s">
        <v>12</v>
      </c>
    </row>
    <row r="302" spans="1:9" x14ac:dyDescent="0.3">
      <c r="A302" t="s">
        <v>581</v>
      </c>
      <c r="B302" t="s">
        <v>3786</v>
      </c>
      <c r="C302" s="2" t="s">
        <v>270</v>
      </c>
      <c r="D302" t="s">
        <v>923</v>
      </c>
      <c r="E302" t="s">
        <v>2996</v>
      </c>
      <c r="F302" t="s">
        <v>2997</v>
      </c>
      <c r="G302" t="s">
        <v>3787</v>
      </c>
      <c r="H302" t="s">
        <v>11</v>
      </c>
      <c r="I302" t="s">
        <v>12</v>
      </c>
    </row>
    <row r="303" spans="1:9" x14ac:dyDescent="0.3">
      <c r="A303" t="s">
        <v>582</v>
      </c>
      <c r="B303" t="s">
        <v>3165</v>
      </c>
      <c r="C303" s="2" t="s">
        <v>91</v>
      </c>
      <c r="D303" t="s">
        <v>923</v>
      </c>
      <c r="E303" t="s">
        <v>3003</v>
      </c>
      <c r="F303" t="s">
        <v>2368</v>
      </c>
      <c r="G303" t="s">
        <v>3166</v>
      </c>
      <c r="H303" t="s">
        <v>35</v>
      </c>
      <c r="I303" t="s">
        <v>12</v>
      </c>
    </row>
    <row r="304" spans="1:9" x14ac:dyDescent="0.3">
      <c r="A304" t="s">
        <v>583</v>
      </c>
      <c r="B304" t="s">
        <v>3788</v>
      </c>
      <c r="C304" s="2" t="s">
        <v>91</v>
      </c>
      <c r="D304" t="s">
        <v>923</v>
      </c>
      <c r="E304" t="s">
        <v>2996</v>
      </c>
      <c r="F304" t="s">
        <v>2997</v>
      </c>
      <c r="G304" t="s">
        <v>3789</v>
      </c>
      <c r="H304" t="s">
        <v>11</v>
      </c>
      <c r="I304" t="s">
        <v>12</v>
      </c>
    </row>
    <row r="305" spans="1:10" x14ac:dyDescent="0.3">
      <c r="A305" t="s">
        <v>584</v>
      </c>
      <c r="B305" t="s">
        <v>3790</v>
      </c>
      <c r="C305" s="2" t="s">
        <v>132</v>
      </c>
      <c r="D305" t="s">
        <v>923</v>
      </c>
      <c r="E305" t="s">
        <v>2996</v>
      </c>
      <c r="F305" t="s">
        <v>2997</v>
      </c>
      <c r="G305" t="s">
        <v>3791</v>
      </c>
      <c r="H305" t="s">
        <v>11</v>
      </c>
      <c r="I305" t="s">
        <v>12</v>
      </c>
    </row>
    <row r="306" spans="1:10" x14ac:dyDescent="0.3">
      <c r="A306" t="s">
        <v>585</v>
      </c>
      <c r="B306" t="s">
        <v>2340</v>
      </c>
      <c r="C306" s="2" t="s">
        <v>2341</v>
      </c>
      <c r="D306" t="s">
        <v>1284</v>
      </c>
      <c r="E306" t="s">
        <v>1470</v>
      </c>
      <c r="F306" t="s">
        <v>2342</v>
      </c>
      <c r="G306" t="s">
        <v>2343</v>
      </c>
      <c r="H306" t="s">
        <v>2345</v>
      </c>
      <c r="I306" t="s">
        <v>2344</v>
      </c>
    </row>
    <row r="307" spans="1:10" x14ac:dyDescent="0.3">
      <c r="A307" t="s">
        <v>586</v>
      </c>
      <c r="B307" t="s">
        <v>2493</v>
      </c>
      <c r="C307" s="2" t="s">
        <v>2341</v>
      </c>
      <c r="D307" t="s">
        <v>1284</v>
      </c>
      <c r="E307" t="s">
        <v>1470</v>
      </c>
      <c r="F307" t="s">
        <v>2342</v>
      </c>
      <c r="G307" t="s">
        <v>2492</v>
      </c>
      <c r="H307" t="s">
        <v>2491</v>
      </c>
      <c r="I307" t="s">
        <v>2344</v>
      </c>
    </row>
    <row r="308" spans="1:10" x14ac:dyDescent="0.3">
      <c r="A308" t="s">
        <v>587</v>
      </c>
      <c r="B308" t="s">
        <v>3163</v>
      </c>
      <c r="C308" s="2" t="s">
        <v>901</v>
      </c>
      <c r="D308" t="s">
        <v>923</v>
      </c>
      <c r="E308" t="s">
        <v>3003</v>
      </c>
      <c r="F308" t="s">
        <v>2368</v>
      </c>
      <c r="G308" t="s">
        <v>3164</v>
      </c>
      <c r="H308" t="s">
        <v>35</v>
      </c>
      <c r="I308" t="s">
        <v>12</v>
      </c>
      <c r="J308" s="8">
        <v>0.14399999999999999</v>
      </c>
    </row>
    <row r="309" spans="1:10" x14ac:dyDescent="0.3">
      <c r="A309" t="s">
        <v>588</v>
      </c>
      <c r="B309" t="s">
        <v>3792</v>
      </c>
      <c r="C309" s="2" t="s">
        <v>901</v>
      </c>
      <c r="D309" t="s">
        <v>923</v>
      </c>
      <c r="E309" t="s">
        <v>2996</v>
      </c>
      <c r="F309" t="s">
        <v>2997</v>
      </c>
      <c r="G309" t="s">
        <v>3793</v>
      </c>
      <c r="H309" t="s">
        <v>11</v>
      </c>
      <c r="I309" t="s">
        <v>12</v>
      </c>
    </row>
    <row r="310" spans="1:10" x14ac:dyDescent="0.3">
      <c r="A310" t="s">
        <v>589</v>
      </c>
      <c r="B310" t="s">
        <v>3794</v>
      </c>
      <c r="C310" s="2" t="s">
        <v>3795</v>
      </c>
      <c r="D310" t="s">
        <v>923</v>
      </c>
      <c r="E310" t="s">
        <v>2996</v>
      </c>
      <c r="F310" t="s">
        <v>2997</v>
      </c>
      <c r="G310" t="s">
        <v>3796</v>
      </c>
      <c r="H310" t="s">
        <v>11</v>
      </c>
      <c r="I310" t="s">
        <v>12</v>
      </c>
    </row>
    <row r="311" spans="1:10" x14ac:dyDescent="0.3">
      <c r="A311" t="s">
        <v>590</v>
      </c>
      <c r="B311" t="s">
        <v>3797</v>
      </c>
      <c r="C311" s="2" t="s">
        <v>212</v>
      </c>
      <c r="D311" t="s">
        <v>923</v>
      </c>
      <c r="E311" t="s">
        <v>2996</v>
      </c>
      <c r="F311" t="s">
        <v>2997</v>
      </c>
      <c r="G311" t="s">
        <v>3798</v>
      </c>
      <c r="H311" t="s">
        <v>11</v>
      </c>
      <c r="I311" t="s">
        <v>12</v>
      </c>
    </row>
    <row r="312" spans="1:10" x14ac:dyDescent="0.3">
      <c r="A312" t="s">
        <v>591</v>
      </c>
      <c r="B312" t="s">
        <v>3314</v>
      </c>
      <c r="C312" s="2" t="s">
        <v>916</v>
      </c>
      <c r="D312" t="s">
        <v>923</v>
      </c>
      <c r="E312" t="s">
        <v>3003</v>
      </c>
      <c r="F312" t="s">
        <v>2368</v>
      </c>
      <c r="G312" t="s">
        <v>3315</v>
      </c>
      <c r="H312" t="s">
        <v>35</v>
      </c>
      <c r="I312" t="s">
        <v>12</v>
      </c>
    </row>
    <row r="313" spans="1:10" x14ac:dyDescent="0.3">
      <c r="A313" t="s">
        <v>592</v>
      </c>
      <c r="B313" t="s">
        <v>3799</v>
      </c>
      <c r="C313" s="2" t="s">
        <v>916</v>
      </c>
      <c r="D313" t="s">
        <v>923</v>
      </c>
      <c r="E313" t="s">
        <v>2996</v>
      </c>
      <c r="F313" t="s">
        <v>2997</v>
      </c>
      <c r="G313" t="s">
        <v>3800</v>
      </c>
      <c r="H313" t="s">
        <v>11</v>
      </c>
      <c r="I313" t="s">
        <v>12</v>
      </c>
    </row>
    <row r="314" spans="1:10" x14ac:dyDescent="0.3">
      <c r="A314" t="s">
        <v>593</v>
      </c>
      <c r="B314" t="s">
        <v>3801</v>
      </c>
      <c r="C314" s="2" t="s">
        <v>213</v>
      </c>
      <c r="D314" t="s">
        <v>923</v>
      </c>
      <c r="E314" t="s">
        <v>2996</v>
      </c>
      <c r="F314" t="s">
        <v>2997</v>
      </c>
      <c r="G314" t="s">
        <v>3802</v>
      </c>
      <c r="H314" t="s">
        <v>11</v>
      </c>
      <c r="I314" t="s">
        <v>12</v>
      </c>
    </row>
    <row r="315" spans="1:10" x14ac:dyDescent="0.3">
      <c r="A315" t="s">
        <v>594</v>
      </c>
      <c r="B315" t="s">
        <v>3803</v>
      </c>
      <c r="C315" s="2" t="s">
        <v>214</v>
      </c>
      <c r="D315" t="s">
        <v>923</v>
      </c>
      <c r="E315" t="s">
        <v>2996</v>
      </c>
      <c r="F315" t="s">
        <v>2997</v>
      </c>
      <c r="G315" t="s">
        <v>3804</v>
      </c>
      <c r="H315" t="s">
        <v>11</v>
      </c>
      <c r="I315" t="s">
        <v>12</v>
      </c>
    </row>
    <row r="316" spans="1:10" x14ac:dyDescent="0.3">
      <c r="A316" t="s">
        <v>595</v>
      </c>
      <c r="B316" t="s">
        <v>3096</v>
      </c>
      <c r="C316" s="2" t="s">
        <v>134</v>
      </c>
      <c r="D316" t="s">
        <v>923</v>
      </c>
      <c r="E316" t="s">
        <v>3003</v>
      </c>
      <c r="F316" t="s">
        <v>2368</v>
      </c>
      <c r="G316" t="s">
        <v>3097</v>
      </c>
      <c r="H316" t="s">
        <v>35</v>
      </c>
      <c r="I316" t="s">
        <v>12</v>
      </c>
    </row>
    <row r="317" spans="1:10" x14ac:dyDescent="0.3">
      <c r="A317" t="s">
        <v>596</v>
      </c>
      <c r="B317" t="s">
        <v>3805</v>
      </c>
      <c r="C317" s="2" t="s">
        <v>134</v>
      </c>
      <c r="D317" t="s">
        <v>923</v>
      </c>
      <c r="E317" t="s">
        <v>2996</v>
      </c>
      <c r="F317" t="s">
        <v>2997</v>
      </c>
      <c r="G317" t="s">
        <v>3806</v>
      </c>
      <c r="H317" t="s">
        <v>11</v>
      </c>
      <c r="I317" t="s">
        <v>12</v>
      </c>
    </row>
    <row r="318" spans="1:10" x14ac:dyDescent="0.3">
      <c r="A318" t="s">
        <v>597</v>
      </c>
      <c r="B318" t="s">
        <v>3807</v>
      </c>
      <c r="C318" s="2" t="s">
        <v>280</v>
      </c>
      <c r="D318" t="s">
        <v>923</v>
      </c>
      <c r="E318" t="s">
        <v>2996</v>
      </c>
      <c r="F318" t="s">
        <v>2997</v>
      </c>
      <c r="G318" t="s">
        <v>3808</v>
      </c>
      <c r="H318" t="s">
        <v>11</v>
      </c>
      <c r="I318" t="s">
        <v>12</v>
      </c>
    </row>
    <row r="319" spans="1:10" x14ac:dyDescent="0.3">
      <c r="A319" t="s">
        <v>598</v>
      </c>
      <c r="B319" t="s">
        <v>3809</v>
      </c>
      <c r="C319" s="2" t="s">
        <v>137</v>
      </c>
      <c r="D319" t="s">
        <v>923</v>
      </c>
      <c r="E319" t="s">
        <v>2996</v>
      </c>
      <c r="F319" t="s">
        <v>2997</v>
      </c>
      <c r="G319" t="s">
        <v>3810</v>
      </c>
      <c r="H319" t="s">
        <v>11</v>
      </c>
      <c r="I319" t="s">
        <v>12</v>
      </c>
    </row>
    <row r="320" spans="1:10" x14ac:dyDescent="0.3">
      <c r="A320" t="s">
        <v>599</v>
      </c>
      <c r="B320" t="s">
        <v>3319</v>
      </c>
      <c r="C320" s="2" t="s">
        <v>917</v>
      </c>
      <c r="D320" t="s">
        <v>923</v>
      </c>
      <c r="E320" t="s">
        <v>3003</v>
      </c>
      <c r="F320" t="s">
        <v>2368</v>
      </c>
      <c r="G320" t="s">
        <v>3320</v>
      </c>
      <c r="H320" t="s">
        <v>35</v>
      </c>
      <c r="I320" t="s">
        <v>12</v>
      </c>
    </row>
    <row r="321" spans="1:9" x14ac:dyDescent="0.3">
      <c r="A321" t="s">
        <v>600</v>
      </c>
      <c r="B321" t="s">
        <v>3811</v>
      </c>
      <c r="C321" s="2" t="s">
        <v>917</v>
      </c>
      <c r="D321" t="s">
        <v>923</v>
      </c>
      <c r="E321" t="s">
        <v>2996</v>
      </c>
      <c r="F321" t="s">
        <v>2997</v>
      </c>
      <c r="G321" t="s">
        <v>3812</v>
      </c>
      <c r="H321" t="s">
        <v>11</v>
      </c>
      <c r="I321" t="s">
        <v>12</v>
      </c>
    </row>
    <row r="322" spans="1:9" x14ac:dyDescent="0.3">
      <c r="A322" t="s">
        <v>601</v>
      </c>
      <c r="B322" t="s">
        <v>3813</v>
      </c>
      <c r="C322" s="2" t="s">
        <v>918</v>
      </c>
      <c r="D322" t="s">
        <v>923</v>
      </c>
      <c r="E322" t="s">
        <v>2996</v>
      </c>
      <c r="F322" t="s">
        <v>2997</v>
      </c>
      <c r="G322" t="s">
        <v>3814</v>
      </c>
      <c r="H322" t="s">
        <v>11</v>
      </c>
      <c r="I322" t="s">
        <v>12</v>
      </c>
    </row>
    <row r="323" spans="1:9" x14ac:dyDescent="0.3">
      <c r="A323" t="s">
        <v>602</v>
      </c>
      <c r="B323" t="s">
        <v>3815</v>
      </c>
      <c r="C323" s="2" t="s">
        <v>135</v>
      </c>
      <c r="D323" t="s">
        <v>923</v>
      </c>
      <c r="E323" t="s">
        <v>2996</v>
      </c>
      <c r="F323" t="s">
        <v>2997</v>
      </c>
      <c r="G323" t="s">
        <v>3816</v>
      </c>
      <c r="H323" t="s">
        <v>11</v>
      </c>
      <c r="I323" t="s">
        <v>12</v>
      </c>
    </row>
    <row r="324" spans="1:9" x14ac:dyDescent="0.3">
      <c r="A324" t="s">
        <v>603</v>
      </c>
      <c r="B324" t="s">
        <v>3817</v>
      </c>
      <c r="C324" s="2" t="s">
        <v>919</v>
      </c>
      <c r="D324" t="s">
        <v>923</v>
      </c>
      <c r="E324" t="s">
        <v>2996</v>
      </c>
      <c r="F324" t="s">
        <v>2997</v>
      </c>
      <c r="G324" t="s">
        <v>3818</v>
      </c>
      <c r="H324" t="s">
        <v>11</v>
      </c>
      <c r="I324" t="s">
        <v>12</v>
      </c>
    </row>
    <row r="325" spans="1:9" x14ac:dyDescent="0.3">
      <c r="A325" t="s">
        <v>604</v>
      </c>
      <c r="B325" t="s">
        <v>3090</v>
      </c>
      <c r="C325" s="2" t="s">
        <v>903</v>
      </c>
      <c r="D325" t="s">
        <v>923</v>
      </c>
      <c r="E325" t="s">
        <v>3003</v>
      </c>
      <c r="F325" t="s">
        <v>2368</v>
      </c>
      <c r="G325" t="s">
        <v>3091</v>
      </c>
      <c r="H325" t="s">
        <v>35</v>
      </c>
      <c r="I325" t="s">
        <v>12</v>
      </c>
    </row>
    <row r="326" spans="1:9" x14ac:dyDescent="0.3">
      <c r="A326" t="s">
        <v>605</v>
      </c>
      <c r="B326" t="s">
        <v>3819</v>
      </c>
      <c r="C326" s="2" t="s">
        <v>903</v>
      </c>
      <c r="D326" t="s">
        <v>923</v>
      </c>
      <c r="E326" t="s">
        <v>2996</v>
      </c>
      <c r="F326" t="s">
        <v>2997</v>
      </c>
      <c r="G326" t="s">
        <v>3820</v>
      </c>
      <c r="H326" t="s">
        <v>11</v>
      </c>
      <c r="I326" t="s">
        <v>12</v>
      </c>
    </row>
    <row r="327" spans="1:9" x14ac:dyDescent="0.3">
      <c r="A327" t="s">
        <v>606</v>
      </c>
      <c r="B327" t="s">
        <v>3821</v>
      </c>
      <c r="C327" s="2" t="s">
        <v>904</v>
      </c>
      <c r="D327" t="s">
        <v>923</v>
      </c>
      <c r="E327" t="s">
        <v>2996</v>
      </c>
      <c r="F327" t="s">
        <v>2997</v>
      </c>
      <c r="G327" t="s">
        <v>3822</v>
      </c>
      <c r="H327" t="s">
        <v>11</v>
      </c>
      <c r="I327" t="s">
        <v>12</v>
      </c>
    </row>
    <row r="328" spans="1:9" x14ac:dyDescent="0.3">
      <c r="A328" t="s">
        <v>607</v>
      </c>
      <c r="B328" t="s">
        <v>3823</v>
      </c>
      <c r="C328" s="2" t="s">
        <v>216</v>
      </c>
      <c r="D328" t="s">
        <v>923</v>
      </c>
      <c r="E328" t="s">
        <v>2996</v>
      </c>
      <c r="F328" t="s">
        <v>2997</v>
      </c>
      <c r="G328" t="s">
        <v>3824</v>
      </c>
      <c r="H328" t="s">
        <v>11</v>
      </c>
      <c r="I328" t="s">
        <v>12</v>
      </c>
    </row>
    <row r="329" spans="1:9" x14ac:dyDescent="0.3">
      <c r="A329" t="s">
        <v>608</v>
      </c>
      <c r="B329" t="s">
        <v>3190</v>
      </c>
      <c r="C329" s="2" t="s">
        <v>282</v>
      </c>
      <c r="D329" t="s">
        <v>923</v>
      </c>
      <c r="E329" t="s">
        <v>3003</v>
      </c>
      <c r="F329" t="s">
        <v>2368</v>
      </c>
      <c r="G329" t="s">
        <v>3191</v>
      </c>
      <c r="H329" t="s">
        <v>35</v>
      </c>
      <c r="I329" t="s">
        <v>12</v>
      </c>
    </row>
    <row r="330" spans="1:9" x14ac:dyDescent="0.3">
      <c r="A330" t="s">
        <v>609</v>
      </c>
      <c r="B330" t="s">
        <v>3825</v>
      </c>
      <c r="C330" s="2" t="s">
        <v>282</v>
      </c>
      <c r="D330" t="s">
        <v>923</v>
      </c>
      <c r="E330" t="s">
        <v>2996</v>
      </c>
      <c r="F330" t="s">
        <v>2997</v>
      </c>
      <c r="G330" t="s">
        <v>3826</v>
      </c>
      <c r="H330" t="s">
        <v>11</v>
      </c>
      <c r="I330" t="s">
        <v>12</v>
      </c>
    </row>
    <row r="331" spans="1:9" x14ac:dyDescent="0.3">
      <c r="A331" t="s">
        <v>610</v>
      </c>
      <c r="B331" t="s">
        <v>3827</v>
      </c>
      <c r="C331" s="2" t="s">
        <v>98</v>
      </c>
      <c r="D331" t="s">
        <v>923</v>
      </c>
      <c r="E331" t="s">
        <v>2996</v>
      </c>
      <c r="F331" t="s">
        <v>2997</v>
      </c>
      <c r="G331" t="s">
        <v>3828</v>
      </c>
      <c r="H331" t="s">
        <v>11</v>
      </c>
      <c r="I331" t="s">
        <v>12</v>
      </c>
    </row>
    <row r="332" spans="1:9" x14ac:dyDescent="0.3">
      <c r="A332" t="s">
        <v>611</v>
      </c>
      <c r="B332" t="s">
        <v>3829</v>
      </c>
      <c r="C332" s="2" t="s">
        <v>142</v>
      </c>
      <c r="D332" t="s">
        <v>923</v>
      </c>
      <c r="E332" t="s">
        <v>2996</v>
      </c>
      <c r="F332" t="s">
        <v>2997</v>
      </c>
      <c r="G332" t="s">
        <v>3830</v>
      </c>
      <c r="H332" t="s">
        <v>11</v>
      </c>
      <c r="I332" t="s">
        <v>12</v>
      </c>
    </row>
    <row r="333" spans="1:9" x14ac:dyDescent="0.3">
      <c r="A333" t="s">
        <v>612</v>
      </c>
      <c r="B333" t="s">
        <v>3188</v>
      </c>
      <c r="C333" s="2" t="s">
        <v>139</v>
      </c>
      <c r="D333" t="s">
        <v>923</v>
      </c>
      <c r="E333" t="s">
        <v>3003</v>
      </c>
      <c r="F333" t="s">
        <v>2368</v>
      </c>
      <c r="G333" t="s">
        <v>3189</v>
      </c>
      <c r="H333" t="s">
        <v>35</v>
      </c>
      <c r="I333" t="s">
        <v>12</v>
      </c>
    </row>
    <row r="334" spans="1:9" x14ac:dyDescent="0.3">
      <c r="A334" t="s">
        <v>613</v>
      </c>
      <c r="B334" t="s">
        <v>3831</v>
      </c>
      <c r="C334" s="2" t="s">
        <v>145</v>
      </c>
      <c r="D334" t="s">
        <v>923</v>
      </c>
      <c r="E334" t="s">
        <v>2996</v>
      </c>
      <c r="F334" t="s">
        <v>2997</v>
      </c>
      <c r="G334" t="s">
        <v>3832</v>
      </c>
      <c r="H334" t="s">
        <v>11</v>
      </c>
      <c r="I334" t="s">
        <v>12</v>
      </c>
    </row>
    <row r="335" spans="1:9" x14ac:dyDescent="0.3">
      <c r="A335" t="s">
        <v>614</v>
      </c>
      <c r="B335" t="s">
        <v>3833</v>
      </c>
      <c r="C335" s="2" t="s">
        <v>146</v>
      </c>
      <c r="D335" t="s">
        <v>923</v>
      </c>
      <c r="E335" t="s">
        <v>2996</v>
      </c>
      <c r="F335" t="s">
        <v>2997</v>
      </c>
      <c r="G335" t="s">
        <v>3834</v>
      </c>
      <c r="H335" t="s">
        <v>11</v>
      </c>
      <c r="I335" t="s">
        <v>12</v>
      </c>
    </row>
    <row r="336" spans="1:9" x14ac:dyDescent="0.3">
      <c r="A336" t="s">
        <v>615</v>
      </c>
      <c r="B336" t="s">
        <v>3835</v>
      </c>
      <c r="C336" s="2" t="s">
        <v>144</v>
      </c>
      <c r="D336" t="s">
        <v>923</v>
      </c>
      <c r="E336" t="s">
        <v>2996</v>
      </c>
      <c r="F336" t="s">
        <v>2997</v>
      </c>
      <c r="G336" t="s">
        <v>3836</v>
      </c>
      <c r="H336" t="s">
        <v>11</v>
      </c>
      <c r="I336" t="s">
        <v>12</v>
      </c>
    </row>
    <row r="337" spans="1:9" x14ac:dyDescent="0.3">
      <c r="A337" t="s">
        <v>616</v>
      </c>
      <c r="B337" t="s">
        <v>3837</v>
      </c>
      <c r="C337" s="2" t="s">
        <v>143</v>
      </c>
      <c r="D337" t="s">
        <v>923</v>
      </c>
      <c r="E337" t="s">
        <v>2996</v>
      </c>
      <c r="F337" t="s">
        <v>2997</v>
      </c>
      <c r="G337" t="s">
        <v>3838</v>
      </c>
      <c r="H337" t="s">
        <v>11</v>
      </c>
      <c r="I337" t="s">
        <v>12</v>
      </c>
    </row>
    <row r="338" spans="1:9" x14ac:dyDescent="0.3">
      <c r="A338" t="s">
        <v>617</v>
      </c>
      <c r="B338" t="s">
        <v>3839</v>
      </c>
      <c r="C338" s="2" t="s">
        <v>148</v>
      </c>
      <c r="D338" t="s">
        <v>923</v>
      </c>
      <c r="E338" t="s">
        <v>2996</v>
      </c>
      <c r="F338" t="s">
        <v>2997</v>
      </c>
      <c r="G338" t="s">
        <v>3840</v>
      </c>
      <c r="H338" t="s">
        <v>11</v>
      </c>
      <c r="I338" t="s">
        <v>12</v>
      </c>
    </row>
    <row r="339" spans="1:9" x14ac:dyDescent="0.3">
      <c r="A339" t="s">
        <v>618</v>
      </c>
      <c r="B339" t="s">
        <v>3841</v>
      </c>
      <c r="C339" s="2" t="s">
        <v>221</v>
      </c>
      <c r="D339" t="s">
        <v>923</v>
      </c>
      <c r="E339" t="s">
        <v>2996</v>
      </c>
      <c r="F339" t="s">
        <v>2997</v>
      </c>
      <c r="G339" t="s">
        <v>3842</v>
      </c>
      <c r="H339" t="s">
        <v>11</v>
      </c>
      <c r="I339" t="s">
        <v>12</v>
      </c>
    </row>
    <row r="340" spans="1:9" x14ac:dyDescent="0.3">
      <c r="A340" t="s">
        <v>619</v>
      </c>
      <c r="B340" t="s">
        <v>3042</v>
      </c>
      <c r="C340" s="2" t="s">
        <v>123</v>
      </c>
      <c r="D340" t="s">
        <v>923</v>
      </c>
      <c r="E340" t="s">
        <v>3003</v>
      </c>
      <c r="F340" t="s">
        <v>2368</v>
      </c>
      <c r="G340" t="s">
        <v>3043</v>
      </c>
      <c r="H340" t="s">
        <v>35</v>
      </c>
      <c r="I340" t="s">
        <v>12</v>
      </c>
    </row>
    <row r="341" spans="1:9" x14ac:dyDescent="0.3">
      <c r="A341" t="s">
        <v>620</v>
      </c>
      <c r="B341" t="s">
        <v>3843</v>
      </c>
      <c r="C341" s="2" t="s">
        <v>123</v>
      </c>
      <c r="D341" t="s">
        <v>923</v>
      </c>
      <c r="E341" t="s">
        <v>2996</v>
      </c>
      <c r="F341" t="s">
        <v>2997</v>
      </c>
      <c r="G341" t="s">
        <v>3844</v>
      </c>
      <c r="H341" t="s">
        <v>11</v>
      </c>
      <c r="I341" t="s">
        <v>12</v>
      </c>
    </row>
    <row r="342" spans="1:9" x14ac:dyDescent="0.3">
      <c r="A342" t="s">
        <v>621</v>
      </c>
      <c r="B342" t="s">
        <v>3845</v>
      </c>
      <c r="C342" s="2" t="s">
        <v>920</v>
      </c>
      <c r="D342" t="s">
        <v>923</v>
      </c>
      <c r="E342" t="s">
        <v>2996</v>
      </c>
      <c r="F342" t="s">
        <v>2997</v>
      </c>
      <c r="G342" t="s">
        <v>3846</v>
      </c>
      <c r="H342" t="s">
        <v>11</v>
      </c>
      <c r="I342" t="s">
        <v>12</v>
      </c>
    </row>
    <row r="343" spans="1:9" x14ac:dyDescent="0.3">
      <c r="A343" t="s">
        <v>622</v>
      </c>
      <c r="B343" t="s">
        <v>3197</v>
      </c>
      <c r="C343" s="2" t="s">
        <v>3198</v>
      </c>
      <c r="D343" t="s">
        <v>923</v>
      </c>
      <c r="E343" t="s">
        <v>3003</v>
      </c>
      <c r="F343" t="s">
        <v>2368</v>
      </c>
      <c r="G343" t="s">
        <v>3199</v>
      </c>
      <c r="H343" t="s">
        <v>35</v>
      </c>
      <c r="I343" t="s">
        <v>12</v>
      </c>
    </row>
    <row r="344" spans="1:9" x14ac:dyDescent="0.3">
      <c r="A344" t="s">
        <v>623</v>
      </c>
      <c r="B344" t="s">
        <v>3847</v>
      </c>
      <c r="C344" s="2" t="s">
        <v>3198</v>
      </c>
      <c r="D344" t="s">
        <v>923</v>
      </c>
      <c r="E344" t="s">
        <v>2996</v>
      </c>
      <c r="F344" t="s">
        <v>2997</v>
      </c>
      <c r="G344" t="s">
        <v>3848</v>
      </c>
      <c r="H344" t="s">
        <v>11</v>
      </c>
      <c r="I344" t="s">
        <v>12</v>
      </c>
    </row>
    <row r="345" spans="1:9" x14ac:dyDescent="0.3">
      <c r="A345" t="s">
        <v>624</v>
      </c>
      <c r="B345" t="s">
        <v>3849</v>
      </c>
      <c r="C345" s="2" t="s">
        <v>150</v>
      </c>
      <c r="D345" t="s">
        <v>923</v>
      </c>
      <c r="E345" t="s">
        <v>2996</v>
      </c>
      <c r="F345" t="s">
        <v>2997</v>
      </c>
      <c r="G345" t="s">
        <v>3850</v>
      </c>
      <c r="H345" t="s">
        <v>11</v>
      </c>
      <c r="I345" t="s">
        <v>12</v>
      </c>
    </row>
    <row r="346" spans="1:9" x14ac:dyDescent="0.3">
      <c r="A346" t="s">
        <v>625</v>
      </c>
      <c r="B346" t="s">
        <v>3851</v>
      </c>
      <c r="C346" s="2" t="s">
        <v>152</v>
      </c>
      <c r="D346" t="s">
        <v>923</v>
      </c>
      <c r="E346" t="s">
        <v>2996</v>
      </c>
      <c r="F346" t="s">
        <v>2997</v>
      </c>
      <c r="G346" t="s">
        <v>3852</v>
      </c>
      <c r="H346" t="s">
        <v>11</v>
      </c>
      <c r="I346" t="s">
        <v>12</v>
      </c>
    </row>
    <row r="347" spans="1:9" x14ac:dyDescent="0.3">
      <c r="A347" t="s">
        <v>626</v>
      </c>
      <c r="B347" t="s">
        <v>3117</v>
      </c>
      <c r="C347" s="2" t="s">
        <v>921</v>
      </c>
      <c r="D347" t="s">
        <v>923</v>
      </c>
      <c r="E347" t="s">
        <v>3003</v>
      </c>
      <c r="F347" t="s">
        <v>2368</v>
      </c>
      <c r="G347" t="s">
        <v>3118</v>
      </c>
      <c r="H347" t="s">
        <v>35</v>
      </c>
      <c r="I347" t="s">
        <v>12</v>
      </c>
    </row>
    <row r="348" spans="1:9" x14ac:dyDescent="0.3">
      <c r="A348" t="s">
        <v>627</v>
      </c>
      <c r="B348" t="s">
        <v>3853</v>
      </c>
      <c r="C348" s="2" t="s">
        <v>921</v>
      </c>
      <c r="D348" t="s">
        <v>923</v>
      </c>
      <c r="E348" t="s">
        <v>2996</v>
      </c>
      <c r="F348" t="s">
        <v>2997</v>
      </c>
      <c r="G348" t="s">
        <v>3854</v>
      </c>
      <c r="H348" t="s">
        <v>11</v>
      </c>
      <c r="I348" t="s">
        <v>12</v>
      </c>
    </row>
    <row r="349" spans="1:9" x14ac:dyDescent="0.3">
      <c r="A349" t="s">
        <v>628</v>
      </c>
      <c r="B349" t="s">
        <v>3855</v>
      </c>
      <c r="C349" s="2" t="s">
        <v>151</v>
      </c>
      <c r="D349" t="s">
        <v>923</v>
      </c>
      <c r="E349" t="s">
        <v>2996</v>
      </c>
      <c r="F349" t="s">
        <v>2997</v>
      </c>
      <c r="G349" t="s">
        <v>3856</v>
      </c>
      <c r="H349" t="s">
        <v>11</v>
      </c>
      <c r="I349" t="s">
        <v>12</v>
      </c>
    </row>
    <row r="350" spans="1:9" x14ac:dyDescent="0.3">
      <c r="A350" t="s">
        <v>629</v>
      </c>
      <c r="B350" t="s">
        <v>3323</v>
      </c>
      <c r="C350" s="2" t="s">
        <v>149</v>
      </c>
      <c r="D350" t="s">
        <v>923</v>
      </c>
      <c r="E350" t="s">
        <v>3003</v>
      </c>
      <c r="F350" t="s">
        <v>2368</v>
      </c>
      <c r="G350" t="s">
        <v>3324</v>
      </c>
      <c r="H350" t="s">
        <v>35</v>
      </c>
      <c r="I350" t="s">
        <v>12</v>
      </c>
    </row>
    <row r="351" spans="1:9" x14ac:dyDescent="0.3">
      <c r="A351" t="s">
        <v>630</v>
      </c>
      <c r="B351" t="s">
        <v>3857</v>
      </c>
      <c r="C351" s="2" t="s">
        <v>153</v>
      </c>
      <c r="D351" t="s">
        <v>923</v>
      </c>
      <c r="E351" t="s">
        <v>2996</v>
      </c>
      <c r="F351" t="s">
        <v>2997</v>
      </c>
      <c r="G351" t="s">
        <v>3858</v>
      </c>
      <c r="H351" t="s">
        <v>11</v>
      </c>
      <c r="I351" t="s">
        <v>12</v>
      </c>
    </row>
    <row r="352" spans="1:9" x14ac:dyDescent="0.3">
      <c r="A352" t="s">
        <v>631</v>
      </c>
      <c r="B352" t="s">
        <v>3859</v>
      </c>
      <c r="C352" s="2" t="s">
        <v>225</v>
      </c>
      <c r="D352" t="s">
        <v>923</v>
      </c>
      <c r="E352" t="s">
        <v>2996</v>
      </c>
      <c r="F352" t="s">
        <v>2997</v>
      </c>
      <c r="G352" t="s">
        <v>3860</v>
      </c>
      <c r="H352" t="s">
        <v>11</v>
      </c>
      <c r="I352" t="s">
        <v>12</v>
      </c>
    </row>
    <row r="353" spans="1:9" x14ac:dyDescent="0.3">
      <c r="A353" t="s">
        <v>632</v>
      </c>
      <c r="B353" t="s">
        <v>3861</v>
      </c>
      <c r="C353" s="2" t="s">
        <v>154</v>
      </c>
      <c r="D353" t="s">
        <v>923</v>
      </c>
      <c r="E353" t="s">
        <v>2996</v>
      </c>
      <c r="F353" t="s">
        <v>2997</v>
      </c>
      <c r="G353" t="s">
        <v>3862</v>
      </c>
      <c r="H353" t="s">
        <v>11</v>
      </c>
      <c r="I353" t="s">
        <v>12</v>
      </c>
    </row>
    <row r="354" spans="1:9" x14ac:dyDescent="0.3">
      <c r="A354" t="s">
        <v>633</v>
      </c>
      <c r="B354" t="s">
        <v>3863</v>
      </c>
      <c r="C354" s="2" t="s">
        <v>155</v>
      </c>
      <c r="D354" t="s">
        <v>923</v>
      </c>
      <c r="E354" t="s">
        <v>2996</v>
      </c>
      <c r="F354" t="s">
        <v>2997</v>
      </c>
      <c r="G354" t="s">
        <v>3864</v>
      </c>
      <c r="H354" t="s">
        <v>11</v>
      </c>
      <c r="I354" t="s">
        <v>12</v>
      </c>
    </row>
    <row r="355" spans="1:9" x14ac:dyDescent="0.3">
      <c r="A355" t="s">
        <v>634</v>
      </c>
      <c r="B355" t="s">
        <v>3209</v>
      </c>
      <c r="C355" s="2" t="s">
        <v>279</v>
      </c>
      <c r="D355" t="s">
        <v>923</v>
      </c>
      <c r="E355" t="s">
        <v>3003</v>
      </c>
      <c r="F355" t="s">
        <v>2368</v>
      </c>
      <c r="G355" t="s">
        <v>3210</v>
      </c>
      <c r="H355" t="s">
        <v>35</v>
      </c>
      <c r="I355" t="s">
        <v>12</v>
      </c>
    </row>
    <row r="356" spans="1:9" x14ac:dyDescent="0.3">
      <c r="A356" t="s">
        <v>635</v>
      </c>
      <c r="B356" t="s">
        <v>3865</v>
      </c>
      <c r="C356" s="2" t="s">
        <v>279</v>
      </c>
      <c r="D356" t="s">
        <v>923</v>
      </c>
      <c r="E356" t="s">
        <v>2996</v>
      </c>
      <c r="F356" t="s">
        <v>2997</v>
      </c>
      <c r="G356" t="s">
        <v>3866</v>
      </c>
      <c r="H356" t="s">
        <v>11</v>
      </c>
      <c r="I356" t="s">
        <v>12</v>
      </c>
    </row>
    <row r="357" spans="1:9" x14ac:dyDescent="0.3">
      <c r="A357" t="s">
        <v>636</v>
      </c>
      <c r="B357" t="s">
        <v>3867</v>
      </c>
      <c r="C357" s="2" t="s">
        <v>156</v>
      </c>
      <c r="D357" t="s">
        <v>923</v>
      </c>
      <c r="E357" t="s">
        <v>2996</v>
      </c>
      <c r="F357" t="s">
        <v>2997</v>
      </c>
      <c r="G357" t="s">
        <v>3868</v>
      </c>
      <c r="H357" t="s">
        <v>11</v>
      </c>
      <c r="I357" t="s">
        <v>12</v>
      </c>
    </row>
    <row r="358" spans="1:9" x14ac:dyDescent="0.3">
      <c r="A358" t="s">
        <v>637</v>
      </c>
      <c r="B358" t="s">
        <v>3144</v>
      </c>
      <c r="C358" s="2" t="s">
        <v>114</v>
      </c>
      <c r="D358" t="s">
        <v>923</v>
      </c>
      <c r="E358" t="s">
        <v>3003</v>
      </c>
      <c r="F358" t="s">
        <v>2368</v>
      </c>
      <c r="G358" t="s">
        <v>3145</v>
      </c>
      <c r="H358" t="s">
        <v>35</v>
      </c>
      <c r="I358" t="s">
        <v>12</v>
      </c>
    </row>
    <row r="359" spans="1:9" x14ac:dyDescent="0.3">
      <c r="A359" t="s">
        <v>638</v>
      </c>
      <c r="B359" t="s">
        <v>3869</v>
      </c>
      <c r="C359" s="2" t="s">
        <v>114</v>
      </c>
      <c r="D359" t="s">
        <v>923</v>
      </c>
      <c r="E359" t="s">
        <v>2996</v>
      </c>
      <c r="F359" t="s">
        <v>2997</v>
      </c>
      <c r="G359" t="s">
        <v>3870</v>
      </c>
      <c r="H359" t="s">
        <v>11</v>
      </c>
      <c r="I359" t="s">
        <v>12</v>
      </c>
    </row>
    <row r="360" spans="1:9" x14ac:dyDescent="0.3">
      <c r="A360" t="s">
        <v>639</v>
      </c>
      <c r="B360" t="s">
        <v>3871</v>
      </c>
      <c r="C360" s="2" t="s">
        <v>228</v>
      </c>
      <c r="D360" t="s">
        <v>923</v>
      </c>
      <c r="E360" t="s">
        <v>2996</v>
      </c>
      <c r="F360" t="s">
        <v>2997</v>
      </c>
      <c r="G360" t="s">
        <v>3872</v>
      </c>
      <c r="H360" t="s">
        <v>11</v>
      </c>
      <c r="I360" t="s">
        <v>12</v>
      </c>
    </row>
    <row r="361" spans="1:9" x14ac:dyDescent="0.3">
      <c r="A361" t="s">
        <v>640</v>
      </c>
      <c r="B361" t="s">
        <v>3873</v>
      </c>
      <c r="C361" s="2" t="s">
        <v>229</v>
      </c>
      <c r="D361" t="s">
        <v>923</v>
      </c>
      <c r="E361" t="s">
        <v>2996</v>
      </c>
      <c r="F361" t="s">
        <v>2997</v>
      </c>
      <c r="G361" t="s">
        <v>3874</v>
      </c>
      <c r="H361" t="s">
        <v>11</v>
      </c>
      <c r="I361" t="s">
        <v>12</v>
      </c>
    </row>
    <row r="362" spans="1:9" x14ac:dyDescent="0.3">
      <c r="A362" t="s">
        <v>641</v>
      </c>
      <c r="B362" t="s">
        <v>3161</v>
      </c>
      <c r="C362" s="2" t="s">
        <v>882</v>
      </c>
      <c r="D362" t="s">
        <v>923</v>
      </c>
      <c r="E362" t="s">
        <v>3003</v>
      </c>
      <c r="F362" t="s">
        <v>2368</v>
      </c>
      <c r="G362" t="s">
        <v>3162</v>
      </c>
      <c r="H362" t="s">
        <v>35</v>
      </c>
      <c r="I362" t="s">
        <v>12</v>
      </c>
    </row>
    <row r="363" spans="1:9" x14ac:dyDescent="0.3">
      <c r="A363" t="s">
        <v>642</v>
      </c>
      <c r="B363" t="s">
        <v>3875</v>
      </c>
      <c r="C363" s="2" t="s">
        <v>882</v>
      </c>
      <c r="D363" t="s">
        <v>923</v>
      </c>
      <c r="E363" t="s">
        <v>2996</v>
      </c>
      <c r="F363" t="s">
        <v>2997</v>
      </c>
      <c r="G363" t="s">
        <v>3876</v>
      </c>
      <c r="H363" t="s">
        <v>11</v>
      </c>
      <c r="I363" t="s">
        <v>12</v>
      </c>
    </row>
    <row r="364" spans="1:9" x14ac:dyDescent="0.3">
      <c r="A364" t="s">
        <v>643</v>
      </c>
      <c r="B364" t="s">
        <v>3167</v>
      </c>
      <c r="C364" s="2" t="s">
        <v>791</v>
      </c>
      <c r="D364" t="s">
        <v>923</v>
      </c>
      <c r="E364" t="s">
        <v>3003</v>
      </c>
      <c r="F364" t="s">
        <v>2368</v>
      </c>
      <c r="G364" t="s">
        <v>3168</v>
      </c>
      <c r="H364" t="s">
        <v>35</v>
      </c>
      <c r="I364" t="s">
        <v>12</v>
      </c>
    </row>
    <row r="365" spans="1:9" x14ac:dyDescent="0.3">
      <c r="A365" t="s">
        <v>644</v>
      </c>
      <c r="B365" t="s">
        <v>3877</v>
      </c>
      <c r="C365" s="2" t="s">
        <v>791</v>
      </c>
      <c r="D365" t="s">
        <v>923</v>
      </c>
      <c r="E365" t="s">
        <v>2996</v>
      </c>
      <c r="F365" t="s">
        <v>2997</v>
      </c>
      <c r="G365" t="s">
        <v>3878</v>
      </c>
      <c r="H365" t="s">
        <v>11</v>
      </c>
      <c r="I365" t="s">
        <v>12</v>
      </c>
    </row>
    <row r="366" spans="1:9" x14ac:dyDescent="0.3">
      <c r="A366" t="s">
        <v>645</v>
      </c>
      <c r="B366" t="s">
        <v>3879</v>
      </c>
      <c r="C366" s="2" t="s">
        <v>233</v>
      </c>
      <c r="D366" t="s">
        <v>923</v>
      </c>
      <c r="E366" t="s">
        <v>2996</v>
      </c>
      <c r="F366" t="s">
        <v>2997</v>
      </c>
      <c r="G366" t="s">
        <v>3880</v>
      </c>
      <c r="H366" t="s">
        <v>11</v>
      </c>
      <c r="I366" t="s">
        <v>12</v>
      </c>
    </row>
    <row r="367" spans="1:9" x14ac:dyDescent="0.3">
      <c r="A367" t="s">
        <v>646</v>
      </c>
      <c r="B367" t="s">
        <v>3226</v>
      </c>
      <c r="C367" s="2" t="s">
        <v>888</v>
      </c>
      <c r="D367" t="s">
        <v>923</v>
      </c>
      <c r="E367" t="s">
        <v>3003</v>
      </c>
      <c r="F367" t="s">
        <v>2368</v>
      </c>
      <c r="G367" t="s">
        <v>3227</v>
      </c>
      <c r="H367" t="s">
        <v>35</v>
      </c>
      <c r="I367" t="s">
        <v>12</v>
      </c>
    </row>
    <row r="368" spans="1:9" x14ac:dyDescent="0.3">
      <c r="A368" t="s">
        <v>647</v>
      </c>
      <c r="B368" t="s">
        <v>3881</v>
      </c>
      <c r="C368" s="2" t="s">
        <v>888</v>
      </c>
      <c r="D368" t="s">
        <v>923</v>
      </c>
      <c r="E368" t="s">
        <v>2996</v>
      </c>
      <c r="F368" t="s">
        <v>2997</v>
      </c>
      <c r="G368" t="s">
        <v>3882</v>
      </c>
      <c r="H368" t="s">
        <v>11</v>
      </c>
      <c r="I368" t="s">
        <v>12</v>
      </c>
    </row>
    <row r="369" spans="1:9" x14ac:dyDescent="0.3">
      <c r="A369" t="s">
        <v>648</v>
      </c>
      <c r="B369" t="s">
        <v>3883</v>
      </c>
      <c r="C369" s="2" t="s">
        <v>278</v>
      </c>
      <c r="D369" t="s">
        <v>923</v>
      </c>
      <c r="E369" t="s">
        <v>2996</v>
      </c>
      <c r="F369" t="s">
        <v>2997</v>
      </c>
      <c r="G369" t="s">
        <v>3884</v>
      </c>
      <c r="H369" t="s">
        <v>11</v>
      </c>
      <c r="I369" t="s">
        <v>12</v>
      </c>
    </row>
    <row r="370" spans="1:9" x14ac:dyDescent="0.3">
      <c r="A370" t="s">
        <v>649</v>
      </c>
      <c r="B370" t="s">
        <v>3885</v>
      </c>
      <c r="C370" s="2" t="s">
        <v>236</v>
      </c>
      <c r="D370" t="s">
        <v>923</v>
      </c>
      <c r="E370" t="s">
        <v>2996</v>
      </c>
      <c r="F370" t="s">
        <v>2997</v>
      </c>
      <c r="G370" t="s">
        <v>3886</v>
      </c>
      <c r="H370" t="s">
        <v>11</v>
      </c>
      <c r="I370" t="s">
        <v>12</v>
      </c>
    </row>
    <row r="371" spans="1:9" x14ac:dyDescent="0.3">
      <c r="A371" t="s">
        <v>650</v>
      </c>
      <c r="B371" t="s">
        <v>3887</v>
      </c>
      <c r="C371" s="2" t="s">
        <v>163</v>
      </c>
      <c r="D371" t="s">
        <v>923</v>
      </c>
      <c r="E371" t="s">
        <v>2996</v>
      </c>
      <c r="F371" t="s">
        <v>2997</v>
      </c>
      <c r="G371" t="s">
        <v>3888</v>
      </c>
      <c r="H371" t="s">
        <v>11</v>
      </c>
      <c r="I371" t="s">
        <v>12</v>
      </c>
    </row>
    <row r="372" spans="1:9" x14ac:dyDescent="0.3">
      <c r="A372" t="s">
        <v>651</v>
      </c>
      <c r="B372" t="s">
        <v>3079</v>
      </c>
      <c r="C372" s="2" t="s">
        <v>125</v>
      </c>
      <c r="D372" t="s">
        <v>923</v>
      </c>
      <c r="E372" t="s">
        <v>3003</v>
      </c>
      <c r="F372" t="s">
        <v>2368</v>
      </c>
      <c r="G372" t="s">
        <v>3080</v>
      </c>
      <c r="H372" t="s">
        <v>35</v>
      </c>
      <c r="I372" t="s">
        <v>12</v>
      </c>
    </row>
    <row r="373" spans="1:9" x14ac:dyDescent="0.3">
      <c r="A373" t="s">
        <v>652</v>
      </c>
      <c r="B373" t="s">
        <v>3889</v>
      </c>
      <c r="C373" s="2" t="s">
        <v>125</v>
      </c>
      <c r="D373" t="s">
        <v>923</v>
      </c>
      <c r="E373" t="s">
        <v>2996</v>
      </c>
      <c r="F373" t="s">
        <v>2997</v>
      </c>
      <c r="G373" t="s">
        <v>3890</v>
      </c>
      <c r="H373" t="s">
        <v>11</v>
      </c>
      <c r="I373" t="s">
        <v>12</v>
      </c>
    </row>
    <row r="374" spans="1:9" x14ac:dyDescent="0.3">
      <c r="A374" t="s">
        <v>653</v>
      </c>
      <c r="B374" t="s">
        <v>3891</v>
      </c>
      <c r="C374" s="2" t="s">
        <v>889</v>
      </c>
      <c r="D374" t="s">
        <v>923</v>
      </c>
      <c r="E374" t="s">
        <v>2996</v>
      </c>
      <c r="F374" t="s">
        <v>2997</v>
      </c>
      <c r="G374" t="s">
        <v>3892</v>
      </c>
      <c r="H374" t="s">
        <v>11</v>
      </c>
      <c r="I374" t="s">
        <v>12</v>
      </c>
    </row>
    <row r="375" spans="1:9" x14ac:dyDescent="0.3">
      <c r="A375" t="s">
        <v>654</v>
      </c>
      <c r="B375" t="s">
        <v>3893</v>
      </c>
      <c r="C375" s="2" t="s">
        <v>238</v>
      </c>
      <c r="D375" t="s">
        <v>923</v>
      </c>
      <c r="E375" t="s">
        <v>2996</v>
      </c>
      <c r="F375" t="s">
        <v>2997</v>
      </c>
      <c r="G375" t="s">
        <v>3894</v>
      </c>
      <c r="H375" t="s">
        <v>11</v>
      </c>
      <c r="I375" t="s">
        <v>12</v>
      </c>
    </row>
    <row r="376" spans="1:9" x14ac:dyDescent="0.3">
      <c r="A376" t="s">
        <v>655</v>
      </c>
      <c r="B376" t="s">
        <v>3088</v>
      </c>
      <c r="C376" s="2" t="s">
        <v>102</v>
      </c>
      <c r="D376" t="s">
        <v>923</v>
      </c>
      <c r="E376" t="s">
        <v>3003</v>
      </c>
      <c r="F376" t="s">
        <v>2368</v>
      </c>
      <c r="G376" t="s">
        <v>3089</v>
      </c>
      <c r="H376" t="s">
        <v>35</v>
      </c>
      <c r="I376" t="s">
        <v>12</v>
      </c>
    </row>
    <row r="377" spans="1:9" x14ac:dyDescent="0.3">
      <c r="A377" t="s">
        <v>656</v>
      </c>
      <c r="B377" t="s">
        <v>3895</v>
      </c>
      <c r="C377" s="2" t="s">
        <v>239</v>
      </c>
      <c r="D377" t="s">
        <v>923</v>
      </c>
      <c r="E377" t="s">
        <v>2996</v>
      </c>
      <c r="F377" t="s">
        <v>2997</v>
      </c>
      <c r="G377" t="s">
        <v>3896</v>
      </c>
      <c r="H377" t="s">
        <v>11</v>
      </c>
      <c r="I377" t="s">
        <v>12</v>
      </c>
    </row>
    <row r="378" spans="1:9" x14ac:dyDescent="0.3">
      <c r="A378" t="s">
        <v>657</v>
      </c>
      <c r="B378" t="s">
        <v>3897</v>
      </c>
      <c r="C378" s="2" t="s">
        <v>158</v>
      </c>
      <c r="D378" t="s">
        <v>923</v>
      </c>
      <c r="E378" t="s">
        <v>2996</v>
      </c>
      <c r="F378" t="s">
        <v>2997</v>
      </c>
      <c r="G378" t="s">
        <v>3898</v>
      </c>
      <c r="H378" t="s">
        <v>11</v>
      </c>
      <c r="I378" t="s">
        <v>12</v>
      </c>
    </row>
    <row r="379" spans="1:9" x14ac:dyDescent="0.3">
      <c r="A379" t="s">
        <v>658</v>
      </c>
      <c r="B379" t="s">
        <v>3218</v>
      </c>
      <c r="C379" s="2" t="s">
        <v>120</v>
      </c>
      <c r="D379" t="s">
        <v>923</v>
      </c>
      <c r="E379" t="s">
        <v>3003</v>
      </c>
      <c r="F379" t="s">
        <v>2368</v>
      </c>
      <c r="G379" t="s">
        <v>3219</v>
      </c>
      <c r="H379" t="s">
        <v>35</v>
      </c>
      <c r="I379" t="s">
        <v>12</v>
      </c>
    </row>
    <row r="380" spans="1:9" x14ac:dyDescent="0.3">
      <c r="A380" t="s">
        <v>659</v>
      </c>
      <c r="B380" t="s">
        <v>3899</v>
      </c>
      <c r="C380" s="2" t="s">
        <v>120</v>
      </c>
      <c r="D380" t="s">
        <v>923</v>
      </c>
      <c r="E380" t="s">
        <v>2996</v>
      </c>
      <c r="F380" t="s">
        <v>2997</v>
      </c>
      <c r="G380" t="s">
        <v>3900</v>
      </c>
      <c r="H380" t="s">
        <v>11</v>
      </c>
      <c r="I380" t="s">
        <v>12</v>
      </c>
    </row>
    <row r="381" spans="1:9" x14ac:dyDescent="0.3">
      <c r="A381" t="s">
        <v>660</v>
      </c>
      <c r="B381" t="s">
        <v>3901</v>
      </c>
      <c r="C381" s="2" t="s">
        <v>230</v>
      </c>
      <c r="D381" t="s">
        <v>923</v>
      </c>
      <c r="E381" t="s">
        <v>2996</v>
      </c>
      <c r="F381" t="s">
        <v>2997</v>
      </c>
      <c r="G381" t="s">
        <v>3902</v>
      </c>
      <c r="H381" t="s">
        <v>11</v>
      </c>
      <c r="I381" t="s">
        <v>12</v>
      </c>
    </row>
    <row r="382" spans="1:9" x14ac:dyDescent="0.3">
      <c r="A382" t="s">
        <v>661</v>
      </c>
      <c r="B382" t="s">
        <v>3216</v>
      </c>
      <c r="C382" s="2" t="s">
        <v>94</v>
      </c>
      <c r="D382" t="s">
        <v>923</v>
      </c>
      <c r="E382" t="s">
        <v>3003</v>
      </c>
      <c r="F382" t="s">
        <v>2368</v>
      </c>
      <c r="G382" t="s">
        <v>3217</v>
      </c>
      <c r="H382" t="s">
        <v>35</v>
      </c>
      <c r="I382" t="s">
        <v>12</v>
      </c>
    </row>
    <row r="383" spans="1:9" x14ac:dyDescent="0.3">
      <c r="A383" t="s">
        <v>662</v>
      </c>
      <c r="B383" t="s">
        <v>3903</v>
      </c>
      <c r="C383" s="2" t="s">
        <v>94</v>
      </c>
      <c r="D383" t="s">
        <v>923</v>
      </c>
      <c r="E383" t="s">
        <v>2996</v>
      </c>
      <c r="F383" t="s">
        <v>2997</v>
      </c>
      <c r="G383" t="s">
        <v>3904</v>
      </c>
      <c r="H383" t="s">
        <v>11</v>
      </c>
      <c r="I383" t="s">
        <v>12</v>
      </c>
    </row>
    <row r="384" spans="1:9" x14ac:dyDescent="0.3">
      <c r="A384" t="s">
        <v>663</v>
      </c>
      <c r="B384" t="s">
        <v>3905</v>
      </c>
      <c r="C384" s="2" t="s">
        <v>232</v>
      </c>
      <c r="D384" t="s">
        <v>923</v>
      </c>
      <c r="E384" t="s">
        <v>2996</v>
      </c>
      <c r="F384" t="s">
        <v>2997</v>
      </c>
      <c r="G384" t="s">
        <v>3906</v>
      </c>
      <c r="H384" t="s">
        <v>11</v>
      </c>
      <c r="I384" t="s">
        <v>12</v>
      </c>
    </row>
    <row r="385" spans="1:9" x14ac:dyDescent="0.3">
      <c r="A385" t="s">
        <v>664</v>
      </c>
      <c r="B385" t="s">
        <v>3907</v>
      </c>
      <c r="C385" s="2" t="s">
        <v>159</v>
      </c>
      <c r="D385" t="s">
        <v>923</v>
      </c>
      <c r="E385" t="s">
        <v>2996</v>
      </c>
      <c r="F385" t="s">
        <v>2997</v>
      </c>
      <c r="G385" t="s">
        <v>3908</v>
      </c>
      <c r="H385" t="s">
        <v>11</v>
      </c>
      <c r="I385" t="s">
        <v>12</v>
      </c>
    </row>
    <row r="386" spans="1:9" x14ac:dyDescent="0.3">
      <c r="A386" t="s">
        <v>665</v>
      </c>
      <c r="B386" t="s">
        <v>3909</v>
      </c>
      <c r="C386" s="2" t="s">
        <v>231</v>
      </c>
      <c r="D386" t="s">
        <v>923</v>
      </c>
      <c r="E386" t="s">
        <v>2996</v>
      </c>
      <c r="F386" t="s">
        <v>2997</v>
      </c>
      <c r="G386" t="s">
        <v>3910</v>
      </c>
      <c r="H386" t="s">
        <v>11</v>
      </c>
      <c r="I386" t="s">
        <v>12</v>
      </c>
    </row>
    <row r="387" spans="1:9" x14ac:dyDescent="0.3">
      <c r="A387" t="s">
        <v>666</v>
      </c>
      <c r="B387" t="s">
        <v>3911</v>
      </c>
      <c r="C387" s="2" t="s">
        <v>161</v>
      </c>
      <c r="D387" t="s">
        <v>923</v>
      </c>
      <c r="E387" t="s">
        <v>2996</v>
      </c>
      <c r="F387" t="s">
        <v>2997</v>
      </c>
      <c r="G387" t="s">
        <v>3912</v>
      </c>
      <c r="H387" t="s">
        <v>11</v>
      </c>
      <c r="I387" t="s">
        <v>12</v>
      </c>
    </row>
    <row r="388" spans="1:9" x14ac:dyDescent="0.3">
      <c r="A388" t="s">
        <v>667</v>
      </c>
      <c r="B388" t="s">
        <v>3913</v>
      </c>
      <c r="C388" s="2" t="s">
        <v>234</v>
      </c>
      <c r="D388" t="s">
        <v>923</v>
      </c>
      <c r="E388" t="s">
        <v>2996</v>
      </c>
      <c r="F388" t="s">
        <v>2997</v>
      </c>
      <c r="G388" t="s">
        <v>3914</v>
      </c>
      <c r="H388" t="s">
        <v>11</v>
      </c>
      <c r="I388" t="s">
        <v>12</v>
      </c>
    </row>
    <row r="389" spans="1:9" x14ac:dyDescent="0.3">
      <c r="A389" t="s">
        <v>668</v>
      </c>
      <c r="B389" t="s">
        <v>3127</v>
      </c>
      <c r="C389" s="2" t="s">
        <v>160</v>
      </c>
      <c r="D389" t="s">
        <v>923</v>
      </c>
      <c r="E389" t="s">
        <v>3003</v>
      </c>
      <c r="F389" t="s">
        <v>2368</v>
      </c>
      <c r="G389" t="s">
        <v>3128</v>
      </c>
      <c r="H389" t="s">
        <v>35</v>
      </c>
      <c r="I389" t="s">
        <v>12</v>
      </c>
    </row>
    <row r="390" spans="1:9" x14ac:dyDescent="0.3">
      <c r="A390" t="s">
        <v>669</v>
      </c>
      <c r="B390" t="s">
        <v>3915</v>
      </c>
      <c r="C390" s="2" t="s">
        <v>160</v>
      </c>
      <c r="D390" t="s">
        <v>923</v>
      </c>
      <c r="E390" t="s">
        <v>2996</v>
      </c>
      <c r="F390" t="s">
        <v>2997</v>
      </c>
      <c r="G390" t="s">
        <v>3916</v>
      </c>
      <c r="H390" t="s">
        <v>11</v>
      </c>
      <c r="I390" t="s">
        <v>12</v>
      </c>
    </row>
    <row r="391" spans="1:9" x14ac:dyDescent="0.3">
      <c r="A391" t="s">
        <v>670</v>
      </c>
      <c r="B391" t="s">
        <v>3917</v>
      </c>
      <c r="C391" s="2" t="s">
        <v>781</v>
      </c>
      <c r="D391" t="s">
        <v>923</v>
      </c>
      <c r="E391" t="s">
        <v>2996</v>
      </c>
      <c r="F391" t="s">
        <v>2997</v>
      </c>
      <c r="G391" t="s">
        <v>3918</v>
      </c>
      <c r="H391" t="s">
        <v>11</v>
      </c>
      <c r="I391" t="s">
        <v>12</v>
      </c>
    </row>
    <row r="392" spans="1:9" x14ac:dyDescent="0.3">
      <c r="A392" t="s">
        <v>671</v>
      </c>
      <c r="B392" t="s">
        <v>3044</v>
      </c>
      <c r="C392" s="2" t="s">
        <v>93</v>
      </c>
      <c r="D392" t="s">
        <v>923</v>
      </c>
      <c r="E392" t="s">
        <v>3003</v>
      </c>
      <c r="F392" t="s">
        <v>2368</v>
      </c>
      <c r="G392" t="s">
        <v>3045</v>
      </c>
      <c r="H392" t="s">
        <v>35</v>
      </c>
      <c r="I392" t="s">
        <v>12</v>
      </c>
    </row>
    <row r="393" spans="1:9" x14ac:dyDescent="0.3">
      <c r="A393" t="s">
        <v>672</v>
      </c>
      <c r="B393" t="s">
        <v>3919</v>
      </c>
      <c r="C393" s="2" t="s">
        <v>93</v>
      </c>
      <c r="D393" t="s">
        <v>923</v>
      </c>
      <c r="E393" t="s">
        <v>2996</v>
      </c>
      <c r="F393" t="s">
        <v>2997</v>
      </c>
      <c r="G393" t="s">
        <v>3920</v>
      </c>
      <c r="H393" t="s">
        <v>11</v>
      </c>
      <c r="I393" t="s">
        <v>12</v>
      </c>
    </row>
    <row r="394" spans="1:9" x14ac:dyDescent="0.3">
      <c r="A394" t="s">
        <v>673</v>
      </c>
      <c r="B394" t="s">
        <v>3921</v>
      </c>
      <c r="C394" s="2" t="s">
        <v>101</v>
      </c>
      <c r="D394" t="s">
        <v>923</v>
      </c>
      <c r="E394" t="s">
        <v>2996</v>
      </c>
      <c r="F394" t="s">
        <v>2997</v>
      </c>
      <c r="G394" t="s">
        <v>3922</v>
      </c>
      <c r="H394" t="s">
        <v>11</v>
      </c>
      <c r="I394" t="s">
        <v>12</v>
      </c>
    </row>
    <row r="395" spans="1:9" x14ac:dyDescent="0.3">
      <c r="A395" t="s">
        <v>674</v>
      </c>
      <c r="B395" t="s">
        <v>3923</v>
      </c>
      <c r="C395" s="2" t="s">
        <v>235</v>
      </c>
      <c r="D395" t="s">
        <v>923</v>
      </c>
      <c r="E395" t="s">
        <v>2996</v>
      </c>
      <c r="F395" t="s">
        <v>2997</v>
      </c>
      <c r="G395" t="s">
        <v>3924</v>
      </c>
      <c r="H395" t="s">
        <v>11</v>
      </c>
      <c r="I395" t="s">
        <v>12</v>
      </c>
    </row>
    <row r="396" spans="1:9" x14ac:dyDescent="0.3">
      <c r="A396" t="s">
        <v>675</v>
      </c>
      <c r="B396" t="s">
        <v>3925</v>
      </c>
      <c r="C396" s="2" t="s">
        <v>782</v>
      </c>
      <c r="D396" t="s">
        <v>923</v>
      </c>
      <c r="E396" t="s">
        <v>2996</v>
      </c>
      <c r="F396" t="s">
        <v>2997</v>
      </c>
      <c r="G396" t="s">
        <v>3926</v>
      </c>
      <c r="H396" t="s">
        <v>11</v>
      </c>
      <c r="I396" t="s">
        <v>12</v>
      </c>
    </row>
    <row r="397" spans="1:9" x14ac:dyDescent="0.3">
      <c r="A397" t="s">
        <v>676</v>
      </c>
      <c r="B397" t="s">
        <v>3927</v>
      </c>
      <c r="C397" s="2" t="s">
        <v>237</v>
      </c>
      <c r="D397" t="s">
        <v>923</v>
      </c>
      <c r="E397" t="s">
        <v>2996</v>
      </c>
      <c r="F397" t="s">
        <v>2997</v>
      </c>
      <c r="G397" t="s">
        <v>3928</v>
      </c>
      <c r="H397" t="s">
        <v>11</v>
      </c>
      <c r="I397" t="s">
        <v>12</v>
      </c>
    </row>
    <row r="398" spans="1:9" x14ac:dyDescent="0.3">
      <c r="A398" t="s">
        <v>677</v>
      </c>
      <c r="B398" t="s">
        <v>3929</v>
      </c>
      <c r="C398" s="2" t="s">
        <v>905</v>
      </c>
      <c r="D398" t="s">
        <v>923</v>
      </c>
      <c r="E398" t="s">
        <v>2996</v>
      </c>
      <c r="F398" t="s">
        <v>2997</v>
      </c>
      <c r="G398" t="s">
        <v>3930</v>
      </c>
      <c r="H398" t="s">
        <v>11</v>
      </c>
      <c r="I398" t="s">
        <v>12</v>
      </c>
    </row>
    <row r="399" spans="1:9" x14ac:dyDescent="0.3">
      <c r="A399" t="s">
        <v>678</v>
      </c>
      <c r="B399" t="s">
        <v>3108</v>
      </c>
      <c r="C399" s="2" t="s">
        <v>783</v>
      </c>
      <c r="D399" t="s">
        <v>923</v>
      </c>
      <c r="E399" t="s">
        <v>3003</v>
      </c>
      <c r="F399" t="s">
        <v>2368</v>
      </c>
      <c r="G399" t="s">
        <v>3109</v>
      </c>
      <c r="H399" t="s">
        <v>35</v>
      </c>
      <c r="I399" t="s">
        <v>12</v>
      </c>
    </row>
    <row r="400" spans="1:9" x14ac:dyDescent="0.3">
      <c r="A400" t="s">
        <v>679</v>
      </c>
      <c r="B400" t="s">
        <v>3931</v>
      </c>
      <c r="C400" s="2" t="s">
        <v>784</v>
      </c>
      <c r="D400" t="s">
        <v>923</v>
      </c>
      <c r="E400" t="s">
        <v>2996</v>
      </c>
      <c r="F400" t="s">
        <v>2997</v>
      </c>
      <c r="G400" t="s">
        <v>3932</v>
      </c>
      <c r="H400" t="s">
        <v>11</v>
      </c>
      <c r="I400" t="s">
        <v>12</v>
      </c>
    </row>
    <row r="401" spans="1:9" x14ac:dyDescent="0.3">
      <c r="A401" t="s">
        <v>680</v>
      </c>
      <c r="B401" t="s">
        <v>3331</v>
      </c>
      <c r="C401" s="2" t="s">
        <v>162</v>
      </c>
      <c r="D401" t="s">
        <v>923</v>
      </c>
      <c r="E401" t="s">
        <v>3003</v>
      </c>
      <c r="F401" t="s">
        <v>2368</v>
      </c>
      <c r="G401" t="s">
        <v>3332</v>
      </c>
      <c r="H401" t="s">
        <v>35</v>
      </c>
      <c r="I401" t="s">
        <v>12</v>
      </c>
    </row>
    <row r="402" spans="1:9" x14ac:dyDescent="0.3">
      <c r="A402" t="s">
        <v>681</v>
      </c>
      <c r="B402" t="s">
        <v>3933</v>
      </c>
      <c r="C402" s="2" t="s">
        <v>162</v>
      </c>
      <c r="D402" t="s">
        <v>923</v>
      </c>
      <c r="E402" t="s">
        <v>2996</v>
      </c>
      <c r="F402" t="s">
        <v>2997</v>
      </c>
      <c r="G402" t="s">
        <v>3934</v>
      </c>
      <c r="H402" t="s">
        <v>11</v>
      </c>
      <c r="I402" t="s">
        <v>12</v>
      </c>
    </row>
    <row r="403" spans="1:9" x14ac:dyDescent="0.3">
      <c r="A403" t="s">
        <v>682</v>
      </c>
      <c r="B403" t="s">
        <v>3935</v>
      </c>
      <c r="C403" s="2" t="s">
        <v>785</v>
      </c>
      <c r="D403" t="s">
        <v>923</v>
      </c>
      <c r="E403" t="s">
        <v>2996</v>
      </c>
      <c r="F403" t="s">
        <v>2997</v>
      </c>
      <c r="G403" t="s">
        <v>3936</v>
      </c>
      <c r="H403" t="s">
        <v>11</v>
      </c>
      <c r="I403" t="s">
        <v>12</v>
      </c>
    </row>
    <row r="404" spans="1:9" x14ac:dyDescent="0.3">
      <c r="A404" t="s">
        <v>683</v>
      </c>
      <c r="B404" t="s">
        <v>3937</v>
      </c>
      <c r="C404" s="2" t="s">
        <v>164</v>
      </c>
      <c r="D404" t="s">
        <v>923</v>
      </c>
      <c r="E404" t="s">
        <v>2996</v>
      </c>
      <c r="F404" t="s">
        <v>2997</v>
      </c>
      <c r="G404" t="s">
        <v>3938</v>
      </c>
      <c r="H404" t="s">
        <v>11</v>
      </c>
      <c r="I404" t="s">
        <v>12</v>
      </c>
    </row>
    <row r="405" spans="1:9" x14ac:dyDescent="0.3">
      <c r="A405" t="s">
        <v>684</v>
      </c>
      <c r="B405" t="s">
        <v>3939</v>
      </c>
      <c r="C405" s="2" t="s">
        <v>165</v>
      </c>
      <c r="D405" t="s">
        <v>923</v>
      </c>
      <c r="E405" t="s">
        <v>2996</v>
      </c>
      <c r="F405" t="s">
        <v>2997</v>
      </c>
      <c r="G405" t="s">
        <v>3940</v>
      </c>
      <c r="H405" t="s">
        <v>11</v>
      </c>
      <c r="I405" t="s">
        <v>12</v>
      </c>
    </row>
    <row r="406" spans="1:9" x14ac:dyDescent="0.3">
      <c r="A406" t="s">
        <v>685</v>
      </c>
      <c r="B406" t="s">
        <v>3941</v>
      </c>
      <c r="C406" s="2" t="s">
        <v>906</v>
      </c>
      <c r="D406" t="s">
        <v>923</v>
      </c>
      <c r="E406" t="s">
        <v>2996</v>
      </c>
      <c r="F406" t="s">
        <v>2997</v>
      </c>
      <c r="G406" t="s">
        <v>3942</v>
      </c>
      <c r="H406" t="s">
        <v>11</v>
      </c>
      <c r="I406" t="s">
        <v>12</v>
      </c>
    </row>
    <row r="407" spans="1:9" x14ac:dyDescent="0.3">
      <c r="A407" t="s">
        <v>686</v>
      </c>
      <c r="B407" t="s">
        <v>3131</v>
      </c>
      <c r="C407" s="2" t="s">
        <v>167</v>
      </c>
      <c r="D407" t="s">
        <v>923</v>
      </c>
      <c r="E407" t="s">
        <v>3003</v>
      </c>
      <c r="F407" t="s">
        <v>2368</v>
      </c>
      <c r="G407" t="s">
        <v>3132</v>
      </c>
      <c r="H407" t="s">
        <v>35</v>
      </c>
      <c r="I407" t="s">
        <v>12</v>
      </c>
    </row>
    <row r="408" spans="1:9" x14ac:dyDescent="0.3">
      <c r="A408" t="s">
        <v>687</v>
      </c>
      <c r="B408" t="s">
        <v>3943</v>
      </c>
      <c r="C408" s="2" t="s">
        <v>167</v>
      </c>
      <c r="D408" t="s">
        <v>923</v>
      </c>
      <c r="E408" t="s">
        <v>2996</v>
      </c>
      <c r="F408" t="s">
        <v>2997</v>
      </c>
      <c r="G408" t="s">
        <v>3944</v>
      </c>
      <c r="H408" t="s">
        <v>11</v>
      </c>
      <c r="I408" t="s">
        <v>12</v>
      </c>
    </row>
    <row r="409" spans="1:9" x14ac:dyDescent="0.3">
      <c r="A409" t="s">
        <v>688</v>
      </c>
      <c r="B409" t="s">
        <v>3056</v>
      </c>
      <c r="C409" s="2" t="s">
        <v>166</v>
      </c>
      <c r="D409" t="s">
        <v>923</v>
      </c>
      <c r="E409" t="s">
        <v>3003</v>
      </c>
      <c r="F409" t="s">
        <v>2368</v>
      </c>
      <c r="G409" t="s">
        <v>3057</v>
      </c>
      <c r="H409" t="s">
        <v>35</v>
      </c>
      <c r="I409" t="s">
        <v>12</v>
      </c>
    </row>
    <row r="410" spans="1:9" x14ac:dyDescent="0.3">
      <c r="A410" t="s">
        <v>689</v>
      </c>
      <c r="B410" t="s">
        <v>3945</v>
      </c>
      <c r="C410" s="2" t="s">
        <v>166</v>
      </c>
      <c r="D410" t="s">
        <v>923</v>
      </c>
      <c r="E410" t="s">
        <v>2996</v>
      </c>
      <c r="F410" t="s">
        <v>2997</v>
      </c>
      <c r="G410" t="s">
        <v>3946</v>
      </c>
      <c r="H410" t="s">
        <v>11</v>
      </c>
      <c r="I410" t="s">
        <v>12</v>
      </c>
    </row>
    <row r="411" spans="1:9" x14ac:dyDescent="0.3">
      <c r="A411" t="s">
        <v>690</v>
      </c>
      <c r="B411" t="s">
        <v>3947</v>
      </c>
      <c r="C411" s="2" t="s">
        <v>240</v>
      </c>
      <c r="D411" t="s">
        <v>923</v>
      </c>
      <c r="E411" t="s">
        <v>2996</v>
      </c>
      <c r="F411" t="s">
        <v>2997</v>
      </c>
      <c r="G411" t="s">
        <v>3948</v>
      </c>
      <c r="H411" t="s">
        <v>11</v>
      </c>
      <c r="I411" t="s">
        <v>12</v>
      </c>
    </row>
    <row r="412" spans="1:9" x14ac:dyDescent="0.3">
      <c r="A412" t="s">
        <v>691</v>
      </c>
      <c r="B412" t="s">
        <v>3949</v>
      </c>
      <c r="C412" s="2" t="s">
        <v>786</v>
      </c>
      <c r="D412" t="s">
        <v>923</v>
      </c>
      <c r="E412" t="s">
        <v>2996</v>
      </c>
      <c r="F412" t="s">
        <v>2997</v>
      </c>
      <c r="G412" t="s">
        <v>3950</v>
      </c>
      <c r="H412" t="s">
        <v>11</v>
      </c>
      <c r="I412" t="s">
        <v>12</v>
      </c>
    </row>
    <row r="413" spans="1:9" x14ac:dyDescent="0.3">
      <c r="A413" t="s">
        <v>692</v>
      </c>
      <c r="B413" t="s">
        <v>3951</v>
      </c>
      <c r="C413" s="2" t="s">
        <v>907</v>
      </c>
      <c r="D413" t="s">
        <v>923</v>
      </c>
      <c r="E413" t="s">
        <v>2996</v>
      </c>
      <c r="F413" t="s">
        <v>2997</v>
      </c>
      <c r="G413" t="s">
        <v>3952</v>
      </c>
      <c r="H413" t="s">
        <v>11</v>
      </c>
      <c r="I413" t="s">
        <v>12</v>
      </c>
    </row>
    <row r="414" spans="1:9" x14ac:dyDescent="0.3">
      <c r="A414" t="s">
        <v>693</v>
      </c>
      <c r="B414" t="s">
        <v>3953</v>
      </c>
      <c r="C414" s="2" t="s">
        <v>241</v>
      </c>
      <c r="D414" t="s">
        <v>923</v>
      </c>
      <c r="E414" t="s">
        <v>2996</v>
      </c>
      <c r="F414" t="s">
        <v>2997</v>
      </c>
      <c r="G414" t="s">
        <v>3954</v>
      </c>
      <c r="H414" t="s">
        <v>11</v>
      </c>
      <c r="I414" t="s">
        <v>12</v>
      </c>
    </row>
    <row r="415" spans="1:9" x14ac:dyDescent="0.3">
      <c r="A415" t="s">
        <v>694</v>
      </c>
      <c r="B415" t="s">
        <v>3214</v>
      </c>
      <c r="C415" s="2" t="s">
        <v>118</v>
      </c>
      <c r="D415" t="s">
        <v>923</v>
      </c>
      <c r="E415" t="s">
        <v>3003</v>
      </c>
      <c r="F415" t="s">
        <v>2368</v>
      </c>
      <c r="G415" t="s">
        <v>3215</v>
      </c>
      <c r="H415" t="s">
        <v>35</v>
      </c>
      <c r="I415" t="s">
        <v>12</v>
      </c>
    </row>
    <row r="416" spans="1:9" x14ac:dyDescent="0.3">
      <c r="A416" t="s">
        <v>695</v>
      </c>
      <c r="B416" t="s">
        <v>3955</v>
      </c>
      <c r="C416" s="2" t="s">
        <v>118</v>
      </c>
      <c r="D416" t="s">
        <v>923</v>
      </c>
      <c r="E416" t="s">
        <v>2996</v>
      </c>
      <c r="F416" t="s">
        <v>2997</v>
      </c>
      <c r="G416" t="s">
        <v>3956</v>
      </c>
      <c r="H416" t="s">
        <v>11</v>
      </c>
      <c r="I416" t="s">
        <v>12</v>
      </c>
    </row>
    <row r="417" spans="1:9" x14ac:dyDescent="0.3">
      <c r="A417" t="s">
        <v>696</v>
      </c>
      <c r="B417" t="s">
        <v>3957</v>
      </c>
      <c r="C417" s="2" t="s">
        <v>157</v>
      </c>
      <c r="D417" t="s">
        <v>923</v>
      </c>
      <c r="E417" t="s">
        <v>2996</v>
      </c>
      <c r="F417" t="s">
        <v>2997</v>
      </c>
      <c r="G417" t="s">
        <v>3958</v>
      </c>
      <c r="H417" t="s">
        <v>11</v>
      </c>
      <c r="I417" t="s">
        <v>12</v>
      </c>
    </row>
    <row r="418" spans="1:9" x14ac:dyDescent="0.3">
      <c r="A418" t="s">
        <v>697</v>
      </c>
      <c r="B418" t="s">
        <v>3959</v>
      </c>
      <c r="C418" s="2" t="s">
        <v>281</v>
      </c>
      <c r="D418" t="s">
        <v>923</v>
      </c>
      <c r="E418" t="s">
        <v>2996</v>
      </c>
      <c r="F418" t="s">
        <v>2997</v>
      </c>
      <c r="G418" t="s">
        <v>3960</v>
      </c>
      <c r="H418" t="s">
        <v>11</v>
      </c>
      <c r="I418" t="s">
        <v>12</v>
      </c>
    </row>
    <row r="419" spans="1:9" x14ac:dyDescent="0.3">
      <c r="A419" t="s">
        <v>698</v>
      </c>
      <c r="B419" t="s">
        <v>3961</v>
      </c>
      <c r="C419" s="2" t="s">
        <v>243</v>
      </c>
      <c r="D419" t="s">
        <v>923</v>
      </c>
      <c r="E419" t="s">
        <v>2996</v>
      </c>
      <c r="F419" t="s">
        <v>2997</v>
      </c>
      <c r="G419" t="s">
        <v>3962</v>
      </c>
      <c r="H419" t="s">
        <v>11</v>
      </c>
      <c r="I419" t="s">
        <v>12</v>
      </c>
    </row>
    <row r="420" spans="1:9" x14ac:dyDescent="0.3">
      <c r="A420" t="s">
        <v>699</v>
      </c>
      <c r="B420" t="s">
        <v>3963</v>
      </c>
      <c r="C420" s="2" t="s">
        <v>170</v>
      </c>
      <c r="D420" t="s">
        <v>923</v>
      </c>
      <c r="E420" t="s">
        <v>2996</v>
      </c>
      <c r="F420" t="s">
        <v>2997</v>
      </c>
      <c r="G420" t="s">
        <v>3964</v>
      </c>
      <c r="H420" t="s">
        <v>11</v>
      </c>
      <c r="I420" t="s">
        <v>12</v>
      </c>
    </row>
    <row r="421" spans="1:9" x14ac:dyDescent="0.3">
      <c r="A421" t="s">
        <v>700</v>
      </c>
      <c r="B421" t="s">
        <v>3253</v>
      </c>
      <c r="C421" s="2" t="s">
        <v>103</v>
      </c>
      <c r="D421" t="s">
        <v>923</v>
      </c>
      <c r="E421" t="s">
        <v>3003</v>
      </c>
      <c r="F421" t="s">
        <v>2368</v>
      </c>
      <c r="G421" t="s">
        <v>3254</v>
      </c>
      <c r="H421" t="s">
        <v>35</v>
      </c>
      <c r="I421" t="s">
        <v>12</v>
      </c>
    </row>
    <row r="422" spans="1:9" x14ac:dyDescent="0.3">
      <c r="A422" t="s">
        <v>701</v>
      </c>
      <c r="B422" t="s">
        <v>3965</v>
      </c>
      <c r="C422" s="2" t="s">
        <v>103</v>
      </c>
      <c r="D422" t="s">
        <v>923</v>
      </c>
      <c r="E422" t="s">
        <v>2996</v>
      </c>
      <c r="F422" t="s">
        <v>2997</v>
      </c>
      <c r="G422" t="s">
        <v>3966</v>
      </c>
      <c r="H422" t="s">
        <v>11</v>
      </c>
      <c r="I422" t="s">
        <v>12</v>
      </c>
    </row>
    <row r="423" spans="1:9" x14ac:dyDescent="0.3">
      <c r="A423" t="s">
        <v>702</v>
      </c>
      <c r="B423" t="s">
        <v>3967</v>
      </c>
      <c r="C423" s="2" t="s">
        <v>3968</v>
      </c>
      <c r="D423" t="s">
        <v>923</v>
      </c>
      <c r="E423" t="s">
        <v>2996</v>
      </c>
      <c r="F423" t="s">
        <v>2997</v>
      </c>
      <c r="G423" t="s">
        <v>3969</v>
      </c>
      <c r="H423" t="s">
        <v>11</v>
      </c>
      <c r="I423" t="s">
        <v>12</v>
      </c>
    </row>
    <row r="424" spans="1:9" x14ac:dyDescent="0.3">
      <c r="A424" t="s">
        <v>703</v>
      </c>
      <c r="B424" t="s">
        <v>3970</v>
      </c>
      <c r="C424" s="2" t="s">
        <v>890</v>
      </c>
      <c r="D424" t="s">
        <v>923</v>
      </c>
      <c r="E424" t="s">
        <v>2996</v>
      </c>
      <c r="F424" t="s">
        <v>2997</v>
      </c>
      <c r="G424" t="s">
        <v>3971</v>
      </c>
      <c r="H424" t="s">
        <v>11</v>
      </c>
      <c r="I424" t="s">
        <v>12</v>
      </c>
    </row>
    <row r="425" spans="1:9" x14ac:dyDescent="0.3">
      <c r="A425" t="s">
        <v>704</v>
      </c>
      <c r="B425" t="s">
        <v>3972</v>
      </c>
      <c r="C425" s="2" t="s">
        <v>176</v>
      </c>
      <c r="D425" t="s">
        <v>923</v>
      </c>
      <c r="E425" t="s">
        <v>2996</v>
      </c>
      <c r="F425" t="s">
        <v>2997</v>
      </c>
      <c r="G425" t="s">
        <v>3973</v>
      </c>
      <c r="H425" t="s">
        <v>11</v>
      </c>
      <c r="I425" t="s">
        <v>12</v>
      </c>
    </row>
    <row r="426" spans="1:9" x14ac:dyDescent="0.3">
      <c r="A426" t="s">
        <v>705</v>
      </c>
      <c r="B426" t="s">
        <v>3123</v>
      </c>
      <c r="C426" s="2" t="s">
        <v>174</v>
      </c>
      <c r="D426" t="s">
        <v>923</v>
      </c>
      <c r="E426" t="s">
        <v>3003</v>
      </c>
      <c r="F426" t="s">
        <v>2368</v>
      </c>
      <c r="G426" t="s">
        <v>3124</v>
      </c>
      <c r="H426" t="s">
        <v>35</v>
      </c>
      <c r="I426" t="s">
        <v>12</v>
      </c>
    </row>
    <row r="427" spans="1:9" x14ac:dyDescent="0.3">
      <c r="A427" t="s">
        <v>706</v>
      </c>
      <c r="B427" t="s">
        <v>3974</v>
      </c>
      <c r="C427" s="2" t="s">
        <v>177</v>
      </c>
      <c r="D427" t="s">
        <v>923</v>
      </c>
      <c r="E427" t="s">
        <v>2996</v>
      </c>
      <c r="F427" t="s">
        <v>2997</v>
      </c>
      <c r="G427" t="s">
        <v>3975</v>
      </c>
      <c r="H427" t="s">
        <v>11</v>
      </c>
      <c r="I427" t="s">
        <v>12</v>
      </c>
    </row>
    <row r="428" spans="1:9" x14ac:dyDescent="0.3">
      <c r="A428" t="s">
        <v>707</v>
      </c>
      <c r="B428" t="s">
        <v>3976</v>
      </c>
      <c r="C428" s="2" t="s">
        <v>117</v>
      </c>
      <c r="D428" t="s">
        <v>923</v>
      </c>
      <c r="E428" t="s">
        <v>2996</v>
      </c>
      <c r="F428" t="s">
        <v>2997</v>
      </c>
      <c r="G428" t="s">
        <v>3977</v>
      </c>
      <c r="H428" t="s">
        <v>11</v>
      </c>
      <c r="I428" t="s">
        <v>12</v>
      </c>
    </row>
    <row r="429" spans="1:9" x14ac:dyDescent="0.3">
      <c r="A429" t="s">
        <v>708</v>
      </c>
      <c r="B429" t="s">
        <v>3049</v>
      </c>
      <c r="C429" s="2" t="s">
        <v>126</v>
      </c>
      <c r="D429" t="s">
        <v>923</v>
      </c>
      <c r="E429" t="s">
        <v>3003</v>
      </c>
      <c r="F429" t="s">
        <v>2368</v>
      </c>
      <c r="G429" t="s">
        <v>3050</v>
      </c>
      <c r="H429" t="s">
        <v>35</v>
      </c>
      <c r="I429" t="s">
        <v>12</v>
      </c>
    </row>
    <row r="430" spans="1:9" x14ac:dyDescent="0.3">
      <c r="A430" t="s">
        <v>709</v>
      </c>
      <c r="B430" t="s">
        <v>3978</v>
      </c>
      <c r="C430" s="2" t="s">
        <v>126</v>
      </c>
      <c r="D430" t="s">
        <v>923</v>
      </c>
      <c r="E430" t="s">
        <v>2996</v>
      </c>
      <c r="F430" t="s">
        <v>2997</v>
      </c>
      <c r="G430" t="s">
        <v>3979</v>
      </c>
      <c r="H430" t="s">
        <v>11</v>
      </c>
      <c r="I430" t="s">
        <v>12</v>
      </c>
    </row>
    <row r="431" spans="1:9" x14ac:dyDescent="0.3">
      <c r="A431" t="s">
        <v>710</v>
      </c>
      <c r="B431" t="s">
        <v>3980</v>
      </c>
      <c r="C431" s="2" t="s">
        <v>3981</v>
      </c>
      <c r="D431" t="s">
        <v>923</v>
      </c>
      <c r="E431" t="s">
        <v>2996</v>
      </c>
      <c r="F431" t="s">
        <v>2997</v>
      </c>
      <c r="G431" t="s">
        <v>3982</v>
      </c>
      <c r="H431" t="s">
        <v>11</v>
      </c>
      <c r="I431" t="s">
        <v>12</v>
      </c>
    </row>
    <row r="432" spans="1:9" x14ac:dyDescent="0.3">
      <c r="A432" t="s">
        <v>711</v>
      </c>
      <c r="B432" t="s">
        <v>3983</v>
      </c>
      <c r="C432" s="2" t="s">
        <v>169</v>
      </c>
      <c r="D432" t="s">
        <v>923</v>
      </c>
      <c r="E432" t="s">
        <v>2996</v>
      </c>
      <c r="F432" t="s">
        <v>2997</v>
      </c>
      <c r="G432" t="s">
        <v>3984</v>
      </c>
      <c r="H432" t="s">
        <v>11</v>
      </c>
      <c r="I432" t="s">
        <v>12</v>
      </c>
    </row>
    <row r="433" spans="1:9" x14ac:dyDescent="0.3">
      <c r="A433" t="s">
        <v>712</v>
      </c>
      <c r="B433" t="s">
        <v>3135</v>
      </c>
      <c r="C433" s="2" t="s">
        <v>168</v>
      </c>
      <c r="D433" t="s">
        <v>923</v>
      </c>
      <c r="E433" t="s">
        <v>3003</v>
      </c>
      <c r="F433" t="s">
        <v>2368</v>
      </c>
      <c r="G433" t="s">
        <v>3136</v>
      </c>
      <c r="H433" t="s">
        <v>35</v>
      </c>
      <c r="I433" t="s">
        <v>12</v>
      </c>
    </row>
    <row r="434" spans="1:9" x14ac:dyDescent="0.3">
      <c r="A434" t="s">
        <v>713</v>
      </c>
      <c r="B434" t="s">
        <v>3985</v>
      </c>
      <c r="C434" s="2" t="s">
        <v>168</v>
      </c>
      <c r="D434" t="s">
        <v>923</v>
      </c>
      <c r="E434" t="s">
        <v>2996</v>
      </c>
      <c r="F434" t="s">
        <v>2997</v>
      </c>
      <c r="G434" t="s">
        <v>3986</v>
      </c>
      <c r="H434" t="s">
        <v>11</v>
      </c>
      <c r="I434" t="s">
        <v>12</v>
      </c>
    </row>
    <row r="435" spans="1:9" x14ac:dyDescent="0.3">
      <c r="A435" t="s">
        <v>714</v>
      </c>
      <c r="B435" t="s">
        <v>3987</v>
      </c>
      <c r="C435" s="2" t="s">
        <v>242</v>
      </c>
      <c r="D435" t="s">
        <v>923</v>
      </c>
      <c r="E435" t="s">
        <v>2996</v>
      </c>
      <c r="F435" t="s">
        <v>2997</v>
      </c>
      <c r="G435" t="s">
        <v>3988</v>
      </c>
      <c r="H435" t="s">
        <v>11</v>
      </c>
      <c r="I435" t="s">
        <v>12</v>
      </c>
    </row>
    <row r="436" spans="1:9" x14ac:dyDescent="0.3">
      <c r="A436" t="s">
        <v>715</v>
      </c>
      <c r="B436" t="s">
        <v>3245</v>
      </c>
      <c r="C436" s="2" t="s">
        <v>110</v>
      </c>
      <c r="D436" t="s">
        <v>923</v>
      </c>
      <c r="E436" t="s">
        <v>3003</v>
      </c>
      <c r="F436" t="s">
        <v>2368</v>
      </c>
      <c r="G436" t="s">
        <v>3246</v>
      </c>
      <c r="H436" t="s">
        <v>35</v>
      </c>
      <c r="I436" t="s">
        <v>12</v>
      </c>
    </row>
    <row r="437" spans="1:9" x14ac:dyDescent="0.3">
      <c r="A437" t="s">
        <v>716</v>
      </c>
      <c r="B437" t="s">
        <v>3989</v>
      </c>
      <c r="C437" s="2" t="s">
        <v>110</v>
      </c>
      <c r="D437" t="s">
        <v>923</v>
      </c>
      <c r="E437" t="s">
        <v>2996</v>
      </c>
      <c r="F437" t="s">
        <v>2997</v>
      </c>
      <c r="G437" t="s">
        <v>3990</v>
      </c>
      <c r="H437" t="s">
        <v>11</v>
      </c>
      <c r="I437" t="s">
        <v>12</v>
      </c>
    </row>
    <row r="438" spans="1:9" x14ac:dyDescent="0.3">
      <c r="A438" t="s">
        <v>717</v>
      </c>
      <c r="B438" t="s">
        <v>3991</v>
      </c>
      <c r="C438" s="2" t="s">
        <v>908</v>
      </c>
      <c r="D438" t="s">
        <v>923</v>
      </c>
      <c r="E438" t="s">
        <v>2996</v>
      </c>
      <c r="F438" t="s">
        <v>2997</v>
      </c>
      <c r="G438" t="s">
        <v>3992</v>
      </c>
      <c r="H438" t="s">
        <v>11</v>
      </c>
      <c r="I438" t="s">
        <v>12</v>
      </c>
    </row>
    <row r="439" spans="1:9" x14ac:dyDescent="0.3">
      <c r="A439" t="s">
        <v>718</v>
      </c>
      <c r="B439" t="s">
        <v>3993</v>
      </c>
      <c r="C439" s="2" t="s">
        <v>909</v>
      </c>
      <c r="D439" t="s">
        <v>923</v>
      </c>
      <c r="E439" t="s">
        <v>2996</v>
      </c>
      <c r="F439" t="s">
        <v>2997</v>
      </c>
      <c r="G439" t="s">
        <v>3994</v>
      </c>
      <c r="H439" t="s">
        <v>11</v>
      </c>
      <c r="I439" t="s">
        <v>12</v>
      </c>
    </row>
    <row r="440" spans="1:9" x14ac:dyDescent="0.3">
      <c r="A440" t="s">
        <v>719</v>
      </c>
      <c r="B440" t="s">
        <v>3995</v>
      </c>
      <c r="C440" s="2" t="s">
        <v>171</v>
      </c>
      <c r="D440" t="s">
        <v>923</v>
      </c>
      <c r="E440" t="s">
        <v>2996</v>
      </c>
      <c r="F440" t="s">
        <v>2997</v>
      </c>
      <c r="G440" t="s">
        <v>3996</v>
      </c>
      <c r="H440" t="s">
        <v>11</v>
      </c>
      <c r="I440" t="s">
        <v>12</v>
      </c>
    </row>
    <row r="441" spans="1:9" x14ac:dyDescent="0.3">
      <c r="A441" t="s">
        <v>720</v>
      </c>
      <c r="B441" t="s">
        <v>3058</v>
      </c>
      <c r="C441" s="2" t="s">
        <v>787</v>
      </c>
      <c r="D441" t="s">
        <v>923</v>
      </c>
      <c r="E441" t="s">
        <v>3003</v>
      </c>
      <c r="F441" t="s">
        <v>2368</v>
      </c>
      <c r="G441" t="s">
        <v>3059</v>
      </c>
      <c r="H441" t="s">
        <v>35</v>
      </c>
      <c r="I441" t="s">
        <v>12</v>
      </c>
    </row>
    <row r="442" spans="1:9" x14ac:dyDescent="0.3">
      <c r="A442" t="s">
        <v>721</v>
      </c>
      <c r="B442" t="s">
        <v>3997</v>
      </c>
      <c r="C442" s="2" t="s">
        <v>787</v>
      </c>
      <c r="D442" t="s">
        <v>923</v>
      </c>
      <c r="E442" t="s">
        <v>2996</v>
      </c>
      <c r="F442" t="s">
        <v>2997</v>
      </c>
      <c r="G442" t="s">
        <v>3998</v>
      </c>
      <c r="H442" t="s">
        <v>11</v>
      </c>
      <c r="I442" t="s">
        <v>12</v>
      </c>
    </row>
    <row r="443" spans="1:9" x14ac:dyDescent="0.3">
      <c r="A443" t="s">
        <v>722</v>
      </c>
      <c r="B443" t="s">
        <v>3999</v>
      </c>
      <c r="C443" s="2" t="s">
        <v>172</v>
      </c>
      <c r="D443" t="s">
        <v>923</v>
      </c>
      <c r="E443" t="s">
        <v>2996</v>
      </c>
      <c r="F443" t="s">
        <v>2997</v>
      </c>
      <c r="G443" t="s">
        <v>4000</v>
      </c>
      <c r="H443" t="s">
        <v>11</v>
      </c>
      <c r="I443" t="s">
        <v>12</v>
      </c>
    </row>
    <row r="444" spans="1:9" x14ac:dyDescent="0.3">
      <c r="A444" t="s">
        <v>723</v>
      </c>
      <c r="B444" t="s">
        <v>3255</v>
      </c>
      <c r="C444" s="2" t="s">
        <v>910</v>
      </c>
      <c r="D444" t="s">
        <v>923</v>
      </c>
      <c r="E444" t="s">
        <v>3003</v>
      </c>
      <c r="F444" t="s">
        <v>2368</v>
      </c>
      <c r="G444" t="s">
        <v>3256</v>
      </c>
      <c r="H444" t="s">
        <v>35</v>
      </c>
      <c r="I444" t="s">
        <v>12</v>
      </c>
    </row>
    <row r="445" spans="1:9" x14ac:dyDescent="0.3">
      <c r="A445" t="s">
        <v>724</v>
      </c>
      <c r="B445" t="s">
        <v>4001</v>
      </c>
      <c r="C445" s="2" t="s">
        <v>910</v>
      </c>
      <c r="D445" t="s">
        <v>923</v>
      </c>
      <c r="E445" t="s">
        <v>2996</v>
      </c>
      <c r="F445" t="s">
        <v>2997</v>
      </c>
      <c r="G445" t="s">
        <v>4002</v>
      </c>
      <c r="H445" t="s">
        <v>11</v>
      </c>
      <c r="I445" t="s">
        <v>12</v>
      </c>
    </row>
    <row r="446" spans="1:9" x14ac:dyDescent="0.3">
      <c r="A446" t="s">
        <v>725</v>
      </c>
      <c r="B446" t="s">
        <v>4003</v>
      </c>
      <c r="C446" s="2" t="s">
        <v>173</v>
      </c>
      <c r="D446" t="s">
        <v>923</v>
      </c>
      <c r="E446" t="s">
        <v>2996</v>
      </c>
      <c r="F446" t="s">
        <v>2997</v>
      </c>
      <c r="G446" t="s">
        <v>4004</v>
      </c>
      <c r="H446" t="s">
        <v>11</v>
      </c>
      <c r="I446" t="s">
        <v>12</v>
      </c>
    </row>
    <row r="447" spans="1:9" x14ac:dyDescent="0.3">
      <c r="A447" t="s">
        <v>726</v>
      </c>
      <c r="B447" t="s">
        <v>4005</v>
      </c>
      <c r="C447" s="2" t="s">
        <v>244</v>
      </c>
      <c r="D447" t="s">
        <v>923</v>
      </c>
      <c r="E447" t="s">
        <v>2996</v>
      </c>
      <c r="F447" t="s">
        <v>2997</v>
      </c>
      <c r="G447" t="s">
        <v>4006</v>
      </c>
      <c r="H447" t="s">
        <v>11</v>
      </c>
      <c r="I447" t="s">
        <v>12</v>
      </c>
    </row>
    <row r="448" spans="1:9" x14ac:dyDescent="0.3">
      <c r="A448" t="s">
        <v>727</v>
      </c>
      <c r="B448" t="s">
        <v>4007</v>
      </c>
      <c r="C448" s="2" t="s">
        <v>245</v>
      </c>
      <c r="D448" t="s">
        <v>923</v>
      </c>
      <c r="E448" t="s">
        <v>2996</v>
      </c>
      <c r="F448" t="s">
        <v>2997</v>
      </c>
      <c r="G448" t="s">
        <v>4008</v>
      </c>
      <c r="H448" t="s">
        <v>11</v>
      </c>
      <c r="I448" t="s">
        <v>12</v>
      </c>
    </row>
    <row r="449" spans="1:9" x14ac:dyDescent="0.3">
      <c r="A449" t="s">
        <v>728</v>
      </c>
      <c r="B449" t="s">
        <v>3073</v>
      </c>
      <c r="C449" s="2" t="s">
        <v>246</v>
      </c>
      <c r="D449" t="s">
        <v>923</v>
      </c>
      <c r="E449" t="s">
        <v>3003</v>
      </c>
      <c r="F449" t="s">
        <v>2368</v>
      </c>
      <c r="G449" t="s">
        <v>3074</v>
      </c>
      <c r="H449" t="s">
        <v>35</v>
      </c>
      <c r="I449" t="s">
        <v>12</v>
      </c>
    </row>
    <row r="450" spans="1:9" x14ac:dyDescent="0.3">
      <c r="A450" t="s">
        <v>729</v>
      </c>
      <c r="B450" t="s">
        <v>4009</v>
      </c>
      <c r="C450" s="2" t="s">
        <v>247</v>
      </c>
      <c r="D450" t="s">
        <v>923</v>
      </c>
      <c r="E450" t="s">
        <v>2996</v>
      </c>
      <c r="F450" t="s">
        <v>2997</v>
      </c>
      <c r="G450" t="s">
        <v>4010</v>
      </c>
      <c r="H450" t="s">
        <v>11</v>
      </c>
      <c r="I450" t="s">
        <v>12</v>
      </c>
    </row>
    <row r="451" spans="1:9" x14ac:dyDescent="0.3">
      <c r="A451" t="s">
        <v>730</v>
      </c>
      <c r="B451" t="s">
        <v>3083</v>
      </c>
      <c r="C451" s="2" t="s">
        <v>175</v>
      </c>
      <c r="D451" t="s">
        <v>923</v>
      </c>
      <c r="E451" t="s">
        <v>3003</v>
      </c>
      <c r="F451" t="s">
        <v>2368</v>
      </c>
      <c r="G451" t="s">
        <v>3084</v>
      </c>
      <c r="H451" t="s">
        <v>35</v>
      </c>
      <c r="I451" t="s">
        <v>12</v>
      </c>
    </row>
    <row r="452" spans="1:9" x14ac:dyDescent="0.3">
      <c r="A452" t="s">
        <v>731</v>
      </c>
      <c r="B452" t="s">
        <v>4011</v>
      </c>
      <c r="C452" s="2" t="s">
        <v>175</v>
      </c>
      <c r="D452" t="s">
        <v>923</v>
      </c>
      <c r="E452" t="s">
        <v>2996</v>
      </c>
      <c r="F452" t="s">
        <v>2997</v>
      </c>
      <c r="G452" t="s">
        <v>4012</v>
      </c>
      <c r="H452" t="s">
        <v>11</v>
      </c>
      <c r="I452" t="s">
        <v>12</v>
      </c>
    </row>
    <row r="453" spans="1:9" x14ac:dyDescent="0.3">
      <c r="A453" t="s">
        <v>732</v>
      </c>
      <c r="B453" t="s">
        <v>4013</v>
      </c>
      <c r="C453" s="2" t="s">
        <v>911</v>
      </c>
      <c r="D453" t="s">
        <v>923</v>
      </c>
      <c r="E453" t="s">
        <v>2996</v>
      </c>
      <c r="F453" t="s">
        <v>2997</v>
      </c>
      <c r="G453" t="s">
        <v>4014</v>
      </c>
      <c r="H453" t="s">
        <v>11</v>
      </c>
      <c r="I453" t="s">
        <v>12</v>
      </c>
    </row>
    <row r="454" spans="1:9" x14ac:dyDescent="0.3">
      <c r="A454" t="s">
        <v>733</v>
      </c>
      <c r="B454" t="s">
        <v>4015</v>
      </c>
      <c r="C454" s="2" t="s">
        <v>178</v>
      </c>
      <c r="D454" t="s">
        <v>923</v>
      </c>
      <c r="E454" t="s">
        <v>2996</v>
      </c>
      <c r="F454" t="s">
        <v>2997</v>
      </c>
      <c r="G454" t="s">
        <v>4016</v>
      </c>
      <c r="H454" t="s">
        <v>11</v>
      </c>
      <c r="I454" t="s">
        <v>12</v>
      </c>
    </row>
    <row r="455" spans="1:9" x14ac:dyDescent="0.3">
      <c r="A455" t="s">
        <v>734</v>
      </c>
      <c r="B455" t="s">
        <v>4017</v>
      </c>
      <c r="C455" s="2" t="s">
        <v>180</v>
      </c>
      <c r="D455" t="s">
        <v>923</v>
      </c>
      <c r="E455" t="s">
        <v>2996</v>
      </c>
      <c r="F455" t="s">
        <v>2997</v>
      </c>
      <c r="G455" t="s">
        <v>4018</v>
      </c>
      <c r="H455" t="s">
        <v>11</v>
      </c>
      <c r="I455" t="s">
        <v>12</v>
      </c>
    </row>
    <row r="456" spans="1:9" x14ac:dyDescent="0.3">
      <c r="A456" t="s">
        <v>735</v>
      </c>
      <c r="B456" t="s">
        <v>3092</v>
      </c>
      <c r="C456" s="2" t="s">
        <v>179</v>
      </c>
      <c r="D456" t="s">
        <v>923</v>
      </c>
      <c r="E456" t="s">
        <v>3003</v>
      </c>
      <c r="F456" t="s">
        <v>2368</v>
      </c>
      <c r="G456" t="s">
        <v>3093</v>
      </c>
      <c r="H456" t="s">
        <v>35</v>
      </c>
      <c r="I456" t="s">
        <v>12</v>
      </c>
    </row>
    <row r="457" spans="1:9" x14ac:dyDescent="0.3">
      <c r="A457" t="s">
        <v>736</v>
      </c>
      <c r="B457" t="s">
        <v>4019</v>
      </c>
      <c r="C457" s="2" t="s">
        <v>179</v>
      </c>
      <c r="D457" t="s">
        <v>923</v>
      </c>
      <c r="E457" t="s">
        <v>2996</v>
      </c>
      <c r="F457" t="s">
        <v>2997</v>
      </c>
      <c r="G457" t="s">
        <v>4020</v>
      </c>
      <c r="H457" t="s">
        <v>11</v>
      </c>
      <c r="I457" t="s">
        <v>12</v>
      </c>
    </row>
    <row r="458" spans="1:9" x14ac:dyDescent="0.3">
      <c r="A458" t="s">
        <v>737</v>
      </c>
      <c r="B458" t="s">
        <v>4021</v>
      </c>
      <c r="C458" s="2" t="s">
        <v>181</v>
      </c>
      <c r="D458" t="s">
        <v>923</v>
      </c>
      <c r="E458" t="s">
        <v>2996</v>
      </c>
      <c r="F458" t="s">
        <v>2997</v>
      </c>
      <c r="G458" t="s">
        <v>4022</v>
      </c>
      <c r="H458" t="s">
        <v>11</v>
      </c>
      <c r="I458" t="s">
        <v>12</v>
      </c>
    </row>
    <row r="459" spans="1:9" x14ac:dyDescent="0.3">
      <c r="A459" t="s">
        <v>738</v>
      </c>
      <c r="B459" t="s">
        <v>3125</v>
      </c>
      <c r="C459" s="2" t="s">
        <v>127</v>
      </c>
      <c r="D459" t="s">
        <v>923</v>
      </c>
      <c r="E459" t="s">
        <v>3003</v>
      </c>
      <c r="F459" t="s">
        <v>2368</v>
      </c>
      <c r="G459" t="s">
        <v>3126</v>
      </c>
      <c r="H459" t="s">
        <v>35</v>
      </c>
      <c r="I459" t="s">
        <v>12</v>
      </c>
    </row>
    <row r="460" spans="1:9" x14ac:dyDescent="0.3">
      <c r="A460" t="s">
        <v>739</v>
      </c>
      <c r="B460" t="s">
        <v>4023</v>
      </c>
      <c r="C460" s="2" t="s">
        <v>127</v>
      </c>
      <c r="D460" t="s">
        <v>923</v>
      </c>
      <c r="E460" t="s">
        <v>2996</v>
      </c>
      <c r="F460" t="s">
        <v>2997</v>
      </c>
      <c r="G460" t="s">
        <v>4024</v>
      </c>
      <c r="H460" t="s">
        <v>11</v>
      </c>
      <c r="I460" t="s">
        <v>12</v>
      </c>
    </row>
    <row r="461" spans="1:9" x14ac:dyDescent="0.3">
      <c r="A461" t="s">
        <v>740</v>
      </c>
      <c r="B461" t="s">
        <v>3243</v>
      </c>
      <c r="C461" s="2" t="s">
        <v>108</v>
      </c>
      <c r="D461" t="s">
        <v>923</v>
      </c>
      <c r="E461" t="s">
        <v>3003</v>
      </c>
      <c r="F461" t="s">
        <v>2368</v>
      </c>
      <c r="G461" t="s">
        <v>3244</v>
      </c>
      <c r="H461" t="s">
        <v>35</v>
      </c>
      <c r="I461" t="s">
        <v>12</v>
      </c>
    </row>
    <row r="462" spans="1:9" x14ac:dyDescent="0.3">
      <c r="A462" t="s">
        <v>741</v>
      </c>
      <c r="B462" t="s">
        <v>4025</v>
      </c>
      <c r="C462" s="2" t="s">
        <v>108</v>
      </c>
      <c r="D462" t="s">
        <v>923</v>
      </c>
      <c r="E462" t="s">
        <v>2996</v>
      </c>
      <c r="F462" t="s">
        <v>2997</v>
      </c>
      <c r="G462" t="s">
        <v>4026</v>
      </c>
      <c r="H462" t="s">
        <v>11</v>
      </c>
      <c r="I462" t="s">
        <v>12</v>
      </c>
    </row>
    <row r="463" spans="1:9" x14ac:dyDescent="0.3">
      <c r="A463" t="s">
        <v>742</v>
      </c>
      <c r="B463" t="s">
        <v>4027</v>
      </c>
      <c r="C463" s="2" t="s">
        <v>4028</v>
      </c>
      <c r="D463" t="s">
        <v>923</v>
      </c>
      <c r="E463" t="s">
        <v>2996</v>
      </c>
      <c r="F463" t="s">
        <v>2997</v>
      </c>
      <c r="G463" t="s">
        <v>4029</v>
      </c>
      <c r="H463" t="s">
        <v>11</v>
      </c>
      <c r="I463" t="s">
        <v>12</v>
      </c>
    </row>
    <row r="464" spans="1:9" x14ac:dyDescent="0.3">
      <c r="A464" t="s">
        <v>743</v>
      </c>
      <c r="B464" t="s">
        <v>4030</v>
      </c>
      <c r="C464" s="2" t="s">
        <v>128</v>
      </c>
      <c r="D464" t="s">
        <v>923</v>
      </c>
      <c r="E464" t="s">
        <v>2996</v>
      </c>
      <c r="F464" t="s">
        <v>2997</v>
      </c>
      <c r="G464" t="s">
        <v>4031</v>
      </c>
      <c r="H464" t="s">
        <v>11</v>
      </c>
      <c r="I464" t="s">
        <v>12</v>
      </c>
    </row>
    <row r="465" spans="1:9" x14ac:dyDescent="0.3">
      <c r="A465" t="s">
        <v>744</v>
      </c>
      <c r="B465" t="s">
        <v>4032</v>
      </c>
      <c r="C465" s="2" t="s">
        <v>891</v>
      </c>
      <c r="D465" t="s">
        <v>923</v>
      </c>
      <c r="E465" t="s">
        <v>2996</v>
      </c>
      <c r="F465" t="s">
        <v>2997</v>
      </c>
      <c r="G465" t="s">
        <v>4033</v>
      </c>
      <c r="H465" t="s">
        <v>11</v>
      </c>
      <c r="I465" t="s">
        <v>12</v>
      </c>
    </row>
    <row r="466" spans="1:9" x14ac:dyDescent="0.3">
      <c r="A466" t="s">
        <v>745</v>
      </c>
      <c r="B466" t="s">
        <v>4034</v>
      </c>
      <c r="C466" s="2" t="s">
        <v>187</v>
      </c>
      <c r="D466" t="s">
        <v>923</v>
      </c>
      <c r="E466" t="s">
        <v>2996</v>
      </c>
      <c r="F466" t="s">
        <v>2997</v>
      </c>
      <c r="G466" t="s">
        <v>4035</v>
      </c>
      <c r="H466" t="s">
        <v>11</v>
      </c>
      <c r="I466" t="s">
        <v>12</v>
      </c>
    </row>
    <row r="467" spans="1:9" x14ac:dyDescent="0.3">
      <c r="A467" t="s">
        <v>746</v>
      </c>
      <c r="B467" t="s">
        <v>3112</v>
      </c>
      <c r="C467" s="2" t="s">
        <v>185</v>
      </c>
      <c r="D467" t="s">
        <v>923</v>
      </c>
      <c r="E467" t="s">
        <v>3003</v>
      </c>
      <c r="F467" t="s">
        <v>2368</v>
      </c>
      <c r="G467" t="s">
        <v>3113</v>
      </c>
      <c r="H467" t="s">
        <v>35</v>
      </c>
      <c r="I467" t="s">
        <v>12</v>
      </c>
    </row>
    <row r="468" spans="1:9" x14ac:dyDescent="0.3">
      <c r="A468" t="s">
        <v>747</v>
      </c>
      <c r="B468" t="s">
        <v>4036</v>
      </c>
      <c r="C468" s="2" t="s">
        <v>4037</v>
      </c>
      <c r="D468" t="s">
        <v>923</v>
      </c>
      <c r="E468" t="s">
        <v>2996</v>
      </c>
      <c r="F468" t="s">
        <v>2997</v>
      </c>
      <c r="G468" t="s">
        <v>4038</v>
      </c>
      <c r="H468" t="s">
        <v>11</v>
      </c>
      <c r="I468" t="s">
        <v>12</v>
      </c>
    </row>
    <row r="469" spans="1:9" x14ac:dyDescent="0.3">
      <c r="A469" t="s">
        <v>748</v>
      </c>
      <c r="B469" t="s">
        <v>4039</v>
      </c>
      <c r="C469" s="2" t="s">
        <v>892</v>
      </c>
      <c r="D469" t="s">
        <v>923</v>
      </c>
      <c r="E469" t="s">
        <v>2996</v>
      </c>
      <c r="F469" t="s">
        <v>2997</v>
      </c>
      <c r="G469" t="s">
        <v>4040</v>
      </c>
      <c r="H469" t="s">
        <v>11</v>
      </c>
      <c r="I469" t="s">
        <v>12</v>
      </c>
    </row>
    <row r="470" spans="1:9" x14ac:dyDescent="0.3">
      <c r="A470" t="s">
        <v>749</v>
      </c>
      <c r="B470" t="s">
        <v>4041</v>
      </c>
      <c r="C470" s="2" t="s">
        <v>189</v>
      </c>
      <c r="D470" t="s">
        <v>923</v>
      </c>
      <c r="E470" t="s">
        <v>2996</v>
      </c>
      <c r="F470" t="s">
        <v>2997</v>
      </c>
      <c r="G470" t="s">
        <v>4042</v>
      </c>
      <c r="H470" t="s">
        <v>11</v>
      </c>
      <c r="I470" t="s">
        <v>12</v>
      </c>
    </row>
    <row r="471" spans="1:9" x14ac:dyDescent="0.3">
      <c r="A471" t="s">
        <v>750</v>
      </c>
      <c r="B471" t="s">
        <v>4043</v>
      </c>
      <c r="C471" s="2" t="s">
        <v>893</v>
      </c>
      <c r="D471" t="s">
        <v>923</v>
      </c>
      <c r="E471" t="s">
        <v>2996</v>
      </c>
      <c r="F471" t="s">
        <v>2997</v>
      </c>
      <c r="G471" t="s">
        <v>4044</v>
      </c>
      <c r="H471" t="s">
        <v>11</v>
      </c>
      <c r="I471" t="s">
        <v>12</v>
      </c>
    </row>
    <row r="472" spans="1:9" x14ac:dyDescent="0.3">
      <c r="A472" t="s">
        <v>751</v>
      </c>
      <c r="B472" t="s">
        <v>3257</v>
      </c>
      <c r="C472" s="2" t="s">
        <v>92</v>
      </c>
      <c r="D472" t="s">
        <v>923</v>
      </c>
      <c r="E472" t="s">
        <v>3003</v>
      </c>
      <c r="F472" t="s">
        <v>2368</v>
      </c>
      <c r="G472" t="s">
        <v>3258</v>
      </c>
      <c r="H472" t="s">
        <v>35</v>
      </c>
      <c r="I472" t="s">
        <v>12</v>
      </c>
    </row>
    <row r="473" spans="1:9" x14ac:dyDescent="0.3">
      <c r="A473" t="s">
        <v>752</v>
      </c>
      <c r="B473" t="s">
        <v>4045</v>
      </c>
      <c r="C473" s="2" t="s">
        <v>92</v>
      </c>
      <c r="D473" t="s">
        <v>923</v>
      </c>
      <c r="E473" t="s">
        <v>2996</v>
      </c>
      <c r="F473" t="s">
        <v>2997</v>
      </c>
      <c r="G473" t="s">
        <v>4046</v>
      </c>
      <c r="H473" t="s">
        <v>11</v>
      </c>
      <c r="I473" t="s">
        <v>12</v>
      </c>
    </row>
    <row r="474" spans="1:9" x14ac:dyDescent="0.3">
      <c r="A474" t="s">
        <v>753</v>
      </c>
      <c r="B474" t="s">
        <v>4047</v>
      </c>
      <c r="C474" s="2" t="s">
        <v>4048</v>
      </c>
      <c r="D474" t="s">
        <v>923</v>
      </c>
      <c r="E474" t="s">
        <v>2996</v>
      </c>
      <c r="F474" t="s">
        <v>2997</v>
      </c>
      <c r="G474" t="s">
        <v>4049</v>
      </c>
      <c r="H474" t="s">
        <v>11</v>
      </c>
      <c r="I474" t="s">
        <v>12</v>
      </c>
    </row>
    <row r="475" spans="1:9" x14ac:dyDescent="0.3">
      <c r="A475" t="s">
        <v>754</v>
      </c>
      <c r="B475" t="s">
        <v>4050</v>
      </c>
      <c r="C475" s="2" t="s">
        <v>122</v>
      </c>
      <c r="D475" t="s">
        <v>923</v>
      </c>
      <c r="E475" t="s">
        <v>2996</v>
      </c>
      <c r="F475" t="s">
        <v>2997</v>
      </c>
      <c r="G475" t="s">
        <v>4051</v>
      </c>
      <c r="H475" t="s">
        <v>11</v>
      </c>
      <c r="I475" t="s">
        <v>12</v>
      </c>
    </row>
    <row r="476" spans="1:9" x14ac:dyDescent="0.3">
      <c r="A476" t="s">
        <v>755</v>
      </c>
      <c r="B476" t="s">
        <v>4052</v>
      </c>
      <c r="C476" s="2" t="s">
        <v>277</v>
      </c>
      <c r="D476" t="s">
        <v>923</v>
      </c>
      <c r="E476" t="s">
        <v>2996</v>
      </c>
      <c r="F476" t="s">
        <v>2997</v>
      </c>
      <c r="G476" t="s">
        <v>4053</v>
      </c>
      <c r="H476" t="s">
        <v>11</v>
      </c>
      <c r="I476" t="s">
        <v>12</v>
      </c>
    </row>
    <row r="477" spans="1:9" x14ac:dyDescent="0.3">
      <c r="A477" t="s">
        <v>756</v>
      </c>
      <c r="B477" t="s">
        <v>4054</v>
      </c>
      <c r="C477" s="2" t="s">
        <v>182</v>
      </c>
      <c r="D477" t="s">
        <v>923</v>
      </c>
      <c r="E477" t="s">
        <v>2996</v>
      </c>
      <c r="F477" t="s">
        <v>2997</v>
      </c>
      <c r="G477" t="s">
        <v>4055</v>
      </c>
      <c r="H477" t="s">
        <v>11</v>
      </c>
      <c r="I477" t="s">
        <v>12</v>
      </c>
    </row>
    <row r="478" spans="1:9" x14ac:dyDescent="0.3">
      <c r="A478" t="s">
        <v>757</v>
      </c>
      <c r="B478" t="s">
        <v>4056</v>
      </c>
      <c r="C478" s="2" t="s">
        <v>183</v>
      </c>
      <c r="D478" t="s">
        <v>923</v>
      </c>
      <c r="E478" t="s">
        <v>2996</v>
      </c>
      <c r="F478" t="s">
        <v>2997</v>
      </c>
      <c r="G478" t="s">
        <v>4057</v>
      </c>
      <c r="H478" t="s">
        <v>11</v>
      </c>
      <c r="I478" t="s">
        <v>12</v>
      </c>
    </row>
    <row r="479" spans="1:9" x14ac:dyDescent="0.3">
      <c r="A479" t="s">
        <v>758</v>
      </c>
      <c r="B479" t="s">
        <v>4058</v>
      </c>
      <c r="C479" s="2" t="s">
        <v>271</v>
      </c>
      <c r="D479" t="s">
        <v>923</v>
      </c>
      <c r="E479" t="s">
        <v>2996</v>
      </c>
      <c r="F479" t="s">
        <v>2997</v>
      </c>
      <c r="G479" t="s">
        <v>4059</v>
      </c>
      <c r="H479" t="s">
        <v>11</v>
      </c>
      <c r="I479" t="s">
        <v>12</v>
      </c>
    </row>
    <row r="480" spans="1:9" x14ac:dyDescent="0.3">
      <c r="A480" t="s">
        <v>759</v>
      </c>
      <c r="B480" t="s">
        <v>4060</v>
      </c>
      <c r="C480" s="2" t="s">
        <v>184</v>
      </c>
      <c r="D480" t="s">
        <v>923</v>
      </c>
      <c r="E480" t="s">
        <v>2996</v>
      </c>
      <c r="F480" t="s">
        <v>2997</v>
      </c>
      <c r="G480" t="s">
        <v>4061</v>
      </c>
      <c r="H480" t="s">
        <v>11</v>
      </c>
      <c r="I480" t="s">
        <v>12</v>
      </c>
    </row>
    <row r="481" spans="1:9" x14ac:dyDescent="0.3">
      <c r="A481" t="s">
        <v>760</v>
      </c>
      <c r="B481" t="s">
        <v>4062</v>
      </c>
      <c r="C481" s="2" t="s">
        <v>248</v>
      </c>
      <c r="D481" t="s">
        <v>923</v>
      </c>
      <c r="E481" t="s">
        <v>2996</v>
      </c>
      <c r="F481" t="s">
        <v>2997</v>
      </c>
      <c r="G481" t="s">
        <v>4063</v>
      </c>
      <c r="H481" t="s">
        <v>11</v>
      </c>
      <c r="I481" t="s">
        <v>12</v>
      </c>
    </row>
    <row r="482" spans="1:9" x14ac:dyDescent="0.3">
      <c r="A482" t="s">
        <v>761</v>
      </c>
      <c r="B482" t="s">
        <v>3077</v>
      </c>
      <c r="C482" s="2" t="s">
        <v>788</v>
      </c>
      <c r="D482" t="s">
        <v>923</v>
      </c>
      <c r="E482" t="s">
        <v>3003</v>
      </c>
      <c r="F482" t="s">
        <v>2368</v>
      </c>
      <c r="G482" t="s">
        <v>3078</v>
      </c>
      <c r="H482" t="s">
        <v>35</v>
      </c>
      <c r="I482" t="s">
        <v>12</v>
      </c>
    </row>
    <row r="483" spans="1:9" x14ac:dyDescent="0.3">
      <c r="A483" t="s">
        <v>762</v>
      </c>
      <c r="B483" t="s">
        <v>4064</v>
      </c>
      <c r="C483" s="2" t="s">
        <v>788</v>
      </c>
      <c r="D483" t="s">
        <v>923</v>
      </c>
      <c r="E483" t="s">
        <v>2996</v>
      </c>
      <c r="F483" t="s">
        <v>2997</v>
      </c>
      <c r="G483" t="s">
        <v>4065</v>
      </c>
      <c r="H483" t="s">
        <v>11</v>
      </c>
      <c r="I483" t="s">
        <v>12</v>
      </c>
    </row>
    <row r="484" spans="1:9" x14ac:dyDescent="0.3">
      <c r="A484" t="s">
        <v>763</v>
      </c>
      <c r="B484" t="s">
        <v>3133</v>
      </c>
      <c r="C484" s="2" t="s">
        <v>186</v>
      </c>
      <c r="D484" t="s">
        <v>923</v>
      </c>
      <c r="E484" t="s">
        <v>3003</v>
      </c>
      <c r="F484" t="s">
        <v>2368</v>
      </c>
      <c r="G484" t="s">
        <v>3134</v>
      </c>
      <c r="H484" t="s">
        <v>35</v>
      </c>
      <c r="I484" t="s">
        <v>12</v>
      </c>
    </row>
    <row r="485" spans="1:9" x14ac:dyDescent="0.3">
      <c r="A485" t="s">
        <v>764</v>
      </c>
      <c r="B485" t="s">
        <v>4066</v>
      </c>
      <c r="C485" s="2" t="s">
        <v>249</v>
      </c>
      <c r="D485" t="s">
        <v>923</v>
      </c>
      <c r="E485" t="s">
        <v>2996</v>
      </c>
      <c r="F485" t="s">
        <v>2997</v>
      </c>
      <c r="G485" t="s">
        <v>4067</v>
      </c>
      <c r="H485" t="s">
        <v>11</v>
      </c>
      <c r="I485" t="s">
        <v>12</v>
      </c>
    </row>
    <row r="486" spans="1:9" x14ac:dyDescent="0.3">
      <c r="A486" t="s">
        <v>765</v>
      </c>
      <c r="B486" t="s">
        <v>4068</v>
      </c>
      <c r="C486" s="2" t="s">
        <v>188</v>
      </c>
      <c r="D486" t="s">
        <v>923</v>
      </c>
      <c r="E486" t="s">
        <v>2996</v>
      </c>
      <c r="F486" t="s">
        <v>2997</v>
      </c>
      <c r="G486" t="s">
        <v>4069</v>
      </c>
      <c r="H486" t="s">
        <v>11</v>
      </c>
      <c r="I486" t="s">
        <v>12</v>
      </c>
    </row>
    <row r="487" spans="1:9" x14ac:dyDescent="0.3">
      <c r="A487" t="s">
        <v>766</v>
      </c>
      <c r="B487" t="s">
        <v>4070</v>
      </c>
      <c r="C487" s="2" t="s">
        <v>273</v>
      </c>
      <c r="D487" t="s">
        <v>923</v>
      </c>
      <c r="E487" t="s">
        <v>2996</v>
      </c>
      <c r="F487" t="s">
        <v>2997</v>
      </c>
      <c r="G487" t="s">
        <v>4071</v>
      </c>
      <c r="H487" t="s">
        <v>11</v>
      </c>
      <c r="I487" t="s">
        <v>12</v>
      </c>
    </row>
    <row r="488" spans="1:9" x14ac:dyDescent="0.3">
      <c r="A488" t="s">
        <v>767</v>
      </c>
      <c r="B488" t="s">
        <v>4072</v>
      </c>
      <c r="C488" s="2" t="s">
        <v>912</v>
      </c>
      <c r="D488" t="s">
        <v>923</v>
      </c>
      <c r="E488" t="s">
        <v>2996</v>
      </c>
      <c r="F488" t="s">
        <v>2997</v>
      </c>
      <c r="G488" t="s">
        <v>4073</v>
      </c>
      <c r="H488" t="s">
        <v>11</v>
      </c>
      <c r="I488" t="s">
        <v>12</v>
      </c>
    </row>
    <row r="489" spans="1:9" x14ac:dyDescent="0.3">
      <c r="A489" t="s">
        <v>768</v>
      </c>
      <c r="B489" t="s">
        <v>4074</v>
      </c>
      <c r="C489" s="2" t="s">
        <v>105</v>
      </c>
      <c r="D489" t="s">
        <v>923</v>
      </c>
      <c r="E489" t="s">
        <v>2996</v>
      </c>
      <c r="F489" t="s">
        <v>2997</v>
      </c>
      <c r="G489" t="s">
        <v>4075</v>
      </c>
      <c r="H489" t="s">
        <v>11</v>
      </c>
      <c r="I489" t="s">
        <v>12</v>
      </c>
    </row>
    <row r="490" spans="1:9" x14ac:dyDescent="0.3">
      <c r="A490" t="s">
        <v>769</v>
      </c>
      <c r="B490" t="s">
        <v>4076</v>
      </c>
      <c r="C490" s="2" t="s">
        <v>190</v>
      </c>
      <c r="D490" t="s">
        <v>923</v>
      </c>
      <c r="E490" t="s">
        <v>2996</v>
      </c>
      <c r="F490" t="s">
        <v>2997</v>
      </c>
      <c r="G490" t="s">
        <v>4077</v>
      </c>
      <c r="H490" t="s">
        <v>11</v>
      </c>
      <c r="I490" t="s">
        <v>12</v>
      </c>
    </row>
    <row r="491" spans="1:9" x14ac:dyDescent="0.3">
      <c r="A491" t="s">
        <v>770</v>
      </c>
      <c r="B491" t="s">
        <v>3110</v>
      </c>
      <c r="C491" s="2" t="s">
        <v>129</v>
      </c>
      <c r="D491" t="s">
        <v>923</v>
      </c>
      <c r="E491" t="s">
        <v>3003</v>
      </c>
      <c r="F491" t="s">
        <v>2368</v>
      </c>
      <c r="G491" t="s">
        <v>3111</v>
      </c>
      <c r="H491" t="s">
        <v>35</v>
      </c>
      <c r="I491" t="s">
        <v>12</v>
      </c>
    </row>
    <row r="492" spans="1:9" x14ac:dyDescent="0.3">
      <c r="A492" t="s">
        <v>771</v>
      </c>
      <c r="B492" t="s">
        <v>4078</v>
      </c>
      <c r="C492" s="2" t="s">
        <v>129</v>
      </c>
      <c r="D492" t="s">
        <v>923</v>
      </c>
      <c r="E492" t="s">
        <v>2996</v>
      </c>
      <c r="F492" t="s">
        <v>2997</v>
      </c>
      <c r="G492" t="s">
        <v>4079</v>
      </c>
      <c r="H492" t="s">
        <v>11</v>
      </c>
      <c r="I492" t="s">
        <v>12</v>
      </c>
    </row>
    <row r="493" spans="1:9" x14ac:dyDescent="0.3">
      <c r="A493" t="s">
        <v>772</v>
      </c>
      <c r="B493" t="s">
        <v>4080</v>
      </c>
      <c r="C493" s="2" t="s">
        <v>250</v>
      </c>
      <c r="D493" t="s">
        <v>923</v>
      </c>
      <c r="E493" t="s">
        <v>2996</v>
      </c>
      <c r="F493" t="s">
        <v>2997</v>
      </c>
      <c r="G493" t="s">
        <v>4081</v>
      </c>
      <c r="H493" t="s">
        <v>11</v>
      </c>
      <c r="I493" t="s">
        <v>12</v>
      </c>
    </row>
    <row r="494" spans="1:9" x14ac:dyDescent="0.3">
      <c r="A494" t="s">
        <v>773</v>
      </c>
      <c r="B494" t="s">
        <v>3259</v>
      </c>
      <c r="C494" s="2" t="s">
        <v>121</v>
      </c>
      <c r="D494" t="s">
        <v>923</v>
      </c>
      <c r="E494" t="s">
        <v>3003</v>
      </c>
      <c r="F494" t="s">
        <v>2368</v>
      </c>
      <c r="G494" t="s">
        <v>3260</v>
      </c>
      <c r="H494" t="s">
        <v>35</v>
      </c>
      <c r="I494" t="s">
        <v>12</v>
      </c>
    </row>
    <row r="495" spans="1:9" x14ac:dyDescent="0.3">
      <c r="A495" t="s">
        <v>774</v>
      </c>
      <c r="B495" t="s">
        <v>4082</v>
      </c>
      <c r="C495" s="2" t="s">
        <v>121</v>
      </c>
      <c r="D495" t="s">
        <v>923</v>
      </c>
      <c r="E495" t="s">
        <v>2996</v>
      </c>
      <c r="F495" t="s">
        <v>2997</v>
      </c>
      <c r="G495" t="s">
        <v>4083</v>
      </c>
      <c r="H495" t="s">
        <v>11</v>
      </c>
      <c r="I495" t="s">
        <v>12</v>
      </c>
    </row>
    <row r="496" spans="1:9" x14ac:dyDescent="0.3">
      <c r="A496" t="s">
        <v>775</v>
      </c>
      <c r="B496" t="s">
        <v>4084</v>
      </c>
      <c r="C496" s="2" t="s">
        <v>913</v>
      </c>
      <c r="D496" t="s">
        <v>923</v>
      </c>
      <c r="E496" t="s">
        <v>2996</v>
      </c>
      <c r="F496" t="s">
        <v>2997</v>
      </c>
      <c r="G496" t="s">
        <v>4085</v>
      </c>
      <c r="H496" t="s">
        <v>11</v>
      </c>
      <c r="I496" t="s">
        <v>12</v>
      </c>
    </row>
    <row r="497" spans="1:9" x14ac:dyDescent="0.3">
      <c r="A497" t="s">
        <v>776</v>
      </c>
      <c r="B497" t="s">
        <v>4086</v>
      </c>
      <c r="C497" s="2" t="s">
        <v>130</v>
      </c>
      <c r="D497" t="s">
        <v>923</v>
      </c>
      <c r="E497" t="s">
        <v>2996</v>
      </c>
      <c r="F497" t="s">
        <v>2997</v>
      </c>
      <c r="G497" t="s">
        <v>4087</v>
      </c>
      <c r="H497" t="s">
        <v>11</v>
      </c>
      <c r="I497" t="s">
        <v>12</v>
      </c>
    </row>
    <row r="498" spans="1:9" x14ac:dyDescent="0.3">
      <c r="A498" t="s">
        <v>777</v>
      </c>
      <c r="B498" t="s">
        <v>4088</v>
      </c>
      <c r="C498" s="2" t="s">
        <v>895</v>
      </c>
      <c r="D498" t="s">
        <v>923</v>
      </c>
      <c r="E498" t="s">
        <v>2996</v>
      </c>
      <c r="F498" t="s">
        <v>2997</v>
      </c>
      <c r="G498" t="s">
        <v>4089</v>
      </c>
      <c r="H498" t="s">
        <v>11</v>
      </c>
      <c r="I498" t="s">
        <v>12</v>
      </c>
    </row>
    <row r="499" spans="1:9" x14ac:dyDescent="0.3">
      <c r="A499" t="s">
        <v>778</v>
      </c>
      <c r="B499" t="s">
        <v>3267</v>
      </c>
      <c r="C499" s="2" t="s">
        <v>894</v>
      </c>
      <c r="D499" t="s">
        <v>923</v>
      </c>
      <c r="E499" t="s">
        <v>3003</v>
      </c>
      <c r="F499" t="s">
        <v>2368</v>
      </c>
      <c r="G499" t="s">
        <v>3268</v>
      </c>
      <c r="H499" t="s">
        <v>35</v>
      </c>
      <c r="I499" t="s">
        <v>12</v>
      </c>
    </row>
    <row r="500" spans="1:9" x14ac:dyDescent="0.3">
      <c r="A500" t="s">
        <v>779</v>
      </c>
      <c r="B500" t="s">
        <v>4090</v>
      </c>
      <c r="C500" s="2" t="s">
        <v>894</v>
      </c>
      <c r="D500" t="s">
        <v>923</v>
      </c>
      <c r="E500" t="s">
        <v>2996</v>
      </c>
      <c r="F500" t="s">
        <v>2997</v>
      </c>
      <c r="G500" t="s">
        <v>4091</v>
      </c>
      <c r="H500" t="s">
        <v>11</v>
      </c>
      <c r="I500" t="s">
        <v>12</v>
      </c>
    </row>
    <row r="501" spans="1:9" x14ac:dyDescent="0.3">
      <c r="A501" t="s">
        <v>780</v>
      </c>
      <c r="B501" t="s">
        <v>4092</v>
      </c>
      <c r="C501" s="2" t="s">
        <v>4093</v>
      </c>
      <c r="D501" t="s">
        <v>923</v>
      </c>
      <c r="E501" t="s">
        <v>2996</v>
      </c>
      <c r="F501" t="s">
        <v>2997</v>
      </c>
      <c r="G501" t="s">
        <v>4094</v>
      </c>
      <c r="H501" t="s">
        <v>11</v>
      </c>
      <c r="I501" t="s">
        <v>12</v>
      </c>
    </row>
    <row r="502" spans="1:9" x14ac:dyDescent="0.3">
      <c r="A502" t="s">
        <v>793</v>
      </c>
      <c r="B502" t="s">
        <v>4095</v>
      </c>
      <c r="C502" s="2" t="s">
        <v>896</v>
      </c>
      <c r="D502" t="s">
        <v>923</v>
      </c>
      <c r="E502" t="s">
        <v>2996</v>
      </c>
      <c r="F502" t="s">
        <v>2997</v>
      </c>
      <c r="G502" t="s">
        <v>4096</v>
      </c>
      <c r="H502" t="s">
        <v>11</v>
      </c>
      <c r="I502" t="s">
        <v>12</v>
      </c>
    </row>
    <row r="503" spans="1:9" x14ac:dyDescent="0.3">
      <c r="A503" t="s">
        <v>794</v>
      </c>
      <c r="B503" t="s">
        <v>3275</v>
      </c>
      <c r="C503" s="2" t="s">
        <v>283</v>
      </c>
      <c r="D503" t="s">
        <v>923</v>
      </c>
      <c r="E503" t="s">
        <v>3003</v>
      </c>
      <c r="F503" t="s">
        <v>2368</v>
      </c>
      <c r="G503" t="s">
        <v>3276</v>
      </c>
      <c r="H503" t="s">
        <v>35</v>
      </c>
      <c r="I503" t="s">
        <v>12</v>
      </c>
    </row>
    <row r="504" spans="1:9" x14ac:dyDescent="0.3">
      <c r="A504" t="s">
        <v>795</v>
      </c>
      <c r="B504" t="s">
        <v>4097</v>
      </c>
      <c r="C504" s="2" t="s">
        <v>283</v>
      </c>
      <c r="D504" t="s">
        <v>923</v>
      </c>
      <c r="E504" t="s">
        <v>2996</v>
      </c>
      <c r="F504" t="s">
        <v>2997</v>
      </c>
      <c r="G504" t="s">
        <v>4098</v>
      </c>
      <c r="H504" t="s">
        <v>11</v>
      </c>
      <c r="I504" t="s">
        <v>12</v>
      </c>
    </row>
    <row r="505" spans="1:9" x14ac:dyDescent="0.3">
      <c r="A505" t="s">
        <v>796</v>
      </c>
      <c r="B505" t="s">
        <v>4099</v>
      </c>
      <c r="C505" s="2" t="s">
        <v>4100</v>
      </c>
      <c r="D505" t="s">
        <v>923</v>
      </c>
      <c r="E505" t="s">
        <v>2996</v>
      </c>
      <c r="F505" t="s">
        <v>2997</v>
      </c>
      <c r="G505" t="s">
        <v>4101</v>
      </c>
      <c r="H505" t="s">
        <v>11</v>
      </c>
      <c r="I505" t="s">
        <v>12</v>
      </c>
    </row>
    <row r="506" spans="1:9" x14ac:dyDescent="0.3">
      <c r="A506" t="s">
        <v>797</v>
      </c>
      <c r="B506" t="s">
        <v>4102</v>
      </c>
      <c r="C506" s="2" t="s">
        <v>109</v>
      </c>
      <c r="D506" t="s">
        <v>923</v>
      </c>
      <c r="E506" t="s">
        <v>2996</v>
      </c>
      <c r="F506" t="s">
        <v>2997</v>
      </c>
      <c r="G506" t="s">
        <v>4103</v>
      </c>
      <c r="H506" t="s">
        <v>11</v>
      </c>
      <c r="I506" t="s">
        <v>12</v>
      </c>
    </row>
    <row r="507" spans="1:9" x14ac:dyDescent="0.3">
      <c r="A507" t="s">
        <v>798</v>
      </c>
      <c r="B507" t="s">
        <v>3094</v>
      </c>
      <c r="C507" s="2" t="s">
        <v>191</v>
      </c>
      <c r="D507" t="s">
        <v>923</v>
      </c>
      <c r="E507" t="s">
        <v>3003</v>
      </c>
      <c r="F507" t="s">
        <v>2368</v>
      </c>
      <c r="G507" t="s">
        <v>3095</v>
      </c>
      <c r="H507" t="s">
        <v>35</v>
      </c>
      <c r="I507" t="s">
        <v>12</v>
      </c>
    </row>
    <row r="508" spans="1:9" x14ac:dyDescent="0.3">
      <c r="A508" t="s">
        <v>799</v>
      </c>
      <c r="B508" t="s">
        <v>4104</v>
      </c>
      <c r="C508" s="2" t="s">
        <v>191</v>
      </c>
      <c r="D508" t="s">
        <v>923</v>
      </c>
      <c r="E508" t="s">
        <v>2996</v>
      </c>
      <c r="F508" t="s">
        <v>2997</v>
      </c>
      <c r="G508" t="s">
        <v>4105</v>
      </c>
      <c r="H508" t="s">
        <v>11</v>
      </c>
      <c r="I508" t="s">
        <v>12</v>
      </c>
    </row>
    <row r="509" spans="1:9" x14ac:dyDescent="0.3">
      <c r="A509" t="s">
        <v>800</v>
      </c>
      <c r="B509" t="s">
        <v>4106</v>
      </c>
      <c r="C509" s="2" t="s">
        <v>251</v>
      </c>
      <c r="D509" t="s">
        <v>923</v>
      </c>
      <c r="E509" t="s">
        <v>2996</v>
      </c>
      <c r="F509" t="s">
        <v>2997</v>
      </c>
      <c r="G509" t="s">
        <v>4107</v>
      </c>
      <c r="H509" t="s">
        <v>11</v>
      </c>
      <c r="I509" t="s">
        <v>12</v>
      </c>
    </row>
    <row r="510" spans="1:9" x14ac:dyDescent="0.3">
      <c r="A510" t="s">
        <v>801</v>
      </c>
      <c r="B510" t="s">
        <v>3098</v>
      </c>
      <c r="C510" s="2" t="s">
        <v>107</v>
      </c>
      <c r="D510" t="s">
        <v>923</v>
      </c>
      <c r="E510" t="s">
        <v>3003</v>
      </c>
      <c r="F510" t="s">
        <v>2368</v>
      </c>
      <c r="G510" t="s">
        <v>3099</v>
      </c>
      <c r="H510" t="s">
        <v>35</v>
      </c>
      <c r="I510" t="s">
        <v>12</v>
      </c>
    </row>
    <row r="511" spans="1:9" x14ac:dyDescent="0.3">
      <c r="A511" t="s">
        <v>802</v>
      </c>
      <c r="B511" t="s">
        <v>4108</v>
      </c>
      <c r="C511" s="2" t="s">
        <v>107</v>
      </c>
      <c r="D511" t="s">
        <v>923</v>
      </c>
      <c r="E511" t="s">
        <v>2996</v>
      </c>
      <c r="F511" t="s">
        <v>2997</v>
      </c>
      <c r="G511" t="s">
        <v>4109</v>
      </c>
      <c r="H511" t="s">
        <v>11</v>
      </c>
      <c r="I511" t="s">
        <v>12</v>
      </c>
    </row>
    <row r="512" spans="1:9" x14ac:dyDescent="0.3">
      <c r="A512" t="s">
        <v>803</v>
      </c>
      <c r="B512" t="s">
        <v>4110</v>
      </c>
      <c r="C512" s="2" t="s">
        <v>192</v>
      </c>
      <c r="D512" t="s">
        <v>923</v>
      </c>
      <c r="E512" t="s">
        <v>2996</v>
      </c>
      <c r="F512" t="s">
        <v>2997</v>
      </c>
      <c r="G512" t="s">
        <v>4111</v>
      </c>
      <c r="H512" t="s">
        <v>11</v>
      </c>
      <c r="I512" t="s">
        <v>12</v>
      </c>
    </row>
    <row r="513" spans="1:9" x14ac:dyDescent="0.3">
      <c r="A513" t="s">
        <v>804</v>
      </c>
      <c r="B513" t="s">
        <v>4112</v>
      </c>
      <c r="C513" s="2" t="s">
        <v>789</v>
      </c>
      <c r="D513" t="s">
        <v>923</v>
      </c>
      <c r="E513" t="s">
        <v>2996</v>
      </c>
      <c r="F513" t="s">
        <v>2997</v>
      </c>
      <c r="G513" t="s">
        <v>4113</v>
      </c>
      <c r="H513" t="s">
        <v>11</v>
      </c>
      <c r="I513" t="s">
        <v>12</v>
      </c>
    </row>
    <row r="514" spans="1:9" x14ac:dyDescent="0.3">
      <c r="A514" t="s">
        <v>805</v>
      </c>
      <c r="B514" t="s">
        <v>4114</v>
      </c>
      <c r="C514" s="2" t="s">
        <v>193</v>
      </c>
      <c r="D514" t="s">
        <v>923</v>
      </c>
      <c r="E514" t="s">
        <v>2996</v>
      </c>
      <c r="F514" t="s">
        <v>2997</v>
      </c>
      <c r="G514" t="s">
        <v>4115</v>
      </c>
      <c r="H514" t="s">
        <v>11</v>
      </c>
      <c r="I514" t="s">
        <v>12</v>
      </c>
    </row>
    <row r="515" spans="1:9" x14ac:dyDescent="0.3">
      <c r="A515" t="s">
        <v>806</v>
      </c>
      <c r="B515" t="s">
        <v>4116</v>
      </c>
      <c r="C515" s="2" t="s">
        <v>4117</v>
      </c>
      <c r="D515" t="s">
        <v>923</v>
      </c>
      <c r="E515" t="s">
        <v>2996</v>
      </c>
      <c r="F515" t="s">
        <v>2997</v>
      </c>
      <c r="G515" t="s">
        <v>4118</v>
      </c>
      <c r="H515" t="s">
        <v>11</v>
      </c>
      <c r="I515" t="s">
        <v>12</v>
      </c>
    </row>
    <row r="516" spans="1:9" x14ac:dyDescent="0.3">
      <c r="A516" t="s">
        <v>807</v>
      </c>
      <c r="B516" t="s">
        <v>4119</v>
      </c>
      <c r="C516" s="2" t="s">
        <v>252</v>
      </c>
      <c r="D516" t="s">
        <v>923</v>
      </c>
      <c r="E516" t="s">
        <v>2996</v>
      </c>
      <c r="F516" t="s">
        <v>2997</v>
      </c>
      <c r="G516" t="s">
        <v>4120</v>
      </c>
      <c r="H516" t="s">
        <v>11</v>
      </c>
      <c r="I516" t="s">
        <v>12</v>
      </c>
    </row>
    <row r="517" spans="1:9" x14ac:dyDescent="0.3">
      <c r="A517" t="s">
        <v>808</v>
      </c>
      <c r="B517" t="s">
        <v>3060</v>
      </c>
      <c r="C517" s="2" t="s">
        <v>194</v>
      </c>
      <c r="D517" t="s">
        <v>923</v>
      </c>
      <c r="E517" t="s">
        <v>3003</v>
      </c>
      <c r="F517" t="s">
        <v>2368</v>
      </c>
      <c r="G517" t="s">
        <v>3061</v>
      </c>
      <c r="H517" t="s">
        <v>35</v>
      </c>
      <c r="I517" t="s">
        <v>12</v>
      </c>
    </row>
    <row r="518" spans="1:9" x14ac:dyDescent="0.3">
      <c r="A518" t="s">
        <v>809</v>
      </c>
      <c r="B518" t="s">
        <v>4121</v>
      </c>
      <c r="C518" s="2" t="s">
        <v>194</v>
      </c>
      <c r="D518" t="s">
        <v>923</v>
      </c>
      <c r="E518" t="s">
        <v>2996</v>
      </c>
      <c r="F518" t="s">
        <v>2997</v>
      </c>
      <c r="G518" t="s">
        <v>4122</v>
      </c>
      <c r="H518" t="s">
        <v>11</v>
      </c>
      <c r="I518" t="s">
        <v>12</v>
      </c>
    </row>
    <row r="519" spans="1:9" x14ac:dyDescent="0.3">
      <c r="A519" t="s">
        <v>810</v>
      </c>
      <c r="B519" t="s">
        <v>3100</v>
      </c>
      <c r="C519" s="2" t="s">
        <v>914</v>
      </c>
      <c r="D519" t="s">
        <v>923</v>
      </c>
      <c r="E519" t="s">
        <v>3003</v>
      </c>
      <c r="F519" t="s">
        <v>2368</v>
      </c>
      <c r="G519" t="s">
        <v>3101</v>
      </c>
      <c r="H519" t="s">
        <v>35</v>
      </c>
      <c r="I519" t="s">
        <v>12</v>
      </c>
    </row>
    <row r="520" spans="1:9" x14ac:dyDescent="0.3">
      <c r="A520" t="s">
        <v>811</v>
      </c>
      <c r="B520" t="s">
        <v>4123</v>
      </c>
      <c r="C520" s="2" t="s">
        <v>914</v>
      </c>
      <c r="D520" t="s">
        <v>923</v>
      </c>
      <c r="E520" t="s">
        <v>2996</v>
      </c>
      <c r="F520" t="s">
        <v>2997</v>
      </c>
      <c r="G520" t="s">
        <v>4124</v>
      </c>
      <c r="H520" t="s">
        <v>11</v>
      </c>
      <c r="I520" t="s">
        <v>12</v>
      </c>
    </row>
    <row r="521" spans="1:9" x14ac:dyDescent="0.3">
      <c r="A521" t="s">
        <v>812</v>
      </c>
      <c r="B521" t="s">
        <v>4125</v>
      </c>
      <c r="C521" s="2" t="s">
        <v>4126</v>
      </c>
      <c r="D521" t="s">
        <v>923</v>
      </c>
      <c r="E521" t="s">
        <v>2996</v>
      </c>
      <c r="F521" t="s">
        <v>2997</v>
      </c>
      <c r="G521" t="s">
        <v>4127</v>
      </c>
      <c r="H521" t="s">
        <v>11</v>
      </c>
      <c r="I521" t="s">
        <v>12</v>
      </c>
    </row>
    <row r="522" spans="1:9" x14ac:dyDescent="0.3">
      <c r="A522" t="s">
        <v>813</v>
      </c>
      <c r="B522" t="s">
        <v>4128</v>
      </c>
      <c r="C522" s="2" t="s">
        <v>253</v>
      </c>
      <c r="D522" t="s">
        <v>923</v>
      </c>
      <c r="E522" t="s">
        <v>2996</v>
      </c>
      <c r="F522" t="s">
        <v>2997</v>
      </c>
      <c r="G522" t="s">
        <v>4129</v>
      </c>
      <c r="H522" t="s">
        <v>11</v>
      </c>
      <c r="I522" t="s">
        <v>12</v>
      </c>
    </row>
    <row r="523" spans="1:9" x14ac:dyDescent="0.3">
      <c r="A523" t="s">
        <v>814</v>
      </c>
      <c r="B523" t="s">
        <v>4130</v>
      </c>
      <c r="C523" s="2" t="s">
        <v>195</v>
      </c>
      <c r="D523" t="s">
        <v>923</v>
      </c>
      <c r="E523" t="s">
        <v>2996</v>
      </c>
      <c r="F523" t="s">
        <v>2997</v>
      </c>
      <c r="G523" t="s">
        <v>4131</v>
      </c>
      <c r="H523" t="s">
        <v>11</v>
      </c>
      <c r="I523" t="s">
        <v>12</v>
      </c>
    </row>
    <row r="524" spans="1:9" x14ac:dyDescent="0.3">
      <c r="A524" t="s">
        <v>815</v>
      </c>
      <c r="B524" t="s">
        <v>4132</v>
      </c>
      <c r="C524" s="2" t="s">
        <v>196</v>
      </c>
      <c r="D524" t="s">
        <v>923</v>
      </c>
      <c r="E524" t="s">
        <v>2996</v>
      </c>
      <c r="F524" t="s">
        <v>2997</v>
      </c>
      <c r="G524" t="s">
        <v>4133</v>
      </c>
      <c r="H524" t="s">
        <v>11</v>
      </c>
      <c r="I524" t="s">
        <v>12</v>
      </c>
    </row>
    <row r="525" spans="1:9" x14ac:dyDescent="0.3">
      <c r="A525" t="s">
        <v>816</v>
      </c>
      <c r="B525" t="s">
        <v>3002</v>
      </c>
      <c r="C525" s="2" t="s">
        <v>897</v>
      </c>
      <c r="D525" t="s">
        <v>923</v>
      </c>
      <c r="E525" t="s">
        <v>3003</v>
      </c>
      <c r="F525" t="s">
        <v>2368</v>
      </c>
      <c r="G525" t="s">
        <v>3004</v>
      </c>
      <c r="H525" t="s">
        <v>35</v>
      </c>
      <c r="I525" t="s">
        <v>12</v>
      </c>
    </row>
    <row r="526" spans="1:9" x14ac:dyDescent="0.3">
      <c r="A526" t="s">
        <v>817</v>
      </c>
      <c r="B526" t="s">
        <v>4134</v>
      </c>
      <c r="C526" s="2" t="s">
        <v>897</v>
      </c>
      <c r="D526" t="s">
        <v>923</v>
      </c>
      <c r="E526" t="s">
        <v>2996</v>
      </c>
      <c r="F526" t="s">
        <v>2997</v>
      </c>
      <c r="G526" t="s">
        <v>4135</v>
      </c>
      <c r="H526" t="s">
        <v>11</v>
      </c>
      <c r="I526" t="s">
        <v>12</v>
      </c>
    </row>
    <row r="527" spans="1:9" x14ac:dyDescent="0.3">
      <c r="A527" t="s">
        <v>818</v>
      </c>
      <c r="B527" t="s">
        <v>4136</v>
      </c>
      <c r="C527" s="2" t="s">
        <v>4137</v>
      </c>
      <c r="D527" t="s">
        <v>923</v>
      </c>
      <c r="E527" t="s">
        <v>2996</v>
      </c>
      <c r="F527" t="s">
        <v>2997</v>
      </c>
      <c r="G527" t="s">
        <v>4138</v>
      </c>
      <c r="H527" t="s">
        <v>11</v>
      </c>
      <c r="I527" t="s">
        <v>12</v>
      </c>
    </row>
    <row r="528" spans="1:9" x14ac:dyDescent="0.3">
      <c r="A528" t="s">
        <v>819</v>
      </c>
      <c r="B528" t="s">
        <v>4139</v>
      </c>
      <c r="C528" s="2" t="s">
        <v>199</v>
      </c>
      <c r="D528" t="s">
        <v>923</v>
      </c>
      <c r="E528" t="s">
        <v>2996</v>
      </c>
      <c r="F528" t="s">
        <v>2997</v>
      </c>
      <c r="G528" t="s">
        <v>4140</v>
      </c>
      <c r="H528" t="s">
        <v>11</v>
      </c>
      <c r="I528" t="s">
        <v>12</v>
      </c>
    </row>
    <row r="529" spans="1:9" x14ac:dyDescent="0.3">
      <c r="A529" t="s">
        <v>820</v>
      </c>
      <c r="B529" t="s">
        <v>4141</v>
      </c>
      <c r="C529" s="2" t="s">
        <v>200</v>
      </c>
      <c r="D529" t="s">
        <v>923</v>
      </c>
      <c r="E529" t="s">
        <v>2996</v>
      </c>
      <c r="F529" t="s">
        <v>2997</v>
      </c>
      <c r="G529" t="s">
        <v>4142</v>
      </c>
      <c r="H529" t="s">
        <v>11</v>
      </c>
      <c r="I529" t="s">
        <v>12</v>
      </c>
    </row>
    <row r="530" spans="1:9" x14ac:dyDescent="0.3">
      <c r="A530" t="s">
        <v>821</v>
      </c>
      <c r="B530" t="s">
        <v>4143</v>
      </c>
      <c r="C530" s="2" t="s">
        <v>202</v>
      </c>
      <c r="D530" t="s">
        <v>923</v>
      </c>
      <c r="E530" t="s">
        <v>2996</v>
      </c>
      <c r="F530" t="s">
        <v>2997</v>
      </c>
      <c r="G530" t="s">
        <v>4144</v>
      </c>
      <c r="H530" t="s">
        <v>11</v>
      </c>
      <c r="I530" t="s">
        <v>12</v>
      </c>
    </row>
    <row r="531" spans="1:9" x14ac:dyDescent="0.3">
      <c r="A531" t="s">
        <v>822</v>
      </c>
      <c r="B531" t="s">
        <v>3054</v>
      </c>
      <c r="C531" s="2" t="s">
        <v>898</v>
      </c>
      <c r="D531" t="s">
        <v>923</v>
      </c>
      <c r="E531" t="s">
        <v>3003</v>
      </c>
      <c r="F531" t="s">
        <v>2368</v>
      </c>
      <c r="G531" t="s">
        <v>3055</v>
      </c>
      <c r="H531" t="s">
        <v>35</v>
      </c>
      <c r="I531" t="s">
        <v>12</v>
      </c>
    </row>
    <row r="532" spans="1:9" x14ac:dyDescent="0.3">
      <c r="A532" t="s">
        <v>823</v>
      </c>
      <c r="B532" t="s">
        <v>4145</v>
      </c>
      <c r="C532" s="2" t="s">
        <v>898</v>
      </c>
      <c r="D532" t="s">
        <v>923</v>
      </c>
      <c r="E532" t="s">
        <v>2996</v>
      </c>
      <c r="F532" t="s">
        <v>2997</v>
      </c>
      <c r="G532" t="s">
        <v>4146</v>
      </c>
      <c r="H532" t="s">
        <v>11</v>
      </c>
      <c r="I532" t="s">
        <v>12</v>
      </c>
    </row>
    <row r="533" spans="1:9" x14ac:dyDescent="0.3">
      <c r="A533" t="s">
        <v>824</v>
      </c>
      <c r="B533" t="s">
        <v>4147</v>
      </c>
      <c r="C533" s="2" t="s">
        <v>197</v>
      </c>
      <c r="D533" t="s">
        <v>923</v>
      </c>
      <c r="E533" t="s">
        <v>2996</v>
      </c>
      <c r="F533" t="s">
        <v>2997</v>
      </c>
      <c r="G533" t="s">
        <v>4148</v>
      </c>
      <c r="H533" t="s">
        <v>11</v>
      </c>
      <c r="I533" t="s">
        <v>12</v>
      </c>
    </row>
    <row r="534" spans="1:9" x14ac:dyDescent="0.3">
      <c r="A534" t="s">
        <v>825</v>
      </c>
      <c r="B534" t="s">
        <v>4149</v>
      </c>
      <c r="C534" s="2" t="s">
        <v>790</v>
      </c>
      <c r="D534" t="s">
        <v>923</v>
      </c>
      <c r="E534" t="s">
        <v>2996</v>
      </c>
      <c r="F534" t="s">
        <v>2997</v>
      </c>
      <c r="G534" t="s">
        <v>4150</v>
      </c>
      <c r="H534" t="s">
        <v>11</v>
      </c>
      <c r="I534" t="s">
        <v>12</v>
      </c>
    </row>
    <row r="535" spans="1:9" x14ac:dyDescent="0.3">
      <c r="A535" t="s">
        <v>826</v>
      </c>
      <c r="B535" t="s">
        <v>4151</v>
      </c>
      <c r="C535" s="2" t="s">
        <v>254</v>
      </c>
      <c r="D535" t="s">
        <v>923</v>
      </c>
      <c r="E535" t="s">
        <v>2996</v>
      </c>
      <c r="F535" t="s">
        <v>2997</v>
      </c>
      <c r="G535" t="s">
        <v>4152</v>
      </c>
      <c r="H535" t="s">
        <v>11</v>
      </c>
      <c r="I535" t="s">
        <v>12</v>
      </c>
    </row>
    <row r="536" spans="1:9" x14ac:dyDescent="0.3">
      <c r="A536" t="s">
        <v>827</v>
      </c>
      <c r="B536" t="s">
        <v>3081</v>
      </c>
      <c r="C536" s="2" t="s">
        <v>115</v>
      </c>
      <c r="D536" t="s">
        <v>923</v>
      </c>
      <c r="E536" t="s">
        <v>3003</v>
      </c>
      <c r="F536" t="s">
        <v>2368</v>
      </c>
      <c r="G536" t="s">
        <v>3082</v>
      </c>
      <c r="H536" t="s">
        <v>35</v>
      </c>
      <c r="I536" t="s">
        <v>12</v>
      </c>
    </row>
    <row r="537" spans="1:9" x14ac:dyDescent="0.3">
      <c r="A537" t="s">
        <v>828</v>
      </c>
      <c r="B537" t="s">
        <v>3121</v>
      </c>
      <c r="C537" s="2" t="s">
        <v>198</v>
      </c>
      <c r="D537" t="s">
        <v>923</v>
      </c>
      <c r="E537" t="s">
        <v>3003</v>
      </c>
      <c r="F537" t="s">
        <v>2368</v>
      </c>
      <c r="G537" t="s">
        <v>3122</v>
      </c>
      <c r="H537" t="s">
        <v>35</v>
      </c>
      <c r="I537" t="s">
        <v>12</v>
      </c>
    </row>
    <row r="538" spans="1:9" x14ac:dyDescent="0.3">
      <c r="A538" t="s">
        <v>829</v>
      </c>
      <c r="B538" t="s">
        <v>4153</v>
      </c>
      <c r="C538" s="2" t="s">
        <v>198</v>
      </c>
      <c r="D538" t="s">
        <v>923</v>
      </c>
      <c r="E538" t="s">
        <v>2996</v>
      </c>
      <c r="F538" t="s">
        <v>2997</v>
      </c>
      <c r="G538" t="s">
        <v>4154</v>
      </c>
      <c r="H538" t="s">
        <v>11</v>
      </c>
      <c r="I538" t="s">
        <v>12</v>
      </c>
    </row>
    <row r="539" spans="1:9" x14ac:dyDescent="0.3">
      <c r="A539" t="s">
        <v>830</v>
      </c>
      <c r="B539" t="s">
        <v>4155</v>
      </c>
      <c r="C539" s="2" t="s">
        <v>272</v>
      </c>
      <c r="D539" t="s">
        <v>923</v>
      </c>
      <c r="E539" t="s">
        <v>2996</v>
      </c>
      <c r="F539" t="s">
        <v>2997</v>
      </c>
      <c r="G539" t="s">
        <v>4156</v>
      </c>
      <c r="H539" t="s">
        <v>11</v>
      </c>
      <c r="I539" t="s">
        <v>12</v>
      </c>
    </row>
    <row r="540" spans="1:9" x14ac:dyDescent="0.3">
      <c r="A540" t="s">
        <v>831</v>
      </c>
      <c r="B540" t="s">
        <v>4157</v>
      </c>
      <c r="C540" s="2" t="s">
        <v>99</v>
      </c>
      <c r="D540" t="s">
        <v>923</v>
      </c>
      <c r="E540" t="s">
        <v>2996</v>
      </c>
      <c r="F540" t="s">
        <v>2997</v>
      </c>
      <c r="G540" t="s">
        <v>4158</v>
      </c>
      <c r="H540" t="s">
        <v>11</v>
      </c>
      <c r="I540" t="s">
        <v>12</v>
      </c>
    </row>
    <row r="541" spans="1:9" x14ac:dyDescent="0.3">
      <c r="A541" t="s">
        <v>832</v>
      </c>
      <c r="B541" t="s">
        <v>4159</v>
      </c>
      <c r="C541" s="2" t="s">
        <v>255</v>
      </c>
      <c r="D541" t="s">
        <v>923</v>
      </c>
      <c r="E541" t="s">
        <v>2996</v>
      </c>
      <c r="F541" t="s">
        <v>2997</v>
      </c>
      <c r="G541" t="s">
        <v>4160</v>
      </c>
      <c r="H541" t="s">
        <v>11</v>
      </c>
      <c r="I541" t="s">
        <v>12</v>
      </c>
    </row>
    <row r="542" spans="1:9" x14ac:dyDescent="0.3">
      <c r="A542" t="s">
        <v>833</v>
      </c>
      <c r="B542" t="s">
        <v>4161</v>
      </c>
      <c r="C542" s="2" t="s">
        <v>256</v>
      </c>
      <c r="D542" t="s">
        <v>923</v>
      </c>
      <c r="E542" t="s">
        <v>2996</v>
      </c>
      <c r="F542" t="s">
        <v>2997</v>
      </c>
      <c r="G542" t="s">
        <v>4162</v>
      </c>
      <c r="H542" t="s">
        <v>11</v>
      </c>
      <c r="I542" t="s">
        <v>12</v>
      </c>
    </row>
    <row r="543" spans="1:9" x14ac:dyDescent="0.3">
      <c r="A543" t="s">
        <v>834</v>
      </c>
      <c r="B543" t="s">
        <v>3062</v>
      </c>
      <c r="C543" s="2" t="s">
        <v>257</v>
      </c>
      <c r="D543" t="s">
        <v>923</v>
      </c>
      <c r="E543" t="s">
        <v>3003</v>
      </c>
      <c r="F543" t="s">
        <v>2368</v>
      </c>
      <c r="G543" t="s">
        <v>3063</v>
      </c>
      <c r="H543" t="s">
        <v>35</v>
      </c>
      <c r="I543" t="s">
        <v>12</v>
      </c>
    </row>
    <row r="544" spans="1:9" x14ac:dyDescent="0.3">
      <c r="A544" t="s">
        <v>835</v>
      </c>
      <c r="B544" t="s">
        <v>4163</v>
      </c>
      <c r="C544" s="2" t="s">
        <v>257</v>
      </c>
      <c r="D544" t="s">
        <v>923</v>
      </c>
      <c r="E544" t="s">
        <v>2996</v>
      </c>
      <c r="F544" t="s">
        <v>2997</v>
      </c>
      <c r="G544" t="s">
        <v>4164</v>
      </c>
      <c r="H544" t="s">
        <v>11</v>
      </c>
      <c r="I544" t="s">
        <v>12</v>
      </c>
    </row>
    <row r="545" spans="1:9" x14ac:dyDescent="0.3">
      <c r="A545" t="s">
        <v>836</v>
      </c>
      <c r="B545" t="s">
        <v>3075</v>
      </c>
      <c r="C545" s="2" t="s">
        <v>201</v>
      </c>
      <c r="D545" t="s">
        <v>923</v>
      </c>
      <c r="E545" t="s">
        <v>3003</v>
      </c>
      <c r="F545" t="s">
        <v>2368</v>
      </c>
      <c r="G545" t="s">
        <v>3076</v>
      </c>
      <c r="H545" t="s">
        <v>35</v>
      </c>
      <c r="I545" t="s">
        <v>12</v>
      </c>
    </row>
    <row r="546" spans="1:9" x14ac:dyDescent="0.3">
      <c r="A546" t="s">
        <v>837</v>
      </c>
      <c r="B546" t="s">
        <v>4165</v>
      </c>
      <c r="C546" s="2" t="s">
        <v>113</v>
      </c>
      <c r="D546" t="s">
        <v>923</v>
      </c>
      <c r="E546" t="s">
        <v>2996</v>
      </c>
      <c r="F546" t="s">
        <v>2997</v>
      </c>
      <c r="G546" t="s">
        <v>4166</v>
      </c>
      <c r="H546" t="s">
        <v>11</v>
      </c>
      <c r="I546" t="s">
        <v>12</v>
      </c>
    </row>
    <row r="547" spans="1:9" x14ac:dyDescent="0.3">
      <c r="A547" t="s">
        <v>838</v>
      </c>
      <c r="B547" t="s">
        <v>3005</v>
      </c>
      <c r="C547" s="2" t="s">
        <v>899</v>
      </c>
      <c r="D547" t="s">
        <v>923</v>
      </c>
      <c r="E547" t="s">
        <v>3003</v>
      </c>
      <c r="F547" t="s">
        <v>2368</v>
      </c>
      <c r="G547" t="s">
        <v>3006</v>
      </c>
      <c r="H547" t="s">
        <v>35</v>
      </c>
      <c r="I547" t="s">
        <v>12</v>
      </c>
    </row>
    <row r="548" spans="1:9" x14ac:dyDescent="0.3">
      <c r="A548" t="s">
        <v>839</v>
      </c>
      <c r="B548" t="s">
        <v>4167</v>
      </c>
      <c r="C548" s="2" t="s">
        <v>899</v>
      </c>
      <c r="D548" t="s">
        <v>923</v>
      </c>
      <c r="E548" t="s">
        <v>2996</v>
      </c>
      <c r="F548" t="s">
        <v>2997</v>
      </c>
      <c r="G548" t="s">
        <v>4168</v>
      </c>
      <c r="H548" t="s">
        <v>11</v>
      </c>
      <c r="I548" t="s">
        <v>12</v>
      </c>
    </row>
    <row r="549" spans="1:9" x14ac:dyDescent="0.3">
      <c r="A549" t="s">
        <v>840</v>
      </c>
      <c r="B549" t="s">
        <v>4169</v>
      </c>
      <c r="C549" s="2" t="s">
        <v>4170</v>
      </c>
      <c r="D549" t="s">
        <v>923</v>
      </c>
      <c r="E549" t="s">
        <v>2996</v>
      </c>
      <c r="F549" t="s">
        <v>2997</v>
      </c>
      <c r="G549" t="s">
        <v>4171</v>
      </c>
      <c r="H549" t="s">
        <v>11</v>
      </c>
      <c r="I549" t="s">
        <v>12</v>
      </c>
    </row>
    <row r="550" spans="1:9" x14ac:dyDescent="0.3">
      <c r="A550" t="s">
        <v>841</v>
      </c>
      <c r="B550" t="s">
        <v>4172</v>
      </c>
      <c r="C550" s="2" t="s">
        <v>204</v>
      </c>
      <c r="D550" t="s">
        <v>923</v>
      </c>
      <c r="E550" t="s">
        <v>2996</v>
      </c>
      <c r="F550" t="s">
        <v>2997</v>
      </c>
      <c r="G550" t="s">
        <v>4173</v>
      </c>
      <c r="H550" t="s">
        <v>11</v>
      </c>
      <c r="I550" t="s">
        <v>12</v>
      </c>
    </row>
    <row r="551" spans="1:9" x14ac:dyDescent="0.3">
      <c r="A551" t="s">
        <v>842</v>
      </c>
      <c r="B551" t="s">
        <v>4174</v>
      </c>
      <c r="C551" s="2" t="s">
        <v>258</v>
      </c>
      <c r="D551" t="s">
        <v>923</v>
      </c>
      <c r="E551" t="s">
        <v>2996</v>
      </c>
      <c r="F551" t="s">
        <v>2997</v>
      </c>
      <c r="G551" t="s">
        <v>4175</v>
      </c>
      <c r="H551" t="s">
        <v>11</v>
      </c>
      <c r="I551" t="s">
        <v>12</v>
      </c>
    </row>
    <row r="552" spans="1:9" x14ac:dyDescent="0.3">
      <c r="A552" t="s">
        <v>843</v>
      </c>
      <c r="B552" t="s">
        <v>4176</v>
      </c>
      <c r="C552" s="2" t="s">
        <v>4177</v>
      </c>
      <c r="D552" t="s">
        <v>923</v>
      </c>
      <c r="E552" t="s">
        <v>2996</v>
      </c>
      <c r="F552" t="s">
        <v>2997</v>
      </c>
      <c r="G552" t="s">
        <v>4178</v>
      </c>
      <c r="H552" t="s">
        <v>11</v>
      </c>
      <c r="I552" t="s">
        <v>12</v>
      </c>
    </row>
    <row r="553" spans="1:9" x14ac:dyDescent="0.3">
      <c r="A553" t="s">
        <v>844</v>
      </c>
      <c r="B553" t="s">
        <v>3119</v>
      </c>
      <c r="C553" s="2" t="s">
        <v>203</v>
      </c>
      <c r="D553" t="s">
        <v>923</v>
      </c>
      <c r="E553" t="s">
        <v>3003</v>
      </c>
      <c r="F553" t="s">
        <v>2368</v>
      </c>
      <c r="G553" t="s">
        <v>3120</v>
      </c>
      <c r="H553" t="s">
        <v>35</v>
      </c>
      <c r="I553" t="s">
        <v>12</v>
      </c>
    </row>
    <row r="554" spans="1:9" x14ac:dyDescent="0.3">
      <c r="A554" t="s">
        <v>845</v>
      </c>
      <c r="B554" t="s">
        <v>4179</v>
      </c>
      <c r="C554" s="2" t="s">
        <v>203</v>
      </c>
      <c r="D554" t="s">
        <v>923</v>
      </c>
      <c r="E554" t="s">
        <v>2996</v>
      </c>
      <c r="F554" t="s">
        <v>2997</v>
      </c>
      <c r="G554" t="s">
        <v>4180</v>
      </c>
      <c r="H554" t="s">
        <v>11</v>
      </c>
      <c r="I554" t="s">
        <v>12</v>
      </c>
    </row>
    <row r="555" spans="1:9" x14ac:dyDescent="0.3">
      <c r="A555" t="s">
        <v>846</v>
      </c>
      <c r="B555" t="s">
        <v>3348</v>
      </c>
      <c r="C555" s="2" t="s">
        <v>131</v>
      </c>
      <c r="D555" t="s">
        <v>923</v>
      </c>
      <c r="E555" t="s">
        <v>3003</v>
      </c>
      <c r="F555" t="s">
        <v>2368</v>
      </c>
      <c r="G555" t="s">
        <v>3349</v>
      </c>
      <c r="H555" t="s">
        <v>35</v>
      </c>
      <c r="I555" t="s">
        <v>12</v>
      </c>
    </row>
    <row r="556" spans="1:9" x14ac:dyDescent="0.3">
      <c r="A556" t="s">
        <v>847</v>
      </c>
      <c r="B556" t="s">
        <v>4181</v>
      </c>
      <c r="C556" s="2" t="s">
        <v>131</v>
      </c>
      <c r="D556" t="s">
        <v>923</v>
      </c>
      <c r="E556" t="s">
        <v>2996</v>
      </c>
      <c r="F556" t="s">
        <v>2997</v>
      </c>
      <c r="G556" t="s">
        <v>4182</v>
      </c>
      <c r="H556" t="s">
        <v>11</v>
      </c>
      <c r="I556" t="s">
        <v>12</v>
      </c>
    </row>
    <row r="557" spans="1:9" x14ac:dyDescent="0.3">
      <c r="A557" t="s">
        <v>848</v>
      </c>
      <c r="B557" t="s">
        <v>4183</v>
      </c>
      <c r="C557" s="2" t="s">
        <v>259</v>
      </c>
      <c r="D557" t="s">
        <v>923</v>
      </c>
      <c r="E557" t="s">
        <v>2996</v>
      </c>
      <c r="F557" t="s">
        <v>2997</v>
      </c>
      <c r="G557" t="s">
        <v>4184</v>
      </c>
      <c r="H557" t="s">
        <v>11</v>
      </c>
      <c r="I557" t="s">
        <v>12</v>
      </c>
    </row>
    <row r="558" spans="1:9" x14ac:dyDescent="0.3">
      <c r="A558" t="s">
        <v>849</v>
      </c>
      <c r="B558" t="s">
        <v>4185</v>
      </c>
      <c r="C558" s="2" t="s">
        <v>260</v>
      </c>
      <c r="D558" t="s">
        <v>923</v>
      </c>
      <c r="E558" t="s">
        <v>2996</v>
      </c>
      <c r="F558" t="s">
        <v>2997</v>
      </c>
      <c r="G558" t="s">
        <v>4186</v>
      </c>
      <c r="H558" t="s">
        <v>11</v>
      </c>
      <c r="I558" t="s">
        <v>12</v>
      </c>
    </row>
    <row r="559" spans="1:9" x14ac:dyDescent="0.3">
      <c r="A559" t="s">
        <v>850</v>
      </c>
      <c r="B559" t="s">
        <v>4187</v>
      </c>
      <c r="C559" s="2" t="s">
        <v>205</v>
      </c>
      <c r="D559" t="s">
        <v>923</v>
      </c>
      <c r="E559" t="s">
        <v>2996</v>
      </c>
      <c r="F559" t="s">
        <v>2997</v>
      </c>
      <c r="G559" t="s">
        <v>4188</v>
      </c>
      <c r="H559" t="s">
        <v>11</v>
      </c>
      <c r="I559" t="s">
        <v>12</v>
      </c>
    </row>
    <row r="560" spans="1:9" x14ac:dyDescent="0.3">
      <c r="A560" t="s">
        <v>851</v>
      </c>
      <c r="B560" t="s">
        <v>4189</v>
      </c>
      <c r="C560" s="2" t="s">
        <v>276</v>
      </c>
      <c r="D560" t="s">
        <v>923</v>
      </c>
      <c r="E560" t="s">
        <v>2996</v>
      </c>
      <c r="F560" t="s">
        <v>2997</v>
      </c>
      <c r="G560" t="s">
        <v>4190</v>
      </c>
      <c r="H560" t="s">
        <v>11</v>
      </c>
      <c r="I560" t="s">
        <v>12</v>
      </c>
    </row>
    <row r="561" spans="1:9" x14ac:dyDescent="0.3">
      <c r="A561" t="s">
        <v>852</v>
      </c>
      <c r="B561" t="s">
        <v>3102</v>
      </c>
      <c r="C561" s="2" t="s">
        <v>274</v>
      </c>
      <c r="D561" t="s">
        <v>923</v>
      </c>
      <c r="E561" t="s">
        <v>3003</v>
      </c>
      <c r="F561" t="s">
        <v>2368</v>
      </c>
      <c r="G561" t="s">
        <v>3103</v>
      </c>
      <c r="H561" t="s">
        <v>35</v>
      </c>
      <c r="I561" t="s">
        <v>12</v>
      </c>
    </row>
    <row r="562" spans="1:9" x14ac:dyDescent="0.3">
      <c r="A562" t="s">
        <v>853</v>
      </c>
      <c r="B562" t="s">
        <v>4191</v>
      </c>
      <c r="C562" s="2" t="s">
        <v>262</v>
      </c>
      <c r="D562" t="s">
        <v>923</v>
      </c>
      <c r="E562" t="s">
        <v>2996</v>
      </c>
      <c r="F562" t="s">
        <v>2997</v>
      </c>
      <c r="G562" t="s">
        <v>4192</v>
      </c>
      <c r="H562" t="s">
        <v>11</v>
      </c>
      <c r="I562" t="s">
        <v>12</v>
      </c>
    </row>
    <row r="563" spans="1:9" x14ac:dyDescent="0.3">
      <c r="A563" t="s">
        <v>854</v>
      </c>
      <c r="B563" t="s">
        <v>4193</v>
      </c>
      <c r="C563" s="2" t="s">
        <v>264</v>
      </c>
      <c r="D563" t="s">
        <v>923</v>
      </c>
      <c r="E563" t="s">
        <v>2996</v>
      </c>
      <c r="F563" t="s">
        <v>2997</v>
      </c>
      <c r="G563" t="s">
        <v>4194</v>
      </c>
      <c r="H563" t="s">
        <v>11</v>
      </c>
      <c r="I563" t="s">
        <v>12</v>
      </c>
    </row>
    <row r="564" spans="1:9" x14ac:dyDescent="0.3">
      <c r="A564" t="s">
        <v>855</v>
      </c>
      <c r="B564" t="s">
        <v>4195</v>
      </c>
      <c r="C564" s="2" t="s">
        <v>112</v>
      </c>
      <c r="D564" t="s">
        <v>923</v>
      </c>
      <c r="E564" t="s">
        <v>2996</v>
      </c>
      <c r="F564" t="s">
        <v>2997</v>
      </c>
      <c r="G564" t="s">
        <v>4196</v>
      </c>
      <c r="H564" t="s">
        <v>11</v>
      </c>
      <c r="I564" t="s">
        <v>12</v>
      </c>
    </row>
    <row r="565" spans="1:9" x14ac:dyDescent="0.3">
      <c r="A565" t="s">
        <v>856</v>
      </c>
      <c r="B565" t="s">
        <v>4197</v>
      </c>
      <c r="C565" s="2" t="s">
        <v>206</v>
      </c>
      <c r="D565" t="s">
        <v>923</v>
      </c>
      <c r="E565" t="s">
        <v>2996</v>
      </c>
      <c r="F565" t="s">
        <v>2997</v>
      </c>
      <c r="G565" t="s">
        <v>4198</v>
      </c>
      <c r="H565" t="s">
        <v>11</v>
      </c>
      <c r="I565" t="s">
        <v>12</v>
      </c>
    </row>
    <row r="566" spans="1:9" x14ac:dyDescent="0.3">
      <c r="A566" t="s">
        <v>857</v>
      </c>
      <c r="B566" t="s">
        <v>4199</v>
      </c>
      <c r="C566" s="2" t="s">
        <v>207</v>
      </c>
      <c r="D566" t="s">
        <v>923</v>
      </c>
      <c r="E566" t="s">
        <v>2996</v>
      </c>
      <c r="F566" t="s">
        <v>2997</v>
      </c>
      <c r="G566" t="s">
        <v>4200</v>
      </c>
      <c r="H566" t="s">
        <v>11</v>
      </c>
      <c r="I566" t="s">
        <v>12</v>
      </c>
    </row>
    <row r="567" spans="1:9" x14ac:dyDescent="0.3">
      <c r="A567" t="s">
        <v>858</v>
      </c>
      <c r="B567" t="s">
        <v>4201</v>
      </c>
      <c r="C567" s="2" t="s">
        <v>209</v>
      </c>
      <c r="D567" t="s">
        <v>923</v>
      </c>
      <c r="E567" t="s">
        <v>2996</v>
      </c>
      <c r="F567" t="s">
        <v>2997</v>
      </c>
      <c r="G567" t="s">
        <v>4202</v>
      </c>
      <c r="H567" t="s">
        <v>11</v>
      </c>
      <c r="I567" t="s">
        <v>12</v>
      </c>
    </row>
    <row r="568" spans="1:9" x14ac:dyDescent="0.3">
      <c r="A568" t="s">
        <v>859</v>
      </c>
      <c r="B568" t="s">
        <v>3016</v>
      </c>
      <c r="C568" s="2" t="s">
        <v>208</v>
      </c>
      <c r="D568" t="s">
        <v>923</v>
      </c>
      <c r="E568" t="s">
        <v>3003</v>
      </c>
      <c r="F568" t="s">
        <v>2368</v>
      </c>
      <c r="G568" t="s">
        <v>3017</v>
      </c>
      <c r="H568" t="s">
        <v>35</v>
      </c>
      <c r="I568" t="s">
        <v>12</v>
      </c>
    </row>
    <row r="569" spans="1:9" x14ac:dyDescent="0.3">
      <c r="A569" t="s">
        <v>860</v>
      </c>
      <c r="B569" t="s">
        <v>4203</v>
      </c>
      <c r="C569" s="2" t="s">
        <v>208</v>
      </c>
      <c r="D569" t="s">
        <v>923</v>
      </c>
      <c r="E569" t="s">
        <v>2996</v>
      </c>
      <c r="F569" t="s">
        <v>2997</v>
      </c>
      <c r="G569" t="s">
        <v>4204</v>
      </c>
      <c r="H569" t="s">
        <v>11</v>
      </c>
      <c r="I569" t="s">
        <v>12</v>
      </c>
    </row>
    <row r="570" spans="1:9" x14ac:dyDescent="0.3">
      <c r="A570" t="s">
        <v>861</v>
      </c>
      <c r="B570" t="s">
        <v>4205</v>
      </c>
      <c r="C570" s="2" t="s">
        <v>261</v>
      </c>
      <c r="D570" t="s">
        <v>923</v>
      </c>
      <c r="E570" t="s">
        <v>2996</v>
      </c>
      <c r="F570" t="s">
        <v>2997</v>
      </c>
      <c r="G570" t="s">
        <v>4206</v>
      </c>
      <c r="H570" t="s">
        <v>11</v>
      </c>
      <c r="I570" t="s">
        <v>12</v>
      </c>
    </row>
    <row r="571" spans="1:9" x14ac:dyDescent="0.3">
      <c r="A571" t="s">
        <v>862</v>
      </c>
      <c r="B571" t="s">
        <v>3104</v>
      </c>
      <c r="C571" s="2" t="s">
        <v>116</v>
      </c>
      <c r="D571" t="s">
        <v>923</v>
      </c>
      <c r="E571" t="s">
        <v>3003</v>
      </c>
      <c r="F571" t="s">
        <v>2368</v>
      </c>
      <c r="G571" t="s">
        <v>3105</v>
      </c>
      <c r="H571" t="s">
        <v>35</v>
      </c>
      <c r="I571" t="s">
        <v>12</v>
      </c>
    </row>
    <row r="572" spans="1:9" x14ac:dyDescent="0.3">
      <c r="A572" t="s">
        <v>863</v>
      </c>
      <c r="B572" t="s">
        <v>4207</v>
      </c>
      <c r="C572" s="2" t="s">
        <v>116</v>
      </c>
      <c r="D572" t="s">
        <v>923</v>
      </c>
      <c r="E572" t="s">
        <v>2996</v>
      </c>
      <c r="F572" t="s">
        <v>2997</v>
      </c>
      <c r="G572" t="s">
        <v>4208</v>
      </c>
      <c r="H572" t="s">
        <v>11</v>
      </c>
      <c r="I572" t="s">
        <v>12</v>
      </c>
    </row>
    <row r="573" spans="1:9" x14ac:dyDescent="0.3">
      <c r="A573" t="s">
        <v>864</v>
      </c>
      <c r="B573" t="s">
        <v>4209</v>
      </c>
      <c r="C573" s="2" t="s">
        <v>263</v>
      </c>
      <c r="D573" t="s">
        <v>923</v>
      </c>
      <c r="E573" t="s">
        <v>2996</v>
      </c>
      <c r="F573" t="s">
        <v>2997</v>
      </c>
      <c r="G573" t="s">
        <v>4210</v>
      </c>
      <c r="H573" t="s">
        <v>11</v>
      </c>
      <c r="I573" t="s">
        <v>12</v>
      </c>
    </row>
    <row r="574" spans="1:9" x14ac:dyDescent="0.3">
      <c r="A574" t="s">
        <v>865</v>
      </c>
      <c r="B574" t="s">
        <v>4211</v>
      </c>
      <c r="C574" s="2" t="s">
        <v>100</v>
      </c>
      <c r="D574" t="s">
        <v>923</v>
      </c>
      <c r="E574" t="s">
        <v>2996</v>
      </c>
      <c r="F574" t="s">
        <v>2997</v>
      </c>
      <c r="G574" t="s">
        <v>4212</v>
      </c>
      <c r="H574" t="s">
        <v>11</v>
      </c>
      <c r="I574" t="s">
        <v>12</v>
      </c>
    </row>
    <row r="575" spans="1:9" x14ac:dyDescent="0.3">
      <c r="A575" t="s">
        <v>866</v>
      </c>
      <c r="B575" t="s">
        <v>4213</v>
      </c>
      <c r="C575" s="2" t="s">
        <v>265</v>
      </c>
      <c r="D575" t="s">
        <v>923</v>
      </c>
      <c r="E575" t="s">
        <v>2996</v>
      </c>
      <c r="F575" t="s">
        <v>2997</v>
      </c>
      <c r="G575" t="s">
        <v>4214</v>
      </c>
      <c r="H575" t="s">
        <v>11</v>
      </c>
      <c r="I575" t="s">
        <v>12</v>
      </c>
    </row>
    <row r="576" spans="1:9" x14ac:dyDescent="0.3">
      <c r="A576" t="s">
        <v>867</v>
      </c>
      <c r="B576" t="s">
        <v>4215</v>
      </c>
      <c r="C576" s="2" t="s">
        <v>266</v>
      </c>
      <c r="D576" t="s">
        <v>923</v>
      </c>
      <c r="E576" t="s">
        <v>2996</v>
      </c>
      <c r="F576" t="s">
        <v>2997</v>
      </c>
      <c r="G576" t="s">
        <v>4216</v>
      </c>
      <c r="H576" t="s">
        <v>11</v>
      </c>
      <c r="I576" t="s">
        <v>12</v>
      </c>
    </row>
    <row r="577" spans="1:9" x14ac:dyDescent="0.3">
      <c r="A577" t="s">
        <v>868</v>
      </c>
      <c r="B577" t="s">
        <v>4217</v>
      </c>
      <c r="C577" s="2" t="s">
        <v>210</v>
      </c>
      <c r="D577" t="s">
        <v>923</v>
      </c>
      <c r="E577" t="s">
        <v>2996</v>
      </c>
      <c r="F577" t="s">
        <v>2997</v>
      </c>
      <c r="G577" t="s">
        <v>4218</v>
      </c>
      <c r="H577" t="s">
        <v>11</v>
      </c>
      <c r="I577" t="s">
        <v>12</v>
      </c>
    </row>
    <row r="578" spans="1:9" x14ac:dyDescent="0.3">
      <c r="A578" t="s">
        <v>869</v>
      </c>
      <c r="B578" t="s">
        <v>3142</v>
      </c>
      <c r="C578" s="2" t="s">
        <v>119</v>
      </c>
      <c r="D578" t="s">
        <v>923</v>
      </c>
      <c r="E578" t="s">
        <v>3003</v>
      </c>
      <c r="F578" t="s">
        <v>2368</v>
      </c>
      <c r="G578" t="s">
        <v>3143</v>
      </c>
      <c r="H578" t="s">
        <v>35</v>
      </c>
      <c r="I578" t="s">
        <v>12</v>
      </c>
    </row>
    <row r="579" spans="1:9" x14ac:dyDescent="0.3">
      <c r="A579" t="s">
        <v>870</v>
      </c>
      <c r="B579" t="s">
        <v>4219</v>
      </c>
      <c r="C579" s="2" t="s">
        <v>119</v>
      </c>
      <c r="D579" t="s">
        <v>923</v>
      </c>
      <c r="E579" t="s">
        <v>2996</v>
      </c>
      <c r="F579" t="s">
        <v>2997</v>
      </c>
      <c r="G579" t="s">
        <v>4220</v>
      </c>
      <c r="H579" t="s">
        <v>11</v>
      </c>
      <c r="I579" t="s">
        <v>12</v>
      </c>
    </row>
    <row r="580" spans="1:9" x14ac:dyDescent="0.3">
      <c r="A580" t="s">
        <v>871</v>
      </c>
      <c r="B580" t="s">
        <v>4221</v>
      </c>
      <c r="C580" s="2" t="s">
        <v>4222</v>
      </c>
      <c r="D580" t="s">
        <v>923</v>
      </c>
      <c r="E580" t="s">
        <v>2996</v>
      </c>
      <c r="F580" t="s">
        <v>2997</v>
      </c>
      <c r="G580" t="s">
        <v>4223</v>
      </c>
      <c r="H580" t="s">
        <v>11</v>
      </c>
      <c r="I580" t="s">
        <v>12</v>
      </c>
    </row>
    <row r="581" spans="1:9" x14ac:dyDescent="0.3">
      <c r="A581" t="s">
        <v>872</v>
      </c>
      <c r="B581" t="s">
        <v>4224</v>
      </c>
      <c r="C581" s="2" t="s">
        <v>900</v>
      </c>
      <c r="D581" t="s">
        <v>923</v>
      </c>
      <c r="E581" t="s">
        <v>2996</v>
      </c>
      <c r="F581" t="s">
        <v>2997</v>
      </c>
      <c r="G581" t="s">
        <v>4225</v>
      </c>
      <c r="H581" t="s">
        <v>11</v>
      </c>
      <c r="I581" t="s">
        <v>12</v>
      </c>
    </row>
    <row r="582" spans="1:9" x14ac:dyDescent="0.3">
      <c r="A582" t="s">
        <v>873</v>
      </c>
      <c r="B582" t="s">
        <v>4226</v>
      </c>
      <c r="C582" s="2" t="s">
        <v>269</v>
      </c>
      <c r="D582" t="s">
        <v>923</v>
      </c>
      <c r="E582" t="s">
        <v>2996</v>
      </c>
      <c r="F582" t="s">
        <v>2997</v>
      </c>
      <c r="G582" t="s">
        <v>4227</v>
      </c>
      <c r="H582" t="s">
        <v>11</v>
      </c>
      <c r="I582" t="s">
        <v>12</v>
      </c>
    </row>
    <row r="583" spans="1:9" x14ac:dyDescent="0.3">
      <c r="A583" t="s">
        <v>874</v>
      </c>
      <c r="B583" t="s">
        <v>4228</v>
      </c>
      <c r="C583" s="2" t="s">
        <v>111</v>
      </c>
      <c r="D583" t="s">
        <v>923</v>
      </c>
      <c r="E583" t="s">
        <v>2996</v>
      </c>
      <c r="F583" t="s">
        <v>2997</v>
      </c>
      <c r="G583" t="s">
        <v>4229</v>
      </c>
      <c r="H583" t="s">
        <v>11</v>
      </c>
      <c r="I583" t="s">
        <v>12</v>
      </c>
    </row>
    <row r="584" spans="1:9" x14ac:dyDescent="0.3">
      <c r="A584" t="s">
        <v>875</v>
      </c>
      <c r="B584" t="s">
        <v>4230</v>
      </c>
      <c r="C584" s="2" t="s">
        <v>106</v>
      </c>
      <c r="D584" t="s">
        <v>923</v>
      </c>
      <c r="E584" t="s">
        <v>2996</v>
      </c>
      <c r="F584" t="s">
        <v>2997</v>
      </c>
      <c r="G584" t="s">
        <v>4231</v>
      </c>
      <c r="H584" t="s">
        <v>11</v>
      </c>
      <c r="I584" t="s">
        <v>12</v>
      </c>
    </row>
    <row r="585" spans="1:9" x14ac:dyDescent="0.3">
      <c r="A585" t="s">
        <v>876</v>
      </c>
      <c r="B585" t="s">
        <v>4232</v>
      </c>
      <c r="C585" s="2" t="s">
        <v>267</v>
      </c>
      <c r="D585" t="s">
        <v>923</v>
      </c>
      <c r="E585" t="s">
        <v>2996</v>
      </c>
      <c r="F585" t="s">
        <v>2997</v>
      </c>
      <c r="G585" t="s">
        <v>4233</v>
      </c>
      <c r="H585" t="s">
        <v>11</v>
      </c>
      <c r="I585" t="s">
        <v>12</v>
      </c>
    </row>
    <row r="586" spans="1:9" x14ac:dyDescent="0.3">
      <c r="A586" t="s">
        <v>877</v>
      </c>
      <c r="B586" t="s">
        <v>3070</v>
      </c>
      <c r="C586" s="2" t="s">
        <v>3071</v>
      </c>
      <c r="D586" t="s">
        <v>923</v>
      </c>
      <c r="E586" t="s">
        <v>3003</v>
      </c>
      <c r="F586" t="s">
        <v>2368</v>
      </c>
      <c r="G586" t="s">
        <v>3072</v>
      </c>
      <c r="H586" t="s">
        <v>35</v>
      </c>
      <c r="I586" t="s">
        <v>12</v>
      </c>
    </row>
    <row r="587" spans="1:9" x14ac:dyDescent="0.3">
      <c r="A587" t="s">
        <v>878</v>
      </c>
      <c r="B587" t="s">
        <v>4234</v>
      </c>
      <c r="C587" s="2" t="s">
        <v>3071</v>
      </c>
      <c r="D587" t="s">
        <v>923</v>
      </c>
      <c r="E587" t="s">
        <v>2996</v>
      </c>
      <c r="F587" t="s">
        <v>2997</v>
      </c>
      <c r="G587" t="s">
        <v>4235</v>
      </c>
      <c r="H587" t="s">
        <v>11</v>
      </c>
      <c r="I587" t="s">
        <v>12</v>
      </c>
    </row>
    <row r="588" spans="1:9" x14ac:dyDescent="0.3">
      <c r="A588" t="s">
        <v>879</v>
      </c>
      <c r="B588" t="s">
        <v>3140</v>
      </c>
      <c r="C588" s="2" t="s">
        <v>211</v>
      </c>
      <c r="D588" t="s">
        <v>923</v>
      </c>
      <c r="E588" t="s">
        <v>3003</v>
      </c>
      <c r="F588" t="s">
        <v>2368</v>
      </c>
      <c r="G588" t="s">
        <v>3141</v>
      </c>
      <c r="H588" t="s">
        <v>35</v>
      </c>
      <c r="I588" t="s">
        <v>12</v>
      </c>
    </row>
    <row r="589" spans="1:9" x14ac:dyDescent="0.3">
      <c r="A589" t="s">
        <v>880</v>
      </c>
      <c r="B589" t="s">
        <v>4236</v>
      </c>
      <c r="C589" s="2" t="s">
        <v>268</v>
      </c>
      <c r="D589" t="s">
        <v>923</v>
      </c>
      <c r="E589" t="s">
        <v>2996</v>
      </c>
      <c r="F589" t="s">
        <v>2997</v>
      </c>
      <c r="G589" t="s">
        <v>4237</v>
      </c>
      <c r="H589" t="s">
        <v>11</v>
      </c>
      <c r="I589" t="s">
        <v>12</v>
      </c>
    </row>
    <row r="590" spans="1:9" x14ac:dyDescent="0.3">
      <c r="A590" t="s">
        <v>881</v>
      </c>
      <c r="B590" t="s">
        <v>4238</v>
      </c>
      <c r="C590" s="2" t="s">
        <v>915</v>
      </c>
      <c r="D590" t="s">
        <v>923</v>
      </c>
      <c r="E590" t="s">
        <v>2996</v>
      </c>
      <c r="F590" t="s">
        <v>2997</v>
      </c>
      <c r="G590" t="s">
        <v>4239</v>
      </c>
      <c r="H590" t="s">
        <v>11</v>
      </c>
      <c r="I590" t="s">
        <v>12</v>
      </c>
    </row>
    <row r="591" spans="1:9" x14ac:dyDescent="0.3">
      <c r="A591" t="s">
        <v>4715</v>
      </c>
      <c r="B591" t="s">
        <v>4716</v>
      </c>
      <c r="C591" s="1" t="s">
        <v>4717</v>
      </c>
      <c r="D591" t="s">
        <v>923</v>
      </c>
      <c r="E591" t="s">
        <v>4718</v>
      </c>
      <c r="H591" t="s">
        <v>35</v>
      </c>
      <c r="I591" t="s">
        <v>12</v>
      </c>
    </row>
    <row r="592" spans="1:9" x14ac:dyDescent="0.3">
      <c r="A592" t="s">
        <v>4753</v>
      </c>
      <c r="B592" t="s">
        <v>4757</v>
      </c>
      <c r="C592" s="1" t="s">
        <v>4754</v>
      </c>
      <c r="D592" s="1" t="s">
        <v>4755</v>
      </c>
      <c r="E592" t="s">
        <v>3003</v>
      </c>
      <c r="F592" t="s">
        <v>2440</v>
      </c>
      <c r="G592" t="s">
        <v>4756</v>
      </c>
      <c r="H592" t="s">
        <v>1472</v>
      </c>
      <c r="I592" t="s">
        <v>12</v>
      </c>
    </row>
    <row r="593" spans="1:9" x14ac:dyDescent="0.3">
      <c r="A593" t="s">
        <v>4861</v>
      </c>
      <c r="B593" t="s">
        <v>4862</v>
      </c>
      <c r="C593" s="1" t="s">
        <v>3795</v>
      </c>
      <c r="D593" s="1" t="s">
        <v>923</v>
      </c>
      <c r="E593" t="s">
        <v>4718</v>
      </c>
      <c r="H593" t="s">
        <v>35</v>
      </c>
      <c r="I593" t="s">
        <v>12</v>
      </c>
    </row>
    <row r="594" spans="1:9" x14ac:dyDescent="0.3">
      <c r="A594" t="s">
        <v>4880</v>
      </c>
      <c r="B594" t="s">
        <v>4882</v>
      </c>
      <c r="C594" s="1" t="s">
        <v>901</v>
      </c>
      <c r="D594" s="1" t="s">
        <v>1284</v>
      </c>
      <c r="E594" t="s">
        <v>4881</v>
      </c>
      <c r="F594" t="s">
        <v>4877</v>
      </c>
      <c r="G594" t="s">
        <v>4878</v>
      </c>
      <c r="H594" t="s">
        <v>4879</v>
      </c>
      <c r="I594" t="s">
        <v>2344</v>
      </c>
    </row>
    <row r="595" spans="1:9" x14ac:dyDescent="0.3">
      <c r="A595" t="s">
        <v>4897</v>
      </c>
      <c r="B595" t="s">
        <v>4898</v>
      </c>
      <c r="C595" s="1" t="s">
        <v>901</v>
      </c>
      <c r="D595" s="1" t="s">
        <v>951</v>
      </c>
      <c r="E595" t="s">
        <v>2375</v>
      </c>
      <c r="F595" t="s">
        <v>2342</v>
      </c>
      <c r="G595" t="s">
        <v>4895</v>
      </c>
      <c r="H595" t="s">
        <v>4896</v>
      </c>
      <c r="I595" t="s">
        <v>2344</v>
      </c>
    </row>
    <row r="596" spans="1:9" x14ac:dyDescent="0.3">
      <c r="A596" t="s">
        <v>4906</v>
      </c>
      <c r="B596" t="s">
        <v>4905</v>
      </c>
      <c r="C596" s="1" t="s">
        <v>901</v>
      </c>
      <c r="D596" s="1" t="s">
        <v>1284</v>
      </c>
      <c r="E596" t="s">
        <v>3003</v>
      </c>
      <c r="F596" t="s">
        <v>2342</v>
      </c>
      <c r="G596" t="s">
        <v>4908</v>
      </c>
      <c r="H596" t="s">
        <v>4907</v>
      </c>
      <c r="I596" t="s">
        <v>2344</v>
      </c>
    </row>
    <row r="597" spans="1:9" x14ac:dyDescent="0.3">
      <c r="A597" t="s">
        <v>4935</v>
      </c>
      <c r="B597" t="s">
        <v>4936</v>
      </c>
      <c r="C597" s="1" t="s">
        <v>3159</v>
      </c>
      <c r="D597" s="1" t="s">
        <v>923</v>
      </c>
      <c r="E597" t="s">
        <v>4937</v>
      </c>
      <c r="H597" t="s">
        <v>1472</v>
      </c>
      <c r="I597" t="s">
        <v>12</v>
      </c>
    </row>
    <row r="598" spans="1:9" x14ac:dyDescent="0.3">
      <c r="A598" t="s">
        <v>4938</v>
      </c>
      <c r="B598" t="s">
        <v>4939</v>
      </c>
      <c r="C598" s="1" t="s">
        <v>791</v>
      </c>
      <c r="D598" s="1" t="s">
        <v>923</v>
      </c>
      <c r="E598" t="s">
        <v>4937</v>
      </c>
      <c r="H598" t="s">
        <v>1472</v>
      </c>
      <c r="I598" t="s">
        <v>12</v>
      </c>
    </row>
    <row r="599" spans="1:9" x14ac:dyDescent="0.3">
      <c r="A599" t="s">
        <v>4955</v>
      </c>
      <c r="B599" t="s">
        <v>4956</v>
      </c>
      <c r="C599" s="1" t="s">
        <v>91</v>
      </c>
      <c r="D599" s="1" t="s">
        <v>923</v>
      </c>
      <c r="E599" t="s">
        <v>4937</v>
      </c>
      <c r="H599" t="s">
        <v>1472</v>
      </c>
      <c r="I599" t="s">
        <v>12</v>
      </c>
    </row>
    <row r="600" spans="1:9" x14ac:dyDescent="0.3">
      <c r="A600" t="s">
        <v>5017</v>
      </c>
      <c r="B600" t="s">
        <v>5021</v>
      </c>
      <c r="C600" s="1" t="s">
        <v>5018</v>
      </c>
      <c r="D600" s="1" t="s">
        <v>923</v>
      </c>
      <c r="E600" t="s">
        <v>2611</v>
      </c>
      <c r="F600" t="s">
        <v>2440</v>
      </c>
      <c r="G600" t="s">
        <v>5019</v>
      </c>
      <c r="H600" t="s">
        <v>5020</v>
      </c>
      <c r="I600" t="s">
        <v>12</v>
      </c>
    </row>
    <row r="601" spans="1:9" x14ac:dyDescent="0.3">
      <c r="A601" t="s">
        <v>5030</v>
      </c>
      <c r="B601" t="s">
        <v>5031</v>
      </c>
      <c r="C601" s="1" t="s">
        <v>129</v>
      </c>
      <c r="D601" s="1" t="s">
        <v>923</v>
      </c>
      <c r="E601" t="s">
        <v>4937</v>
      </c>
      <c r="H601" t="s">
        <v>1472</v>
      </c>
      <c r="I601" t="s">
        <v>12</v>
      </c>
    </row>
    <row r="602" spans="1:9" x14ac:dyDescent="0.3">
      <c r="A602" t="s">
        <v>5042</v>
      </c>
      <c r="B602" t="s">
        <v>5043</v>
      </c>
      <c r="C602" s="1" t="s">
        <v>3153</v>
      </c>
      <c r="D602" s="1" t="s">
        <v>923</v>
      </c>
      <c r="E602" t="s">
        <v>3003</v>
      </c>
      <c r="H602" t="s">
        <v>11</v>
      </c>
      <c r="I602" t="s">
        <v>12</v>
      </c>
    </row>
    <row r="603" spans="1:9" x14ac:dyDescent="0.3">
      <c r="A603" t="s">
        <v>5044</v>
      </c>
      <c r="B603" t="s">
        <v>5045</v>
      </c>
      <c r="C603" s="1" t="s">
        <v>3304</v>
      </c>
      <c r="D603" s="1" t="s">
        <v>923</v>
      </c>
      <c r="E603" t="s">
        <v>3003</v>
      </c>
      <c r="H603" t="s">
        <v>11</v>
      </c>
      <c r="I603" t="s">
        <v>12</v>
      </c>
    </row>
    <row r="604" spans="1:9" x14ac:dyDescent="0.3">
      <c r="A604" t="s">
        <v>5074</v>
      </c>
      <c r="B604" t="s">
        <v>5075</v>
      </c>
      <c r="C604" s="1" t="s">
        <v>5076</v>
      </c>
      <c r="D604" s="1" t="s">
        <v>923</v>
      </c>
      <c r="E604" t="s">
        <v>5077</v>
      </c>
      <c r="F604" t="s">
        <v>5078</v>
      </c>
      <c r="G604" t="s">
        <v>5079</v>
      </c>
      <c r="H604" t="s">
        <v>5080</v>
      </c>
      <c r="I604" t="s">
        <v>12</v>
      </c>
    </row>
    <row r="605" spans="1:9" x14ac:dyDescent="0.3">
      <c r="A605" t="s">
        <v>5133</v>
      </c>
      <c r="B605" t="s">
        <v>5134</v>
      </c>
      <c r="C605" s="1" t="s">
        <v>5135</v>
      </c>
      <c r="D605" s="1" t="s">
        <v>923</v>
      </c>
      <c r="E605" t="s">
        <v>4937</v>
      </c>
      <c r="F605" t="s">
        <v>2440</v>
      </c>
      <c r="G605" t="s">
        <v>5136</v>
      </c>
      <c r="H605" t="s">
        <v>5020</v>
      </c>
      <c r="I605" t="s">
        <v>12</v>
      </c>
    </row>
    <row r="606" spans="1:9" x14ac:dyDescent="0.3">
      <c r="A606" t="s">
        <v>5141</v>
      </c>
      <c r="B606" t="s">
        <v>5144</v>
      </c>
      <c r="C606" s="1" t="s">
        <v>5142</v>
      </c>
      <c r="D606" s="1" t="s">
        <v>923</v>
      </c>
      <c r="E606" t="s">
        <v>2996</v>
      </c>
      <c r="F606" t="s">
        <v>2368</v>
      </c>
      <c r="G606" t="s">
        <v>5143</v>
      </c>
      <c r="H606" t="s">
        <v>11</v>
      </c>
      <c r="I606" t="s">
        <v>12</v>
      </c>
    </row>
    <row r="607" spans="1:9" x14ac:dyDescent="0.3">
      <c r="A607" t="s">
        <v>5225</v>
      </c>
      <c r="B607" t="s">
        <v>5235</v>
      </c>
      <c r="C607" s="1" t="s">
        <v>882</v>
      </c>
      <c r="D607" s="1" t="s">
        <v>923</v>
      </c>
      <c r="E607" t="s">
        <v>3003</v>
      </c>
      <c r="H607" t="s">
        <v>5228</v>
      </c>
      <c r="I607" t="s">
        <v>12</v>
      </c>
    </row>
    <row r="608" spans="1:9" x14ac:dyDescent="0.3">
      <c r="A608" t="s">
        <v>5226</v>
      </c>
      <c r="B608" t="s">
        <v>5236</v>
      </c>
      <c r="C608" s="1" t="s">
        <v>882</v>
      </c>
      <c r="D608" s="1" t="s">
        <v>923</v>
      </c>
      <c r="E608" t="s">
        <v>3003</v>
      </c>
      <c r="H608" t="s">
        <v>5229</v>
      </c>
      <c r="I608" t="s">
        <v>12</v>
      </c>
    </row>
    <row r="609" spans="1:9" x14ac:dyDescent="0.3">
      <c r="A609" t="s">
        <v>5227</v>
      </c>
      <c r="B609" t="s">
        <v>5239</v>
      </c>
      <c r="C609" s="1" t="s">
        <v>901</v>
      </c>
      <c r="D609" s="1" t="s">
        <v>923</v>
      </c>
      <c r="E609" t="s">
        <v>3003</v>
      </c>
      <c r="H609" t="s">
        <v>5228</v>
      </c>
      <c r="I609" t="s">
        <v>12</v>
      </c>
    </row>
    <row r="610" spans="1:9" x14ac:dyDescent="0.3">
      <c r="A610" t="s">
        <v>5230</v>
      </c>
      <c r="B610" t="s">
        <v>5240</v>
      </c>
      <c r="C610" s="1" t="s">
        <v>901</v>
      </c>
      <c r="D610" s="1" t="s">
        <v>923</v>
      </c>
      <c r="E610" t="s">
        <v>3003</v>
      </c>
      <c r="H610" t="s">
        <v>5229</v>
      </c>
      <c r="I610" t="s">
        <v>12</v>
      </c>
    </row>
    <row r="611" spans="1:9" x14ac:dyDescent="0.3">
      <c r="A611" t="s">
        <v>5231</v>
      </c>
      <c r="B611" t="s">
        <v>5241</v>
      </c>
      <c r="C611" s="1" t="s">
        <v>91</v>
      </c>
      <c r="D611" s="1" t="s">
        <v>923</v>
      </c>
      <c r="E611" t="s">
        <v>3003</v>
      </c>
      <c r="H611" t="s">
        <v>5228</v>
      </c>
      <c r="I611" t="s">
        <v>12</v>
      </c>
    </row>
    <row r="612" spans="1:9" x14ac:dyDescent="0.3">
      <c r="A612" t="s">
        <v>5232</v>
      </c>
      <c r="B612" t="s">
        <v>5242</v>
      </c>
      <c r="C612" s="1" t="s">
        <v>91</v>
      </c>
      <c r="D612" s="1" t="s">
        <v>923</v>
      </c>
      <c r="E612" t="s">
        <v>3003</v>
      </c>
      <c r="H612" t="s">
        <v>5229</v>
      </c>
      <c r="I612" t="s">
        <v>12</v>
      </c>
    </row>
    <row r="613" spans="1:9" x14ac:dyDescent="0.3">
      <c r="A613" t="s">
        <v>5233</v>
      </c>
      <c r="B613" t="s">
        <v>5237</v>
      </c>
      <c r="C613" s="1" t="s">
        <v>791</v>
      </c>
      <c r="D613" s="1" t="s">
        <v>923</v>
      </c>
      <c r="E613" t="s">
        <v>3003</v>
      </c>
      <c r="H613" t="s">
        <v>5228</v>
      </c>
      <c r="I613" t="s">
        <v>12</v>
      </c>
    </row>
    <row r="614" spans="1:9" x14ac:dyDescent="0.3">
      <c r="A614" t="s">
        <v>5234</v>
      </c>
      <c r="B614" t="s">
        <v>5238</v>
      </c>
      <c r="C614" s="1" t="s">
        <v>791</v>
      </c>
      <c r="D614" s="1" t="s">
        <v>923</v>
      </c>
      <c r="E614" t="s">
        <v>3003</v>
      </c>
      <c r="H614" t="s">
        <v>5229</v>
      </c>
      <c r="I614" t="s">
        <v>12</v>
      </c>
    </row>
    <row r="615" spans="1:9" x14ac:dyDescent="0.3">
      <c r="A615" t="s">
        <v>5243</v>
      </c>
      <c r="B615" t="s">
        <v>5245</v>
      </c>
      <c r="C615" s="1" t="s">
        <v>3795</v>
      </c>
      <c r="D615" s="1" t="s">
        <v>923</v>
      </c>
      <c r="E615" t="s">
        <v>3003</v>
      </c>
      <c r="H615" t="s">
        <v>5228</v>
      </c>
      <c r="I615" t="s">
        <v>12</v>
      </c>
    </row>
    <row r="616" spans="1:9" x14ac:dyDescent="0.3">
      <c r="A616" t="s">
        <v>5244</v>
      </c>
      <c r="B616" t="s">
        <v>5246</v>
      </c>
      <c r="C616" s="1" t="s">
        <v>3795</v>
      </c>
      <c r="D616" s="1" t="s">
        <v>923</v>
      </c>
      <c r="E616" t="s">
        <v>3003</v>
      </c>
      <c r="H616" t="s">
        <v>5229</v>
      </c>
      <c r="I616" t="s">
        <v>12</v>
      </c>
    </row>
    <row r="617" spans="1:9" x14ac:dyDescent="0.3">
      <c r="A617" t="s">
        <v>5262</v>
      </c>
      <c r="B617" t="str">
        <f>CONCATENATE("RES THT ",C617," OHM ",D617," ",E617," 0.3 AXIAL")</f>
        <v>RES THT 1.5k OHM 1% 1/4W 0.3 AXIAL</v>
      </c>
      <c r="C617" s="1" t="s">
        <v>95</v>
      </c>
      <c r="D617" s="1" t="s">
        <v>923</v>
      </c>
      <c r="E617" t="s">
        <v>5263</v>
      </c>
      <c r="H617" t="s">
        <v>5228</v>
      </c>
      <c r="I617" t="s">
        <v>12</v>
      </c>
    </row>
    <row r="618" spans="1:9" x14ac:dyDescent="0.3">
      <c r="A618" t="s">
        <v>5264</v>
      </c>
      <c r="B618" t="str">
        <f t="shared" ref="B618:B637" si="0">CONCATENATE("RES THT ",C618," OHM ",D618," ",E618," 0.3 AXIAL")</f>
        <v>RES THT 2.2k OHM 1% 0.25W 0.3 AXIAL</v>
      </c>
      <c r="C618" s="1" t="s">
        <v>888</v>
      </c>
      <c r="D618" s="1" t="s">
        <v>923</v>
      </c>
      <c r="E618" t="s">
        <v>3003</v>
      </c>
      <c r="H618" t="s">
        <v>5228</v>
      </c>
      <c r="I618" t="s">
        <v>12</v>
      </c>
    </row>
    <row r="619" spans="1:9" x14ac:dyDescent="0.3">
      <c r="A619" t="s">
        <v>5265</v>
      </c>
      <c r="B619" t="str">
        <f t="shared" si="0"/>
        <v>RES THT 3.3k OHM 1% 0.25W 0.3 AXIAL</v>
      </c>
      <c r="C619" s="1" t="s">
        <v>103</v>
      </c>
      <c r="D619" s="1" t="s">
        <v>923</v>
      </c>
      <c r="E619" t="s">
        <v>3003</v>
      </c>
      <c r="H619" t="s">
        <v>5228</v>
      </c>
      <c r="I619" t="s">
        <v>12</v>
      </c>
    </row>
    <row r="620" spans="1:9" x14ac:dyDescent="0.3">
      <c r="A620" t="s">
        <v>5266</v>
      </c>
      <c r="B620" t="str">
        <f t="shared" si="0"/>
        <v>RES THT 4.7k OHM 1% 0.25W 0.3 AXIAL</v>
      </c>
      <c r="C620" s="1" t="s">
        <v>92</v>
      </c>
      <c r="D620" s="1" t="s">
        <v>923</v>
      </c>
      <c r="E620" t="s">
        <v>3003</v>
      </c>
      <c r="H620" t="s">
        <v>5228</v>
      </c>
      <c r="I620" t="s">
        <v>12</v>
      </c>
    </row>
    <row r="621" spans="1:9" x14ac:dyDescent="0.3">
      <c r="A621" t="s">
        <v>5267</v>
      </c>
      <c r="B621" t="str">
        <f t="shared" si="0"/>
        <v>RES THT 5.6k OHM 1% 0.25W 0.3 AXIAL</v>
      </c>
      <c r="C621" s="1" t="s">
        <v>283</v>
      </c>
      <c r="D621" s="1" t="s">
        <v>923</v>
      </c>
      <c r="E621" t="s">
        <v>3003</v>
      </c>
      <c r="H621" t="s">
        <v>5228</v>
      </c>
      <c r="I621" t="s">
        <v>12</v>
      </c>
    </row>
    <row r="622" spans="1:9" x14ac:dyDescent="0.3">
      <c r="A622" t="s">
        <v>5268</v>
      </c>
      <c r="B622" t="str">
        <f t="shared" si="0"/>
        <v>RES THT 6.8k OHM 1% 0.25W 0.3 AXIAL</v>
      </c>
      <c r="C622" s="1" t="s">
        <v>898</v>
      </c>
      <c r="D622" s="1" t="s">
        <v>923</v>
      </c>
      <c r="E622" t="s">
        <v>3003</v>
      </c>
      <c r="H622" t="s">
        <v>5228</v>
      </c>
      <c r="I622" t="s">
        <v>12</v>
      </c>
    </row>
    <row r="623" spans="1:9" x14ac:dyDescent="0.3">
      <c r="A623" t="s">
        <v>5269</v>
      </c>
      <c r="B623" t="str">
        <f t="shared" si="0"/>
        <v>RES THT 8.2k OHM 1% 0.25W 0.3 AXIAL</v>
      </c>
      <c r="C623" s="1" t="s">
        <v>274</v>
      </c>
      <c r="D623" s="1" t="s">
        <v>923</v>
      </c>
      <c r="E623" t="s">
        <v>3003</v>
      </c>
      <c r="H623" t="s">
        <v>5228</v>
      </c>
      <c r="I623" t="s">
        <v>12</v>
      </c>
    </row>
    <row r="624" spans="1:9" x14ac:dyDescent="0.3">
      <c r="A624" t="s">
        <v>5270</v>
      </c>
      <c r="B624" t="str">
        <f t="shared" si="0"/>
        <v>RES THT 22k OHM 1% 0.25W 0.3 AXIAL</v>
      </c>
      <c r="C624" s="1" t="s">
        <v>93</v>
      </c>
      <c r="D624" s="1" t="s">
        <v>923</v>
      </c>
      <c r="E624" t="s">
        <v>3003</v>
      </c>
      <c r="H624" t="s">
        <v>5228</v>
      </c>
      <c r="I624" t="s">
        <v>12</v>
      </c>
    </row>
    <row r="625" spans="1:9" x14ac:dyDescent="0.3">
      <c r="A625" t="s">
        <v>5271</v>
      </c>
      <c r="B625" t="str">
        <f t="shared" si="0"/>
        <v>RES THT 33k OHM 1% 0.25W 0.3 AXIAL</v>
      </c>
      <c r="C625" s="1" t="s">
        <v>910</v>
      </c>
      <c r="D625" s="1" t="s">
        <v>923</v>
      </c>
      <c r="E625" t="s">
        <v>3003</v>
      </c>
      <c r="H625" t="s">
        <v>5228</v>
      </c>
      <c r="I625" t="s">
        <v>12</v>
      </c>
    </row>
    <row r="626" spans="1:9" x14ac:dyDescent="0.3">
      <c r="A626" t="s">
        <v>5272</v>
      </c>
      <c r="B626" t="str">
        <f t="shared" si="0"/>
        <v>RES THT 47k OHM 1% 0.25W 0.3 AXIAL</v>
      </c>
      <c r="C626" s="1" t="s">
        <v>121</v>
      </c>
      <c r="D626" s="1" t="s">
        <v>923</v>
      </c>
      <c r="E626" t="s">
        <v>3003</v>
      </c>
      <c r="H626" t="s">
        <v>5228</v>
      </c>
      <c r="I626" t="s">
        <v>12</v>
      </c>
    </row>
    <row r="627" spans="1:9" x14ac:dyDescent="0.3">
      <c r="A627" t="s">
        <v>5273</v>
      </c>
      <c r="B627" t="str">
        <f t="shared" si="0"/>
        <v>RES THT 56k OHM 1% 1/4W 0.3 AXIAL</v>
      </c>
      <c r="C627" s="1" t="s">
        <v>914</v>
      </c>
      <c r="D627" s="1" t="s">
        <v>923</v>
      </c>
      <c r="E627" t="s">
        <v>5263</v>
      </c>
      <c r="H627" t="s">
        <v>5228</v>
      </c>
      <c r="I627" t="s">
        <v>12</v>
      </c>
    </row>
    <row r="628" spans="1:9" x14ac:dyDescent="0.3">
      <c r="A628" t="s">
        <v>5274</v>
      </c>
      <c r="B628" t="str">
        <f t="shared" si="0"/>
        <v>RES THT 68k OHM 1% 0.25W 0.3 AXIAL</v>
      </c>
      <c r="C628" s="1" t="s">
        <v>201</v>
      </c>
      <c r="D628" s="1" t="s">
        <v>923</v>
      </c>
      <c r="E628" t="s">
        <v>3003</v>
      </c>
      <c r="H628" t="s">
        <v>5228</v>
      </c>
      <c r="I628" t="s">
        <v>12</v>
      </c>
    </row>
    <row r="629" spans="1:9" x14ac:dyDescent="0.3">
      <c r="A629" t="s">
        <v>5275</v>
      </c>
      <c r="B629" t="str">
        <f t="shared" si="0"/>
        <v>RES THT 82k OHM 1% 0.25W 0.3 AXIAL</v>
      </c>
      <c r="C629" s="1" t="s">
        <v>116</v>
      </c>
      <c r="D629" s="1" t="s">
        <v>923</v>
      </c>
      <c r="E629" t="s">
        <v>3003</v>
      </c>
      <c r="H629" t="s">
        <v>5228</v>
      </c>
      <c r="I629" t="s">
        <v>12</v>
      </c>
    </row>
    <row r="630" spans="1:9" x14ac:dyDescent="0.3">
      <c r="A630" t="s">
        <v>5276</v>
      </c>
      <c r="B630" t="str">
        <f t="shared" si="0"/>
        <v>RES THT 150k OHM 1% 0.25W 0.3 AXIAL</v>
      </c>
      <c r="C630" s="1" t="s">
        <v>123</v>
      </c>
      <c r="D630" s="1" t="s">
        <v>923</v>
      </c>
      <c r="E630" t="s">
        <v>3003</v>
      </c>
      <c r="H630" t="s">
        <v>5228</v>
      </c>
      <c r="I630" t="s">
        <v>12</v>
      </c>
    </row>
    <row r="631" spans="1:9" x14ac:dyDescent="0.3">
      <c r="A631" t="s">
        <v>5277</v>
      </c>
      <c r="B631" t="str">
        <f t="shared" si="0"/>
        <v>RES THT 220k OHM 1% 0.25W 0.3 AXIAL</v>
      </c>
      <c r="C631" s="1" t="s">
        <v>160</v>
      </c>
      <c r="D631" s="1" t="s">
        <v>923</v>
      </c>
      <c r="E631" t="s">
        <v>3003</v>
      </c>
      <c r="H631" t="s">
        <v>5228</v>
      </c>
      <c r="I631" t="s">
        <v>12</v>
      </c>
    </row>
    <row r="632" spans="1:9" x14ac:dyDescent="0.3">
      <c r="A632" t="s">
        <v>5278</v>
      </c>
      <c r="B632" t="str">
        <f t="shared" si="0"/>
        <v>RES THT 330k OHM 1% 0.25W 0.3 AXIAL</v>
      </c>
      <c r="C632" s="1" t="s">
        <v>787</v>
      </c>
      <c r="D632" s="1" t="s">
        <v>923</v>
      </c>
      <c r="E632" t="s">
        <v>3003</v>
      </c>
      <c r="H632" t="s">
        <v>5228</v>
      </c>
      <c r="I632" t="s">
        <v>12</v>
      </c>
    </row>
    <row r="633" spans="1:9" x14ac:dyDescent="0.3">
      <c r="A633" t="s">
        <v>5279</v>
      </c>
      <c r="B633" t="str">
        <f t="shared" si="0"/>
        <v>RES THT 470k OHM 1% 0.25W 0.3 AXIAL</v>
      </c>
      <c r="C633" s="1" t="s">
        <v>129</v>
      </c>
      <c r="D633" s="1" t="s">
        <v>923</v>
      </c>
      <c r="E633" t="s">
        <v>3003</v>
      </c>
      <c r="H633" t="s">
        <v>5228</v>
      </c>
      <c r="I633" t="s">
        <v>12</v>
      </c>
    </row>
    <row r="634" spans="1:9" x14ac:dyDescent="0.3">
      <c r="A634" t="s">
        <v>5280</v>
      </c>
      <c r="B634" t="str">
        <f t="shared" si="0"/>
        <v>RES THT 560k OHM 1% 0.25W 0.3 AXIAL</v>
      </c>
      <c r="C634" s="1" t="s">
        <v>194</v>
      </c>
      <c r="D634" s="1" t="s">
        <v>923</v>
      </c>
      <c r="E634" t="s">
        <v>3003</v>
      </c>
      <c r="H634" t="s">
        <v>5228</v>
      </c>
      <c r="I634" t="s">
        <v>12</v>
      </c>
    </row>
    <row r="635" spans="1:9" x14ac:dyDescent="0.3">
      <c r="A635" t="s">
        <v>5281</v>
      </c>
      <c r="B635" t="str">
        <f t="shared" si="0"/>
        <v>RES THT 680k OHM 1% 0.25W 0.3 AXIAL</v>
      </c>
      <c r="C635" s="1" t="s">
        <v>257</v>
      </c>
      <c r="D635" s="1" t="s">
        <v>923</v>
      </c>
      <c r="E635" t="s">
        <v>3003</v>
      </c>
      <c r="H635" t="s">
        <v>5228</v>
      </c>
      <c r="I635" t="s">
        <v>12</v>
      </c>
    </row>
    <row r="636" spans="1:9" x14ac:dyDescent="0.3">
      <c r="A636" t="s">
        <v>5282</v>
      </c>
      <c r="B636" t="str">
        <f t="shared" si="0"/>
        <v>RES THT 820k OHM 1% 0.25W 0.3 AXIAL</v>
      </c>
      <c r="C636" s="1" t="s">
        <v>208</v>
      </c>
      <c r="D636" s="1" t="s">
        <v>923</v>
      </c>
      <c r="E636" t="s">
        <v>3003</v>
      </c>
      <c r="H636" t="s">
        <v>5228</v>
      </c>
      <c r="I636" t="s">
        <v>12</v>
      </c>
    </row>
    <row r="637" spans="1:9" x14ac:dyDescent="0.3">
      <c r="A637" t="s">
        <v>5283</v>
      </c>
      <c r="B637" t="str">
        <f t="shared" si="0"/>
        <v>RES THT 3M OHM 1% 1/4W 0.3 AXIAL</v>
      </c>
      <c r="C637" s="1" t="s">
        <v>4028</v>
      </c>
      <c r="D637" s="1" t="s">
        <v>923</v>
      </c>
      <c r="E637" t="s">
        <v>5263</v>
      </c>
      <c r="H637" t="s">
        <v>5228</v>
      </c>
      <c r="I637" t="s">
        <v>12</v>
      </c>
    </row>
    <row r="638" spans="1:9" x14ac:dyDescent="0.3">
      <c r="A638" t="s">
        <v>5284</v>
      </c>
      <c r="B638" t="str">
        <f>CONCATENATE("RES THT ",C638," OHM ",D638," ",E638," 0.4 AXIAL")</f>
        <v>RES THT 1.5k OHM 1% 0.25W 0.4 AXIAL</v>
      </c>
      <c r="C638" s="1" t="s">
        <v>95</v>
      </c>
      <c r="D638" s="1" t="s">
        <v>923</v>
      </c>
      <c r="E638" t="s">
        <v>3003</v>
      </c>
      <c r="H638" t="s">
        <v>5229</v>
      </c>
      <c r="I638" t="s">
        <v>12</v>
      </c>
    </row>
    <row r="639" spans="1:9" x14ac:dyDescent="0.3">
      <c r="A639" t="s">
        <v>5285</v>
      </c>
      <c r="B639" t="str">
        <f t="shared" ref="B639:B658" si="1">CONCATENATE("RES THT ",C639," OHM ",D639," ",E639," 0.4 AXIAL")</f>
        <v>RES THT 2.2k OHM 1% 0.25W 0.4 AXIAL</v>
      </c>
      <c r="C639" s="1" t="s">
        <v>888</v>
      </c>
      <c r="D639" s="1" t="s">
        <v>923</v>
      </c>
      <c r="E639" t="s">
        <v>3003</v>
      </c>
      <c r="H639" t="s">
        <v>5229</v>
      </c>
      <c r="I639" t="s">
        <v>12</v>
      </c>
    </row>
    <row r="640" spans="1:9" x14ac:dyDescent="0.3">
      <c r="A640" t="s">
        <v>5286</v>
      </c>
      <c r="B640" t="str">
        <f t="shared" si="1"/>
        <v>RES THT 3.3k OHM 1% 0.25W 0.4 AXIAL</v>
      </c>
      <c r="C640" s="1" t="s">
        <v>103</v>
      </c>
      <c r="D640" s="1" t="s">
        <v>923</v>
      </c>
      <c r="E640" t="s">
        <v>3003</v>
      </c>
      <c r="H640" t="s">
        <v>5229</v>
      </c>
      <c r="I640" t="s">
        <v>12</v>
      </c>
    </row>
    <row r="641" spans="1:9" x14ac:dyDescent="0.3">
      <c r="A641" t="s">
        <v>5287</v>
      </c>
      <c r="B641" t="str">
        <f t="shared" si="1"/>
        <v>RES THT 4.7k OHM 1% 0.25W 0.4 AXIAL</v>
      </c>
      <c r="C641" s="1" t="s">
        <v>92</v>
      </c>
      <c r="D641" s="1" t="s">
        <v>923</v>
      </c>
      <c r="E641" t="s">
        <v>3003</v>
      </c>
      <c r="H641" t="s">
        <v>5229</v>
      </c>
      <c r="I641" t="s">
        <v>12</v>
      </c>
    </row>
    <row r="642" spans="1:9" x14ac:dyDescent="0.3">
      <c r="A642" t="s">
        <v>5288</v>
      </c>
      <c r="B642" t="str">
        <f t="shared" si="1"/>
        <v>RES THT 5.6k OHM 1% 0.25W 0.4 AXIAL</v>
      </c>
      <c r="C642" s="1" t="s">
        <v>283</v>
      </c>
      <c r="D642" s="1" t="s">
        <v>923</v>
      </c>
      <c r="E642" t="s">
        <v>3003</v>
      </c>
      <c r="H642" t="s">
        <v>5229</v>
      </c>
      <c r="I642" t="s">
        <v>12</v>
      </c>
    </row>
    <row r="643" spans="1:9" x14ac:dyDescent="0.3">
      <c r="A643" t="s">
        <v>5289</v>
      </c>
      <c r="B643" t="str">
        <f t="shared" si="1"/>
        <v>RES THT 6.8k OHM 1% 0.25W 0.4 AXIAL</v>
      </c>
      <c r="C643" s="1" t="s">
        <v>898</v>
      </c>
      <c r="D643" s="1" t="s">
        <v>923</v>
      </c>
      <c r="E643" t="s">
        <v>3003</v>
      </c>
      <c r="H643" t="s">
        <v>5229</v>
      </c>
      <c r="I643" t="s">
        <v>12</v>
      </c>
    </row>
    <row r="644" spans="1:9" x14ac:dyDescent="0.3">
      <c r="A644" t="s">
        <v>5290</v>
      </c>
      <c r="B644" t="str">
        <f t="shared" si="1"/>
        <v>RES THT 8.2k OHM 1% 0.25W 0.4 AXIAL</v>
      </c>
      <c r="C644" s="1" t="s">
        <v>274</v>
      </c>
      <c r="D644" s="1" t="s">
        <v>923</v>
      </c>
      <c r="E644" t="s">
        <v>3003</v>
      </c>
      <c r="H644" t="s">
        <v>5229</v>
      </c>
      <c r="I644" t="s">
        <v>12</v>
      </c>
    </row>
    <row r="645" spans="1:9" x14ac:dyDescent="0.3">
      <c r="A645" t="s">
        <v>5291</v>
      </c>
      <c r="B645" t="str">
        <f t="shared" si="1"/>
        <v>RES THT 22k OHM 1% 0.25W 0.4 AXIAL</v>
      </c>
      <c r="C645" s="1" t="s">
        <v>93</v>
      </c>
      <c r="D645" s="1" t="s">
        <v>923</v>
      </c>
      <c r="E645" t="s">
        <v>3003</v>
      </c>
      <c r="H645" t="s">
        <v>5229</v>
      </c>
      <c r="I645" t="s">
        <v>12</v>
      </c>
    </row>
    <row r="646" spans="1:9" x14ac:dyDescent="0.3">
      <c r="A646" t="s">
        <v>5292</v>
      </c>
      <c r="B646" t="str">
        <f t="shared" si="1"/>
        <v>RES THT 33k OHM 1% 0.25W 0.4 AXIAL</v>
      </c>
      <c r="C646" s="1" t="s">
        <v>910</v>
      </c>
      <c r="D646" s="1" t="s">
        <v>923</v>
      </c>
      <c r="E646" t="s">
        <v>3003</v>
      </c>
      <c r="H646" t="s">
        <v>5229</v>
      </c>
      <c r="I646" t="s">
        <v>12</v>
      </c>
    </row>
    <row r="647" spans="1:9" x14ac:dyDescent="0.3">
      <c r="A647" t="s">
        <v>5293</v>
      </c>
      <c r="B647" t="str">
        <f t="shared" si="1"/>
        <v>RES THT 47k OHM 1% 1/4W 0.4 AXIAL</v>
      </c>
      <c r="C647" s="1" t="s">
        <v>121</v>
      </c>
      <c r="D647" s="1" t="s">
        <v>923</v>
      </c>
      <c r="E647" t="s">
        <v>5263</v>
      </c>
      <c r="H647" t="s">
        <v>5229</v>
      </c>
      <c r="I647" t="s">
        <v>12</v>
      </c>
    </row>
    <row r="648" spans="1:9" x14ac:dyDescent="0.3">
      <c r="A648" t="s">
        <v>5294</v>
      </c>
      <c r="B648" t="str">
        <f t="shared" si="1"/>
        <v>RES THT 56k OHM 1% 0.25W 0.4 AXIAL</v>
      </c>
      <c r="C648" s="1" t="s">
        <v>914</v>
      </c>
      <c r="D648" s="1" t="s">
        <v>923</v>
      </c>
      <c r="E648" t="s">
        <v>3003</v>
      </c>
      <c r="H648" t="s">
        <v>5229</v>
      </c>
      <c r="I648" t="s">
        <v>12</v>
      </c>
    </row>
    <row r="649" spans="1:9" x14ac:dyDescent="0.3">
      <c r="A649" t="s">
        <v>5295</v>
      </c>
      <c r="B649" t="str">
        <f t="shared" si="1"/>
        <v>RES THT 68k OHM 1% 0.25W 0.4 AXIAL</v>
      </c>
      <c r="C649" s="1" t="s">
        <v>201</v>
      </c>
      <c r="D649" s="1" t="s">
        <v>923</v>
      </c>
      <c r="E649" t="s">
        <v>3003</v>
      </c>
      <c r="H649" t="s">
        <v>5229</v>
      </c>
      <c r="I649" t="s">
        <v>12</v>
      </c>
    </row>
    <row r="650" spans="1:9" x14ac:dyDescent="0.3">
      <c r="A650" t="s">
        <v>5296</v>
      </c>
      <c r="B650" t="str">
        <f t="shared" si="1"/>
        <v>RES THT 82k OHM 1% 0.25W 0.4 AXIAL</v>
      </c>
      <c r="C650" s="1" t="s">
        <v>116</v>
      </c>
      <c r="D650" s="1" t="s">
        <v>923</v>
      </c>
      <c r="E650" t="s">
        <v>3003</v>
      </c>
      <c r="H650" t="s">
        <v>5229</v>
      </c>
      <c r="I650" t="s">
        <v>12</v>
      </c>
    </row>
    <row r="651" spans="1:9" x14ac:dyDescent="0.3">
      <c r="A651" t="s">
        <v>5297</v>
      </c>
      <c r="B651" t="str">
        <f t="shared" si="1"/>
        <v>RES THT 150k OHM 1% 0.25W 0.4 AXIAL</v>
      </c>
      <c r="C651" s="1" t="s">
        <v>123</v>
      </c>
      <c r="D651" s="1" t="s">
        <v>923</v>
      </c>
      <c r="E651" t="s">
        <v>3003</v>
      </c>
      <c r="H651" t="s">
        <v>5229</v>
      </c>
      <c r="I651" t="s">
        <v>12</v>
      </c>
    </row>
    <row r="652" spans="1:9" x14ac:dyDescent="0.3">
      <c r="A652" t="s">
        <v>5298</v>
      </c>
      <c r="B652" t="str">
        <f t="shared" si="1"/>
        <v>RES THT 220k OHM 1% 0.25W 0.4 AXIAL</v>
      </c>
      <c r="C652" s="1" t="s">
        <v>160</v>
      </c>
      <c r="D652" s="1" t="s">
        <v>923</v>
      </c>
      <c r="E652" t="s">
        <v>3003</v>
      </c>
      <c r="H652" t="s">
        <v>5229</v>
      </c>
      <c r="I652" t="s">
        <v>12</v>
      </c>
    </row>
    <row r="653" spans="1:9" x14ac:dyDescent="0.3">
      <c r="A653" t="s">
        <v>5299</v>
      </c>
      <c r="B653" t="str">
        <f t="shared" si="1"/>
        <v>RES THT 330k OHM 1% 0.25W 0.4 AXIAL</v>
      </c>
      <c r="C653" s="1" t="s">
        <v>787</v>
      </c>
      <c r="D653" s="1" t="s">
        <v>923</v>
      </c>
      <c r="E653" t="s">
        <v>3003</v>
      </c>
      <c r="H653" t="s">
        <v>5229</v>
      </c>
      <c r="I653" t="s">
        <v>12</v>
      </c>
    </row>
    <row r="654" spans="1:9" x14ac:dyDescent="0.3">
      <c r="A654" t="s">
        <v>5300</v>
      </c>
      <c r="B654" t="str">
        <f t="shared" si="1"/>
        <v>RES THT 470k OHM 1% 0.25W 0.4 AXIAL</v>
      </c>
      <c r="C654" s="1" t="s">
        <v>129</v>
      </c>
      <c r="D654" s="1" t="s">
        <v>923</v>
      </c>
      <c r="E654" t="s">
        <v>3003</v>
      </c>
      <c r="H654" t="s">
        <v>5229</v>
      </c>
      <c r="I654" t="s">
        <v>12</v>
      </c>
    </row>
    <row r="655" spans="1:9" x14ac:dyDescent="0.3">
      <c r="A655" t="s">
        <v>5301</v>
      </c>
      <c r="B655" t="str">
        <f t="shared" si="1"/>
        <v>RES THT 560k OHM 1% 0.25W 0.4 AXIAL</v>
      </c>
      <c r="C655" s="1" t="s">
        <v>194</v>
      </c>
      <c r="D655" s="1" t="s">
        <v>923</v>
      </c>
      <c r="E655" t="s">
        <v>3003</v>
      </c>
      <c r="H655" t="s">
        <v>5229</v>
      </c>
      <c r="I655" t="s">
        <v>12</v>
      </c>
    </row>
    <row r="656" spans="1:9" x14ac:dyDescent="0.3">
      <c r="A656" t="s">
        <v>5302</v>
      </c>
      <c r="B656" t="str">
        <f t="shared" si="1"/>
        <v>RES THT 680k OHM 1% 0.25W 0.4 AXIAL</v>
      </c>
      <c r="C656" s="1" t="s">
        <v>257</v>
      </c>
      <c r="D656" s="1" t="s">
        <v>923</v>
      </c>
      <c r="E656" t="s">
        <v>3003</v>
      </c>
      <c r="H656" t="s">
        <v>5229</v>
      </c>
      <c r="I656" t="s">
        <v>12</v>
      </c>
    </row>
    <row r="657" spans="1:9" x14ac:dyDescent="0.3">
      <c r="A657" t="s">
        <v>5303</v>
      </c>
      <c r="B657" t="str">
        <f t="shared" si="1"/>
        <v>RES THT 820k OHM 1% 1/4W 0.4 AXIAL</v>
      </c>
      <c r="C657" s="1" t="s">
        <v>208</v>
      </c>
      <c r="D657" s="1" t="s">
        <v>923</v>
      </c>
      <c r="E657" t="s">
        <v>5263</v>
      </c>
      <c r="H657" t="s">
        <v>5229</v>
      </c>
      <c r="I657" t="s">
        <v>12</v>
      </c>
    </row>
    <row r="658" spans="1:9" x14ac:dyDescent="0.3">
      <c r="A658" t="s">
        <v>5304</v>
      </c>
      <c r="B658" t="str">
        <f t="shared" si="1"/>
        <v>RES THT 3M OHM 1% 1/4W 0.4 AXIAL</v>
      </c>
      <c r="C658" s="1" t="s">
        <v>4028</v>
      </c>
      <c r="D658" s="1" t="s">
        <v>923</v>
      </c>
      <c r="E658" t="s">
        <v>5263</v>
      </c>
      <c r="H658" t="s">
        <v>5229</v>
      </c>
      <c r="I658" t="s">
        <v>12</v>
      </c>
    </row>
    <row r="659" spans="1:9" x14ac:dyDescent="0.3">
      <c r="A659" t="s">
        <v>5306</v>
      </c>
      <c r="B659" t="str">
        <f>CONCATENATE("RES THT ",C659," OHM ",D659," ",E659," 0.3 AXIAL")</f>
        <v>RES THT 22 OHM 1% 0.25W 0.3 AXIAL</v>
      </c>
      <c r="C659" s="1" t="s">
        <v>3229</v>
      </c>
      <c r="D659" s="1" t="s">
        <v>923</v>
      </c>
      <c r="E659" t="s">
        <v>3003</v>
      </c>
      <c r="H659" t="s">
        <v>5228</v>
      </c>
      <c r="I659" t="s">
        <v>12</v>
      </c>
    </row>
    <row r="660" spans="1:9" x14ac:dyDescent="0.3">
      <c r="A660" t="s">
        <v>5307</v>
      </c>
      <c r="B660" t="str">
        <f t="shared" ref="B660:B672" si="2">CONCATENATE("RES THT ",C660," OHM ",D660," ",E660," 0.3 AXIAL")</f>
        <v>RES THT 33 OHM 1% 0.25W 0.3 AXIAL</v>
      </c>
      <c r="C660" s="1" t="s">
        <v>3014</v>
      </c>
      <c r="D660" s="1" t="s">
        <v>923</v>
      </c>
      <c r="E660" t="s">
        <v>3003</v>
      </c>
      <c r="H660" t="s">
        <v>5228</v>
      </c>
      <c r="I660" t="s">
        <v>12</v>
      </c>
    </row>
    <row r="661" spans="1:9" x14ac:dyDescent="0.3">
      <c r="A661" t="s">
        <v>5308</v>
      </c>
      <c r="B661" t="str">
        <f t="shared" si="2"/>
        <v>RES THT 46 OHM 1% 0.25W 0.3 AXIAL</v>
      </c>
      <c r="C661" s="1" t="s">
        <v>5305</v>
      </c>
      <c r="D661" s="1" t="s">
        <v>923</v>
      </c>
      <c r="E661" t="s">
        <v>3003</v>
      </c>
      <c r="H661" t="s">
        <v>5228</v>
      </c>
      <c r="I661" t="s">
        <v>12</v>
      </c>
    </row>
    <row r="662" spans="1:9" x14ac:dyDescent="0.3">
      <c r="A662" t="s">
        <v>5309</v>
      </c>
      <c r="B662" t="str">
        <f t="shared" si="2"/>
        <v>RES THT 56 OHM 1% 0.25W 0.3 AXIAL</v>
      </c>
      <c r="C662" s="1" t="s">
        <v>3278</v>
      </c>
      <c r="D662" s="1" t="s">
        <v>923</v>
      </c>
      <c r="E662" t="s">
        <v>3003</v>
      </c>
      <c r="H662" t="s">
        <v>5228</v>
      </c>
      <c r="I662" t="s">
        <v>12</v>
      </c>
    </row>
    <row r="663" spans="1:9" x14ac:dyDescent="0.3">
      <c r="A663" t="s">
        <v>5310</v>
      </c>
      <c r="B663" t="str">
        <f t="shared" si="2"/>
        <v>RES THT 68 OHM 1% 0.25W 0.3 AXIAL</v>
      </c>
      <c r="C663" s="1" t="s">
        <v>3284</v>
      </c>
      <c r="D663" s="1" t="s">
        <v>923</v>
      </c>
      <c r="E663" t="s">
        <v>3003</v>
      </c>
      <c r="H663" t="s">
        <v>5228</v>
      </c>
      <c r="I663" t="s">
        <v>12</v>
      </c>
    </row>
    <row r="664" spans="1:9" x14ac:dyDescent="0.3">
      <c r="A664" t="s">
        <v>5311</v>
      </c>
      <c r="B664" t="str">
        <f t="shared" si="2"/>
        <v>RES THT 82 OHM 1% 0.25W 0.3 AXIAL</v>
      </c>
      <c r="C664" s="1" t="s">
        <v>3293</v>
      </c>
      <c r="D664" s="1" t="s">
        <v>923</v>
      </c>
      <c r="E664" t="s">
        <v>3003</v>
      </c>
      <c r="H664" t="s">
        <v>5228</v>
      </c>
      <c r="I664" t="s">
        <v>12</v>
      </c>
    </row>
    <row r="665" spans="1:9" x14ac:dyDescent="0.3">
      <c r="A665" t="s">
        <v>5312</v>
      </c>
      <c r="B665" t="str">
        <f t="shared" si="2"/>
        <v>RES THT 100 OHM 1% 0.25W 0.3 AXIAL</v>
      </c>
      <c r="C665" s="1" t="s">
        <v>3159</v>
      </c>
      <c r="D665" s="1" t="s">
        <v>923</v>
      </c>
      <c r="E665" t="s">
        <v>3003</v>
      </c>
      <c r="H665" t="s">
        <v>5228</v>
      </c>
      <c r="I665" t="s">
        <v>12</v>
      </c>
    </row>
    <row r="666" spans="1:9" x14ac:dyDescent="0.3">
      <c r="A666" t="s">
        <v>5313</v>
      </c>
      <c r="B666" t="str">
        <f t="shared" si="2"/>
        <v>RES THT 150 OHM 1% 0.25W 0.3 AXIAL</v>
      </c>
      <c r="C666" s="1" t="s">
        <v>3193</v>
      </c>
      <c r="D666" s="1" t="s">
        <v>923</v>
      </c>
      <c r="E666" t="s">
        <v>3003</v>
      </c>
      <c r="H666" t="s">
        <v>5228</v>
      </c>
      <c r="I666" t="s">
        <v>12</v>
      </c>
    </row>
    <row r="667" spans="1:9" x14ac:dyDescent="0.3">
      <c r="A667" t="s">
        <v>5314</v>
      </c>
      <c r="B667" t="str">
        <f t="shared" si="2"/>
        <v>RES THT 220 OHM 1% 0.25W 0.3 AXIAL</v>
      </c>
      <c r="C667" s="1" t="s">
        <v>3224</v>
      </c>
      <c r="D667" s="1" t="s">
        <v>923</v>
      </c>
      <c r="E667" t="s">
        <v>3003</v>
      </c>
      <c r="H667" t="s">
        <v>5228</v>
      </c>
      <c r="I667" t="s">
        <v>12</v>
      </c>
    </row>
    <row r="668" spans="1:9" x14ac:dyDescent="0.3">
      <c r="A668" t="s">
        <v>5315</v>
      </c>
      <c r="B668" t="str">
        <f t="shared" si="2"/>
        <v>RES THT 330 OHM 1% 0.25W 0.3 AXIAL</v>
      </c>
      <c r="C668" s="1" t="s">
        <v>3251</v>
      </c>
      <c r="D668" s="1" t="s">
        <v>923</v>
      </c>
      <c r="E668" t="s">
        <v>3003</v>
      </c>
      <c r="H668" t="s">
        <v>5228</v>
      </c>
      <c r="I668" t="s">
        <v>12</v>
      </c>
    </row>
    <row r="669" spans="1:9" x14ac:dyDescent="0.3">
      <c r="A669" t="s">
        <v>5316</v>
      </c>
      <c r="B669" t="str">
        <f t="shared" si="2"/>
        <v>RES THT 470 OHM 1% 0.25W 0.3 AXIAL</v>
      </c>
      <c r="C669" s="1" t="s">
        <v>3065</v>
      </c>
      <c r="D669" s="1" t="s">
        <v>923</v>
      </c>
      <c r="E669" t="s">
        <v>3003</v>
      </c>
      <c r="H669" t="s">
        <v>5228</v>
      </c>
      <c r="I669" t="s">
        <v>12</v>
      </c>
    </row>
    <row r="670" spans="1:9" x14ac:dyDescent="0.3">
      <c r="A670" t="s">
        <v>5317</v>
      </c>
      <c r="B670" t="str">
        <f t="shared" si="2"/>
        <v>RES THT 560 OHM 1% 0.25W 0.3 AXIAL</v>
      </c>
      <c r="C670" s="1" t="s">
        <v>3273</v>
      </c>
      <c r="D670" s="1" t="s">
        <v>923</v>
      </c>
      <c r="E670" t="s">
        <v>3003</v>
      </c>
      <c r="H670" t="s">
        <v>5228</v>
      </c>
      <c r="I670" t="s">
        <v>12</v>
      </c>
    </row>
    <row r="671" spans="1:9" x14ac:dyDescent="0.3">
      <c r="A671" t="s">
        <v>5318</v>
      </c>
      <c r="B671" t="str">
        <f t="shared" si="2"/>
        <v>RES THT 680 OHM 1% 0.25W 0.3 AXIAL</v>
      </c>
      <c r="C671" s="1" t="s">
        <v>3346</v>
      </c>
      <c r="D671" s="1" t="s">
        <v>923</v>
      </c>
      <c r="E671" t="s">
        <v>3003</v>
      </c>
      <c r="H671" t="s">
        <v>5228</v>
      </c>
      <c r="I671" t="s">
        <v>12</v>
      </c>
    </row>
    <row r="672" spans="1:9" x14ac:dyDescent="0.3">
      <c r="A672" t="s">
        <v>5319</v>
      </c>
      <c r="B672" t="str">
        <f t="shared" si="2"/>
        <v>RES THT 820 OHM 1% 0.25W 0.3 AXIAL</v>
      </c>
      <c r="C672" s="1" t="s">
        <v>3351</v>
      </c>
      <c r="D672" s="1" t="s">
        <v>923</v>
      </c>
      <c r="E672" t="s">
        <v>3003</v>
      </c>
      <c r="H672" t="s">
        <v>5228</v>
      </c>
      <c r="I672" t="s">
        <v>12</v>
      </c>
    </row>
    <row r="673" spans="1:9" x14ac:dyDescent="0.3">
      <c r="A673" t="s">
        <v>5320</v>
      </c>
      <c r="B673" t="str">
        <f t="shared" ref="B673:B686" si="3">CONCATENATE("RES THT ",C673," OHM ",D673," ",E673," 0.4 AXIAL")</f>
        <v>RES THT 22 OHM 1% 0.25W 0.4 AXIAL</v>
      </c>
      <c r="C673" s="1" t="s">
        <v>3229</v>
      </c>
      <c r="D673" s="1" t="s">
        <v>923</v>
      </c>
      <c r="E673" t="s">
        <v>3003</v>
      </c>
      <c r="H673" t="s">
        <v>5229</v>
      </c>
      <c r="I673" t="s">
        <v>12</v>
      </c>
    </row>
    <row r="674" spans="1:9" x14ac:dyDescent="0.3">
      <c r="A674" t="s">
        <v>5321</v>
      </c>
      <c r="B674" t="str">
        <f t="shared" si="3"/>
        <v>RES THT 33 OHM 1% 0.25W 0.4 AXIAL</v>
      </c>
      <c r="C674" s="1" t="s">
        <v>3014</v>
      </c>
      <c r="D674" s="1" t="s">
        <v>923</v>
      </c>
      <c r="E674" t="s">
        <v>3003</v>
      </c>
      <c r="H674" t="s">
        <v>5229</v>
      </c>
      <c r="I674" t="s">
        <v>12</v>
      </c>
    </row>
    <row r="675" spans="1:9" x14ac:dyDescent="0.3">
      <c r="A675" t="s">
        <v>5322</v>
      </c>
      <c r="B675" t="str">
        <f t="shared" si="3"/>
        <v>RES THT 46 OHM 1% 0.25W 0.4 AXIAL</v>
      </c>
      <c r="C675" s="1" t="s">
        <v>5305</v>
      </c>
      <c r="D675" s="1" t="s">
        <v>923</v>
      </c>
      <c r="E675" t="s">
        <v>3003</v>
      </c>
      <c r="H675" t="s">
        <v>5229</v>
      </c>
      <c r="I675" t="s">
        <v>12</v>
      </c>
    </row>
    <row r="676" spans="1:9" x14ac:dyDescent="0.3">
      <c r="A676" t="s">
        <v>5323</v>
      </c>
      <c r="B676" t="str">
        <f t="shared" si="3"/>
        <v>RES THT 56 OHM 1% 0.25W 0.4 AXIAL</v>
      </c>
      <c r="C676" s="1" t="s">
        <v>3278</v>
      </c>
      <c r="D676" s="1" t="s">
        <v>923</v>
      </c>
      <c r="E676" t="s">
        <v>3003</v>
      </c>
      <c r="H676" t="s">
        <v>5229</v>
      </c>
      <c r="I676" t="s">
        <v>12</v>
      </c>
    </row>
    <row r="677" spans="1:9" x14ac:dyDescent="0.3">
      <c r="A677" t="s">
        <v>5324</v>
      </c>
      <c r="B677" t="str">
        <f t="shared" si="3"/>
        <v>RES THT 68 OHM 1% 0.25W 0.4 AXIAL</v>
      </c>
      <c r="C677" s="1" t="s">
        <v>3284</v>
      </c>
      <c r="D677" s="1" t="s">
        <v>923</v>
      </c>
      <c r="E677" t="s">
        <v>3003</v>
      </c>
      <c r="H677" t="s">
        <v>5229</v>
      </c>
      <c r="I677" t="s">
        <v>12</v>
      </c>
    </row>
    <row r="678" spans="1:9" x14ac:dyDescent="0.3">
      <c r="A678" t="s">
        <v>5325</v>
      </c>
      <c r="B678" t="str">
        <f t="shared" si="3"/>
        <v>RES THT 82 OHM 1% 0.25W 0.4 AXIAL</v>
      </c>
      <c r="C678" s="1" t="s">
        <v>3293</v>
      </c>
      <c r="D678" s="1" t="s">
        <v>923</v>
      </c>
      <c r="E678" t="s">
        <v>3003</v>
      </c>
      <c r="H678" t="s">
        <v>5229</v>
      </c>
      <c r="I678" t="s">
        <v>12</v>
      </c>
    </row>
    <row r="679" spans="1:9" x14ac:dyDescent="0.3">
      <c r="A679" t="s">
        <v>5326</v>
      </c>
      <c r="B679" t="str">
        <f t="shared" si="3"/>
        <v>RES THT 100 OHM 1% 1/4W 0.4 AXIAL</v>
      </c>
      <c r="C679" s="1" t="s">
        <v>3159</v>
      </c>
      <c r="D679" s="1" t="s">
        <v>923</v>
      </c>
      <c r="E679" t="s">
        <v>5263</v>
      </c>
      <c r="H679" t="s">
        <v>5229</v>
      </c>
      <c r="I679" t="s">
        <v>12</v>
      </c>
    </row>
    <row r="680" spans="1:9" x14ac:dyDescent="0.3">
      <c r="A680" t="s">
        <v>5327</v>
      </c>
      <c r="B680" t="str">
        <f t="shared" si="3"/>
        <v>RES THT 150 OHM 1% 1/4W 0.4 AXIAL</v>
      </c>
      <c r="C680" s="1" t="s">
        <v>3193</v>
      </c>
      <c r="D680" s="1" t="s">
        <v>923</v>
      </c>
      <c r="E680" t="s">
        <v>5263</v>
      </c>
      <c r="H680" t="s">
        <v>5229</v>
      </c>
      <c r="I680" t="s">
        <v>12</v>
      </c>
    </row>
    <row r="681" spans="1:9" x14ac:dyDescent="0.3">
      <c r="A681" t="s">
        <v>5328</v>
      </c>
      <c r="B681" t="str">
        <f t="shared" si="3"/>
        <v>RES THT 220 OHM 1% 0.25W 0.4 AXIAL</v>
      </c>
      <c r="C681" s="1" t="s">
        <v>3224</v>
      </c>
      <c r="D681" s="1" t="s">
        <v>923</v>
      </c>
      <c r="E681" t="s">
        <v>3003</v>
      </c>
      <c r="H681" t="s">
        <v>5229</v>
      </c>
      <c r="I681" t="s">
        <v>12</v>
      </c>
    </row>
    <row r="682" spans="1:9" x14ac:dyDescent="0.3">
      <c r="A682" t="s">
        <v>5329</v>
      </c>
      <c r="B682" t="str">
        <f t="shared" si="3"/>
        <v>RES THT 330 OHM 1% 0.25W 0.4 AXIAL</v>
      </c>
      <c r="C682" s="1" t="s">
        <v>3251</v>
      </c>
      <c r="D682" s="1" t="s">
        <v>923</v>
      </c>
      <c r="E682" t="s">
        <v>3003</v>
      </c>
      <c r="H682" t="s">
        <v>5229</v>
      </c>
      <c r="I682" t="s">
        <v>12</v>
      </c>
    </row>
    <row r="683" spans="1:9" x14ac:dyDescent="0.3">
      <c r="A683" t="s">
        <v>5330</v>
      </c>
      <c r="B683" t="str">
        <f t="shared" si="3"/>
        <v>RES THT 470 OHM 1% 0.25W 0.4 AXIAL</v>
      </c>
      <c r="C683" s="1" t="s">
        <v>3065</v>
      </c>
      <c r="D683" s="1" t="s">
        <v>923</v>
      </c>
      <c r="E683" t="s">
        <v>3003</v>
      </c>
      <c r="H683" t="s">
        <v>5229</v>
      </c>
      <c r="I683" t="s">
        <v>12</v>
      </c>
    </row>
    <row r="684" spans="1:9" x14ac:dyDescent="0.3">
      <c r="A684" t="s">
        <v>5331</v>
      </c>
      <c r="B684" t="str">
        <f t="shared" si="3"/>
        <v>RES THT 560 OHM 1% 0.25W 0.4 AXIAL</v>
      </c>
      <c r="C684" s="1" t="s">
        <v>3273</v>
      </c>
      <c r="D684" s="1" t="s">
        <v>923</v>
      </c>
      <c r="E684" t="s">
        <v>3003</v>
      </c>
      <c r="H684" t="s">
        <v>5229</v>
      </c>
      <c r="I684" t="s">
        <v>12</v>
      </c>
    </row>
    <row r="685" spans="1:9" x14ac:dyDescent="0.3">
      <c r="A685" t="s">
        <v>5332</v>
      </c>
      <c r="B685" t="str">
        <f t="shared" si="3"/>
        <v>RES THT 680 OHM 1% 0.25W 0.4 AXIAL</v>
      </c>
      <c r="C685" s="1" t="s">
        <v>3346</v>
      </c>
      <c r="D685" s="1" t="s">
        <v>923</v>
      </c>
      <c r="E685" t="s">
        <v>3003</v>
      </c>
      <c r="H685" t="s">
        <v>5229</v>
      </c>
      <c r="I685" t="s">
        <v>12</v>
      </c>
    </row>
    <row r="686" spans="1:9" x14ac:dyDescent="0.3">
      <c r="A686" t="s">
        <v>5333</v>
      </c>
      <c r="B686" t="str">
        <f t="shared" si="3"/>
        <v>RES THT 820 OHM 1% 0.25W 0.4 AXIAL</v>
      </c>
      <c r="C686" s="1" t="s">
        <v>3351</v>
      </c>
      <c r="D686" s="1" t="s">
        <v>923</v>
      </c>
      <c r="E686" t="s">
        <v>3003</v>
      </c>
      <c r="H686" t="s">
        <v>5229</v>
      </c>
      <c r="I686" t="s">
        <v>12</v>
      </c>
    </row>
    <row r="687" spans="1:9" x14ac:dyDescent="0.3">
      <c r="A687" t="s">
        <v>5356</v>
      </c>
      <c r="B687" t="str">
        <f>CONCATENATE("RES THT ",C687," OHM ",D687," ",E687," 0.4 AXIAL")</f>
        <v>RES THT 10M OHM 1% 0.6W 0.4 AXIAL</v>
      </c>
      <c r="C687" s="1" t="s">
        <v>3795</v>
      </c>
      <c r="D687" s="1" t="s">
        <v>923</v>
      </c>
      <c r="E687" t="s">
        <v>5357</v>
      </c>
      <c r="F687" t="s">
        <v>5360</v>
      </c>
      <c r="G687" t="s">
        <v>5359</v>
      </c>
      <c r="H687" t="s">
        <v>5358</v>
      </c>
      <c r="I687" t="s">
        <v>12</v>
      </c>
    </row>
    <row r="688" spans="1:9" x14ac:dyDescent="0.3">
      <c r="A688" t="s">
        <v>5362</v>
      </c>
      <c r="B688" t="str">
        <f>CONCATENATE("RES THT ",C688," OHM ",D688," ",E688," 0.4 AXIAL")</f>
        <v>RES THT 1M OHM 1% 0.6W 0.4 AXIAL</v>
      </c>
      <c r="C688" s="1" t="s">
        <v>791</v>
      </c>
      <c r="D688" s="1" t="s">
        <v>923</v>
      </c>
      <c r="E688" t="s">
        <v>5357</v>
      </c>
      <c r="F688" t="s">
        <v>5360</v>
      </c>
      <c r="G688" t="s">
        <v>5361</v>
      </c>
      <c r="H688" t="s">
        <v>5358</v>
      </c>
      <c r="I688" t="s">
        <v>12</v>
      </c>
    </row>
    <row r="689" spans="1:10" x14ac:dyDescent="0.3">
      <c r="A689" t="s">
        <v>5363</v>
      </c>
      <c r="B689" t="str">
        <f>CONCATENATE("RES THT ",C689," OHM ",D689," ",E689," 0.4 AXIAL")</f>
        <v>RES THT 100M OHM 1% 0.5W 0.4 AXIAL</v>
      </c>
      <c r="C689" s="1" t="s">
        <v>5364</v>
      </c>
      <c r="D689" s="1" t="s">
        <v>923</v>
      </c>
      <c r="E689" t="s">
        <v>4937</v>
      </c>
      <c r="F689" t="s">
        <v>2440</v>
      </c>
      <c r="G689" t="s">
        <v>5365</v>
      </c>
      <c r="H689" t="s">
        <v>5366</v>
      </c>
      <c r="I689" t="s">
        <v>12</v>
      </c>
    </row>
    <row r="690" spans="1:10" x14ac:dyDescent="0.3">
      <c r="A690" t="s">
        <v>5411</v>
      </c>
      <c r="B690" t="s">
        <v>5413</v>
      </c>
      <c r="C690" s="1" t="s">
        <v>5076</v>
      </c>
      <c r="D690" s="1" t="s">
        <v>923</v>
      </c>
      <c r="E690" t="s">
        <v>5077</v>
      </c>
      <c r="F690" t="s">
        <v>5078</v>
      </c>
      <c r="G690" t="s">
        <v>5079</v>
      </c>
      <c r="H690" t="s">
        <v>5412</v>
      </c>
      <c r="I690" t="s">
        <v>12</v>
      </c>
    </row>
    <row r="691" spans="1:10" x14ac:dyDescent="0.3">
      <c r="A691" t="s">
        <v>5537</v>
      </c>
      <c r="B691" t="s">
        <v>5539</v>
      </c>
      <c r="C691" s="1" t="s">
        <v>91</v>
      </c>
      <c r="D691" s="2" t="s">
        <v>4755</v>
      </c>
      <c r="E691" s="12" t="s">
        <v>5538</v>
      </c>
      <c r="F691" t="s">
        <v>2368</v>
      </c>
      <c r="G691" t="s">
        <v>5540</v>
      </c>
      <c r="H691" t="s">
        <v>5541</v>
      </c>
      <c r="I691" t="s">
        <v>5542</v>
      </c>
    </row>
    <row r="692" spans="1:10" x14ac:dyDescent="0.3">
      <c r="A692" t="s">
        <v>5544</v>
      </c>
      <c r="B692" t="s">
        <v>5545</v>
      </c>
      <c r="C692" s="1" t="s">
        <v>901</v>
      </c>
      <c r="D692" s="2" t="s">
        <v>4755</v>
      </c>
      <c r="E692" s="12" t="s">
        <v>5538</v>
      </c>
      <c r="F692" t="s">
        <v>2368</v>
      </c>
      <c r="G692" t="s">
        <v>5543</v>
      </c>
      <c r="H692" t="s">
        <v>5541</v>
      </c>
      <c r="I692" t="s">
        <v>5542</v>
      </c>
    </row>
    <row r="693" spans="1:10" x14ac:dyDescent="0.3">
      <c r="A693" t="s">
        <v>5548</v>
      </c>
      <c r="B693" t="s">
        <v>5547</v>
      </c>
      <c r="C693">
        <v>120</v>
      </c>
      <c r="D693" s="2" t="s">
        <v>4755</v>
      </c>
      <c r="E693" s="12" t="s">
        <v>5538</v>
      </c>
      <c r="F693" t="s">
        <v>2368</v>
      </c>
      <c r="G693" t="s">
        <v>5546</v>
      </c>
      <c r="H693" t="s">
        <v>5541</v>
      </c>
      <c r="I693" t="s">
        <v>5542</v>
      </c>
    </row>
    <row r="694" spans="1:10" x14ac:dyDescent="0.3">
      <c r="A694" t="s">
        <v>5605</v>
      </c>
      <c r="B694" t="s">
        <v>5608</v>
      </c>
      <c r="C694" s="1" t="s">
        <v>5607</v>
      </c>
      <c r="D694" s="2" t="s">
        <v>923</v>
      </c>
      <c r="E694" s="12" t="s">
        <v>2611</v>
      </c>
      <c r="F694" t="s">
        <v>2368</v>
      </c>
      <c r="G694" t="s">
        <v>5606</v>
      </c>
      <c r="H694" t="s">
        <v>2374</v>
      </c>
      <c r="I694" t="s">
        <v>12</v>
      </c>
      <c r="J694" s="8">
        <v>0.64</v>
      </c>
    </row>
    <row r="695" spans="1:10" x14ac:dyDescent="0.3">
      <c r="A695" t="s">
        <v>5611</v>
      </c>
      <c r="B695" t="s">
        <v>5610</v>
      </c>
      <c r="C695">
        <v>470</v>
      </c>
      <c r="D695" s="13">
        <v>0.05</v>
      </c>
      <c r="E695" s="12" t="s">
        <v>5538</v>
      </c>
      <c r="F695" t="s">
        <v>2368</v>
      </c>
      <c r="G695" t="s">
        <v>5609</v>
      </c>
      <c r="H695" t="s">
        <v>5541</v>
      </c>
      <c r="I695" t="s">
        <v>5542</v>
      </c>
      <c r="J695" s="8">
        <v>0.28999999999999998</v>
      </c>
    </row>
    <row r="696" spans="1:10" x14ac:dyDescent="0.3">
      <c r="A696" t="s">
        <v>5612</v>
      </c>
      <c r="B696" t="s">
        <v>5619</v>
      </c>
      <c r="C696" s="1" t="s">
        <v>901</v>
      </c>
      <c r="D696" s="13">
        <v>0.05</v>
      </c>
      <c r="E696" s="14" t="s">
        <v>5538</v>
      </c>
      <c r="F696" t="s">
        <v>5615</v>
      </c>
      <c r="G696" t="s">
        <v>5613</v>
      </c>
      <c r="H696" t="s">
        <v>5614</v>
      </c>
      <c r="I696" t="s">
        <v>5542</v>
      </c>
      <c r="J696" s="8">
        <v>0.61</v>
      </c>
    </row>
    <row r="697" spans="1:10" x14ac:dyDescent="0.3">
      <c r="A697" t="s">
        <v>5617</v>
      </c>
      <c r="B697" t="s">
        <v>5618</v>
      </c>
      <c r="C697">
        <v>470</v>
      </c>
      <c r="D697" s="13">
        <v>0.05</v>
      </c>
      <c r="E697" s="14" t="s">
        <v>5538</v>
      </c>
      <c r="F697" t="s">
        <v>5615</v>
      </c>
      <c r="G697" t="s">
        <v>5616</v>
      </c>
      <c r="H697" t="s">
        <v>5614</v>
      </c>
      <c r="I697" t="s">
        <v>5542</v>
      </c>
      <c r="J697" s="8">
        <v>0.61</v>
      </c>
    </row>
    <row r="698" spans="1:10" x14ac:dyDescent="0.3">
      <c r="A698" t="s">
        <v>5620</v>
      </c>
      <c r="B698" t="s">
        <v>5623</v>
      </c>
      <c r="C698" s="1">
        <v>120</v>
      </c>
      <c r="D698" s="13">
        <v>0.02</v>
      </c>
      <c r="E698" s="12" t="s">
        <v>5622</v>
      </c>
      <c r="F698" t="s">
        <v>4901</v>
      </c>
      <c r="G698" t="s">
        <v>5621</v>
      </c>
      <c r="H698" t="s">
        <v>5521</v>
      </c>
      <c r="I698" t="s">
        <v>5542</v>
      </c>
      <c r="J698" s="8">
        <v>1.31</v>
      </c>
    </row>
    <row r="699" spans="1:10" x14ac:dyDescent="0.3">
      <c r="A699" t="s">
        <v>5624</v>
      </c>
      <c r="B699" t="s">
        <v>5628</v>
      </c>
      <c r="C699" s="1" t="s">
        <v>901</v>
      </c>
      <c r="D699" s="13">
        <v>0.05</v>
      </c>
      <c r="E699" s="14" t="s">
        <v>5538</v>
      </c>
      <c r="F699" t="s">
        <v>5615</v>
      </c>
      <c r="G699" t="s">
        <v>5627</v>
      </c>
      <c r="H699" t="s">
        <v>5625</v>
      </c>
      <c r="I699" t="s">
        <v>5626</v>
      </c>
      <c r="J699" s="8">
        <v>0.27</v>
      </c>
    </row>
    <row r="700" spans="1:10" x14ac:dyDescent="0.3">
      <c r="A700" t="s">
        <v>5633</v>
      </c>
      <c r="B700" t="s">
        <v>5634</v>
      </c>
      <c r="C700" s="1">
        <v>470</v>
      </c>
      <c r="D700" s="13">
        <v>0.05</v>
      </c>
      <c r="E700" s="14" t="s">
        <v>5538</v>
      </c>
      <c r="F700" t="s">
        <v>2368</v>
      </c>
      <c r="G700" t="s">
        <v>5635</v>
      </c>
      <c r="H700" t="s">
        <v>5625</v>
      </c>
      <c r="I700" t="s">
        <v>5626</v>
      </c>
      <c r="J700" s="8">
        <v>0.1</v>
      </c>
    </row>
    <row r="701" spans="1:10" x14ac:dyDescent="0.3">
      <c r="A701" t="s">
        <v>5637</v>
      </c>
      <c r="B701" t="s">
        <v>5638</v>
      </c>
      <c r="C701" t="s">
        <v>95</v>
      </c>
      <c r="D701" s="13">
        <v>0.05</v>
      </c>
      <c r="E701" s="14" t="s">
        <v>5538</v>
      </c>
      <c r="F701" t="s">
        <v>2368</v>
      </c>
      <c r="G701" t="s">
        <v>5636</v>
      </c>
      <c r="H701" t="s">
        <v>5625</v>
      </c>
      <c r="I701" t="s">
        <v>5626</v>
      </c>
      <c r="J701" s="8">
        <v>0.1</v>
      </c>
    </row>
    <row r="702" spans="1:10" x14ac:dyDescent="0.3">
      <c r="C702"/>
      <c r="D702"/>
    </row>
    <row r="703" spans="1:10" x14ac:dyDescent="0.3">
      <c r="C703"/>
      <c r="D703"/>
    </row>
    <row r="704" spans="1:10" x14ac:dyDescent="0.3">
      <c r="C704"/>
      <c r="D704"/>
    </row>
    <row r="705" spans="3:4" x14ac:dyDescent="0.3">
      <c r="C705"/>
      <c r="D705"/>
    </row>
    <row r="706" spans="3:4" x14ac:dyDescent="0.3">
      <c r="C706"/>
      <c r="D706"/>
    </row>
    <row r="707" spans="3:4" x14ac:dyDescent="0.3">
      <c r="C707"/>
      <c r="D707"/>
    </row>
    <row r="708" spans="3:4" x14ac:dyDescent="0.3">
      <c r="C708"/>
      <c r="D708"/>
    </row>
    <row r="709" spans="3:4" x14ac:dyDescent="0.3">
      <c r="C709"/>
      <c r="D709"/>
    </row>
    <row r="710" spans="3:4" x14ac:dyDescent="0.3">
      <c r="C710"/>
      <c r="D710"/>
    </row>
    <row r="711" spans="3:4" x14ac:dyDescent="0.3">
      <c r="C711"/>
      <c r="D711"/>
    </row>
    <row r="712" spans="3:4" x14ac:dyDescent="0.3">
      <c r="C712"/>
      <c r="D712"/>
    </row>
    <row r="713" spans="3:4" x14ac:dyDescent="0.3">
      <c r="C713"/>
      <c r="D713"/>
    </row>
    <row r="714" spans="3:4" x14ac:dyDescent="0.3">
      <c r="C714"/>
      <c r="D714"/>
    </row>
    <row r="715" spans="3:4" x14ac:dyDescent="0.3">
      <c r="C715"/>
      <c r="D715"/>
    </row>
    <row r="716" spans="3:4" x14ac:dyDescent="0.3">
      <c r="C716"/>
      <c r="D716"/>
    </row>
    <row r="717" spans="3:4" x14ac:dyDescent="0.3">
      <c r="C717"/>
      <c r="D717"/>
    </row>
    <row r="718" spans="3:4" x14ac:dyDescent="0.3">
      <c r="C718"/>
      <c r="D718"/>
    </row>
    <row r="719" spans="3:4" x14ac:dyDescent="0.3">
      <c r="C719"/>
      <c r="D719"/>
    </row>
    <row r="720" spans="3:4" x14ac:dyDescent="0.3">
      <c r="C720"/>
      <c r="D720"/>
    </row>
    <row r="721" spans="3:4" x14ac:dyDescent="0.3">
      <c r="C721"/>
      <c r="D721"/>
    </row>
    <row r="722" spans="3:4" x14ac:dyDescent="0.3">
      <c r="C722"/>
      <c r="D722"/>
    </row>
    <row r="723" spans="3:4" x14ac:dyDescent="0.3">
      <c r="C723"/>
      <c r="D723"/>
    </row>
    <row r="724" spans="3:4" x14ac:dyDescent="0.3">
      <c r="C724"/>
      <c r="D724"/>
    </row>
    <row r="725" spans="3:4" x14ac:dyDescent="0.3">
      <c r="C725"/>
      <c r="D725"/>
    </row>
    <row r="726" spans="3:4" x14ac:dyDescent="0.3">
      <c r="C726"/>
      <c r="D726"/>
    </row>
    <row r="727" spans="3:4" x14ac:dyDescent="0.3">
      <c r="C727"/>
      <c r="D727"/>
    </row>
    <row r="728" spans="3:4" x14ac:dyDescent="0.3">
      <c r="C728"/>
      <c r="D728"/>
    </row>
    <row r="729" spans="3:4" x14ac:dyDescent="0.3">
      <c r="C729"/>
      <c r="D729"/>
    </row>
    <row r="730" spans="3:4" x14ac:dyDescent="0.3">
      <c r="C730"/>
      <c r="D730"/>
    </row>
    <row r="731" spans="3:4" x14ac:dyDescent="0.3">
      <c r="C731"/>
      <c r="D731"/>
    </row>
    <row r="732" spans="3:4" x14ac:dyDescent="0.3">
      <c r="C732"/>
      <c r="D732"/>
    </row>
    <row r="733" spans="3:4" x14ac:dyDescent="0.3">
      <c r="C733"/>
      <c r="D733"/>
    </row>
    <row r="734" spans="3:4" x14ac:dyDescent="0.3">
      <c r="C734"/>
      <c r="D734"/>
    </row>
    <row r="735" spans="3:4" x14ac:dyDescent="0.3">
      <c r="C735"/>
      <c r="D735"/>
    </row>
    <row r="736" spans="3:4" x14ac:dyDescent="0.3">
      <c r="C736"/>
      <c r="D736"/>
    </row>
    <row r="737" spans="3:4" x14ac:dyDescent="0.3">
      <c r="C737"/>
      <c r="D737"/>
    </row>
    <row r="738" spans="3:4" x14ac:dyDescent="0.3">
      <c r="C738"/>
      <c r="D738"/>
    </row>
    <row r="739" spans="3:4" x14ac:dyDescent="0.3">
      <c r="C739"/>
      <c r="D739"/>
    </row>
    <row r="740" spans="3:4" x14ac:dyDescent="0.3">
      <c r="C740"/>
      <c r="D740"/>
    </row>
    <row r="741" spans="3:4" x14ac:dyDescent="0.3">
      <c r="C741"/>
      <c r="D741"/>
    </row>
    <row r="742" spans="3:4" x14ac:dyDescent="0.3">
      <c r="C742"/>
      <c r="D742"/>
    </row>
    <row r="743" spans="3:4" x14ac:dyDescent="0.3">
      <c r="C743"/>
      <c r="D743"/>
    </row>
    <row r="744" spans="3:4" x14ac:dyDescent="0.3">
      <c r="C744"/>
      <c r="D744"/>
    </row>
    <row r="745" spans="3:4" x14ac:dyDescent="0.3">
      <c r="C745"/>
      <c r="D745"/>
    </row>
    <row r="746" spans="3:4" x14ac:dyDescent="0.3">
      <c r="C746"/>
      <c r="D746"/>
    </row>
    <row r="747" spans="3:4" x14ac:dyDescent="0.3">
      <c r="C747"/>
      <c r="D747"/>
    </row>
    <row r="748" spans="3:4" x14ac:dyDescent="0.3">
      <c r="C748"/>
      <c r="D748"/>
    </row>
    <row r="749" spans="3:4" x14ac:dyDescent="0.3">
      <c r="C749"/>
      <c r="D749"/>
    </row>
    <row r="750" spans="3:4" x14ac:dyDescent="0.3">
      <c r="C750"/>
      <c r="D750"/>
    </row>
    <row r="751" spans="3:4" x14ac:dyDescent="0.3">
      <c r="C751"/>
      <c r="D751"/>
    </row>
    <row r="752" spans="3:4" x14ac:dyDescent="0.3">
      <c r="C752"/>
      <c r="D752"/>
    </row>
    <row r="753" spans="3:4" x14ac:dyDescent="0.3">
      <c r="C753"/>
      <c r="D753"/>
    </row>
    <row r="754" spans="3:4" x14ac:dyDescent="0.3">
      <c r="C754"/>
      <c r="D754"/>
    </row>
    <row r="755" spans="3:4" x14ac:dyDescent="0.3">
      <c r="C755"/>
      <c r="D755"/>
    </row>
    <row r="756" spans="3:4" x14ac:dyDescent="0.3">
      <c r="C756"/>
      <c r="D756"/>
    </row>
    <row r="757" spans="3:4" x14ac:dyDescent="0.3">
      <c r="C757"/>
      <c r="D757"/>
    </row>
    <row r="758" spans="3:4" x14ac:dyDescent="0.3">
      <c r="C758"/>
      <c r="D758"/>
    </row>
    <row r="759" spans="3:4" x14ac:dyDescent="0.3">
      <c r="C759"/>
      <c r="D759"/>
    </row>
    <row r="760" spans="3:4" x14ac:dyDescent="0.3">
      <c r="C760"/>
      <c r="D760"/>
    </row>
    <row r="761" spans="3:4" x14ac:dyDescent="0.3">
      <c r="C761"/>
      <c r="D761"/>
    </row>
    <row r="762" spans="3:4" x14ac:dyDescent="0.3">
      <c r="C762"/>
      <c r="D762"/>
    </row>
    <row r="763" spans="3:4" x14ac:dyDescent="0.3">
      <c r="C763"/>
      <c r="D763"/>
    </row>
    <row r="764" spans="3:4" x14ac:dyDescent="0.3">
      <c r="C764"/>
      <c r="D764"/>
    </row>
    <row r="765" spans="3:4" x14ac:dyDescent="0.3">
      <c r="C765"/>
      <c r="D765"/>
    </row>
    <row r="766" spans="3:4" x14ac:dyDescent="0.3">
      <c r="C766"/>
      <c r="D766"/>
    </row>
    <row r="767" spans="3:4" x14ac:dyDescent="0.3">
      <c r="C767"/>
      <c r="D767"/>
    </row>
    <row r="768" spans="3:4" x14ac:dyDescent="0.3">
      <c r="C768"/>
      <c r="D768"/>
    </row>
    <row r="769" spans="3:4" x14ac:dyDescent="0.3">
      <c r="C769"/>
      <c r="D769"/>
    </row>
    <row r="770" spans="3:4" x14ac:dyDescent="0.3">
      <c r="C770"/>
      <c r="D770"/>
    </row>
    <row r="771" spans="3:4" x14ac:dyDescent="0.3">
      <c r="C771"/>
      <c r="D771"/>
    </row>
    <row r="772" spans="3:4" x14ac:dyDescent="0.3">
      <c r="C772"/>
      <c r="D772"/>
    </row>
    <row r="773" spans="3:4" x14ac:dyDescent="0.3">
      <c r="C773"/>
      <c r="D773"/>
    </row>
    <row r="774" spans="3:4" x14ac:dyDescent="0.3">
      <c r="C774"/>
      <c r="D774"/>
    </row>
    <row r="775" spans="3:4" x14ac:dyDescent="0.3">
      <c r="C775"/>
      <c r="D775"/>
    </row>
    <row r="776" spans="3:4" x14ac:dyDescent="0.3">
      <c r="C776"/>
      <c r="D776"/>
    </row>
    <row r="777" spans="3:4" x14ac:dyDescent="0.3">
      <c r="C777"/>
      <c r="D777"/>
    </row>
    <row r="778" spans="3:4" x14ac:dyDescent="0.3">
      <c r="C778"/>
      <c r="D778"/>
    </row>
    <row r="779" spans="3:4" x14ac:dyDescent="0.3">
      <c r="C779"/>
      <c r="D779"/>
    </row>
    <row r="780" spans="3:4" x14ac:dyDescent="0.3">
      <c r="C780"/>
      <c r="D780"/>
    </row>
    <row r="781" spans="3:4" x14ac:dyDescent="0.3">
      <c r="C781"/>
      <c r="D781"/>
    </row>
    <row r="782" spans="3:4" x14ac:dyDescent="0.3">
      <c r="C782"/>
      <c r="D782"/>
    </row>
    <row r="783" spans="3:4" x14ac:dyDescent="0.3">
      <c r="C783"/>
      <c r="D783"/>
    </row>
    <row r="784" spans="3:4" x14ac:dyDescent="0.3">
      <c r="C784"/>
      <c r="D784"/>
    </row>
    <row r="785" spans="3:4" x14ac:dyDescent="0.3">
      <c r="C785"/>
      <c r="D785"/>
    </row>
    <row r="786" spans="3:4" x14ac:dyDescent="0.3">
      <c r="C786"/>
      <c r="D786"/>
    </row>
    <row r="787" spans="3:4" x14ac:dyDescent="0.3">
      <c r="C787"/>
      <c r="D787"/>
    </row>
    <row r="788" spans="3:4" x14ac:dyDescent="0.3">
      <c r="C788"/>
      <c r="D788"/>
    </row>
    <row r="789" spans="3:4" x14ac:dyDescent="0.3">
      <c r="C789"/>
      <c r="D789"/>
    </row>
    <row r="790" spans="3:4" x14ac:dyDescent="0.3">
      <c r="C790"/>
      <c r="D790"/>
    </row>
    <row r="791" spans="3:4" x14ac:dyDescent="0.3">
      <c r="C791"/>
      <c r="D791"/>
    </row>
    <row r="792" spans="3:4" x14ac:dyDescent="0.3">
      <c r="C792"/>
      <c r="D792"/>
    </row>
    <row r="793" spans="3:4" x14ac:dyDescent="0.3">
      <c r="C793"/>
      <c r="D793"/>
    </row>
    <row r="794" spans="3:4" x14ac:dyDescent="0.3">
      <c r="C794"/>
      <c r="D794"/>
    </row>
    <row r="795" spans="3:4" x14ac:dyDescent="0.3">
      <c r="C795"/>
      <c r="D795"/>
    </row>
    <row r="796" spans="3:4" x14ac:dyDescent="0.3">
      <c r="C796"/>
      <c r="D796"/>
    </row>
    <row r="797" spans="3:4" x14ac:dyDescent="0.3">
      <c r="C797"/>
      <c r="D797"/>
    </row>
    <row r="798" spans="3:4" x14ac:dyDescent="0.3">
      <c r="C798"/>
      <c r="D798"/>
    </row>
    <row r="799" spans="3:4" x14ac:dyDescent="0.3">
      <c r="C799"/>
      <c r="D799"/>
    </row>
    <row r="800" spans="3:4" x14ac:dyDescent="0.3">
      <c r="C800"/>
      <c r="D800"/>
    </row>
    <row r="801" spans="3:4" x14ac:dyDescent="0.3">
      <c r="C801"/>
      <c r="D801"/>
    </row>
    <row r="802" spans="3:4" x14ac:dyDescent="0.3">
      <c r="C802"/>
      <c r="D802"/>
    </row>
    <row r="803" spans="3:4" x14ac:dyDescent="0.3">
      <c r="C803"/>
      <c r="D803"/>
    </row>
    <row r="804" spans="3:4" x14ac:dyDescent="0.3">
      <c r="C804"/>
      <c r="D804"/>
    </row>
    <row r="805" spans="3:4" x14ac:dyDescent="0.3">
      <c r="C805"/>
      <c r="D805"/>
    </row>
    <row r="806" spans="3:4" x14ac:dyDescent="0.3">
      <c r="C806"/>
      <c r="D806"/>
    </row>
    <row r="807" spans="3:4" x14ac:dyDescent="0.3">
      <c r="C807"/>
      <c r="D807"/>
    </row>
    <row r="808" spans="3:4" x14ac:dyDescent="0.3">
      <c r="C808"/>
      <c r="D808"/>
    </row>
    <row r="809" spans="3:4" x14ac:dyDescent="0.3">
      <c r="C809"/>
      <c r="D809"/>
    </row>
    <row r="810" spans="3:4" x14ac:dyDescent="0.3">
      <c r="C810"/>
      <c r="D810"/>
    </row>
    <row r="811" spans="3:4" x14ac:dyDescent="0.3">
      <c r="C811"/>
      <c r="D811"/>
    </row>
    <row r="812" spans="3:4" x14ac:dyDescent="0.3">
      <c r="C812"/>
      <c r="D812"/>
    </row>
    <row r="813" spans="3:4" x14ac:dyDescent="0.3">
      <c r="C813"/>
      <c r="D813"/>
    </row>
    <row r="814" spans="3:4" x14ac:dyDescent="0.3">
      <c r="C814"/>
      <c r="D814"/>
    </row>
    <row r="815" spans="3:4" x14ac:dyDescent="0.3">
      <c r="C815"/>
      <c r="D815"/>
    </row>
    <row r="816" spans="3:4" x14ac:dyDescent="0.3">
      <c r="C816"/>
      <c r="D816"/>
    </row>
    <row r="817" spans="3:4" x14ac:dyDescent="0.3">
      <c r="C817"/>
      <c r="D817"/>
    </row>
    <row r="818" spans="3:4" x14ac:dyDescent="0.3">
      <c r="C818"/>
      <c r="D818"/>
    </row>
    <row r="819" spans="3:4" x14ac:dyDescent="0.3">
      <c r="C819"/>
      <c r="D819"/>
    </row>
    <row r="820" spans="3:4" x14ac:dyDescent="0.3">
      <c r="C820"/>
      <c r="D820"/>
    </row>
    <row r="821" spans="3:4" x14ac:dyDescent="0.3">
      <c r="C821"/>
      <c r="D821"/>
    </row>
    <row r="822" spans="3:4" x14ac:dyDescent="0.3">
      <c r="C822"/>
      <c r="D822"/>
    </row>
    <row r="823" spans="3:4" x14ac:dyDescent="0.3">
      <c r="C823"/>
      <c r="D823"/>
    </row>
    <row r="824" spans="3:4" x14ac:dyDescent="0.3">
      <c r="C824"/>
      <c r="D824"/>
    </row>
    <row r="825" spans="3:4" x14ac:dyDescent="0.3">
      <c r="C825"/>
      <c r="D825"/>
    </row>
    <row r="826" spans="3:4" x14ac:dyDescent="0.3">
      <c r="C826"/>
      <c r="D826"/>
    </row>
    <row r="827" spans="3:4" x14ac:dyDescent="0.3">
      <c r="C827"/>
      <c r="D827"/>
    </row>
    <row r="828" spans="3:4" x14ac:dyDescent="0.3">
      <c r="C828"/>
      <c r="D828"/>
    </row>
    <row r="829" spans="3:4" x14ac:dyDescent="0.3">
      <c r="C829"/>
      <c r="D829"/>
    </row>
    <row r="830" spans="3:4" x14ac:dyDescent="0.3">
      <c r="C830"/>
      <c r="D830"/>
    </row>
    <row r="831" spans="3:4" x14ac:dyDescent="0.3">
      <c r="C831"/>
      <c r="D831"/>
    </row>
    <row r="832" spans="3:4" x14ac:dyDescent="0.3">
      <c r="C832"/>
      <c r="D832"/>
    </row>
    <row r="833" spans="3:4" x14ac:dyDescent="0.3">
      <c r="C833"/>
      <c r="D833"/>
    </row>
    <row r="834" spans="3:4" x14ac:dyDescent="0.3">
      <c r="C834"/>
      <c r="D834"/>
    </row>
    <row r="835" spans="3:4" x14ac:dyDescent="0.3">
      <c r="C835"/>
      <c r="D835"/>
    </row>
    <row r="836" spans="3:4" x14ac:dyDescent="0.3">
      <c r="C836"/>
      <c r="D836"/>
    </row>
    <row r="837" spans="3:4" x14ac:dyDescent="0.3">
      <c r="C837"/>
      <c r="D837"/>
    </row>
    <row r="838" spans="3:4" x14ac:dyDescent="0.3">
      <c r="C838"/>
      <c r="D838"/>
    </row>
    <row r="839" spans="3:4" x14ac:dyDescent="0.3">
      <c r="C839"/>
      <c r="D8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"/>
  <sheetViews>
    <sheetView topLeftCell="A542" workbookViewId="0">
      <selection activeCell="G561" sqref="G561"/>
    </sheetView>
  </sheetViews>
  <sheetFormatPr defaultRowHeight="14.4" x14ac:dyDescent="0.3"/>
  <cols>
    <col min="1" max="1" width="12.33203125" bestFit="1" customWidth="1"/>
    <col min="2" max="2" width="32.5546875" bestFit="1" customWidth="1"/>
    <col min="3" max="3" width="11.5546875" bestFit="1" customWidth="1"/>
    <col min="4" max="4" width="9.6640625" bestFit="1" customWidth="1"/>
    <col min="5" max="5" width="7.88671875" bestFit="1" customWidth="1"/>
    <col min="6" max="6" width="6.5546875" bestFit="1" customWidth="1"/>
    <col min="7" max="7" width="13.109375" bestFit="1" customWidth="1"/>
    <col min="8" max="8" width="21.5546875" bestFit="1" customWidth="1"/>
    <col min="9" max="9" width="22.33203125" bestFit="1" customWidth="1"/>
    <col min="10" max="10" width="13.6640625" bestFit="1" customWidth="1"/>
    <col min="11" max="11" width="8.88671875" style="8"/>
  </cols>
  <sheetData>
    <row r="1" spans="1:11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s="8" t="s">
        <v>4505</v>
      </c>
    </row>
    <row r="2" spans="1:11" x14ac:dyDescent="0.3">
      <c r="A2" t="s">
        <v>18</v>
      </c>
      <c r="B2" t="str">
        <f>CONCATENATE("CAP",", ",C2,", ",D2,", ",E2,", ",F2,", 0805")</f>
        <v>CAP, 220pF, 10%, 50V, X7R, 0805</v>
      </c>
      <c r="C2" t="s">
        <v>924</v>
      </c>
      <c r="D2" s="2" t="s">
        <v>951</v>
      </c>
      <c r="E2" t="s">
        <v>944</v>
      </c>
      <c r="F2" t="s">
        <v>20</v>
      </c>
      <c r="G2" t="s">
        <v>21</v>
      </c>
      <c r="H2" t="s">
        <v>952</v>
      </c>
      <c r="I2" t="s">
        <v>11</v>
      </c>
      <c r="J2" t="s">
        <v>23</v>
      </c>
    </row>
    <row r="3" spans="1:11" x14ac:dyDescent="0.3">
      <c r="A3" t="s">
        <v>24</v>
      </c>
      <c r="B3" t="str">
        <f t="shared" ref="B3:B66" si="0">CONCATENATE("CAP",", ",C3,", ",D3,", ",E3,", ",F3,", 0805")</f>
        <v>CAP, 330pF, 10%, 50V, X7R, 0805</v>
      </c>
      <c r="C3" t="s">
        <v>925</v>
      </c>
      <c r="D3" s="2" t="s">
        <v>951</v>
      </c>
      <c r="E3" t="s">
        <v>944</v>
      </c>
      <c r="F3" t="s">
        <v>20</v>
      </c>
      <c r="G3" t="s">
        <v>21</v>
      </c>
      <c r="H3" t="s">
        <v>953</v>
      </c>
      <c r="I3" t="s">
        <v>11</v>
      </c>
      <c r="J3" t="s">
        <v>23</v>
      </c>
    </row>
    <row r="4" spans="1:11" x14ac:dyDescent="0.3">
      <c r="A4" t="s">
        <v>26</v>
      </c>
      <c r="B4" t="str">
        <f t="shared" si="0"/>
        <v>CAP, 390pF, 10%, 50V, X7R, 0805</v>
      </c>
      <c r="C4" t="s">
        <v>926</v>
      </c>
      <c r="D4" s="2" t="s">
        <v>951</v>
      </c>
      <c r="E4" t="s">
        <v>944</v>
      </c>
      <c r="F4" t="s">
        <v>20</v>
      </c>
      <c r="G4" t="s">
        <v>21</v>
      </c>
      <c r="H4" t="s">
        <v>954</v>
      </c>
      <c r="I4" t="s">
        <v>11</v>
      </c>
      <c r="J4" t="s">
        <v>23</v>
      </c>
    </row>
    <row r="5" spans="1:11" x14ac:dyDescent="0.3">
      <c r="A5" t="s">
        <v>1086</v>
      </c>
      <c r="B5" t="str">
        <f t="shared" si="0"/>
        <v>CAP, 470pF, 10%, 50V, X7R, 0805</v>
      </c>
      <c r="C5" t="s">
        <v>927</v>
      </c>
      <c r="D5" s="2" t="s">
        <v>951</v>
      </c>
      <c r="E5" t="s">
        <v>944</v>
      </c>
      <c r="F5" t="s">
        <v>20</v>
      </c>
      <c r="G5" t="s">
        <v>21</v>
      </c>
      <c r="H5" t="s">
        <v>955</v>
      </c>
      <c r="I5" t="s">
        <v>11</v>
      </c>
      <c r="J5" t="s">
        <v>23</v>
      </c>
    </row>
    <row r="6" spans="1:11" x14ac:dyDescent="0.3">
      <c r="A6" t="s">
        <v>1087</v>
      </c>
      <c r="B6" t="str">
        <f t="shared" si="0"/>
        <v>CAP, 470pF, 10%, 25V, X7R, 0805</v>
      </c>
      <c r="C6" t="s">
        <v>927</v>
      </c>
      <c r="D6" s="2" t="s">
        <v>951</v>
      </c>
      <c r="E6" t="s">
        <v>27</v>
      </c>
      <c r="F6" t="s">
        <v>20</v>
      </c>
      <c r="G6" t="s">
        <v>21</v>
      </c>
      <c r="H6" t="s">
        <v>956</v>
      </c>
      <c r="I6" t="s">
        <v>11</v>
      </c>
      <c r="J6" t="s">
        <v>23</v>
      </c>
    </row>
    <row r="7" spans="1:11" x14ac:dyDescent="0.3">
      <c r="A7" t="s">
        <v>1088</v>
      </c>
      <c r="B7" t="str">
        <f t="shared" si="0"/>
        <v>CAP, 470pF, 10%, 50V, X7R, 0805</v>
      </c>
      <c r="C7" t="s">
        <v>927</v>
      </c>
      <c r="D7" s="2" t="s">
        <v>951</v>
      </c>
      <c r="E7" t="s">
        <v>944</v>
      </c>
      <c r="F7" t="s">
        <v>20</v>
      </c>
      <c r="G7" t="s">
        <v>21</v>
      </c>
      <c r="H7" t="s">
        <v>957</v>
      </c>
      <c r="I7" t="s">
        <v>11</v>
      </c>
      <c r="J7" t="s">
        <v>23</v>
      </c>
    </row>
    <row r="8" spans="1:11" x14ac:dyDescent="0.3">
      <c r="A8" t="s">
        <v>1089</v>
      </c>
      <c r="B8" t="str">
        <f t="shared" si="0"/>
        <v>CAP, 560pF, 10%, 50V, X7R, 0805</v>
      </c>
      <c r="C8" t="s">
        <v>928</v>
      </c>
      <c r="D8" s="2" t="s">
        <v>951</v>
      </c>
      <c r="E8" t="s">
        <v>944</v>
      </c>
      <c r="F8" t="s">
        <v>20</v>
      </c>
      <c r="G8" t="s">
        <v>21</v>
      </c>
      <c r="H8" t="s">
        <v>958</v>
      </c>
      <c r="I8" t="s">
        <v>11</v>
      </c>
      <c r="J8" t="s">
        <v>23</v>
      </c>
    </row>
    <row r="9" spans="1:11" x14ac:dyDescent="0.3">
      <c r="A9" t="s">
        <v>1090</v>
      </c>
      <c r="B9" t="str">
        <f t="shared" si="0"/>
        <v>CAP, 680pF, 10%, 50V, X7R, 0805</v>
      </c>
      <c r="C9" t="s">
        <v>929</v>
      </c>
      <c r="D9" s="2" t="s">
        <v>951</v>
      </c>
      <c r="E9" t="s">
        <v>944</v>
      </c>
      <c r="F9" t="s">
        <v>20</v>
      </c>
      <c r="G9" t="s">
        <v>21</v>
      </c>
      <c r="H9" t="s">
        <v>959</v>
      </c>
      <c r="I9" t="s">
        <v>11</v>
      </c>
      <c r="J9" t="s">
        <v>23</v>
      </c>
    </row>
    <row r="10" spans="1:11" x14ac:dyDescent="0.3">
      <c r="A10" t="s">
        <v>1091</v>
      </c>
      <c r="B10" t="str">
        <f t="shared" si="0"/>
        <v>CAP, 820pF, 10%, 50V, X7R, 0805</v>
      </c>
      <c r="C10" t="s">
        <v>930</v>
      </c>
      <c r="D10" s="2" t="s">
        <v>951</v>
      </c>
      <c r="E10" t="s">
        <v>944</v>
      </c>
      <c r="F10" t="s">
        <v>20</v>
      </c>
      <c r="G10" t="s">
        <v>21</v>
      </c>
      <c r="H10" t="s">
        <v>960</v>
      </c>
      <c r="I10" t="s">
        <v>11</v>
      </c>
      <c r="J10" t="s">
        <v>23</v>
      </c>
    </row>
    <row r="11" spans="1:11" x14ac:dyDescent="0.3">
      <c r="A11" t="s">
        <v>1092</v>
      </c>
      <c r="B11" t="str">
        <f t="shared" si="0"/>
        <v>CAP, 1000pF, 10%, 50V, X7R, 0805</v>
      </c>
      <c r="C11" t="s">
        <v>931</v>
      </c>
      <c r="D11" s="2" t="s">
        <v>951</v>
      </c>
      <c r="E11" t="s">
        <v>944</v>
      </c>
      <c r="F11" t="s">
        <v>20</v>
      </c>
      <c r="G11" t="s">
        <v>21</v>
      </c>
      <c r="H11" t="s">
        <v>961</v>
      </c>
      <c r="I11" t="s">
        <v>11</v>
      </c>
      <c r="J11" t="s">
        <v>23</v>
      </c>
    </row>
    <row r="12" spans="1:11" x14ac:dyDescent="0.3">
      <c r="A12" t="s">
        <v>1093</v>
      </c>
      <c r="B12" t="str">
        <f t="shared" si="0"/>
        <v>CAP, 1000pF, 10%, 100V, X7R, 0805</v>
      </c>
      <c r="C12" t="s">
        <v>931</v>
      </c>
      <c r="D12" s="2" t="s">
        <v>951</v>
      </c>
      <c r="E12" t="s">
        <v>945</v>
      </c>
      <c r="F12" t="s">
        <v>20</v>
      </c>
      <c r="G12" t="s">
        <v>21</v>
      </c>
      <c r="H12" t="s">
        <v>962</v>
      </c>
      <c r="I12" t="s">
        <v>11</v>
      </c>
      <c r="J12" t="s">
        <v>23</v>
      </c>
    </row>
    <row r="13" spans="1:11" x14ac:dyDescent="0.3">
      <c r="A13" t="s">
        <v>1094</v>
      </c>
      <c r="B13" t="str">
        <f t="shared" si="0"/>
        <v>CAP, 1000pF, 10%, 100V, X7R, 0805</v>
      </c>
      <c r="C13" t="s">
        <v>931</v>
      </c>
      <c r="D13" s="2" t="s">
        <v>951</v>
      </c>
      <c r="E13" t="s">
        <v>945</v>
      </c>
      <c r="F13" t="s">
        <v>20</v>
      </c>
      <c r="G13" t="s">
        <v>21</v>
      </c>
      <c r="H13" t="s">
        <v>963</v>
      </c>
      <c r="I13" t="s">
        <v>11</v>
      </c>
      <c r="J13" t="s">
        <v>23</v>
      </c>
    </row>
    <row r="14" spans="1:11" x14ac:dyDescent="0.3">
      <c r="A14" t="s">
        <v>1095</v>
      </c>
      <c r="B14" t="str">
        <f t="shared" si="0"/>
        <v>CAP, 1000pF, 10%, 25V, X7R, 0805</v>
      </c>
      <c r="C14" t="s">
        <v>931</v>
      </c>
      <c r="D14" s="2" t="s">
        <v>951</v>
      </c>
      <c r="E14" t="s">
        <v>27</v>
      </c>
      <c r="F14" t="s">
        <v>20</v>
      </c>
      <c r="G14" t="s">
        <v>21</v>
      </c>
      <c r="H14" t="s">
        <v>964</v>
      </c>
      <c r="I14" t="s">
        <v>11</v>
      </c>
      <c r="J14" t="s">
        <v>23</v>
      </c>
    </row>
    <row r="15" spans="1:11" x14ac:dyDescent="0.3">
      <c r="A15" t="s">
        <v>1096</v>
      </c>
      <c r="B15" t="str">
        <f t="shared" si="0"/>
        <v>CAP, 1000pF, 10%, 50V, X7R, 0805</v>
      </c>
      <c r="C15" t="s">
        <v>931</v>
      </c>
      <c r="D15" s="2" t="s">
        <v>951</v>
      </c>
      <c r="E15" t="s">
        <v>944</v>
      </c>
      <c r="F15" t="s">
        <v>20</v>
      </c>
      <c r="G15" t="s">
        <v>21</v>
      </c>
      <c r="H15" t="s">
        <v>965</v>
      </c>
      <c r="I15" t="s">
        <v>11</v>
      </c>
      <c r="J15" t="s">
        <v>23</v>
      </c>
    </row>
    <row r="16" spans="1:11" x14ac:dyDescent="0.3">
      <c r="A16" t="s">
        <v>1097</v>
      </c>
      <c r="B16" t="str">
        <f t="shared" si="0"/>
        <v>CAP, 1000pF, 10%, 250V, X7R, 0805</v>
      </c>
      <c r="C16" t="s">
        <v>931</v>
      </c>
      <c r="D16" s="2" t="s">
        <v>951</v>
      </c>
      <c r="E16" t="s">
        <v>946</v>
      </c>
      <c r="F16" t="s">
        <v>20</v>
      </c>
      <c r="G16" t="s">
        <v>21</v>
      </c>
      <c r="H16" t="s">
        <v>966</v>
      </c>
      <c r="I16" t="s">
        <v>11</v>
      </c>
      <c r="J16" t="s">
        <v>23</v>
      </c>
    </row>
    <row r="17" spans="1:10" x14ac:dyDescent="0.3">
      <c r="A17" t="s">
        <v>1098</v>
      </c>
      <c r="B17" t="str">
        <f t="shared" si="0"/>
        <v>CAP, 1200pF, 10%, 25V, X7R, 0805</v>
      </c>
      <c r="C17" t="s">
        <v>932</v>
      </c>
      <c r="D17" s="2" t="s">
        <v>951</v>
      </c>
      <c r="E17" t="s">
        <v>27</v>
      </c>
      <c r="F17" t="s">
        <v>20</v>
      </c>
      <c r="G17" t="s">
        <v>21</v>
      </c>
      <c r="H17" t="s">
        <v>967</v>
      </c>
      <c r="I17" t="s">
        <v>11</v>
      </c>
      <c r="J17" t="s">
        <v>23</v>
      </c>
    </row>
    <row r="18" spans="1:10" x14ac:dyDescent="0.3">
      <c r="A18" t="s">
        <v>1099</v>
      </c>
      <c r="B18" t="str">
        <f t="shared" si="0"/>
        <v>CAP, 1200pF, 10%, 50V, X7R, 0805</v>
      </c>
      <c r="C18" t="s">
        <v>932</v>
      </c>
      <c r="D18" s="2" t="s">
        <v>951</v>
      </c>
      <c r="E18" t="s">
        <v>944</v>
      </c>
      <c r="F18" t="s">
        <v>20</v>
      </c>
      <c r="G18" t="s">
        <v>21</v>
      </c>
      <c r="H18" t="s">
        <v>968</v>
      </c>
      <c r="I18" t="s">
        <v>11</v>
      </c>
      <c r="J18" t="s">
        <v>23</v>
      </c>
    </row>
    <row r="19" spans="1:10" x14ac:dyDescent="0.3">
      <c r="A19" t="s">
        <v>1100</v>
      </c>
      <c r="B19" t="str">
        <f t="shared" si="0"/>
        <v>CAP, 1500pF, 10%, 250V, X7R, 0805</v>
      </c>
      <c r="C19" t="s">
        <v>933</v>
      </c>
      <c r="D19" s="2" t="s">
        <v>951</v>
      </c>
      <c r="E19" t="s">
        <v>946</v>
      </c>
      <c r="F19" t="s">
        <v>20</v>
      </c>
      <c r="G19" t="s">
        <v>21</v>
      </c>
      <c r="H19" t="s">
        <v>969</v>
      </c>
      <c r="I19" t="s">
        <v>11</v>
      </c>
      <c r="J19" t="s">
        <v>23</v>
      </c>
    </row>
    <row r="20" spans="1:10" x14ac:dyDescent="0.3">
      <c r="A20" t="s">
        <v>1101</v>
      </c>
      <c r="B20" t="str">
        <f t="shared" si="0"/>
        <v>CAP, 1500pF, 10%, 50V, X7R, 0805</v>
      </c>
      <c r="C20" t="s">
        <v>933</v>
      </c>
      <c r="D20" s="2" t="s">
        <v>951</v>
      </c>
      <c r="E20" t="s">
        <v>944</v>
      </c>
      <c r="F20" t="s">
        <v>20</v>
      </c>
      <c r="G20" t="s">
        <v>21</v>
      </c>
      <c r="H20" t="s">
        <v>970</v>
      </c>
      <c r="I20" t="s">
        <v>11</v>
      </c>
      <c r="J20" t="s">
        <v>23</v>
      </c>
    </row>
    <row r="21" spans="1:10" x14ac:dyDescent="0.3">
      <c r="A21" t="s">
        <v>1102</v>
      </c>
      <c r="B21" t="str">
        <f t="shared" si="0"/>
        <v>CAP, 1800pF, 10%, 25V, X7R, 0805</v>
      </c>
      <c r="C21" t="s">
        <v>934</v>
      </c>
      <c r="D21" s="2" t="s">
        <v>951</v>
      </c>
      <c r="E21" t="s">
        <v>27</v>
      </c>
      <c r="F21" t="s">
        <v>20</v>
      </c>
      <c r="G21" t="s">
        <v>21</v>
      </c>
      <c r="H21" t="s">
        <v>971</v>
      </c>
      <c r="I21" t="s">
        <v>11</v>
      </c>
      <c r="J21" t="s">
        <v>23</v>
      </c>
    </row>
    <row r="22" spans="1:10" x14ac:dyDescent="0.3">
      <c r="A22" t="s">
        <v>1103</v>
      </c>
      <c r="B22" t="str">
        <f t="shared" si="0"/>
        <v>CAP, 1800pF, 10%, 50V, X7R, 0805</v>
      </c>
      <c r="C22" t="s">
        <v>934</v>
      </c>
      <c r="D22" s="2" t="s">
        <v>951</v>
      </c>
      <c r="E22" t="s">
        <v>944</v>
      </c>
      <c r="F22" t="s">
        <v>20</v>
      </c>
      <c r="G22" t="s">
        <v>21</v>
      </c>
      <c r="H22" t="s">
        <v>972</v>
      </c>
      <c r="I22" t="s">
        <v>11</v>
      </c>
      <c r="J22" t="s">
        <v>23</v>
      </c>
    </row>
    <row r="23" spans="1:10" x14ac:dyDescent="0.3">
      <c r="A23" t="s">
        <v>1104</v>
      </c>
      <c r="B23" t="str">
        <f t="shared" si="0"/>
        <v>CAP, 2200pF, 10%, 50V, X7R, 0805</v>
      </c>
      <c r="C23" t="s">
        <v>935</v>
      </c>
      <c r="D23" s="2" t="s">
        <v>951</v>
      </c>
      <c r="E23" t="s">
        <v>944</v>
      </c>
      <c r="F23" t="s">
        <v>20</v>
      </c>
      <c r="G23" t="s">
        <v>21</v>
      </c>
      <c r="H23" t="s">
        <v>973</v>
      </c>
      <c r="I23" t="s">
        <v>11</v>
      </c>
      <c r="J23" t="s">
        <v>23</v>
      </c>
    </row>
    <row r="24" spans="1:10" x14ac:dyDescent="0.3">
      <c r="A24" t="s">
        <v>1105</v>
      </c>
      <c r="B24" t="str">
        <f t="shared" si="0"/>
        <v>CAP, 2200pF, 10%, 250V, X7R, 0805</v>
      </c>
      <c r="C24" t="s">
        <v>935</v>
      </c>
      <c r="D24" s="2" t="s">
        <v>951</v>
      </c>
      <c r="E24" t="s">
        <v>946</v>
      </c>
      <c r="F24" t="s">
        <v>20</v>
      </c>
      <c r="G24" t="s">
        <v>21</v>
      </c>
      <c r="H24" t="s">
        <v>974</v>
      </c>
      <c r="I24" t="s">
        <v>11</v>
      </c>
      <c r="J24" t="s">
        <v>23</v>
      </c>
    </row>
    <row r="25" spans="1:10" x14ac:dyDescent="0.3">
      <c r="A25" t="s">
        <v>1106</v>
      </c>
      <c r="B25" t="str">
        <f t="shared" si="0"/>
        <v>CAP, 2200pF, 10%, 100V, X7R, 0805</v>
      </c>
      <c r="C25" t="s">
        <v>935</v>
      </c>
      <c r="D25" s="2" t="s">
        <v>951</v>
      </c>
      <c r="E25" t="s">
        <v>945</v>
      </c>
      <c r="F25" t="s">
        <v>20</v>
      </c>
      <c r="G25" t="s">
        <v>21</v>
      </c>
      <c r="H25" t="s">
        <v>975</v>
      </c>
      <c r="I25" t="s">
        <v>11</v>
      </c>
      <c r="J25" t="s">
        <v>23</v>
      </c>
    </row>
    <row r="26" spans="1:10" x14ac:dyDescent="0.3">
      <c r="A26" t="s">
        <v>1107</v>
      </c>
      <c r="B26" t="str">
        <f t="shared" si="0"/>
        <v>CAP, 2700pF, 10%, 50V, X7R, 0805</v>
      </c>
      <c r="C26" t="s">
        <v>936</v>
      </c>
      <c r="D26" s="2" t="s">
        <v>951</v>
      </c>
      <c r="E26" t="s">
        <v>944</v>
      </c>
      <c r="F26" t="s">
        <v>20</v>
      </c>
      <c r="G26" t="s">
        <v>21</v>
      </c>
      <c r="H26" t="s">
        <v>976</v>
      </c>
      <c r="I26" t="s">
        <v>11</v>
      </c>
      <c r="J26" t="s">
        <v>23</v>
      </c>
    </row>
    <row r="27" spans="1:10" x14ac:dyDescent="0.3">
      <c r="A27" t="s">
        <v>1108</v>
      </c>
      <c r="B27" t="str">
        <f t="shared" si="0"/>
        <v>CAP, 3300pF, 10%, 250V, X7R, 0805</v>
      </c>
      <c r="C27" t="s">
        <v>937</v>
      </c>
      <c r="D27" s="2" t="s">
        <v>951</v>
      </c>
      <c r="E27" t="s">
        <v>946</v>
      </c>
      <c r="F27" t="s">
        <v>20</v>
      </c>
      <c r="G27" t="s">
        <v>21</v>
      </c>
      <c r="H27" t="s">
        <v>977</v>
      </c>
      <c r="I27" t="s">
        <v>11</v>
      </c>
      <c r="J27" t="s">
        <v>23</v>
      </c>
    </row>
    <row r="28" spans="1:10" x14ac:dyDescent="0.3">
      <c r="A28" t="s">
        <v>1109</v>
      </c>
      <c r="B28" t="str">
        <f t="shared" si="0"/>
        <v>CAP, 3300pF, 10%, 100V, X7R, 0805</v>
      </c>
      <c r="C28" t="s">
        <v>937</v>
      </c>
      <c r="D28" s="2" t="s">
        <v>951</v>
      </c>
      <c r="E28" t="s">
        <v>945</v>
      </c>
      <c r="F28" t="s">
        <v>20</v>
      </c>
      <c r="G28" t="s">
        <v>21</v>
      </c>
      <c r="H28" t="s">
        <v>978</v>
      </c>
      <c r="I28" t="s">
        <v>11</v>
      </c>
      <c r="J28" t="s">
        <v>23</v>
      </c>
    </row>
    <row r="29" spans="1:10" x14ac:dyDescent="0.3">
      <c r="A29" t="s">
        <v>1110</v>
      </c>
      <c r="B29" t="str">
        <f t="shared" si="0"/>
        <v>CAP, 3300pF, 10%, 25V, X7R, 0805</v>
      </c>
      <c r="C29" t="s">
        <v>937</v>
      </c>
      <c r="D29" s="2" t="s">
        <v>951</v>
      </c>
      <c r="E29" t="s">
        <v>27</v>
      </c>
      <c r="F29" t="s">
        <v>20</v>
      </c>
      <c r="G29" t="s">
        <v>21</v>
      </c>
      <c r="H29" t="s">
        <v>979</v>
      </c>
      <c r="I29" t="s">
        <v>11</v>
      </c>
      <c r="J29" t="s">
        <v>23</v>
      </c>
    </row>
    <row r="30" spans="1:10" x14ac:dyDescent="0.3">
      <c r="A30" t="s">
        <v>1111</v>
      </c>
      <c r="B30" t="str">
        <f t="shared" si="0"/>
        <v>CAP, 3300pF, 10%, 50V, X7R, 0805</v>
      </c>
      <c r="C30" t="s">
        <v>937</v>
      </c>
      <c r="D30" s="2" t="s">
        <v>951</v>
      </c>
      <c r="E30" t="s">
        <v>944</v>
      </c>
      <c r="F30" t="s">
        <v>20</v>
      </c>
      <c r="G30" t="s">
        <v>21</v>
      </c>
      <c r="H30" t="s">
        <v>980</v>
      </c>
      <c r="I30" t="s">
        <v>11</v>
      </c>
      <c r="J30" t="s">
        <v>23</v>
      </c>
    </row>
    <row r="31" spans="1:10" x14ac:dyDescent="0.3">
      <c r="A31" t="s">
        <v>1112</v>
      </c>
      <c r="B31" t="str">
        <f t="shared" si="0"/>
        <v>CAP, 3900pF, 10%, 100V, X7R, 0805</v>
      </c>
      <c r="C31" t="s">
        <v>938</v>
      </c>
      <c r="D31" s="2" t="s">
        <v>951</v>
      </c>
      <c r="E31" t="s">
        <v>945</v>
      </c>
      <c r="F31" t="s">
        <v>20</v>
      </c>
      <c r="G31" t="s">
        <v>21</v>
      </c>
      <c r="H31" t="s">
        <v>981</v>
      </c>
      <c r="I31" t="s">
        <v>11</v>
      </c>
      <c r="J31" t="s">
        <v>23</v>
      </c>
    </row>
    <row r="32" spans="1:10" x14ac:dyDescent="0.3">
      <c r="A32" t="s">
        <v>1113</v>
      </c>
      <c r="B32" t="str">
        <f t="shared" si="0"/>
        <v>CAP, 3900pF, 10%, 50V, X7R, 0805</v>
      </c>
      <c r="C32" t="s">
        <v>938</v>
      </c>
      <c r="D32" s="2" t="s">
        <v>951</v>
      </c>
      <c r="E32" t="s">
        <v>944</v>
      </c>
      <c r="F32" t="s">
        <v>20</v>
      </c>
      <c r="G32" t="s">
        <v>21</v>
      </c>
      <c r="H32" t="s">
        <v>982</v>
      </c>
      <c r="I32" t="s">
        <v>11</v>
      </c>
      <c r="J32" t="s">
        <v>23</v>
      </c>
    </row>
    <row r="33" spans="1:10" x14ac:dyDescent="0.3">
      <c r="A33" t="s">
        <v>1114</v>
      </c>
      <c r="B33" t="str">
        <f t="shared" si="0"/>
        <v>CAP, 4700pF, 10%, 250V, X7R, 0805</v>
      </c>
      <c r="C33" t="s">
        <v>939</v>
      </c>
      <c r="D33" s="2" t="s">
        <v>951</v>
      </c>
      <c r="E33" t="s">
        <v>946</v>
      </c>
      <c r="F33" t="s">
        <v>20</v>
      </c>
      <c r="G33" t="s">
        <v>21</v>
      </c>
      <c r="H33" t="s">
        <v>983</v>
      </c>
      <c r="I33" t="s">
        <v>11</v>
      </c>
      <c r="J33" t="s">
        <v>23</v>
      </c>
    </row>
    <row r="34" spans="1:10" x14ac:dyDescent="0.3">
      <c r="A34" t="s">
        <v>1115</v>
      </c>
      <c r="B34" t="str">
        <f t="shared" si="0"/>
        <v>CAP, 4700pF, 10%, 100V, X7R, 0805</v>
      </c>
      <c r="C34" t="s">
        <v>939</v>
      </c>
      <c r="D34" s="2" t="s">
        <v>951</v>
      </c>
      <c r="E34" t="s">
        <v>945</v>
      </c>
      <c r="F34" t="s">
        <v>20</v>
      </c>
      <c r="G34" t="s">
        <v>21</v>
      </c>
      <c r="H34" t="s">
        <v>984</v>
      </c>
      <c r="I34" t="s">
        <v>11</v>
      </c>
      <c r="J34" t="s">
        <v>23</v>
      </c>
    </row>
    <row r="35" spans="1:10" x14ac:dyDescent="0.3">
      <c r="A35" t="s">
        <v>1116</v>
      </c>
      <c r="B35" t="str">
        <f t="shared" si="0"/>
        <v>CAP, 5600pF, 10%, 50V, X7R, 0805</v>
      </c>
      <c r="C35" t="s">
        <v>940</v>
      </c>
      <c r="D35" s="2" t="s">
        <v>951</v>
      </c>
      <c r="E35" t="s">
        <v>944</v>
      </c>
      <c r="F35" t="s">
        <v>20</v>
      </c>
      <c r="G35" t="s">
        <v>21</v>
      </c>
      <c r="H35" t="s">
        <v>985</v>
      </c>
      <c r="I35" t="s">
        <v>11</v>
      </c>
      <c r="J35" t="s">
        <v>23</v>
      </c>
    </row>
    <row r="36" spans="1:10" x14ac:dyDescent="0.3">
      <c r="A36" t="s">
        <v>1117</v>
      </c>
      <c r="B36" t="str">
        <f t="shared" si="0"/>
        <v>CAP, 5600pF, 10%, 100V, X7R, 0805</v>
      </c>
      <c r="C36" t="s">
        <v>940</v>
      </c>
      <c r="D36" s="2" t="s">
        <v>951</v>
      </c>
      <c r="E36" t="s">
        <v>945</v>
      </c>
      <c r="F36" t="s">
        <v>20</v>
      </c>
      <c r="G36" t="s">
        <v>21</v>
      </c>
      <c r="H36" t="s">
        <v>986</v>
      </c>
      <c r="I36" t="s">
        <v>11</v>
      </c>
      <c r="J36" t="s">
        <v>23</v>
      </c>
    </row>
    <row r="37" spans="1:10" x14ac:dyDescent="0.3">
      <c r="A37" t="s">
        <v>1118</v>
      </c>
      <c r="B37" t="str">
        <f t="shared" si="0"/>
        <v>CAP, 6800pF, 10%, 50V, X7R, 0805</v>
      </c>
      <c r="C37" t="s">
        <v>941</v>
      </c>
      <c r="D37" s="2" t="s">
        <v>951</v>
      </c>
      <c r="E37" t="s">
        <v>944</v>
      </c>
      <c r="F37" t="s">
        <v>20</v>
      </c>
      <c r="G37" t="s">
        <v>21</v>
      </c>
      <c r="H37" t="s">
        <v>987</v>
      </c>
      <c r="I37" t="s">
        <v>11</v>
      </c>
      <c r="J37" t="s">
        <v>23</v>
      </c>
    </row>
    <row r="38" spans="1:10" x14ac:dyDescent="0.3">
      <c r="A38" t="s">
        <v>1119</v>
      </c>
      <c r="B38" t="str">
        <f t="shared" si="0"/>
        <v>CAP, 6800pF, 10%, 100V, X7R, 0805</v>
      </c>
      <c r="C38" t="s">
        <v>941</v>
      </c>
      <c r="D38" s="2" t="s">
        <v>951</v>
      </c>
      <c r="E38" t="s">
        <v>945</v>
      </c>
      <c r="F38" t="s">
        <v>20</v>
      </c>
      <c r="G38" t="s">
        <v>21</v>
      </c>
      <c r="H38" t="s">
        <v>988</v>
      </c>
      <c r="I38" t="s">
        <v>11</v>
      </c>
      <c r="J38" t="s">
        <v>23</v>
      </c>
    </row>
    <row r="39" spans="1:10" x14ac:dyDescent="0.3">
      <c r="A39" t="s">
        <v>1120</v>
      </c>
      <c r="B39" t="str">
        <f t="shared" si="0"/>
        <v>CAP, 6800pF, 10%, 250V, X7R, 0805</v>
      </c>
      <c r="C39" t="s">
        <v>941</v>
      </c>
      <c r="D39" s="2" t="s">
        <v>951</v>
      </c>
      <c r="E39" t="s">
        <v>946</v>
      </c>
      <c r="F39" t="s">
        <v>20</v>
      </c>
      <c r="G39" t="s">
        <v>21</v>
      </c>
      <c r="H39" t="s">
        <v>989</v>
      </c>
      <c r="I39" t="s">
        <v>11</v>
      </c>
      <c r="J39" t="s">
        <v>23</v>
      </c>
    </row>
    <row r="40" spans="1:10" x14ac:dyDescent="0.3">
      <c r="A40" t="s">
        <v>1121</v>
      </c>
      <c r="B40" t="str">
        <f t="shared" si="0"/>
        <v>CAP, 8200pF, 10%, 100V, X7R, 0805</v>
      </c>
      <c r="C40" t="s">
        <v>942</v>
      </c>
      <c r="D40" s="2" t="s">
        <v>951</v>
      </c>
      <c r="E40" t="s">
        <v>945</v>
      </c>
      <c r="F40" t="s">
        <v>20</v>
      </c>
      <c r="G40" t="s">
        <v>21</v>
      </c>
      <c r="H40" t="s">
        <v>990</v>
      </c>
      <c r="I40" t="s">
        <v>11</v>
      </c>
      <c r="J40" t="s">
        <v>23</v>
      </c>
    </row>
    <row r="41" spans="1:10" x14ac:dyDescent="0.3">
      <c r="A41" t="s">
        <v>1122</v>
      </c>
      <c r="B41" t="str">
        <f t="shared" si="0"/>
        <v>CAP, 8200pF, 10%, 50V, X7R, 0805</v>
      </c>
      <c r="C41" t="s">
        <v>942</v>
      </c>
      <c r="D41" s="2" t="s">
        <v>951</v>
      </c>
      <c r="E41" t="s">
        <v>944</v>
      </c>
      <c r="F41" t="s">
        <v>20</v>
      </c>
      <c r="G41" t="s">
        <v>21</v>
      </c>
      <c r="H41" t="s">
        <v>991</v>
      </c>
      <c r="I41" t="s">
        <v>11</v>
      </c>
      <c r="J41" t="s">
        <v>23</v>
      </c>
    </row>
    <row r="42" spans="1:10" x14ac:dyDescent="0.3">
      <c r="A42" t="s">
        <v>1123</v>
      </c>
      <c r="B42" t="str">
        <f t="shared" si="0"/>
        <v>CAP, 10000pF, 10%, 50V, X7R, 0805</v>
      </c>
      <c r="C42" t="s">
        <v>943</v>
      </c>
      <c r="D42" s="2" t="s">
        <v>951</v>
      </c>
      <c r="E42" t="s">
        <v>944</v>
      </c>
      <c r="F42" t="s">
        <v>20</v>
      </c>
      <c r="G42" t="s">
        <v>21</v>
      </c>
      <c r="H42" t="s">
        <v>992</v>
      </c>
      <c r="I42" t="s">
        <v>11</v>
      </c>
      <c r="J42" t="s">
        <v>23</v>
      </c>
    </row>
    <row r="43" spans="1:10" x14ac:dyDescent="0.3">
      <c r="A43" t="s">
        <v>1124</v>
      </c>
      <c r="B43" t="str">
        <f t="shared" si="0"/>
        <v>CAP, 10000pF, 10%, 250V, X7R, 0805</v>
      </c>
      <c r="C43" t="s">
        <v>943</v>
      </c>
      <c r="D43" s="2" t="s">
        <v>951</v>
      </c>
      <c r="E43" t="s">
        <v>946</v>
      </c>
      <c r="F43" t="s">
        <v>20</v>
      </c>
      <c r="G43" t="s">
        <v>21</v>
      </c>
      <c r="H43" t="s">
        <v>993</v>
      </c>
      <c r="I43" t="s">
        <v>11</v>
      </c>
      <c r="J43" t="s">
        <v>23</v>
      </c>
    </row>
    <row r="44" spans="1:10" x14ac:dyDescent="0.3">
      <c r="A44" t="s">
        <v>1125</v>
      </c>
      <c r="B44" t="str">
        <f t="shared" si="0"/>
        <v>CAP, 10000pF, 10%, 100V, X7R, 0805</v>
      </c>
      <c r="C44" t="s">
        <v>943</v>
      </c>
      <c r="D44" s="2" t="s">
        <v>951</v>
      </c>
      <c r="E44" t="s">
        <v>945</v>
      </c>
      <c r="F44" t="s">
        <v>20</v>
      </c>
      <c r="G44" t="s">
        <v>21</v>
      </c>
      <c r="H44" t="s">
        <v>994</v>
      </c>
      <c r="I44" t="s">
        <v>11</v>
      </c>
      <c r="J44" t="s">
        <v>23</v>
      </c>
    </row>
    <row r="45" spans="1:10" x14ac:dyDescent="0.3">
      <c r="A45" t="s">
        <v>1126</v>
      </c>
      <c r="B45" t="str">
        <f t="shared" si="0"/>
        <v>CAP, 10000pF, 10%, 100V, X7R, 0805</v>
      </c>
      <c r="C45" t="s">
        <v>943</v>
      </c>
      <c r="D45" s="2" t="s">
        <v>951</v>
      </c>
      <c r="E45" t="s">
        <v>945</v>
      </c>
      <c r="F45" t="s">
        <v>20</v>
      </c>
      <c r="G45" t="s">
        <v>21</v>
      </c>
      <c r="H45" t="s">
        <v>995</v>
      </c>
      <c r="I45" t="s">
        <v>11</v>
      </c>
      <c r="J45" t="s">
        <v>23</v>
      </c>
    </row>
    <row r="46" spans="1:10" x14ac:dyDescent="0.3">
      <c r="A46" t="s">
        <v>1127</v>
      </c>
      <c r="B46" t="str">
        <f t="shared" si="0"/>
        <v>CAP, 10000pF, 10%, 50V, X7R, 0805</v>
      </c>
      <c r="C46" t="s">
        <v>943</v>
      </c>
      <c r="D46" s="2" t="s">
        <v>951</v>
      </c>
      <c r="E46" t="s">
        <v>944</v>
      </c>
      <c r="F46" t="s">
        <v>20</v>
      </c>
      <c r="G46" t="s">
        <v>21</v>
      </c>
      <c r="H46" t="s">
        <v>996</v>
      </c>
      <c r="I46" t="s">
        <v>11</v>
      </c>
      <c r="J46" t="s">
        <v>23</v>
      </c>
    </row>
    <row r="47" spans="1:10" x14ac:dyDescent="0.3">
      <c r="A47" t="s">
        <v>1128</v>
      </c>
      <c r="B47" t="str">
        <f t="shared" si="0"/>
        <v>CAP, 10000pF, 10%, 25V, X7R, 0805</v>
      </c>
      <c r="C47" t="s">
        <v>943</v>
      </c>
      <c r="D47" s="2" t="s">
        <v>951</v>
      </c>
      <c r="E47" t="s">
        <v>27</v>
      </c>
      <c r="F47" t="s">
        <v>20</v>
      </c>
      <c r="G47" t="s">
        <v>21</v>
      </c>
      <c r="H47" t="s">
        <v>997</v>
      </c>
      <c r="I47" t="s">
        <v>11</v>
      </c>
      <c r="J47" t="s">
        <v>23</v>
      </c>
    </row>
    <row r="48" spans="1:10" x14ac:dyDescent="0.3">
      <c r="A48" t="s">
        <v>1129</v>
      </c>
      <c r="B48" t="str">
        <f t="shared" si="0"/>
        <v>CAP, 10000pF, 10%, 200V, X7R, 0805</v>
      </c>
      <c r="C48" t="s">
        <v>943</v>
      </c>
      <c r="D48" s="2" t="s">
        <v>951</v>
      </c>
      <c r="E48" t="s">
        <v>947</v>
      </c>
      <c r="F48" t="s">
        <v>20</v>
      </c>
      <c r="G48" t="s">
        <v>21</v>
      </c>
      <c r="H48" t="s">
        <v>998</v>
      </c>
      <c r="I48" t="s">
        <v>11</v>
      </c>
      <c r="J48" t="s">
        <v>23</v>
      </c>
    </row>
    <row r="49" spans="1:10" x14ac:dyDescent="0.3">
      <c r="A49" t="s">
        <v>1130</v>
      </c>
      <c r="B49" t="str">
        <f t="shared" si="0"/>
        <v>CAP, 0.012uF, 10%, 100V, X7R, 0805</v>
      </c>
      <c r="C49" t="s">
        <v>1557</v>
      </c>
      <c r="D49" s="2" t="s">
        <v>951</v>
      </c>
      <c r="E49" t="s">
        <v>945</v>
      </c>
      <c r="F49" t="s">
        <v>20</v>
      </c>
      <c r="G49" t="s">
        <v>21</v>
      </c>
      <c r="H49" t="s">
        <v>999</v>
      </c>
      <c r="I49" t="s">
        <v>11</v>
      </c>
      <c r="J49" t="s">
        <v>23</v>
      </c>
    </row>
    <row r="50" spans="1:10" x14ac:dyDescent="0.3">
      <c r="A50" t="s">
        <v>1131</v>
      </c>
      <c r="B50" t="str">
        <f t="shared" si="0"/>
        <v>CAP, 0.012uF, 10%, 50V, X7R, 0805</v>
      </c>
      <c r="C50" t="s">
        <v>1557</v>
      </c>
      <c r="D50" s="2" t="s">
        <v>951</v>
      </c>
      <c r="E50" t="s">
        <v>944</v>
      </c>
      <c r="F50" t="s">
        <v>20</v>
      </c>
      <c r="G50" t="s">
        <v>21</v>
      </c>
      <c r="H50" t="s">
        <v>1000</v>
      </c>
      <c r="I50" t="s">
        <v>11</v>
      </c>
      <c r="J50" t="s">
        <v>23</v>
      </c>
    </row>
    <row r="51" spans="1:10" x14ac:dyDescent="0.3">
      <c r="A51" t="s">
        <v>1132</v>
      </c>
      <c r="B51" t="str">
        <f t="shared" si="0"/>
        <v>CAP, 0.015uF, 10%, 100V, X7R, 0805</v>
      </c>
      <c r="C51" t="s">
        <v>1558</v>
      </c>
      <c r="D51" s="2" t="s">
        <v>951</v>
      </c>
      <c r="E51" t="s">
        <v>945</v>
      </c>
      <c r="F51" t="s">
        <v>20</v>
      </c>
      <c r="G51" t="s">
        <v>21</v>
      </c>
      <c r="H51" t="s">
        <v>1001</v>
      </c>
      <c r="I51" t="s">
        <v>11</v>
      </c>
      <c r="J51" t="s">
        <v>23</v>
      </c>
    </row>
    <row r="52" spans="1:10" x14ac:dyDescent="0.3">
      <c r="A52" t="s">
        <v>1133</v>
      </c>
      <c r="B52" t="str">
        <f t="shared" si="0"/>
        <v>CAP, 0.015uF, 10%, 50V, X7R, 0805</v>
      </c>
      <c r="C52" t="s">
        <v>1558</v>
      </c>
      <c r="D52" s="2" t="s">
        <v>951</v>
      </c>
      <c r="E52" t="s">
        <v>944</v>
      </c>
      <c r="F52" t="s">
        <v>20</v>
      </c>
      <c r="G52" t="s">
        <v>21</v>
      </c>
      <c r="H52" t="s">
        <v>1002</v>
      </c>
      <c r="I52" t="s">
        <v>11</v>
      </c>
      <c r="J52" t="s">
        <v>23</v>
      </c>
    </row>
    <row r="53" spans="1:10" x14ac:dyDescent="0.3">
      <c r="A53" t="s">
        <v>1134</v>
      </c>
      <c r="B53" t="str">
        <f t="shared" si="0"/>
        <v>CAP, 0.018uF, 10%, 100V, X7R, 0805</v>
      </c>
      <c r="C53" t="s">
        <v>1559</v>
      </c>
      <c r="D53" s="2" t="s">
        <v>951</v>
      </c>
      <c r="E53" t="s">
        <v>945</v>
      </c>
      <c r="F53" t="s">
        <v>20</v>
      </c>
      <c r="G53" t="s">
        <v>21</v>
      </c>
      <c r="H53" t="s">
        <v>1003</v>
      </c>
      <c r="I53" t="s">
        <v>11</v>
      </c>
      <c r="J53" t="s">
        <v>23</v>
      </c>
    </row>
    <row r="54" spans="1:10" x14ac:dyDescent="0.3">
      <c r="A54" t="s">
        <v>1135</v>
      </c>
      <c r="B54" t="str">
        <f t="shared" si="0"/>
        <v>CAP, 0.018uF, 10%, 50V, X7R, 0805</v>
      </c>
      <c r="C54" t="s">
        <v>1559</v>
      </c>
      <c r="D54" s="2" t="s">
        <v>951</v>
      </c>
      <c r="E54" t="s">
        <v>944</v>
      </c>
      <c r="F54" t="s">
        <v>20</v>
      </c>
      <c r="G54" t="s">
        <v>21</v>
      </c>
      <c r="H54" t="s">
        <v>1004</v>
      </c>
      <c r="I54" t="s">
        <v>11</v>
      </c>
      <c r="J54" t="s">
        <v>23</v>
      </c>
    </row>
    <row r="55" spans="1:10" x14ac:dyDescent="0.3">
      <c r="A55" t="s">
        <v>1136</v>
      </c>
      <c r="B55" t="str">
        <f t="shared" si="0"/>
        <v>CAP, 0.022uF, 10%, 50V, X7R, 0805</v>
      </c>
      <c r="C55" t="s">
        <v>1560</v>
      </c>
      <c r="D55" s="2" t="s">
        <v>951</v>
      </c>
      <c r="E55" t="s">
        <v>944</v>
      </c>
      <c r="F55" t="s">
        <v>20</v>
      </c>
      <c r="G55" t="s">
        <v>21</v>
      </c>
      <c r="H55" t="s">
        <v>1005</v>
      </c>
      <c r="I55" t="s">
        <v>11</v>
      </c>
      <c r="J55" t="s">
        <v>23</v>
      </c>
    </row>
    <row r="56" spans="1:10" x14ac:dyDescent="0.3">
      <c r="A56" t="s">
        <v>1137</v>
      </c>
      <c r="B56" t="str">
        <f t="shared" si="0"/>
        <v>CAP, 0.022uF, 10%, 100V, X7R, 0805</v>
      </c>
      <c r="C56" t="s">
        <v>1560</v>
      </c>
      <c r="D56" s="2" t="s">
        <v>951</v>
      </c>
      <c r="E56" t="s">
        <v>945</v>
      </c>
      <c r="F56" t="s">
        <v>20</v>
      </c>
      <c r="G56" t="s">
        <v>21</v>
      </c>
      <c r="H56" t="s">
        <v>1006</v>
      </c>
      <c r="I56" t="s">
        <v>11</v>
      </c>
      <c r="J56" t="s">
        <v>23</v>
      </c>
    </row>
    <row r="57" spans="1:10" x14ac:dyDescent="0.3">
      <c r="A57" t="s">
        <v>1138</v>
      </c>
      <c r="B57" t="str">
        <f t="shared" si="0"/>
        <v>CAP, 0.022uF, 10%, 50V, X7R, 0805</v>
      </c>
      <c r="C57" t="s">
        <v>1560</v>
      </c>
      <c r="D57" s="2" t="s">
        <v>951</v>
      </c>
      <c r="E57" t="s">
        <v>944</v>
      </c>
      <c r="F57" t="s">
        <v>20</v>
      </c>
      <c r="G57" t="s">
        <v>21</v>
      </c>
      <c r="H57" t="s">
        <v>1007</v>
      </c>
      <c r="I57" t="s">
        <v>11</v>
      </c>
      <c r="J57" t="s">
        <v>23</v>
      </c>
    </row>
    <row r="58" spans="1:10" x14ac:dyDescent="0.3">
      <c r="A58" t="s">
        <v>1139</v>
      </c>
      <c r="B58" t="str">
        <f t="shared" si="0"/>
        <v>CAP, 0.022uF, 10%, 25V, X7R, 0805</v>
      </c>
      <c r="C58" t="s">
        <v>1560</v>
      </c>
      <c r="D58" s="2" t="s">
        <v>951</v>
      </c>
      <c r="E58" t="s">
        <v>27</v>
      </c>
      <c r="F58" t="s">
        <v>20</v>
      </c>
      <c r="G58" t="s">
        <v>21</v>
      </c>
      <c r="H58" t="s">
        <v>1008</v>
      </c>
      <c r="I58" t="s">
        <v>11</v>
      </c>
      <c r="J58" t="s">
        <v>23</v>
      </c>
    </row>
    <row r="59" spans="1:10" x14ac:dyDescent="0.3">
      <c r="A59" t="s">
        <v>1140</v>
      </c>
      <c r="B59" t="str">
        <f t="shared" si="0"/>
        <v>CAP, 0.033uF, 10%, 25V, X7R, 0805</v>
      </c>
      <c r="C59" t="s">
        <v>1561</v>
      </c>
      <c r="D59" s="2" t="s">
        <v>951</v>
      </c>
      <c r="E59" t="s">
        <v>27</v>
      </c>
      <c r="F59" t="s">
        <v>20</v>
      </c>
      <c r="G59" t="s">
        <v>21</v>
      </c>
      <c r="H59" t="s">
        <v>1009</v>
      </c>
      <c r="I59" t="s">
        <v>11</v>
      </c>
      <c r="J59" t="s">
        <v>23</v>
      </c>
    </row>
    <row r="60" spans="1:10" x14ac:dyDescent="0.3">
      <c r="A60" t="s">
        <v>1141</v>
      </c>
      <c r="B60" t="str">
        <f t="shared" si="0"/>
        <v>CAP, 0.033uF, 10%, 50V, X7R, 0805</v>
      </c>
      <c r="C60" t="s">
        <v>1561</v>
      </c>
      <c r="D60" s="2" t="s">
        <v>951</v>
      </c>
      <c r="E60" t="s">
        <v>944</v>
      </c>
      <c r="F60" t="s">
        <v>20</v>
      </c>
      <c r="G60" t="s">
        <v>21</v>
      </c>
      <c r="H60" t="s">
        <v>1010</v>
      </c>
      <c r="I60" t="s">
        <v>11</v>
      </c>
      <c r="J60" t="s">
        <v>23</v>
      </c>
    </row>
    <row r="61" spans="1:10" x14ac:dyDescent="0.3">
      <c r="A61" t="s">
        <v>1142</v>
      </c>
      <c r="B61" t="str">
        <f t="shared" si="0"/>
        <v>CAP, 0.033uF, 10%, 100V, X7R, 0805</v>
      </c>
      <c r="C61" t="s">
        <v>1561</v>
      </c>
      <c r="D61" s="2" t="s">
        <v>951</v>
      </c>
      <c r="E61" t="s">
        <v>945</v>
      </c>
      <c r="F61" t="s">
        <v>20</v>
      </c>
      <c r="G61" t="s">
        <v>21</v>
      </c>
      <c r="H61" t="s">
        <v>1011</v>
      </c>
      <c r="I61" t="s">
        <v>11</v>
      </c>
      <c r="J61" t="s">
        <v>23</v>
      </c>
    </row>
    <row r="62" spans="1:10" x14ac:dyDescent="0.3">
      <c r="A62" t="s">
        <v>1143</v>
      </c>
      <c r="B62" t="str">
        <f t="shared" si="0"/>
        <v>CAP, 0.047uF, 10%, 25V, X7R, 0805</v>
      </c>
      <c r="C62" t="s">
        <v>1562</v>
      </c>
      <c r="D62" s="2" t="s">
        <v>951</v>
      </c>
      <c r="E62" t="s">
        <v>27</v>
      </c>
      <c r="F62" t="s">
        <v>20</v>
      </c>
      <c r="G62" t="s">
        <v>21</v>
      </c>
      <c r="H62" t="s">
        <v>1012</v>
      </c>
      <c r="I62" t="s">
        <v>11</v>
      </c>
      <c r="J62" t="s">
        <v>23</v>
      </c>
    </row>
    <row r="63" spans="1:10" x14ac:dyDescent="0.3">
      <c r="A63" t="s">
        <v>1144</v>
      </c>
      <c r="B63" t="str">
        <f t="shared" si="0"/>
        <v>CAP, 0.047uF, 10%, 50V, X7R, 0805</v>
      </c>
      <c r="C63" t="s">
        <v>1562</v>
      </c>
      <c r="D63" s="2" t="s">
        <v>951</v>
      </c>
      <c r="E63" t="s">
        <v>944</v>
      </c>
      <c r="F63" t="s">
        <v>20</v>
      </c>
      <c r="G63" t="s">
        <v>21</v>
      </c>
      <c r="H63" t="s">
        <v>1013</v>
      </c>
      <c r="I63" t="s">
        <v>11</v>
      </c>
      <c r="J63" t="s">
        <v>23</v>
      </c>
    </row>
    <row r="64" spans="1:10" x14ac:dyDescent="0.3">
      <c r="A64" t="s">
        <v>1145</v>
      </c>
      <c r="B64" t="str">
        <f t="shared" si="0"/>
        <v>CAP, 0.047uF, 10%, 100V, X7R, 0805</v>
      </c>
      <c r="C64" t="s">
        <v>1562</v>
      </c>
      <c r="D64" s="2" t="s">
        <v>951</v>
      </c>
      <c r="E64" t="s">
        <v>945</v>
      </c>
      <c r="F64" t="s">
        <v>20</v>
      </c>
      <c r="G64" t="s">
        <v>21</v>
      </c>
      <c r="H64" t="s">
        <v>1014</v>
      </c>
      <c r="I64" t="s">
        <v>11</v>
      </c>
      <c r="J64" t="s">
        <v>23</v>
      </c>
    </row>
    <row r="65" spans="1:10" x14ac:dyDescent="0.3">
      <c r="A65" t="s">
        <v>1146</v>
      </c>
      <c r="B65" t="str">
        <f t="shared" si="0"/>
        <v>CAP, 0.047uF, 10%, 50V, X7R, 0805</v>
      </c>
      <c r="C65" t="s">
        <v>1562</v>
      </c>
      <c r="D65" s="2" t="s">
        <v>951</v>
      </c>
      <c r="E65" t="s">
        <v>944</v>
      </c>
      <c r="F65" t="s">
        <v>20</v>
      </c>
      <c r="G65" t="s">
        <v>21</v>
      </c>
      <c r="H65" t="s">
        <v>1015</v>
      </c>
      <c r="I65" t="s">
        <v>11</v>
      </c>
      <c r="J65" t="s">
        <v>23</v>
      </c>
    </row>
    <row r="66" spans="1:10" x14ac:dyDescent="0.3">
      <c r="A66" t="s">
        <v>1147</v>
      </c>
      <c r="B66" t="str">
        <f t="shared" si="0"/>
        <v>CAP, 0.056uF, 10%, 50V, X7R, 0805</v>
      </c>
      <c r="C66" t="s">
        <v>1563</v>
      </c>
      <c r="D66" s="2" t="s">
        <v>951</v>
      </c>
      <c r="E66" t="s">
        <v>944</v>
      </c>
      <c r="F66" t="s">
        <v>20</v>
      </c>
      <c r="G66" t="s">
        <v>21</v>
      </c>
      <c r="H66" t="s">
        <v>1016</v>
      </c>
      <c r="I66" t="s">
        <v>11</v>
      </c>
      <c r="J66" t="s">
        <v>23</v>
      </c>
    </row>
    <row r="67" spans="1:10" x14ac:dyDescent="0.3">
      <c r="A67" t="s">
        <v>1148</v>
      </c>
      <c r="B67" t="str">
        <f t="shared" ref="B67:B130" si="1">CONCATENATE("CAP",", ",C67,", ",D67,", ",E67,", ",F67,", 0805")</f>
        <v>CAP, 0.068uF, 10%, 50V, X7R, 0805</v>
      </c>
      <c r="C67" t="s">
        <v>1564</v>
      </c>
      <c r="D67" s="2" t="s">
        <v>951</v>
      </c>
      <c r="E67" t="s">
        <v>944</v>
      </c>
      <c r="F67" t="s">
        <v>20</v>
      </c>
      <c r="G67" t="s">
        <v>21</v>
      </c>
      <c r="H67" t="s">
        <v>1017</v>
      </c>
      <c r="I67" t="s">
        <v>11</v>
      </c>
      <c r="J67" t="s">
        <v>23</v>
      </c>
    </row>
    <row r="68" spans="1:10" x14ac:dyDescent="0.3">
      <c r="A68" t="s">
        <v>1149</v>
      </c>
      <c r="B68" t="str">
        <f t="shared" si="1"/>
        <v>CAP, 0.068uF, 10%, 16V, X7R, 0805</v>
      </c>
      <c r="C68" t="s">
        <v>1564</v>
      </c>
      <c r="D68" s="2" t="s">
        <v>951</v>
      </c>
      <c r="E68" t="s">
        <v>19</v>
      </c>
      <c r="F68" t="s">
        <v>20</v>
      </c>
      <c r="G68" t="s">
        <v>21</v>
      </c>
      <c r="H68" t="s">
        <v>1018</v>
      </c>
      <c r="I68" t="s">
        <v>11</v>
      </c>
      <c r="J68" t="s">
        <v>23</v>
      </c>
    </row>
    <row r="69" spans="1:10" x14ac:dyDescent="0.3">
      <c r="A69" t="s">
        <v>1150</v>
      </c>
      <c r="B69" t="str">
        <f t="shared" si="1"/>
        <v>CAP, 0.068uF, 10%, 25V, X7R, 0805</v>
      </c>
      <c r="C69" t="s">
        <v>1564</v>
      </c>
      <c r="D69" s="2" t="s">
        <v>951</v>
      </c>
      <c r="E69" t="s">
        <v>27</v>
      </c>
      <c r="F69" t="s">
        <v>20</v>
      </c>
      <c r="G69" t="s">
        <v>21</v>
      </c>
      <c r="H69" t="s">
        <v>1019</v>
      </c>
      <c r="I69" t="s">
        <v>11</v>
      </c>
      <c r="J69" t="s">
        <v>23</v>
      </c>
    </row>
    <row r="70" spans="1:10" x14ac:dyDescent="0.3">
      <c r="A70" t="s">
        <v>1151</v>
      </c>
      <c r="B70" t="str">
        <f t="shared" si="1"/>
        <v>CAP, 0.082uF, 10%, 50V, X7R, 0805</v>
      </c>
      <c r="C70" t="s">
        <v>1565</v>
      </c>
      <c r="D70" s="2" t="s">
        <v>951</v>
      </c>
      <c r="E70" t="s">
        <v>944</v>
      </c>
      <c r="F70" t="s">
        <v>20</v>
      </c>
      <c r="G70" t="s">
        <v>21</v>
      </c>
      <c r="H70" t="s">
        <v>1020</v>
      </c>
      <c r="I70" t="s">
        <v>11</v>
      </c>
      <c r="J70" t="s">
        <v>23</v>
      </c>
    </row>
    <row r="71" spans="1:10" x14ac:dyDescent="0.3">
      <c r="A71" t="s">
        <v>1152</v>
      </c>
      <c r="B71" t="str">
        <f t="shared" si="1"/>
        <v>CAP, 0.10uF, 10%, 16V, X7R, 0805</v>
      </c>
      <c r="C71" t="s">
        <v>1566</v>
      </c>
      <c r="D71" s="2" t="s">
        <v>951</v>
      </c>
      <c r="E71" t="s">
        <v>19</v>
      </c>
      <c r="F71" t="s">
        <v>20</v>
      </c>
      <c r="G71" t="s">
        <v>21</v>
      </c>
      <c r="H71" t="s">
        <v>22</v>
      </c>
      <c r="I71" t="s">
        <v>11</v>
      </c>
      <c r="J71" t="s">
        <v>23</v>
      </c>
    </row>
    <row r="72" spans="1:10" x14ac:dyDescent="0.3">
      <c r="A72" t="s">
        <v>1153</v>
      </c>
      <c r="B72" t="str">
        <f t="shared" si="1"/>
        <v>CAP, 0.10uF, 10%, 50V, X7R, 0805</v>
      </c>
      <c r="C72" t="s">
        <v>1566</v>
      </c>
      <c r="D72" s="2" t="s">
        <v>951</v>
      </c>
      <c r="E72" t="s">
        <v>944</v>
      </c>
      <c r="F72" t="s">
        <v>20</v>
      </c>
      <c r="G72" t="s">
        <v>21</v>
      </c>
      <c r="H72" t="s">
        <v>1021</v>
      </c>
      <c r="I72" t="s">
        <v>11</v>
      </c>
      <c r="J72" t="s">
        <v>23</v>
      </c>
    </row>
    <row r="73" spans="1:10" x14ac:dyDescent="0.3">
      <c r="A73" t="s">
        <v>1154</v>
      </c>
      <c r="B73" t="str">
        <f t="shared" si="1"/>
        <v>CAP, 0.10uF, 10%, 25V, X7R, 0805</v>
      </c>
      <c r="C73" t="s">
        <v>1566</v>
      </c>
      <c r="D73" s="2" t="s">
        <v>951</v>
      </c>
      <c r="E73" t="s">
        <v>27</v>
      </c>
      <c r="F73" t="s">
        <v>20</v>
      </c>
      <c r="G73" t="s">
        <v>21</v>
      </c>
      <c r="H73" t="s">
        <v>1022</v>
      </c>
      <c r="I73" t="s">
        <v>11</v>
      </c>
      <c r="J73" t="s">
        <v>23</v>
      </c>
    </row>
    <row r="74" spans="1:10" x14ac:dyDescent="0.3">
      <c r="A74" t="s">
        <v>1155</v>
      </c>
      <c r="B74" t="str">
        <f t="shared" si="1"/>
        <v>CAP, 0.10uF, 10%, 50V, X7R, 0805</v>
      </c>
      <c r="C74" t="s">
        <v>1566</v>
      </c>
      <c r="D74" s="2" t="s">
        <v>951</v>
      </c>
      <c r="E74" t="s">
        <v>944</v>
      </c>
      <c r="F74" t="s">
        <v>20</v>
      </c>
      <c r="G74" t="s">
        <v>21</v>
      </c>
      <c r="H74" t="s">
        <v>1023</v>
      </c>
      <c r="I74" t="s">
        <v>11</v>
      </c>
      <c r="J74" t="s">
        <v>23</v>
      </c>
    </row>
    <row r="75" spans="1:10" x14ac:dyDescent="0.3">
      <c r="A75" t="s">
        <v>1156</v>
      </c>
      <c r="B75" t="str">
        <f t="shared" si="1"/>
        <v>CAP, 0.10uF, 10%, 100V, X7R, 0805</v>
      </c>
      <c r="C75" t="s">
        <v>1566</v>
      </c>
      <c r="D75" s="2" t="s">
        <v>951</v>
      </c>
      <c r="E75" t="s">
        <v>945</v>
      </c>
      <c r="F75" t="s">
        <v>20</v>
      </c>
      <c r="G75" t="s">
        <v>21</v>
      </c>
      <c r="H75" t="s">
        <v>1024</v>
      </c>
      <c r="I75" t="s">
        <v>11</v>
      </c>
      <c r="J75" t="s">
        <v>23</v>
      </c>
    </row>
    <row r="76" spans="1:10" x14ac:dyDescent="0.3">
      <c r="A76" t="s">
        <v>1157</v>
      </c>
      <c r="B76" t="str">
        <f t="shared" si="1"/>
        <v>CAP, 0.10uF, 10%, 25V, X7R, 0805</v>
      </c>
      <c r="C76" t="s">
        <v>1566</v>
      </c>
      <c r="D76" s="2" t="s">
        <v>951</v>
      </c>
      <c r="E76" t="s">
        <v>27</v>
      </c>
      <c r="F76" t="s">
        <v>20</v>
      </c>
      <c r="G76" t="s">
        <v>21</v>
      </c>
      <c r="H76" t="s">
        <v>1025</v>
      </c>
      <c r="I76" t="s">
        <v>11</v>
      </c>
      <c r="J76" t="s">
        <v>23</v>
      </c>
    </row>
    <row r="77" spans="1:10" x14ac:dyDescent="0.3">
      <c r="A77" t="s">
        <v>1158</v>
      </c>
      <c r="B77" t="str">
        <f t="shared" si="1"/>
        <v>CAP, 0.10uF, 10%, 25V, X7R, 0805</v>
      </c>
      <c r="C77" t="s">
        <v>1566</v>
      </c>
      <c r="D77" s="2" t="s">
        <v>951</v>
      </c>
      <c r="E77" t="s">
        <v>27</v>
      </c>
      <c r="F77" t="s">
        <v>20</v>
      </c>
      <c r="G77" t="s">
        <v>21</v>
      </c>
      <c r="H77" t="s">
        <v>1026</v>
      </c>
      <c r="I77" t="s">
        <v>11</v>
      </c>
      <c r="J77" t="s">
        <v>23</v>
      </c>
    </row>
    <row r="78" spans="1:10" x14ac:dyDescent="0.3">
      <c r="A78" t="s">
        <v>1159</v>
      </c>
      <c r="B78" t="str">
        <f t="shared" si="1"/>
        <v>CAP, 0.15uF, 10%, 25V, X7R, 0805</v>
      </c>
      <c r="C78" t="s">
        <v>1567</v>
      </c>
      <c r="D78" s="2" t="s">
        <v>951</v>
      </c>
      <c r="E78" t="s">
        <v>27</v>
      </c>
      <c r="F78" t="s">
        <v>20</v>
      </c>
      <c r="G78" t="s">
        <v>21</v>
      </c>
      <c r="H78" t="s">
        <v>1027</v>
      </c>
      <c r="I78" t="s">
        <v>11</v>
      </c>
      <c r="J78" t="s">
        <v>23</v>
      </c>
    </row>
    <row r="79" spans="1:10" x14ac:dyDescent="0.3">
      <c r="A79" t="s">
        <v>1160</v>
      </c>
      <c r="B79" t="str">
        <f t="shared" si="1"/>
        <v>CAP, 0.15uF, 10%, 50V, X7R, 0805</v>
      </c>
      <c r="C79" t="s">
        <v>1567</v>
      </c>
      <c r="D79" s="2" t="s">
        <v>951</v>
      </c>
      <c r="E79" t="s">
        <v>944</v>
      </c>
      <c r="F79" t="s">
        <v>20</v>
      </c>
      <c r="G79" t="s">
        <v>21</v>
      </c>
      <c r="H79" t="s">
        <v>1028</v>
      </c>
      <c r="I79" t="s">
        <v>11</v>
      </c>
      <c r="J79" t="s">
        <v>23</v>
      </c>
    </row>
    <row r="80" spans="1:10" x14ac:dyDescent="0.3">
      <c r="A80" t="s">
        <v>1161</v>
      </c>
      <c r="B80" t="str">
        <f t="shared" si="1"/>
        <v>CAP, 0.18uF, 10%, 50V, X7R, 0805</v>
      </c>
      <c r="C80" t="s">
        <v>1568</v>
      </c>
      <c r="D80" s="2" t="s">
        <v>951</v>
      </c>
      <c r="E80" t="s">
        <v>944</v>
      </c>
      <c r="F80" t="s">
        <v>20</v>
      </c>
      <c r="G80" t="s">
        <v>21</v>
      </c>
      <c r="H80" t="s">
        <v>1029</v>
      </c>
      <c r="I80" t="s">
        <v>11</v>
      </c>
      <c r="J80" t="s">
        <v>23</v>
      </c>
    </row>
    <row r="81" spans="1:10" x14ac:dyDescent="0.3">
      <c r="A81" t="s">
        <v>1162</v>
      </c>
      <c r="B81" t="str">
        <f t="shared" si="1"/>
        <v>CAP, 0.22uF, 10%, 50V, X7R, 0805</v>
      </c>
      <c r="C81" t="s">
        <v>1569</v>
      </c>
      <c r="D81" s="2" t="s">
        <v>951</v>
      </c>
      <c r="E81" t="s">
        <v>944</v>
      </c>
      <c r="F81" t="s">
        <v>20</v>
      </c>
      <c r="G81" t="s">
        <v>21</v>
      </c>
      <c r="H81" t="s">
        <v>1030</v>
      </c>
      <c r="I81" t="s">
        <v>11</v>
      </c>
      <c r="J81" t="s">
        <v>23</v>
      </c>
    </row>
    <row r="82" spans="1:10" x14ac:dyDescent="0.3">
      <c r="A82" t="s">
        <v>1163</v>
      </c>
      <c r="B82" t="str">
        <f t="shared" si="1"/>
        <v>CAP, 0.22uF, 10%, 100V, X7R, 0805</v>
      </c>
      <c r="C82" t="s">
        <v>1569</v>
      </c>
      <c r="D82" s="2" t="s">
        <v>951</v>
      </c>
      <c r="E82" t="s">
        <v>945</v>
      </c>
      <c r="F82" t="s">
        <v>20</v>
      </c>
      <c r="G82" t="s">
        <v>21</v>
      </c>
      <c r="H82" t="s">
        <v>1031</v>
      </c>
      <c r="I82" t="s">
        <v>11</v>
      </c>
      <c r="J82" t="s">
        <v>23</v>
      </c>
    </row>
    <row r="83" spans="1:10" x14ac:dyDescent="0.3">
      <c r="A83" t="s">
        <v>1164</v>
      </c>
      <c r="B83" t="str">
        <f t="shared" si="1"/>
        <v>CAP, 0.22uF, 10%, 16V, X7R, 0805</v>
      </c>
      <c r="C83" t="s">
        <v>1569</v>
      </c>
      <c r="D83" s="2" t="s">
        <v>951</v>
      </c>
      <c r="E83" t="s">
        <v>19</v>
      </c>
      <c r="F83" t="s">
        <v>20</v>
      </c>
      <c r="G83" t="s">
        <v>21</v>
      </c>
      <c r="H83" t="s">
        <v>1032</v>
      </c>
      <c r="I83" t="s">
        <v>11</v>
      </c>
      <c r="J83" t="s">
        <v>23</v>
      </c>
    </row>
    <row r="84" spans="1:10" x14ac:dyDescent="0.3">
      <c r="A84" t="s">
        <v>1165</v>
      </c>
      <c r="B84" t="str">
        <f t="shared" si="1"/>
        <v>CAP, 0.22uF, 10%, 25V, X7R, 0805</v>
      </c>
      <c r="C84" t="s">
        <v>1569</v>
      </c>
      <c r="D84" s="2" t="s">
        <v>951</v>
      </c>
      <c r="E84" t="s">
        <v>27</v>
      </c>
      <c r="F84" t="s">
        <v>20</v>
      </c>
      <c r="G84" t="s">
        <v>21</v>
      </c>
      <c r="H84" t="s">
        <v>1033</v>
      </c>
      <c r="I84" t="s">
        <v>11</v>
      </c>
      <c r="J84" t="s">
        <v>23</v>
      </c>
    </row>
    <row r="85" spans="1:10" x14ac:dyDescent="0.3">
      <c r="A85" t="s">
        <v>1166</v>
      </c>
      <c r="B85" t="str">
        <f t="shared" si="1"/>
        <v>CAP, 0.22uF, 10%, 100V, X7R, 0805</v>
      </c>
      <c r="C85" t="s">
        <v>1569</v>
      </c>
      <c r="D85" s="2" t="s">
        <v>951</v>
      </c>
      <c r="E85" t="s">
        <v>945</v>
      </c>
      <c r="F85" t="s">
        <v>20</v>
      </c>
      <c r="G85" t="s">
        <v>21</v>
      </c>
      <c r="H85" t="s">
        <v>1034</v>
      </c>
      <c r="I85" t="s">
        <v>11</v>
      </c>
      <c r="J85" t="s">
        <v>23</v>
      </c>
    </row>
    <row r="86" spans="1:10" x14ac:dyDescent="0.3">
      <c r="A86" t="s">
        <v>1167</v>
      </c>
      <c r="B86" t="str">
        <f t="shared" si="1"/>
        <v>CAP, 0.22uF, 10%, 25V, X7R, 0805</v>
      </c>
      <c r="C86" t="s">
        <v>1569</v>
      </c>
      <c r="D86" s="2" t="s">
        <v>951</v>
      </c>
      <c r="E86" t="s">
        <v>27</v>
      </c>
      <c r="F86" t="s">
        <v>20</v>
      </c>
      <c r="G86" t="s">
        <v>21</v>
      </c>
      <c r="H86" t="s">
        <v>1035</v>
      </c>
      <c r="I86" t="s">
        <v>11</v>
      </c>
      <c r="J86" t="s">
        <v>23</v>
      </c>
    </row>
    <row r="87" spans="1:10" x14ac:dyDescent="0.3">
      <c r="A87" t="s">
        <v>1168</v>
      </c>
      <c r="B87" t="str">
        <f t="shared" si="1"/>
        <v>CAP, 0.22uF, 10%, 50V, X7R, 0805</v>
      </c>
      <c r="C87" t="s">
        <v>1569</v>
      </c>
      <c r="D87" s="2" t="s">
        <v>951</v>
      </c>
      <c r="E87" t="s">
        <v>944</v>
      </c>
      <c r="F87" t="s">
        <v>20</v>
      </c>
      <c r="G87" t="s">
        <v>21</v>
      </c>
      <c r="H87" t="s">
        <v>1036</v>
      </c>
      <c r="I87" t="s">
        <v>11</v>
      </c>
      <c r="J87" t="s">
        <v>23</v>
      </c>
    </row>
    <row r="88" spans="1:10" x14ac:dyDescent="0.3">
      <c r="A88" t="s">
        <v>1169</v>
      </c>
      <c r="B88" t="str">
        <f t="shared" si="1"/>
        <v>CAP, 0.27uF, 10%, 25V, X7R, 0805</v>
      </c>
      <c r="C88" t="s">
        <v>1570</v>
      </c>
      <c r="D88" s="2" t="s">
        <v>951</v>
      </c>
      <c r="E88" t="s">
        <v>27</v>
      </c>
      <c r="F88" t="s">
        <v>20</v>
      </c>
      <c r="G88" t="s">
        <v>21</v>
      </c>
      <c r="H88" t="s">
        <v>1037</v>
      </c>
      <c r="I88" t="s">
        <v>11</v>
      </c>
      <c r="J88" t="s">
        <v>23</v>
      </c>
    </row>
    <row r="89" spans="1:10" x14ac:dyDescent="0.3">
      <c r="A89" t="s">
        <v>1170</v>
      </c>
      <c r="B89" t="str">
        <f t="shared" si="1"/>
        <v>CAP, 0.33uF, 10%, 50V, X7R, 0805</v>
      </c>
      <c r="C89" t="s">
        <v>1571</v>
      </c>
      <c r="D89" s="2" t="s">
        <v>951</v>
      </c>
      <c r="E89" t="s">
        <v>944</v>
      </c>
      <c r="F89" t="s">
        <v>20</v>
      </c>
      <c r="G89" t="s">
        <v>21</v>
      </c>
      <c r="H89" t="s">
        <v>1038</v>
      </c>
      <c r="I89" t="s">
        <v>11</v>
      </c>
      <c r="J89" t="s">
        <v>23</v>
      </c>
    </row>
    <row r="90" spans="1:10" x14ac:dyDescent="0.3">
      <c r="A90" t="s">
        <v>1171</v>
      </c>
      <c r="B90" t="str">
        <f t="shared" si="1"/>
        <v>CAP, 0.33uF, 10%, 25V, X7R, 0805</v>
      </c>
      <c r="C90" t="s">
        <v>1571</v>
      </c>
      <c r="D90" s="2" t="s">
        <v>951</v>
      </c>
      <c r="E90" t="s">
        <v>27</v>
      </c>
      <c r="F90" t="s">
        <v>20</v>
      </c>
      <c r="G90" t="s">
        <v>21</v>
      </c>
      <c r="H90" t="s">
        <v>1039</v>
      </c>
      <c r="I90" t="s">
        <v>11</v>
      </c>
      <c r="J90" t="s">
        <v>23</v>
      </c>
    </row>
    <row r="91" spans="1:10" x14ac:dyDescent="0.3">
      <c r="A91" t="s">
        <v>1172</v>
      </c>
      <c r="B91" t="str">
        <f t="shared" si="1"/>
        <v>CAP, 0.33uF, 10%, 100V, X7R, 0805</v>
      </c>
      <c r="C91" t="s">
        <v>1571</v>
      </c>
      <c r="D91" s="2" t="s">
        <v>951</v>
      </c>
      <c r="E91" t="s">
        <v>945</v>
      </c>
      <c r="F91" t="s">
        <v>20</v>
      </c>
      <c r="G91" t="s">
        <v>21</v>
      </c>
      <c r="H91" t="s">
        <v>1040</v>
      </c>
      <c r="I91" t="s">
        <v>11</v>
      </c>
      <c r="J91" t="s">
        <v>23</v>
      </c>
    </row>
    <row r="92" spans="1:10" x14ac:dyDescent="0.3">
      <c r="A92" t="s">
        <v>1173</v>
      </c>
      <c r="B92" t="str">
        <f t="shared" si="1"/>
        <v>CAP, 0.33uF, 10%, 16V, X7R, 0805</v>
      </c>
      <c r="C92" t="s">
        <v>1571</v>
      </c>
      <c r="D92" s="2" t="s">
        <v>951</v>
      </c>
      <c r="E92" t="s">
        <v>19</v>
      </c>
      <c r="F92" t="s">
        <v>20</v>
      </c>
      <c r="G92" t="s">
        <v>21</v>
      </c>
      <c r="H92" t="s">
        <v>1041</v>
      </c>
      <c r="I92" t="s">
        <v>11</v>
      </c>
      <c r="J92" t="s">
        <v>23</v>
      </c>
    </row>
    <row r="93" spans="1:10" x14ac:dyDescent="0.3">
      <c r="A93" t="s">
        <v>1174</v>
      </c>
      <c r="B93" t="str">
        <f t="shared" si="1"/>
        <v>CAP, 0.33uF, 10%, 50V, X7R, 0805</v>
      </c>
      <c r="C93" t="s">
        <v>1571</v>
      </c>
      <c r="D93" s="2" t="s">
        <v>951</v>
      </c>
      <c r="E93" t="s">
        <v>944</v>
      </c>
      <c r="F93" t="s">
        <v>20</v>
      </c>
      <c r="G93" t="s">
        <v>21</v>
      </c>
      <c r="H93" t="s">
        <v>1042</v>
      </c>
      <c r="I93" t="s">
        <v>11</v>
      </c>
      <c r="J93" t="s">
        <v>23</v>
      </c>
    </row>
    <row r="94" spans="1:10" x14ac:dyDescent="0.3">
      <c r="A94" t="s">
        <v>1175</v>
      </c>
      <c r="B94" t="str">
        <f t="shared" si="1"/>
        <v>CAP, 0.39uF, 10%, 25V, X7R, 0805</v>
      </c>
      <c r="C94" t="s">
        <v>1572</v>
      </c>
      <c r="D94" s="2" t="s">
        <v>951</v>
      </c>
      <c r="E94" t="s">
        <v>27</v>
      </c>
      <c r="F94" t="s">
        <v>20</v>
      </c>
      <c r="G94" t="s">
        <v>21</v>
      </c>
      <c r="H94" t="s">
        <v>1043</v>
      </c>
      <c r="I94" t="s">
        <v>11</v>
      </c>
      <c r="J94" t="s">
        <v>23</v>
      </c>
    </row>
    <row r="95" spans="1:10" x14ac:dyDescent="0.3">
      <c r="A95" t="s">
        <v>1176</v>
      </c>
      <c r="B95" t="str">
        <f t="shared" si="1"/>
        <v>CAP, 0.47uF, 10%, 50V, X7R, 0805</v>
      </c>
      <c r="C95" t="s">
        <v>1573</v>
      </c>
      <c r="D95" s="2" t="s">
        <v>951</v>
      </c>
      <c r="E95" t="s">
        <v>944</v>
      </c>
      <c r="F95" t="s">
        <v>20</v>
      </c>
      <c r="G95" t="s">
        <v>21</v>
      </c>
      <c r="H95" t="s">
        <v>1044</v>
      </c>
      <c r="I95" t="s">
        <v>11</v>
      </c>
      <c r="J95" t="s">
        <v>23</v>
      </c>
    </row>
    <row r="96" spans="1:10" x14ac:dyDescent="0.3">
      <c r="A96" t="s">
        <v>1177</v>
      </c>
      <c r="B96" t="str">
        <f t="shared" si="1"/>
        <v>CAP, 0.47uF, 10%, 100V, X7R, 0805</v>
      </c>
      <c r="C96" t="s">
        <v>1573</v>
      </c>
      <c r="D96" s="2" t="s">
        <v>951</v>
      </c>
      <c r="E96" t="s">
        <v>945</v>
      </c>
      <c r="F96" t="s">
        <v>20</v>
      </c>
      <c r="G96" t="s">
        <v>21</v>
      </c>
      <c r="H96" t="s">
        <v>1045</v>
      </c>
      <c r="I96" t="s">
        <v>11</v>
      </c>
      <c r="J96" t="s">
        <v>23</v>
      </c>
    </row>
    <row r="97" spans="1:10" x14ac:dyDescent="0.3">
      <c r="A97" t="s">
        <v>1178</v>
      </c>
      <c r="B97" t="str">
        <f t="shared" si="1"/>
        <v>CAP, 0.47uF, 10%, 25V, X7R, 0805</v>
      </c>
      <c r="C97" t="s">
        <v>1573</v>
      </c>
      <c r="D97" s="2" t="s">
        <v>951</v>
      </c>
      <c r="E97" t="s">
        <v>27</v>
      </c>
      <c r="F97" t="s">
        <v>20</v>
      </c>
      <c r="G97" t="s">
        <v>21</v>
      </c>
      <c r="H97" t="s">
        <v>1046</v>
      </c>
      <c r="I97" t="s">
        <v>11</v>
      </c>
      <c r="J97" t="s">
        <v>23</v>
      </c>
    </row>
    <row r="98" spans="1:10" x14ac:dyDescent="0.3">
      <c r="A98" t="s">
        <v>1179</v>
      </c>
      <c r="B98" t="str">
        <f t="shared" si="1"/>
        <v>CAP, 0.47uF, 10%, 16V, X7R, 0805</v>
      </c>
      <c r="C98" t="s">
        <v>1573</v>
      </c>
      <c r="D98" s="2" t="s">
        <v>951</v>
      </c>
      <c r="E98" t="s">
        <v>19</v>
      </c>
      <c r="F98" t="s">
        <v>20</v>
      </c>
      <c r="G98" t="s">
        <v>21</v>
      </c>
      <c r="H98" t="s">
        <v>1047</v>
      </c>
      <c r="I98" t="s">
        <v>11</v>
      </c>
      <c r="J98" t="s">
        <v>23</v>
      </c>
    </row>
    <row r="99" spans="1:10" x14ac:dyDescent="0.3">
      <c r="A99" t="s">
        <v>1180</v>
      </c>
      <c r="B99" t="str">
        <f t="shared" si="1"/>
        <v>CAP, 0.47uF, 10%, 16V, X7R, 0805</v>
      </c>
      <c r="C99" t="s">
        <v>1573</v>
      </c>
      <c r="D99" s="2" t="s">
        <v>951</v>
      </c>
      <c r="E99" t="s">
        <v>19</v>
      </c>
      <c r="F99" t="s">
        <v>20</v>
      </c>
      <c r="G99" t="s">
        <v>21</v>
      </c>
      <c r="H99" t="s">
        <v>1048</v>
      </c>
      <c r="I99" t="s">
        <v>11</v>
      </c>
      <c r="J99" t="s">
        <v>23</v>
      </c>
    </row>
    <row r="100" spans="1:10" x14ac:dyDescent="0.3">
      <c r="A100" t="s">
        <v>1181</v>
      </c>
      <c r="B100" t="str">
        <f t="shared" si="1"/>
        <v>CAP, 0.47uF, 10%, 25V, X7R, 0805</v>
      </c>
      <c r="C100" t="s">
        <v>1573</v>
      </c>
      <c r="D100" s="2" t="s">
        <v>951</v>
      </c>
      <c r="E100" t="s">
        <v>27</v>
      </c>
      <c r="F100" t="s">
        <v>20</v>
      </c>
      <c r="G100" t="s">
        <v>21</v>
      </c>
      <c r="H100" t="s">
        <v>1049</v>
      </c>
      <c r="I100" t="s">
        <v>11</v>
      </c>
      <c r="J100" t="s">
        <v>23</v>
      </c>
    </row>
    <row r="101" spans="1:10" x14ac:dyDescent="0.3">
      <c r="A101" t="s">
        <v>1182</v>
      </c>
      <c r="B101" t="str">
        <f t="shared" si="1"/>
        <v>CAP, 0.47uF, 10%, 25V, X7R, 0805</v>
      </c>
      <c r="C101" t="s">
        <v>1573</v>
      </c>
      <c r="D101" s="2" t="s">
        <v>951</v>
      </c>
      <c r="E101" t="s">
        <v>27</v>
      </c>
      <c r="F101" t="s">
        <v>20</v>
      </c>
      <c r="G101" t="s">
        <v>21</v>
      </c>
      <c r="H101" t="s">
        <v>1050</v>
      </c>
      <c r="I101" t="s">
        <v>11</v>
      </c>
      <c r="J101" t="s">
        <v>23</v>
      </c>
    </row>
    <row r="102" spans="1:10" x14ac:dyDescent="0.3">
      <c r="A102" t="s">
        <v>1183</v>
      </c>
      <c r="B102" t="str">
        <f t="shared" si="1"/>
        <v>CAP, 0.56uF, 10%, 16V, X7R, 0805</v>
      </c>
      <c r="C102" t="s">
        <v>1574</v>
      </c>
      <c r="D102" s="2" t="s">
        <v>951</v>
      </c>
      <c r="E102" t="s">
        <v>19</v>
      </c>
      <c r="F102" t="s">
        <v>20</v>
      </c>
      <c r="G102" t="s">
        <v>21</v>
      </c>
      <c r="H102" t="s">
        <v>1051</v>
      </c>
      <c r="I102" t="s">
        <v>11</v>
      </c>
      <c r="J102" t="s">
        <v>23</v>
      </c>
    </row>
    <row r="103" spans="1:10" x14ac:dyDescent="0.3">
      <c r="A103" t="s">
        <v>1184</v>
      </c>
      <c r="B103" t="str">
        <f t="shared" si="1"/>
        <v>CAP, 0.56uF, 10%, 25V, X7R, 0805</v>
      </c>
      <c r="C103" t="s">
        <v>1574</v>
      </c>
      <c r="D103" s="2" t="s">
        <v>951</v>
      </c>
      <c r="E103" t="s">
        <v>27</v>
      </c>
      <c r="F103" t="s">
        <v>20</v>
      </c>
      <c r="G103" t="s">
        <v>21</v>
      </c>
      <c r="H103" t="s">
        <v>1052</v>
      </c>
      <c r="I103" t="s">
        <v>11</v>
      </c>
      <c r="J103" t="s">
        <v>23</v>
      </c>
    </row>
    <row r="104" spans="1:10" x14ac:dyDescent="0.3">
      <c r="A104" t="s">
        <v>1185</v>
      </c>
      <c r="B104" t="str">
        <f t="shared" si="1"/>
        <v>CAP, 0.68uF, 10%, 16V, X7R, 0805</v>
      </c>
      <c r="C104" t="s">
        <v>1575</v>
      </c>
      <c r="D104" s="2" t="s">
        <v>951</v>
      </c>
      <c r="E104" t="s">
        <v>19</v>
      </c>
      <c r="F104" t="s">
        <v>20</v>
      </c>
      <c r="G104" t="s">
        <v>21</v>
      </c>
      <c r="H104" t="s">
        <v>1053</v>
      </c>
      <c r="I104" t="s">
        <v>11</v>
      </c>
      <c r="J104" t="s">
        <v>23</v>
      </c>
    </row>
    <row r="105" spans="1:10" x14ac:dyDescent="0.3">
      <c r="A105" t="s">
        <v>1186</v>
      </c>
      <c r="B105" t="str">
        <f t="shared" si="1"/>
        <v>CAP, 0.68uF, 10%, 25V, X7R, 0805</v>
      </c>
      <c r="C105" t="s">
        <v>1575</v>
      </c>
      <c r="D105" s="2" t="s">
        <v>951</v>
      </c>
      <c r="E105" t="s">
        <v>27</v>
      </c>
      <c r="F105" t="s">
        <v>20</v>
      </c>
      <c r="G105" t="s">
        <v>21</v>
      </c>
      <c r="H105" t="s">
        <v>1054</v>
      </c>
      <c r="I105" t="s">
        <v>11</v>
      </c>
      <c r="J105" t="s">
        <v>23</v>
      </c>
    </row>
    <row r="106" spans="1:10" x14ac:dyDescent="0.3">
      <c r="A106" t="s">
        <v>1187</v>
      </c>
      <c r="B106" t="str">
        <f t="shared" si="1"/>
        <v>CAP, 0.68uF, 10%, 25V, X7R, 0805</v>
      </c>
      <c r="C106" t="s">
        <v>1575</v>
      </c>
      <c r="D106" s="2" t="s">
        <v>951</v>
      </c>
      <c r="E106" t="s">
        <v>27</v>
      </c>
      <c r="F106" t="s">
        <v>20</v>
      </c>
      <c r="G106" t="s">
        <v>21</v>
      </c>
      <c r="H106" t="s">
        <v>1055</v>
      </c>
      <c r="I106" t="s">
        <v>11</v>
      </c>
      <c r="J106" t="s">
        <v>23</v>
      </c>
    </row>
    <row r="107" spans="1:10" x14ac:dyDescent="0.3">
      <c r="A107" t="s">
        <v>1188</v>
      </c>
      <c r="B107" t="str">
        <f t="shared" si="1"/>
        <v>CAP, 0.82uF, 10%, 16V, X7R, 0805</v>
      </c>
      <c r="C107" t="s">
        <v>1576</v>
      </c>
      <c r="D107" s="2" t="s">
        <v>951</v>
      </c>
      <c r="E107" t="s">
        <v>19</v>
      </c>
      <c r="F107" t="s">
        <v>20</v>
      </c>
      <c r="G107" t="s">
        <v>21</v>
      </c>
      <c r="H107" t="s">
        <v>1056</v>
      </c>
      <c r="I107" t="s">
        <v>11</v>
      </c>
      <c r="J107" t="s">
        <v>23</v>
      </c>
    </row>
    <row r="108" spans="1:10" x14ac:dyDescent="0.3">
      <c r="A108" t="s">
        <v>1189</v>
      </c>
      <c r="B108" t="str">
        <f t="shared" si="1"/>
        <v>CAP, 0.82uF, 10%, 25V, X7R, 0805</v>
      </c>
      <c r="C108" t="s">
        <v>1576</v>
      </c>
      <c r="D108" s="2" t="s">
        <v>951</v>
      </c>
      <c r="E108" t="s">
        <v>27</v>
      </c>
      <c r="F108" t="s">
        <v>20</v>
      </c>
      <c r="G108" t="s">
        <v>21</v>
      </c>
      <c r="H108" t="s">
        <v>1057</v>
      </c>
      <c r="I108" t="s">
        <v>11</v>
      </c>
      <c r="J108" t="s">
        <v>23</v>
      </c>
    </row>
    <row r="109" spans="1:10" x14ac:dyDescent="0.3">
      <c r="A109" t="s">
        <v>1190</v>
      </c>
      <c r="B109" t="str">
        <f t="shared" si="1"/>
        <v>CAP, 1uF, 10%, 16V, X7R, 0805</v>
      </c>
      <c r="C109" t="s">
        <v>1577</v>
      </c>
      <c r="D109" s="2" t="s">
        <v>951</v>
      </c>
      <c r="E109" t="s">
        <v>19</v>
      </c>
      <c r="F109" t="s">
        <v>20</v>
      </c>
      <c r="G109" t="s">
        <v>21</v>
      </c>
      <c r="H109" t="s">
        <v>25</v>
      </c>
      <c r="I109" t="s">
        <v>11</v>
      </c>
      <c r="J109" t="s">
        <v>23</v>
      </c>
    </row>
    <row r="110" spans="1:10" x14ac:dyDescent="0.3">
      <c r="A110" t="s">
        <v>1191</v>
      </c>
      <c r="B110" t="str">
        <f t="shared" si="1"/>
        <v>CAP, 1uF, 10%, 25V, X7R, 0805</v>
      </c>
      <c r="C110" t="s">
        <v>1577</v>
      </c>
      <c r="D110" s="2" t="s">
        <v>951</v>
      </c>
      <c r="E110" t="s">
        <v>27</v>
      </c>
      <c r="F110" t="s">
        <v>20</v>
      </c>
      <c r="G110" t="s">
        <v>21</v>
      </c>
      <c r="H110" t="s">
        <v>1058</v>
      </c>
      <c r="I110" t="s">
        <v>11</v>
      </c>
      <c r="J110" t="s">
        <v>23</v>
      </c>
    </row>
    <row r="111" spans="1:10" x14ac:dyDescent="0.3">
      <c r="A111" t="s">
        <v>1192</v>
      </c>
      <c r="B111" t="str">
        <f t="shared" si="1"/>
        <v>CAP, 1uF, 10%, 50V, X7R, 0805</v>
      </c>
      <c r="C111" t="s">
        <v>1577</v>
      </c>
      <c r="D111" s="2" t="s">
        <v>951</v>
      </c>
      <c r="E111" t="s">
        <v>944</v>
      </c>
      <c r="F111" t="s">
        <v>20</v>
      </c>
      <c r="G111" t="s">
        <v>21</v>
      </c>
      <c r="H111" t="s">
        <v>1059</v>
      </c>
      <c r="I111" t="s">
        <v>11</v>
      </c>
      <c r="J111" t="s">
        <v>23</v>
      </c>
    </row>
    <row r="112" spans="1:10" x14ac:dyDescent="0.3">
      <c r="A112" t="s">
        <v>1193</v>
      </c>
      <c r="B112" t="str">
        <f t="shared" si="1"/>
        <v>CAP, 1uF, 10%, 16V, X7R, 0805</v>
      </c>
      <c r="C112" t="s">
        <v>1577</v>
      </c>
      <c r="D112" s="2" t="s">
        <v>951</v>
      </c>
      <c r="E112" t="s">
        <v>19</v>
      </c>
      <c r="F112" t="s">
        <v>20</v>
      </c>
      <c r="G112" t="s">
        <v>21</v>
      </c>
      <c r="H112" t="s">
        <v>1060</v>
      </c>
      <c r="I112" t="s">
        <v>11</v>
      </c>
      <c r="J112" t="s">
        <v>23</v>
      </c>
    </row>
    <row r="113" spans="1:10" x14ac:dyDescent="0.3">
      <c r="A113" t="s">
        <v>1194</v>
      </c>
      <c r="B113" t="str">
        <f t="shared" si="1"/>
        <v>CAP, 1uF, 10%, 10V, X7R, 0805</v>
      </c>
      <c r="C113" t="s">
        <v>1577</v>
      </c>
      <c r="D113" s="2" t="s">
        <v>951</v>
      </c>
      <c r="E113" t="s">
        <v>948</v>
      </c>
      <c r="F113" t="s">
        <v>20</v>
      </c>
      <c r="G113" t="s">
        <v>21</v>
      </c>
      <c r="H113" t="s">
        <v>1061</v>
      </c>
      <c r="I113" t="s">
        <v>11</v>
      </c>
      <c r="J113" t="s">
        <v>23</v>
      </c>
    </row>
    <row r="114" spans="1:10" x14ac:dyDescent="0.3">
      <c r="A114" t="s">
        <v>1195</v>
      </c>
      <c r="B114" t="str">
        <f t="shared" si="1"/>
        <v>CAP, 1uF, 10%, 25V, X7R, 0805</v>
      </c>
      <c r="C114" t="s">
        <v>1577</v>
      </c>
      <c r="D114" s="2" t="s">
        <v>951</v>
      </c>
      <c r="E114" t="s">
        <v>27</v>
      </c>
      <c r="F114" t="s">
        <v>20</v>
      </c>
      <c r="G114" t="s">
        <v>21</v>
      </c>
      <c r="H114" t="s">
        <v>1062</v>
      </c>
      <c r="I114" t="s">
        <v>11</v>
      </c>
      <c r="J114" t="s">
        <v>23</v>
      </c>
    </row>
    <row r="115" spans="1:10" x14ac:dyDescent="0.3">
      <c r="A115" t="s">
        <v>1196</v>
      </c>
      <c r="B115" t="str">
        <f t="shared" si="1"/>
        <v>CAP, 1uF, 10%, 25V, X7R, 0805</v>
      </c>
      <c r="C115" t="s">
        <v>1577</v>
      </c>
      <c r="D115" s="2" t="s">
        <v>951</v>
      </c>
      <c r="E115" t="s">
        <v>27</v>
      </c>
      <c r="F115" t="s">
        <v>20</v>
      </c>
      <c r="G115" t="s">
        <v>21</v>
      </c>
      <c r="H115" t="s">
        <v>1063</v>
      </c>
      <c r="I115" t="s">
        <v>11</v>
      </c>
      <c r="J115" t="s">
        <v>23</v>
      </c>
    </row>
    <row r="116" spans="1:10" x14ac:dyDescent="0.3">
      <c r="A116" t="s">
        <v>1197</v>
      </c>
      <c r="B116" t="str">
        <f t="shared" si="1"/>
        <v>CAP, 1uF, 10%, 35V, X7R, 0805</v>
      </c>
      <c r="C116" t="s">
        <v>1577</v>
      </c>
      <c r="D116" s="2" t="s">
        <v>951</v>
      </c>
      <c r="E116" t="s">
        <v>949</v>
      </c>
      <c r="F116" t="s">
        <v>20</v>
      </c>
      <c r="G116" t="s">
        <v>21</v>
      </c>
      <c r="H116" t="s">
        <v>1064</v>
      </c>
      <c r="I116" t="s">
        <v>11</v>
      </c>
      <c r="J116" t="s">
        <v>23</v>
      </c>
    </row>
    <row r="117" spans="1:10" x14ac:dyDescent="0.3">
      <c r="A117" t="s">
        <v>1198</v>
      </c>
      <c r="B117" t="str">
        <f t="shared" si="1"/>
        <v>CAP, 1uF, 10%, 10V, X7R, 0805</v>
      </c>
      <c r="C117" t="s">
        <v>1577</v>
      </c>
      <c r="D117" s="2" t="s">
        <v>951</v>
      </c>
      <c r="E117" t="s">
        <v>948</v>
      </c>
      <c r="F117" t="s">
        <v>20</v>
      </c>
      <c r="G117" t="s">
        <v>21</v>
      </c>
      <c r="H117" t="s">
        <v>1065</v>
      </c>
      <c r="I117" t="s">
        <v>11</v>
      </c>
      <c r="J117" t="s">
        <v>23</v>
      </c>
    </row>
    <row r="118" spans="1:10" x14ac:dyDescent="0.3">
      <c r="A118" t="s">
        <v>1199</v>
      </c>
      <c r="B118" t="str">
        <f t="shared" si="1"/>
        <v>CAP, 1.5uF, 10%, 25V, X7R, 0805</v>
      </c>
      <c r="C118" t="s">
        <v>1578</v>
      </c>
      <c r="D118" s="2" t="s">
        <v>951</v>
      </c>
      <c r="E118" t="s">
        <v>27</v>
      </c>
      <c r="F118" t="s">
        <v>20</v>
      </c>
      <c r="G118" t="s">
        <v>21</v>
      </c>
      <c r="H118" t="s">
        <v>1066</v>
      </c>
      <c r="I118" t="s">
        <v>11</v>
      </c>
      <c r="J118" t="s">
        <v>23</v>
      </c>
    </row>
    <row r="119" spans="1:10" x14ac:dyDescent="0.3">
      <c r="A119" t="s">
        <v>1200</v>
      </c>
      <c r="B119" t="str">
        <f t="shared" si="1"/>
        <v>CAP, 2.2uF, 10%, 16V, X7R, 0805</v>
      </c>
      <c r="C119" t="s">
        <v>1579</v>
      </c>
      <c r="D119" s="2" t="s">
        <v>951</v>
      </c>
      <c r="E119" t="s">
        <v>19</v>
      </c>
      <c r="F119" t="s">
        <v>20</v>
      </c>
      <c r="G119" t="s">
        <v>21</v>
      </c>
      <c r="H119" t="s">
        <v>1067</v>
      </c>
      <c r="I119" t="s">
        <v>11</v>
      </c>
      <c r="J119" t="s">
        <v>23</v>
      </c>
    </row>
    <row r="120" spans="1:10" x14ac:dyDescent="0.3">
      <c r="A120" t="s">
        <v>1201</v>
      </c>
      <c r="B120" t="str">
        <f t="shared" si="1"/>
        <v>CAP, 2.2uF, 10%, 25V, X7R, 0805</v>
      </c>
      <c r="C120" t="s">
        <v>1579</v>
      </c>
      <c r="D120" s="2" t="s">
        <v>951</v>
      </c>
      <c r="E120" t="s">
        <v>27</v>
      </c>
      <c r="F120" t="s">
        <v>20</v>
      </c>
      <c r="G120" t="s">
        <v>21</v>
      </c>
      <c r="H120" t="s">
        <v>1068</v>
      </c>
      <c r="I120" t="s">
        <v>11</v>
      </c>
      <c r="J120" t="s">
        <v>23</v>
      </c>
    </row>
    <row r="121" spans="1:10" x14ac:dyDescent="0.3">
      <c r="A121" t="s">
        <v>1202</v>
      </c>
      <c r="B121" t="str">
        <f t="shared" si="1"/>
        <v>CAP, 2.2uF, 10%, 10V, X7R, 0805</v>
      </c>
      <c r="C121" t="s">
        <v>1579</v>
      </c>
      <c r="D121" s="2" t="s">
        <v>951</v>
      </c>
      <c r="E121" t="s">
        <v>948</v>
      </c>
      <c r="F121" t="s">
        <v>20</v>
      </c>
      <c r="G121" t="s">
        <v>21</v>
      </c>
      <c r="H121" t="s">
        <v>1069</v>
      </c>
      <c r="I121" t="s">
        <v>11</v>
      </c>
      <c r="J121" t="s">
        <v>23</v>
      </c>
    </row>
    <row r="122" spans="1:10" x14ac:dyDescent="0.3">
      <c r="A122" t="s">
        <v>1203</v>
      </c>
      <c r="B122" t="str">
        <f t="shared" si="1"/>
        <v>CAP, 2.2uF, 10%, 6.3V, X7R, 0805</v>
      </c>
      <c r="C122" t="s">
        <v>1579</v>
      </c>
      <c r="D122" s="2" t="s">
        <v>951</v>
      </c>
      <c r="E122" t="s">
        <v>950</v>
      </c>
      <c r="F122" t="s">
        <v>20</v>
      </c>
      <c r="G122" t="s">
        <v>21</v>
      </c>
      <c r="H122" t="s">
        <v>1070</v>
      </c>
      <c r="I122" t="s">
        <v>11</v>
      </c>
      <c r="J122" t="s">
        <v>23</v>
      </c>
    </row>
    <row r="123" spans="1:10" x14ac:dyDescent="0.3">
      <c r="A123" t="s">
        <v>1204</v>
      </c>
      <c r="B123" t="str">
        <f t="shared" si="1"/>
        <v>CAP, 2.2uF, 10%, 16V, X7R, 0805</v>
      </c>
      <c r="C123" t="s">
        <v>1579</v>
      </c>
      <c r="D123" s="2" t="s">
        <v>951</v>
      </c>
      <c r="E123" t="s">
        <v>19</v>
      </c>
      <c r="F123" t="s">
        <v>20</v>
      </c>
      <c r="G123" t="s">
        <v>21</v>
      </c>
      <c r="H123" t="s">
        <v>1071</v>
      </c>
      <c r="I123" t="s">
        <v>11</v>
      </c>
      <c r="J123" t="s">
        <v>23</v>
      </c>
    </row>
    <row r="124" spans="1:10" x14ac:dyDescent="0.3">
      <c r="A124" t="s">
        <v>1205</v>
      </c>
      <c r="B124" t="str">
        <f t="shared" si="1"/>
        <v>CAP, 2.2uF, 10%, 6.3V, X7R, 0805</v>
      </c>
      <c r="C124" t="s">
        <v>1579</v>
      </c>
      <c r="D124" s="2" t="s">
        <v>951</v>
      </c>
      <c r="E124" t="s">
        <v>950</v>
      </c>
      <c r="F124" t="s">
        <v>20</v>
      </c>
      <c r="G124" t="s">
        <v>21</v>
      </c>
      <c r="H124" t="s">
        <v>1072</v>
      </c>
      <c r="I124" t="s">
        <v>11</v>
      </c>
      <c r="J124" t="s">
        <v>23</v>
      </c>
    </row>
    <row r="125" spans="1:10" x14ac:dyDescent="0.3">
      <c r="A125" t="s">
        <v>1206</v>
      </c>
      <c r="B125" t="str">
        <f t="shared" si="1"/>
        <v>CAP, 2.2uF, 10%, 10V, X7R, 0805</v>
      </c>
      <c r="C125" t="s">
        <v>1579</v>
      </c>
      <c r="D125" s="2" t="s">
        <v>951</v>
      </c>
      <c r="E125" t="s">
        <v>948</v>
      </c>
      <c r="F125" t="s">
        <v>20</v>
      </c>
      <c r="G125" t="s">
        <v>21</v>
      </c>
      <c r="H125" t="s">
        <v>1073</v>
      </c>
      <c r="I125" t="s">
        <v>11</v>
      </c>
      <c r="J125" t="s">
        <v>23</v>
      </c>
    </row>
    <row r="126" spans="1:10" x14ac:dyDescent="0.3">
      <c r="A126" t="s">
        <v>1207</v>
      </c>
      <c r="B126" t="str">
        <f t="shared" si="1"/>
        <v>CAP, 3.3uF, 10%, 25V, X7R, 0805</v>
      </c>
      <c r="C126" t="s">
        <v>1580</v>
      </c>
      <c r="D126" s="2" t="s">
        <v>951</v>
      </c>
      <c r="E126" t="s">
        <v>27</v>
      </c>
      <c r="F126" t="s">
        <v>20</v>
      </c>
      <c r="G126" t="s">
        <v>21</v>
      </c>
      <c r="H126" t="s">
        <v>1074</v>
      </c>
      <c r="I126" t="s">
        <v>11</v>
      </c>
      <c r="J126" t="s">
        <v>23</v>
      </c>
    </row>
    <row r="127" spans="1:10" x14ac:dyDescent="0.3">
      <c r="A127" t="s">
        <v>1208</v>
      </c>
      <c r="B127" t="str">
        <f t="shared" si="1"/>
        <v>CAP, 3.3uF, 10%, 10V, X7R, 0805</v>
      </c>
      <c r="C127" t="s">
        <v>1580</v>
      </c>
      <c r="D127" s="2" t="s">
        <v>951</v>
      </c>
      <c r="E127" t="s">
        <v>948</v>
      </c>
      <c r="F127" t="s">
        <v>20</v>
      </c>
      <c r="G127" t="s">
        <v>21</v>
      </c>
      <c r="H127" t="s">
        <v>1075</v>
      </c>
      <c r="I127" t="s">
        <v>11</v>
      </c>
      <c r="J127" t="s">
        <v>23</v>
      </c>
    </row>
    <row r="128" spans="1:10" x14ac:dyDescent="0.3">
      <c r="A128" t="s">
        <v>1209</v>
      </c>
      <c r="B128" t="str">
        <f t="shared" si="1"/>
        <v>CAP, 4.7uF, 10%, 10V, X7R, 0805</v>
      </c>
      <c r="C128" t="s">
        <v>1581</v>
      </c>
      <c r="D128" s="2" t="s">
        <v>951</v>
      </c>
      <c r="E128" t="s">
        <v>948</v>
      </c>
      <c r="F128" t="s">
        <v>20</v>
      </c>
      <c r="G128" t="s">
        <v>21</v>
      </c>
      <c r="H128" t="s">
        <v>1076</v>
      </c>
      <c r="I128" t="s">
        <v>11</v>
      </c>
      <c r="J128" t="s">
        <v>23</v>
      </c>
    </row>
    <row r="129" spans="1:10" x14ac:dyDescent="0.3">
      <c r="A129" t="s">
        <v>1210</v>
      </c>
      <c r="B129" t="str">
        <f t="shared" si="1"/>
        <v>CAP, 4.7uF, 10%, 16V, X7R, 0805</v>
      </c>
      <c r="C129" t="s">
        <v>1581</v>
      </c>
      <c r="D129" s="2" t="s">
        <v>951</v>
      </c>
      <c r="E129" t="s">
        <v>19</v>
      </c>
      <c r="F129" t="s">
        <v>20</v>
      </c>
      <c r="G129" t="s">
        <v>21</v>
      </c>
      <c r="H129" t="s">
        <v>1077</v>
      </c>
      <c r="I129" t="s">
        <v>11</v>
      </c>
      <c r="J129" t="s">
        <v>23</v>
      </c>
    </row>
    <row r="130" spans="1:10" x14ac:dyDescent="0.3">
      <c r="A130" t="s">
        <v>1211</v>
      </c>
      <c r="B130" t="str">
        <f t="shared" si="1"/>
        <v>CAP, 4.7uF, 10%, 25V, X7R, 0805</v>
      </c>
      <c r="C130" t="s">
        <v>1581</v>
      </c>
      <c r="D130" s="2" t="s">
        <v>951</v>
      </c>
      <c r="E130" t="s">
        <v>27</v>
      </c>
      <c r="F130" t="s">
        <v>20</v>
      </c>
      <c r="G130" t="s">
        <v>21</v>
      </c>
      <c r="H130" t="s">
        <v>1078</v>
      </c>
      <c r="I130" t="s">
        <v>11</v>
      </c>
      <c r="J130" t="s">
        <v>23</v>
      </c>
    </row>
    <row r="131" spans="1:10" x14ac:dyDescent="0.3">
      <c r="A131" t="s">
        <v>1212</v>
      </c>
      <c r="B131" t="str">
        <f t="shared" ref="B131:B137" si="2">CONCATENATE("CAP",", ",C131,", ",D131,", ",E131,", ",F131,", 0805")</f>
        <v>CAP, 4.7uF, 10%, 10V, X7R, 0805</v>
      </c>
      <c r="C131" t="s">
        <v>1581</v>
      </c>
      <c r="D131" s="2" t="s">
        <v>951</v>
      </c>
      <c r="E131" t="s">
        <v>948</v>
      </c>
      <c r="F131" t="s">
        <v>20</v>
      </c>
      <c r="G131" t="s">
        <v>21</v>
      </c>
      <c r="H131" t="s">
        <v>1079</v>
      </c>
      <c r="I131" t="s">
        <v>11</v>
      </c>
      <c r="J131" t="s">
        <v>23</v>
      </c>
    </row>
    <row r="132" spans="1:10" x14ac:dyDescent="0.3">
      <c r="A132" t="s">
        <v>1213</v>
      </c>
      <c r="B132" t="str">
        <f t="shared" si="2"/>
        <v>CAP, 4.7uF, 10%, 16V, X7R, 0805</v>
      </c>
      <c r="C132" t="s">
        <v>1581</v>
      </c>
      <c r="D132" s="2" t="s">
        <v>951</v>
      </c>
      <c r="E132" t="s">
        <v>19</v>
      </c>
      <c r="F132" t="s">
        <v>20</v>
      </c>
      <c r="G132" t="s">
        <v>21</v>
      </c>
      <c r="H132" t="s">
        <v>1080</v>
      </c>
      <c r="I132" t="s">
        <v>11</v>
      </c>
      <c r="J132" t="s">
        <v>23</v>
      </c>
    </row>
    <row r="133" spans="1:10" x14ac:dyDescent="0.3">
      <c r="A133" t="s">
        <v>1214</v>
      </c>
      <c r="B133" t="str">
        <f t="shared" si="2"/>
        <v>CAP, 10uF, 10%, 10V, X7R, 0805</v>
      </c>
      <c r="C133" t="s">
        <v>1582</v>
      </c>
      <c r="D133" s="2" t="s">
        <v>951</v>
      </c>
      <c r="E133" t="s">
        <v>948</v>
      </c>
      <c r="F133" t="s">
        <v>20</v>
      </c>
      <c r="G133" t="s">
        <v>21</v>
      </c>
      <c r="H133" t="s">
        <v>1081</v>
      </c>
      <c r="I133" t="s">
        <v>11</v>
      </c>
      <c r="J133" t="s">
        <v>23</v>
      </c>
    </row>
    <row r="134" spans="1:10" x14ac:dyDescent="0.3">
      <c r="A134" t="s">
        <v>1215</v>
      </c>
      <c r="B134" t="str">
        <f t="shared" si="2"/>
        <v>CAP, 10uF, 10%, 10V, X7R, 0805</v>
      </c>
      <c r="C134" t="s">
        <v>1582</v>
      </c>
      <c r="D134" s="2" t="s">
        <v>951</v>
      </c>
      <c r="E134" t="s">
        <v>948</v>
      </c>
      <c r="F134" t="s">
        <v>20</v>
      </c>
      <c r="G134" t="s">
        <v>21</v>
      </c>
      <c r="H134" t="s">
        <v>1082</v>
      </c>
      <c r="I134" t="s">
        <v>11</v>
      </c>
      <c r="J134" t="s">
        <v>23</v>
      </c>
    </row>
    <row r="135" spans="1:10" x14ac:dyDescent="0.3">
      <c r="A135" t="s">
        <v>1216</v>
      </c>
      <c r="B135" t="str">
        <f t="shared" si="2"/>
        <v>CAP, 10uF, 10%, 10V, X7R, 0805</v>
      </c>
      <c r="C135" t="s">
        <v>1582</v>
      </c>
      <c r="D135" s="2" t="s">
        <v>951</v>
      </c>
      <c r="E135" t="s">
        <v>948</v>
      </c>
      <c r="F135" t="s">
        <v>20</v>
      </c>
      <c r="G135" t="s">
        <v>21</v>
      </c>
      <c r="H135" t="s">
        <v>1083</v>
      </c>
      <c r="I135" t="s">
        <v>11</v>
      </c>
      <c r="J135" t="s">
        <v>23</v>
      </c>
    </row>
    <row r="136" spans="1:10" x14ac:dyDescent="0.3">
      <c r="A136" t="s">
        <v>1217</v>
      </c>
      <c r="B136" t="str">
        <f t="shared" si="2"/>
        <v>CAP, 10uF, 10%, 6.3V, X7R, 0805</v>
      </c>
      <c r="C136" t="s">
        <v>1582</v>
      </c>
      <c r="D136" s="2" t="s">
        <v>951</v>
      </c>
      <c r="E136" t="s">
        <v>950</v>
      </c>
      <c r="F136" t="s">
        <v>20</v>
      </c>
      <c r="G136" t="s">
        <v>21</v>
      </c>
      <c r="H136" t="s">
        <v>1084</v>
      </c>
      <c r="I136" t="s">
        <v>11</v>
      </c>
      <c r="J136" t="s">
        <v>23</v>
      </c>
    </row>
    <row r="137" spans="1:10" x14ac:dyDescent="0.3">
      <c r="A137" t="s">
        <v>1218</v>
      </c>
      <c r="B137" t="str">
        <f t="shared" si="2"/>
        <v>CAP, 10uF, 10%, 6.3V, X7R, 0805</v>
      </c>
      <c r="C137" t="s">
        <v>1582</v>
      </c>
      <c r="D137" s="2" t="s">
        <v>951</v>
      </c>
      <c r="E137" t="s">
        <v>950</v>
      </c>
      <c r="F137" t="s">
        <v>20</v>
      </c>
      <c r="G137" t="s">
        <v>21</v>
      </c>
      <c r="H137" t="s">
        <v>1085</v>
      </c>
      <c r="I137" t="s">
        <v>11</v>
      </c>
      <c r="J137" t="s">
        <v>23</v>
      </c>
    </row>
    <row r="138" spans="1:10" x14ac:dyDescent="0.3">
      <c r="A138" t="s">
        <v>1844</v>
      </c>
      <c r="B138" t="str">
        <f>CONCATENATE("CAP",", ",C138,", ",D138,", ",E138,", ",F138,", Radial/Can")</f>
        <v>CAP, 0.10uF, 20%, 100V, Al, Radial/Can</v>
      </c>
      <c r="C138" t="s">
        <v>1566</v>
      </c>
      <c r="D138" s="2" t="s">
        <v>1284</v>
      </c>
      <c r="E138" t="s">
        <v>945</v>
      </c>
      <c r="F138" t="s">
        <v>1843</v>
      </c>
      <c r="G138" t="s">
        <v>1556</v>
      </c>
      <c r="H138" t="s">
        <v>1583</v>
      </c>
      <c r="I138" t="s">
        <v>2081</v>
      </c>
      <c r="J138" t="s">
        <v>2080</v>
      </c>
    </row>
    <row r="139" spans="1:10" x14ac:dyDescent="0.3">
      <c r="A139" t="s">
        <v>1845</v>
      </c>
      <c r="B139" t="str">
        <f t="shared" ref="B139:B202" si="3">CONCATENATE("CAP",", ",C139,", ",D139,", ",E139,", ",F139,", Radial/Can")</f>
        <v>CAP, 0.10uF, 20%, 50V, Al, Radial/Can</v>
      </c>
      <c r="C139" t="s">
        <v>1566</v>
      </c>
      <c r="D139" s="2" t="s">
        <v>1284</v>
      </c>
      <c r="E139" t="s">
        <v>944</v>
      </c>
      <c r="F139" t="s">
        <v>1843</v>
      </c>
      <c r="G139" t="s">
        <v>1556</v>
      </c>
      <c r="H139" t="s">
        <v>1584</v>
      </c>
      <c r="I139" t="s">
        <v>2081</v>
      </c>
      <c r="J139" t="s">
        <v>2080</v>
      </c>
    </row>
    <row r="140" spans="1:10" x14ac:dyDescent="0.3">
      <c r="A140" t="s">
        <v>1846</v>
      </c>
      <c r="B140" t="str">
        <f t="shared" si="3"/>
        <v>CAP, 0.22uF, 20%, 50V, Al, Radial/Can</v>
      </c>
      <c r="C140" t="s">
        <v>1569</v>
      </c>
      <c r="D140" s="2" t="s">
        <v>1284</v>
      </c>
      <c r="E140" t="s">
        <v>944</v>
      </c>
      <c r="F140" t="s">
        <v>1843</v>
      </c>
      <c r="G140" t="s">
        <v>1556</v>
      </c>
      <c r="H140" t="s">
        <v>1585</v>
      </c>
      <c r="I140" t="s">
        <v>2081</v>
      </c>
      <c r="J140" t="s">
        <v>2080</v>
      </c>
    </row>
    <row r="141" spans="1:10" x14ac:dyDescent="0.3">
      <c r="A141" t="s">
        <v>1847</v>
      </c>
      <c r="B141" t="str">
        <f t="shared" si="3"/>
        <v>CAP, 0.22uF, 20%, 100V, Al, Radial/Can</v>
      </c>
      <c r="C141" t="s">
        <v>1569</v>
      </c>
      <c r="D141" s="2" t="s">
        <v>1284</v>
      </c>
      <c r="E141" t="s">
        <v>945</v>
      </c>
      <c r="F141" t="s">
        <v>1843</v>
      </c>
      <c r="G141" t="s">
        <v>1556</v>
      </c>
      <c r="H141" t="s">
        <v>1586</v>
      </c>
      <c r="I141" t="s">
        <v>2081</v>
      </c>
      <c r="J141" t="s">
        <v>2080</v>
      </c>
    </row>
    <row r="142" spans="1:10" x14ac:dyDescent="0.3">
      <c r="A142" t="s">
        <v>1848</v>
      </c>
      <c r="B142" t="str">
        <f t="shared" si="3"/>
        <v>CAP, 0.33uF, 20%, 50V, Al, Radial/Can</v>
      </c>
      <c r="C142" t="s">
        <v>1571</v>
      </c>
      <c r="D142" s="2" t="s">
        <v>1284</v>
      </c>
      <c r="E142" t="s">
        <v>944</v>
      </c>
      <c r="F142" t="s">
        <v>1843</v>
      </c>
      <c r="G142" t="s">
        <v>1556</v>
      </c>
      <c r="H142" t="s">
        <v>1587</v>
      </c>
      <c r="I142" t="s">
        <v>2081</v>
      </c>
      <c r="J142" t="s">
        <v>2080</v>
      </c>
    </row>
    <row r="143" spans="1:10" x14ac:dyDescent="0.3">
      <c r="A143" t="s">
        <v>1849</v>
      </c>
      <c r="B143" t="str">
        <f t="shared" si="3"/>
        <v>CAP, 0.33uF, 20%, 100V, Al, Radial/Can</v>
      </c>
      <c r="C143" t="s">
        <v>1571</v>
      </c>
      <c r="D143" s="2" t="s">
        <v>1284</v>
      </c>
      <c r="E143" t="s">
        <v>945</v>
      </c>
      <c r="F143" t="s">
        <v>1843</v>
      </c>
      <c r="G143" t="s">
        <v>1556</v>
      </c>
      <c r="H143" t="s">
        <v>1588</v>
      </c>
      <c r="I143" t="s">
        <v>2081</v>
      </c>
      <c r="J143" t="s">
        <v>2080</v>
      </c>
    </row>
    <row r="144" spans="1:10" x14ac:dyDescent="0.3">
      <c r="A144" t="s">
        <v>1850</v>
      </c>
      <c r="B144" t="str">
        <f t="shared" si="3"/>
        <v>CAP, 0.47uF, 20%, 50V, Al, Radial/Can</v>
      </c>
      <c r="C144" t="s">
        <v>1573</v>
      </c>
      <c r="D144" s="2" t="s">
        <v>1284</v>
      </c>
      <c r="E144" t="s">
        <v>944</v>
      </c>
      <c r="F144" t="s">
        <v>1843</v>
      </c>
      <c r="G144" t="s">
        <v>1556</v>
      </c>
      <c r="H144" t="s">
        <v>1589</v>
      </c>
      <c r="I144" t="s">
        <v>2081</v>
      </c>
      <c r="J144" t="s">
        <v>2080</v>
      </c>
    </row>
    <row r="145" spans="1:10" x14ac:dyDescent="0.3">
      <c r="A145" t="s">
        <v>1851</v>
      </c>
      <c r="B145" t="str">
        <f t="shared" si="3"/>
        <v>CAP, 0.47uF, 20%, 100V, Al, Radial/Can</v>
      </c>
      <c r="C145" t="s">
        <v>1573</v>
      </c>
      <c r="D145" s="2" t="s">
        <v>1284</v>
      </c>
      <c r="E145" t="s">
        <v>945</v>
      </c>
      <c r="F145" t="s">
        <v>1843</v>
      </c>
      <c r="G145" t="s">
        <v>1556</v>
      </c>
      <c r="H145" t="s">
        <v>1590</v>
      </c>
      <c r="I145" t="s">
        <v>2081</v>
      </c>
      <c r="J145" t="s">
        <v>2080</v>
      </c>
    </row>
    <row r="146" spans="1:10" x14ac:dyDescent="0.3">
      <c r="A146" t="s">
        <v>1852</v>
      </c>
      <c r="B146" t="str">
        <f t="shared" si="3"/>
        <v>CAP, 0.47uF, 20%, 250V, Al, Radial/Can</v>
      </c>
      <c r="C146" t="s">
        <v>1573</v>
      </c>
      <c r="D146" s="2" t="s">
        <v>1284</v>
      </c>
      <c r="E146" t="s">
        <v>946</v>
      </c>
      <c r="F146" t="s">
        <v>1843</v>
      </c>
      <c r="G146" t="s">
        <v>1556</v>
      </c>
      <c r="H146" t="s">
        <v>1591</v>
      </c>
      <c r="I146" t="s">
        <v>2082</v>
      </c>
      <c r="J146" t="s">
        <v>2080</v>
      </c>
    </row>
    <row r="147" spans="1:10" x14ac:dyDescent="0.3">
      <c r="A147" t="s">
        <v>1853</v>
      </c>
      <c r="B147" t="str">
        <f t="shared" si="3"/>
        <v>CAP, 0.47uF, 20%, 200V, Al, Radial/Can</v>
      </c>
      <c r="C147" t="s">
        <v>1573</v>
      </c>
      <c r="D147" s="2" t="s">
        <v>1284</v>
      </c>
      <c r="E147" t="s">
        <v>947</v>
      </c>
      <c r="F147" t="s">
        <v>1843</v>
      </c>
      <c r="G147" t="s">
        <v>1556</v>
      </c>
      <c r="H147" t="s">
        <v>1592</v>
      </c>
      <c r="I147" t="s">
        <v>2082</v>
      </c>
      <c r="J147" t="s">
        <v>2080</v>
      </c>
    </row>
    <row r="148" spans="1:10" x14ac:dyDescent="0.3">
      <c r="A148" t="s">
        <v>1854</v>
      </c>
      <c r="B148" t="str">
        <f t="shared" si="3"/>
        <v>CAP, 1uF, 20%, 160V, Al, Radial/Can</v>
      </c>
      <c r="C148" t="s">
        <v>1577</v>
      </c>
      <c r="D148" s="2" t="s">
        <v>1284</v>
      </c>
      <c r="E148" t="s">
        <v>1837</v>
      </c>
      <c r="F148" t="s">
        <v>1843</v>
      </c>
      <c r="G148" t="s">
        <v>1556</v>
      </c>
      <c r="H148" t="s">
        <v>1593</v>
      </c>
      <c r="I148" t="s">
        <v>2082</v>
      </c>
      <c r="J148" t="s">
        <v>2080</v>
      </c>
    </row>
    <row r="149" spans="1:10" x14ac:dyDescent="0.3">
      <c r="A149" t="s">
        <v>1855</v>
      </c>
      <c r="B149" t="str">
        <f t="shared" si="3"/>
        <v>CAP, 1uF, 20%, 50V, Al, Radial/Can</v>
      </c>
      <c r="C149" t="s">
        <v>1577</v>
      </c>
      <c r="D149" s="2" t="s">
        <v>1284</v>
      </c>
      <c r="E149" t="s">
        <v>944</v>
      </c>
      <c r="F149" t="s">
        <v>1843</v>
      </c>
      <c r="G149" t="s">
        <v>1556</v>
      </c>
      <c r="H149" t="s">
        <v>1594</v>
      </c>
      <c r="I149" t="s">
        <v>2081</v>
      </c>
      <c r="J149" t="s">
        <v>2080</v>
      </c>
    </row>
    <row r="150" spans="1:10" x14ac:dyDescent="0.3">
      <c r="A150" t="s">
        <v>1856</v>
      </c>
      <c r="B150" t="str">
        <f t="shared" si="3"/>
        <v>CAP, 1uF, 20%, 250V, Al, Radial/Can</v>
      </c>
      <c r="C150" t="s">
        <v>1577</v>
      </c>
      <c r="D150" s="2" t="s">
        <v>1284</v>
      </c>
      <c r="E150" t="s">
        <v>946</v>
      </c>
      <c r="F150" t="s">
        <v>1843</v>
      </c>
      <c r="G150" t="s">
        <v>1556</v>
      </c>
      <c r="H150" t="s">
        <v>1595</v>
      </c>
      <c r="I150" t="s">
        <v>2082</v>
      </c>
      <c r="J150" t="s">
        <v>2080</v>
      </c>
    </row>
    <row r="151" spans="1:10" x14ac:dyDescent="0.3">
      <c r="A151" t="s">
        <v>1857</v>
      </c>
      <c r="B151" t="str">
        <f t="shared" si="3"/>
        <v>CAP, 1uF, 20%, 450V, Al, Radial/Can</v>
      </c>
      <c r="C151" t="s">
        <v>1577</v>
      </c>
      <c r="D151" s="2" t="s">
        <v>1284</v>
      </c>
      <c r="E151" t="s">
        <v>1838</v>
      </c>
      <c r="F151" t="s">
        <v>1843</v>
      </c>
      <c r="G151" t="s">
        <v>1556</v>
      </c>
      <c r="H151" t="s">
        <v>1596</v>
      </c>
      <c r="I151" t="s">
        <v>2083</v>
      </c>
      <c r="J151" t="s">
        <v>2080</v>
      </c>
    </row>
    <row r="152" spans="1:10" x14ac:dyDescent="0.3">
      <c r="A152" t="s">
        <v>1858</v>
      </c>
      <c r="B152" t="str">
        <f t="shared" si="3"/>
        <v>CAP, 1uF, 20%, 200V, Al, Radial/Can</v>
      </c>
      <c r="C152" t="s">
        <v>1577</v>
      </c>
      <c r="D152" s="2" t="s">
        <v>1284</v>
      </c>
      <c r="E152" t="s">
        <v>947</v>
      </c>
      <c r="F152" t="s">
        <v>1843</v>
      </c>
      <c r="G152" t="s">
        <v>1556</v>
      </c>
      <c r="H152" t="s">
        <v>1597</v>
      </c>
      <c r="I152" t="s">
        <v>2082</v>
      </c>
      <c r="J152" t="s">
        <v>2080</v>
      </c>
    </row>
    <row r="153" spans="1:10" x14ac:dyDescent="0.3">
      <c r="A153" t="s">
        <v>1859</v>
      </c>
      <c r="B153" t="str">
        <f t="shared" si="3"/>
        <v>CAP, 1uF, 20%, 400V, Al, Radial/Can</v>
      </c>
      <c r="C153" t="s">
        <v>1577</v>
      </c>
      <c r="D153" s="2" t="s">
        <v>1284</v>
      </c>
      <c r="E153" t="s">
        <v>1839</v>
      </c>
      <c r="F153" t="s">
        <v>1843</v>
      </c>
      <c r="G153" t="s">
        <v>1556</v>
      </c>
      <c r="H153" t="s">
        <v>1598</v>
      </c>
      <c r="I153" t="s">
        <v>2083</v>
      </c>
      <c r="J153" t="s">
        <v>2080</v>
      </c>
    </row>
    <row r="154" spans="1:10" x14ac:dyDescent="0.3">
      <c r="A154" t="s">
        <v>1860</v>
      </c>
      <c r="B154" t="str">
        <f t="shared" si="3"/>
        <v>CAP, 1uF, 20%, 350V, Al, Radial/Can</v>
      </c>
      <c r="C154" t="s">
        <v>1577</v>
      </c>
      <c r="D154" s="2" t="s">
        <v>1284</v>
      </c>
      <c r="E154" t="s">
        <v>1840</v>
      </c>
      <c r="F154" t="s">
        <v>1843</v>
      </c>
      <c r="G154" t="s">
        <v>1556</v>
      </c>
      <c r="H154" t="s">
        <v>1599</v>
      </c>
      <c r="I154" t="s">
        <v>2082</v>
      </c>
      <c r="J154" t="s">
        <v>2080</v>
      </c>
    </row>
    <row r="155" spans="1:10" x14ac:dyDescent="0.3">
      <c r="A155" t="s">
        <v>1861</v>
      </c>
      <c r="B155" t="str">
        <f t="shared" si="3"/>
        <v>CAP, 1uF, 20%, 100V, Al, Radial/Can</v>
      </c>
      <c r="C155" t="s">
        <v>1577</v>
      </c>
      <c r="D155" s="2" t="s">
        <v>1284</v>
      </c>
      <c r="E155" t="s">
        <v>945</v>
      </c>
      <c r="F155" t="s">
        <v>1843</v>
      </c>
      <c r="G155" t="s">
        <v>1556</v>
      </c>
      <c r="H155" t="s">
        <v>1600</v>
      </c>
      <c r="I155" t="s">
        <v>2081</v>
      </c>
      <c r="J155" t="s">
        <v>2080</v>
      </c>
    </row>
    <row r="156" spans="1:10" x14ac:dyDescent="0.3">
      <c r="A156" t="s">
        <v>1862</v>
      </c>
      <c r="B156" t="str">
        <f t="shared" si="3"/>
        <v>CAP, 2.2uF, 20%, 250V, Al, Radial/Can</v>
      </c>
      <c r="C156" t="s">
        <v>1579</v>
      </c>
      <c r="D156" s="2" t="s">
        <v>1284</v>
      </c>
      <c r="E156" t="s">
        <v>946</v>
      </c>
      <c r="F156" t="s">
        <v>1843</v>
      </c>
      <c r="G156" t="s">
        <v>1556</v>
      </c>
      <c r="H156" t="s">
        <v>1601</v>
      </c>
      <c r="I156" t="s">
        <v>2082</v>
      </c>
      <c r="J156" t="s">
        <v>2080</v>
      </c>
    </row>
    <row r="157" spans="1:10" x14ac:dyDescent="0.3">
      <c r="A157" t="s">
        <v>1863</v>
      </c>
      <c r="B157" t="str">
        <f t="shared" si="3"/>
        <v>CAP, 2.2uF, 20%, 160V, Al, Radial/Can</v>
      </c>
      <c r="C157" t="s">
        <v>1579</v>
      </c>
      <c r="D157" s="2" t="s">
        <v>1284</v>
      </c>
      <c r="E157" t="s">
        <v>1837</v>
      </c>
      <c r="F157" t="s">
        <v>1843</v>
      </c>
      <c r="G157" t="s">
        <v>1556</v>
      </c>
      <c r="H157" t="s">
        <v>1602</v>
      </c>
      <c r="I157" t="s">
        <v>2082</v>
      </c>
      <c r="J157" t="s">
        <v>2080</v>
      </c>
    </row>
    <row r="158" spans="1:10" x14ac:dyDescent="0.3">
      <c r="A158" t="s">
        <v>1864</v>
      </c>
      <c r="B158" t="str">
        <f t="shared" si="3"/>
        <v>CAP, 2.2uF, 20%, 400V, Al, Radial/Can</v>
      </c>
      <c r="C158" t="s">
        <v>1579</v>
      </c>
      <c r="D158" s="2" t="s">
        <v>1284</v>
      </c>
      <c r="E158" t="s">
        <v>1839</v>
      </c>
      <c r="F158" t="s">
        <v>1843</v>
      </c>
      <c r="G158" t="s">
        <v>1556</v>
      </c>
      <c r="H158" t="s">
        <v>1603</v>
      </c>
      <c r="I158" t="s">
        <v>2084</v>
      </c>
      <c r="J158" t="s">
        <v>2080</v>
      </c>
    </row>
    <row r="159" spans="1:10" x14ac:dyDescent="0.3">
      <c r="A159" t="s">
        <v>1865</v>
      </c>
      <c r="B159" t="str">
        <f t="shared" si="3"/>
        <v>CAP, 2.2uF, 20%, 450V, Al, Radial/Can</v>
      </c>
      <c r="C159" t="s">
        <v>1579</v>
      </c>
      <c r="D159" s="2" t="s">
        <v>1284</v>
      </c>
      <c r="E159" t="s">
        <v>1838</v>
      </c>
      <c r="F159" t="s">
        <v>1843</v>
      </c>
      <c r="G159" t="s">
        <v>1556</v>
      </c>
      <c r="H159" t="s">
        <v>1604</v>
      </c>
      <c r="I159" t="s">
        <v>2084</v>
      </c>
      <c r="J159" t="s">
        <v>2080</v>
      </c>
    </row>
    <row r="160" spans="1:10" x14ac:dyDescent="0.3">
      <c r="A160" t="s">
        <v>1866</v>
      </c>
      <c r="B160" t="str">
        <f t="shared" si="3"/>
        <v>CAP, 2.2uF, 20%, 200V, Al, Radial/Can</v>
      </c>
      <c r="C160" t="s">
        <v>1579</v>
      </c>
      <c r="D160" s="2" t="s">
        <v>1284</v>
      </c>
      <c r="E160" t="s">
        <v>947</v>
      </c>
      <c r="F160" t="s">
        <v>1843</v>
      </c>
      <c r="G160" t="s">
        <v>1556</v>
      </c>
      <c r="H160" t="s">
        <v>1605</v>
      </c>
      <c r="I160" t="s">
        <v>2082</v>
      </c>
      <c r="J160" t="s">
        <v>2080</v>
      </c>
    </row>
    <row r="161" spans="1:10" x14ac:dyDescent="0.3">
      <c r="A161" t="s">
        <v>1867</v>
      </c>
      <c r="B161" t="str">
        <f t="shared" si="3"/>
        <v>CAP, 2.2uF, 20%, 100V, Al, Radial/Can</v>
      </c>
      <c r="C161" t="s">
        <v>1579</v>
      </c>
      <c r="D161" s="2" t="s">
        <v>1284</v>
      </c>
      <c r="E161" t="s">
        <v>945</v>
      </c>
      <c r="F161" t="s">
        <v>1843</v>
      </c>
      <c r="G161" t="s">
        <v>1556</v>
      </c>
      <c r="H161" t="s">
        <v>1606</v>
      </c>
      <c r="I161" t="s">
        <v>2081</v>
      </c>
      <c r="J161" t="s">
        <v>2080</v>
      </c>
    </row>
    <row r="162" spans="1:10" x14ac:dyDescent="0.3">
      <c r="A162" t="s">
        <v>1868</v>
      </c>
      <c r="B162" t="str">
        <f t="shared" si="3"/>
        <v>CAP, 2.2uF, 20%, 350V, Al, Radial/Can</v>
      </c>
      <c r="C162" t="s">
        <v>1579</v>
      </c>
      <c r="D162" s="2" t="s">
        <v>1284</v>
      </c>
      <c r="E162" t="s">
        <v>1840</v>
      </c>
      <c r="F162" t="s">
        <v>1843</v>
      </c>
      <c r="G162" t="s">
        <v>1556</v>
      </c>
      <c r="H162" t="s">
        <v>1607</v>
      </c>
      <c r="I162" t="s">
        <v>2083</v>
      </c>
      <c r="J162" t="s">
        <v>2080</v>
      </c>
    </row>
    <row r="163" spans="1:10" x14ac:dyDescent="0.3">
      <c r="A163" t="s">
        <v>1869</v>
      </c>
      <c r="B163" t="str">
        <f t="shared" si="3"/>
        <v>CAP, 2.2uF, 20%, 315V, Al, Radial/Can</v>
      </c>
      <c r="C163" t="s">
        <v>1579</v>
      </c>
      <c r="D163" s="2" t="s">
        <v>1284</v>
      </c>
      <c r="E163" t="s">
        <v>1841</v>
      </c>
      <c r="F163" t="s">
        <v>1843</v>
      </c>
      <c r="G163" t="s">
        <v>1556</v>
      </c>
      <c r="H163" t="s">
        <v>1608</v>
      </c>
      <c r="I163" t="s">
        <v>2083</v>
      </c>
      <c r="J163" t="s">
        <v>2080</v>
      </c>
    </row>
    <row r="164" spans="1:10" x14ac:dyDescent="0.3">
      <c r="A164" t="s">
        <v>1870</v>
      </c>
      <c r="B164" t="str">
        <f t="shared" si="3"/>
        <v>CAP, 3.3uF, 20%, 50V, Al, Radial/Can</v>
      </c>
      <c r="C164" t="s">
        <v>1580</v>
      </c>
      <c r="D164" s="2" t="s">
        <v>1284</v>
      </c>
      <c r="E164" t="s">
        <v>944</v>
      </c>
      <c r="F164" t="s">
        <v>1843</v>
      </c>
      <c r="G164" t="s">
        <v>1556</v>
      </c>
      <c r="H164" t="s">
        <v>1609</v>
      </c>
      <c r="I164" t="s">
        <v>2081</v>
      </c>
      <c r="J164" t="s">
        <v>2080</v>
      </c>
    </row>
    <row r="165" spans="1:10" x14ac:dyDescent="0.3">
      <c r="A165" t="s">
        <v>1871</v>
      </c>
      <c r="B165" t="str">
        <f t="shared" si="3"/>
        <v>CAP, 3.3uF, 20%, 450V, Al, Radial/Can</v>
      </c>
      <c r="C165" t="s">
        <v>1580</v>
      </c>
      <c r="D165" s="2" t="s">
        <v>1284</v>
      </c>
      <c r="E165" t="s">
        <v>1838</v>
      </c>
      <c r="F165" t="s">
        <v>1843</v>
      </c>
      <c r="G165" t="s">
        <v>1556</v>
      </c>
      <c r="H165" t="s">
        <v>1610</v>
      </c>
      <c r="I165" t="s">
        <v>2084</v>
      </c>
      <c r="J165" t="s">
        <v>2080</v>
      </c>
    </row>
    <row r="166" spans="1:10" x14ac:dyDescent="0.3">
      <c r="A166" t="s">
        <v>1872</v>
      </c>
      <c r="B166" t="str">
        <f t="shared" si="3"/>
        <v>CAP, 3.3uF, 20%, 400V, Al, Radial/Can</v>
      </c>
      <c r="C166" t="s">
        <v>1580</v>
      </c>
      <c r="D166" s="2" t="s">
        <v>1284</v>
      </c>
      <c r="E166" t="s">
        <v>1839</v>
      </c>
      <c r="F166" t="s">
        <v>1843</v>
      </c>
      <c r="G166" t="s">
        <v>1556</v>
      </c>
      <c r="H166" t="s">
        <v>1611</v>
      </c>
      <c r="I166" t="s">
        <v>2084</v>
      </c>
      <c r="J166" t="s">
        <v>2080</v>
      </c>
    </row>
    <row r="167" spans="1:10" x14ac:dyDescent="0.3">
      <c r="A167" t="s">
        <v>1873</v>
      </c>
      <c r="B167" t="str">
        <f t="shared" si="3"/>
        <v>CAP, 3.3uF, 20%, 100V, Al, Radial/Can</v>
      </c>
      <c r="C167" t="s">
        <v>1580</v>
      </c>
      <c r="D167" s="2" t="s">
        <v>1284</v>
      </c>
      <c r="E167" t="s">
        <v>945</v>
      </c>
      <c r="F167" t="s">
        <v>1843</v>
      </c>
      <c r="G167" t="s">
        <v>1556</v>
      </c>
      <c r="H167" t="s">
        <v>1612</v>
      </c>
      <c r="I167" t="s">
        <v>2081</v>
      </c>
      <c r="J167" t="s">
        <v>2080</v>
      </c>
    </row>
    <row r="168" spans="1:10" x14ac:dyDescent="0.3">
      <c r="A168" t="s">
        <v>1874</v>
      </c>
      <c r="B168" t="str">
        <f t="shared" si="3"/>
        <v>CAP, 3.3uF, 20%, 250V, Al, Radial/Can</v>
      </c>
      <c r="C168" t="s">
        <v>1580</v>
      </c>
      <c r="D168" s="2" t="s">
        <v>1284</v>
      </c>
      <c r="E168" t="s">
        <v>946</v>
      </c>
      <c r="F168" t="s">
        <v>1843</v>
      </c>
      <c r="G168" t="s">
        <v>1556</v>
      </c>
      <c r="H168" t="s">
        <v>1613</v>
      </c>
      <c r="I168" t="s">
        <v>2083</v>
      </c>
      <c r="J168" t="s">
        <v>2080</v>
      </c>
    </row>
    <row r="169" spans="1:10" x14ac:dyDescent="0.3">
      <c r="A169" t="s">
        <v>1875</v>
      </c>
      <c r="B169" t="str">
        <f t="shared" si="3"/>
        <v>CAP, 3.3uF, 20%, 200V, Al, Radial/Can</v>
      </c>
      <c r="C169" t="s">
        <v>1580</v>
      </c>
      <c r="D169" s="2" t="s">
        <v>1284</v>
      </c>
      <c r="E169" t="s">
        <v>947</v>
      </c>
      <c r="F169" t="s">
        <v>1843</v>
      </c>
      <c r="G169" t="s">
        <v>1556</v>
      </c>
      <c r="H169" t="s">
        <v>1614</v>
      </c>
      <c r="I169" t="s">
        <v>2082</v>
      </c>
      <c r="J169" t="s">
        <v>2080</v>
      </c>
    </row>
    <row r="170" spans="1:10" x14ac:dyDescent="0.3">
      <c r="A170" t="s">
        <v>1876</v>
      </c>
      <c r="B170" t="str">
        <f t="shared" si="3"/>
        <v>CAP, 3.3uF, 20%, 350V, Al, Radial/Can</v>
      </c>
      <c r="C170" t="s">
        <v>1580</v>
      </c>
      <c r="D170" s="2" t="s">
        <v>1284</v>
      </c>
      <c r="E170" t="s">
        <v>1840</v>
      </c>
      <c r="F170" t="s">
        <v>1843</v>
      </c>
      <c r="G170" t="s">
        <v>1556</v>
      </c>
      <c r="H170" t="s">
        <v>1615</v>
      </c>
      <c r="I170" t="s">
        <v>2084</v>
      </c>
      <c r="J170" t="s">
        <v>2080</v>
      </c>
    </row>
    <row r="171" spans="1:10" x14ac:dyDescent="0.3">
      <c r="A171" t="s">
        <v>1877</v>
      </c>
      <c r="B171" t="str">
        <f t="shared" si="3"/>
        <v>CAP, 4.7uF, 20%, 25V, Al, Radial/Can</v>
      </c>
      <c r="C171" t="s">
        <v>1581</v>
      </c>
      <c r="D171" s="2" t="s">
        <v>1284</v>
      </c>
      <c r="E171" t="s">
        <v>27</v>
      </c>
      <c r="F171" t="s">
        <v>1843</v>
      </c>
      <c r="G171" t="s">
        <v>1556</v>
      </c>
      <c r="H171" t="s">
        <v>1616</v>
      </c>
      <c r="I171" t="s">
        <v>2081</v>
      </c>
      <c r="J171" t="s">
        <v>2080</v>
      </c>
    </row>
    <row r="172" spans="1:10" x14ac:dyDescent="0.3">
      <c r="A172" t="s">
        <v>1878</v>
      </c>
      <c r="B172" t="str">
        <f t="shared" si="3"/>
        <v>CAP, 4.7uF, 20%, 50V, Al, Radial/Can</v>
      </c>
      <c r="C172" t="s">
        <v>1581</v>
      </c>
      <c r="D172" s="2" t="s">
        <v>1284</v>
      </c>
      <c r="E172" t="s">
        <v>944</v>
      </c>
      <c r="F172" t="s">
        <v>1843</v>
      </c>
      <c r="G172" t="s">
        <v>1556</v>
      </c>
      <c r="H172" t="s">
        <v>1617</v>
      </c>
      <c r="I172" t="s">
        <v>2081</v>
      </c>
      <c r="J172" t="s">
        <v>2080</v>
      </c>
    </row>
    <row r="173" spans="1:10" x14ac:dyDescent="0.3">
      <c r="A173" t="s">
        <v>1879</v>
      </c>
      <c r="B173" t="str">
        <f t="shared" si="3"/>
        <v>CAP, 4.7uF, 20%, 400V, Al, Radial/Can</v>
      </c>
      <c r="C173" t="s">
        <v>1581</v>
      </c>
      <c r="D173" s="2" t="s">
        <v>1284</v>
      </c>
      <c r="E173" t="s">
        <v>1839</v>
      </c>
      <c r="F173" t="s">
        <v>1843</v>
      </c>
      <c r="G173" t="s">
        <v>1556</v>
      </c>
      <c r="H173" t="s">
        <v>1618</v>
      </c>
      <c r="I173" t="s">
        <v>2084</v>
      </c>
      <c r="J173" t="s">
        <v>2080</v>
      </c>
    </row>
    <row r="174" spans="1:10" x14ac:dyDescent="0.3">
      <c r="A174" t="s">
        <v>1880</v>
      </c>
      <c r="B174" t="str">
        <f t="shared" si="3"/>
        <v>CAP, 4.7uF, 20%, 450V, Al, Radial/Can</v>
      </c>
      <c r="C174" t="s">
        <v>1581</v>
      </c>
      <c r="D174" s="2" t="s">
        <v>1284</v>
      </c>
      <c r="E174" t="s">
        <v>1838</v>
      </c>
      <c r="F174" t="s">
        <v>1843</v>
      </c>
      <c r="G174" t="s">
        <v>1556</v>
      </c>
      <c r="H174" t="s">
        <v>1619</v>
      </c>
      <c r="I174" t="s">
        <v>2084</v>
      </c>
      <c r="J174" t="s">
        <v>2080</v>
      </c>
    </row>
    <row r="175" spans="1:10" x14ac:dyDescent="0.3">
      <c r="A175" t="s">
        <v>1881</v>
      </c>
      <c r="B175" t="str">
        <f t="shared" si="3"/>
        <v>CAP, 4.7uF, 20%, 35V, Al, Radial/Can</v>
      </c>
      <c r="C175" t="s">
        <v>1581</v>
      </c>
      <c r="D175" s="2" t="s">
        <v>1284</v>
      </c>
      <c r="E175" t="s">
        <v>949</v>
      </c>
      <c r="F175" t="s">
        <v>1843</v>
      </c>
      <c r="G175" t="s">
        <v>1556</v>
      </c>
      <c r="H175" t="s">
        <v>1620</v>
      </c>
      <c r="I175" t="s">
        <v>2081</v>
      </c>
      <c r="J175" t="s">
        <v>2080</v>
      </c>
    </row>
    <row r="176" spans="1:10" x14ac:dyDescent="0.3">
      <c r="A176" t="s">
        <v>1882</v>
      </c>
      <c r="B176" t="str">
        <f t="shared" si="3"/>
        <v>CAP, 4.7uF, 20%, 200V, Al, Radial/Can</v>
      </c>
      <c r="C176" t="s">
        <v>1581</v>
      </c>
      <c r="D176" s="2" t="s">
        <v>1284</v>
      </c>
      <c r="E176" t="s">
        <v>947</v>
      </c>
      <c r="F176" t="s">
        <v>1843</v>
      </c>
      <c r="G176" t="s">
        <v>1556</v>
      </c>
      <c r="H176" t="s">
        <v>1621</v>
      </c>
      <c r="I176" t="s">
        <v>2083</v>
      </c>
      <c r="J176" t="s">
        <v>2080</v>
      </c>
    </row>
    <row r="177" spans="1:10" x14ac:dyDescent="0.3">
      <c r="A177" t="s">
        <v>1883</v>
      </c>
      <c r="B177" t="str">
        <f t="shared" si="3"/>
        <v>CAP, 4.7uF, 20%, 250V, Al, Radial/Can</v>
      </c>
      <c r="C177" t="s">
        <v>1581</v>
      </c>
      <c r="D177" s="2" t="s">
        <v>1284</v>
      </c>
      <c r="E177" t="s">
        <v>946</v>
      </c>
      <c r="F177" t="s">
        <v>1843</v>
      </c>
      <c r="G177" t="s">
        <v>1556</v>
      </c>
      <c r="H177" t="s">
        <v>1622</v>
      </c>
      <c r="I177" t="s">
        <v>2083</v>
      </c>
      <c r="J177" t="s">
        <v>2080</v>
      </c>
    </row>
    <row r="178" spans="1:10" x14ac:dyDescent="0.3">
      <c r="A178" t="s">
        <v>1884</v>
      </c>
      <c r="B178" t="str">
        <f t="shared" si="3"/>
        <v>CAP, 4.7uF, 20%, 315V, Al, Radial/Can</v>
      </c>
      <c r="C178" t="s">
        <v>1581</v>
      </c>
      <c r="D178" s="2" t="s">
        <v>1284</v>
      </c>
      <c r="E178" t="s">
        <v>1841</v>
      </c>
      <c r="F178" t="s">
        <v>1843</v>
      </c>
      <c r="G178" t="s">
        <v>1556</v>
      </c>
      <c r="H178" t="s">
        <v>1623</v>
      </c>
      <c r="I178" t="s">
        <v>2084</v>
      </c>
      <c r="J178" t="s">
        <v>2080</v>
      </c>
    </row>
    <row r="179" spans="1:10" x14ac:dyDescent="0.3">
      <c r="A179" t="s">
        <v>1885</v>
      </c>
      <c r="B179" t="str">
        <f t="shared" si="3"/>
        <v>CAP, 4.7uF, 20%, 350V, Al, Radial/Can</v>
      </c>
      <c r="C179" t="s">
        <v>1581</v>
      </c>
      <c r="D179" s="2" t="s">
        <v>1284</v>
      </c>
      <c r="E179" t="s">
        <v>1840</v>
      </c>
      <c r="F179" t="s">
        <v>1843</v>
      </c>
      <c r="G179" t="s">
        <v>1556</v>
      </c>
      <c r="H179" t="s">
        <v>1624</v>
      </c>
      <c r="I179" t="s">
        <v>2084</v>
      </c>
      <c r="J179" t="s">
        <v>2080</v>
      </c>
    </row>
    <row r="180" spans="1:10" x14ac:dyDescent="0.3">
      <c r="A180" t="s">
        <v>1886</v>
      </c>
      <c r="B180" t="str">
        <f t="shared" si="3"/>
        <v>CAP, 4.7uF, 20%, 100V, Al, Radial/Can</v>
      </c>
      <c r="C180" t="s">
        <v>1581</v>
      </c>
      <c r="D180" s="2" t="s">
        <v>1284</v>
      </c>
      <c r="E180" t="s">
        <v>945</v>
      </c>
      <c r="F180" t="s">
        <v>1843</v>
      </c>
      <c r="G180" t="s">
        <v>1556</v>
      </c>
      <c r="H180" t="s">
        <v>1625</v>
      </c>
      <c r="I180" t="s">
        <v>2081</v>
      </c>
      <c r="J180" t="s">
        <v>2080</v>
      </c>
    </row>
    <row r="181" spans="1:10" x14ac:dyDescent="0.3">
      <c r="A181" t="s">
        <v>1887</v>
      </c>
      <c r="B181" t="str">
        <f t="shared" si="3"/>
        <v>CAP, 6.8uF, 20%, 50V, Al, Radial/Can</v>
      </c>
      <c r="C181" t="s">
        <v>1819</v>
      </c>
      <c r="D181" s="2" t="s">
        <v>1284</v>
      </c>
      <c r="E181" t="s">
        <v>944</v>
      </c>
      <c r="F181" t="s">
        <v>1843</v>
      </c>
      <c r="G181" t="s">
        <v>1556</v>
      </c>
      <c r="H181" t="s">
        <v>1626</v>
      </c>
      <c r="I181" t="s">
        <v>2081</v>
      </c>
      <c r="J181" t="s">
        <v>2080</v>
      </c>
    </row>
    <row r="182" spans="1:10" x14ac:dyDescent="0.3">
      <c r="A182" t="s">
        <v>1888</v>
      </c>
      <c r="B182" t="str">
        <f t="shared" si="3"/>
        <v>CAP, 10uF, 20%, 100V, Al, Radial/Can</v>
      </c>
      <c r="C182" t="s">
        <v>1582</v>
      </c>
      <c r="D182" s="2" t="s">
        <v>1284</v>
      </c>
      <c r="E182" t="s">
        <v>945</v>
      </c>
      <c r="F182" t="s">
        <v>1843</v>
      </c>
      <c r="G182" t="s">
        <v>1556</v>
      </c>
      <c r="H182" t="s">
        <v>1627</v>
      </c>
      <c r="I182" t="s">
        <v>2082</v>
      </c>
      <c r="J182" t="s">
        <v>2080</v>
      </c>
    </row>
    <row r="183" spans="1:10" x14ac:dyDescent="0.3">
      <c r="A183" t="s">
        <v>1889</v>
      </c>
      <c r="B183" t="str">
        <f t="shared" si="3"/>
        <v>CAP, 10uF, 20%, 50V, Al, Radial/Can</v>
      </c>
      <c r="C183" t="s">
        <v>1582</v>
      </c>
      <c r="D183" s="2" t="s">
        <v>1284</v>
      </c>
      <c r="E183" t="s">
        <v>944</v>
      </c>
      <c r="F183" t="s">
        <v>1843</v>
      </c>
      <c r="G183" t="s">
        <v>1556</v>
      </c>
      <c r="H183" t="s">
        <v>1628</v>
      </c>
      <c r="I183" t="s">
        <v>2081</v>
      </c>
      <c r="J183" t="s">
        <v>2080</v>
      </c>
    </row>
    <row r="184" spans="1:10" x14ac:dyDescent="0.3">
      <c r="A184" t="s">
        <v>1890</v>
      </c>
      <c r="B184" t="str">
        <f t="shared" si="3"/>
        <v>CAP, 10uF, 20%, 35V, Al, Radial/Can</v>
      </c>
      <c r="C184" t="s">
        <v>1582</v>
      </c>
      <c r="D184" s="2" t="s">
        <v>1284</v>
      </c>
      <c r="E184" t="s">
        <v>949</v>
      </c>
      <c r="F184" t="s">
        <v>1843</v>
      </c>
      <c r="G184" t="s">
        <v>1556</v>
      </c>
      <c r="H184" t="s">
        <v>1629</v>
      </c>
      <c r="I184" t="s">
        <v>2081</v>
      </c>
      <c r="J184" t="s">
        <v>2080</v>
      </c>
    </row>
    <row r="185" spans="1:10" x14ac:dyDescent="0.3">
      <c r="A185" t="s">
        <v>1891</v>
      </c>
      <c r="B185" t="str">
        <f t="shared" si="3"/>
        <v>CAP, 10uF, 20%, 25V, Al, Radial/Can</v>
      </c>
      <c r="C185" t="s">
        <v>1582</v>
      </c>
      <c r="D185" s="2" t="s">
        <v>1284</v>
      </c>
      <c r="E185" t="s">
        <v>27</v>
      </c>
      <c r="F185" t="s">
        <v>1843</v>
      </c>
      <c r="G185" t="s">
        <v>1556</v>
      </c>
      <c r="H185" t="s">
        <v>1630</v>
      </c>
      <c r="I185" t="s">
        <v>2081</v>
      </c>
      <c r="J185" t="s">
        <v>2080</v>
      </c>
    </row>
    <row r="186" spans="1:10" x14ac:dyDescent="0.3">
      <c r="A186" t="s">
        <v>1892</v>
      </c>
      <c r="B186" t="str">
        <f t="shared" si="3"/>
        <v>CAP, 10uF, 20%, 16V, Al, Radial/Can</v>
      </c>
      <c r="C186" t="s">
        <v>1582</v>
      </c>
      <c r="D186" s="2" t="s">
        <v>1284</v>
      </c>
      <c r="E186" t="s">
        <v>19</v>
      </c>
      <c r="F186" t="s">
        <v>1843</v>
      </c>
      <c r="G186" t="s">
        <v>1556</v>
      </c>
      <c r="H186" t="s">
        <v>1631</v>
      </c>
      <c r="I186" t="s">
        <v>2081</v>
      </c>
      <c r="J186" t="s">
        <v>2080</v>
      </c>
    </row>
    <row r="187" spans="1:10" x14ac:dyDescent="0.3">
      <c r="A187" t="s">
        <v>1893</v>
      </c>
      <c r="B187" t="str">
        <f t="shared" si="3"/>
        <v>CAP, 10uF, 20%, 160V, Al, Radial/Can</v>
      </c>
      <c r="C187" t="s">
        <v>1582</v>
      </c>
      <c r="D187" s="2" t="s">
        <v>1284</v>
      </c>
      <c r="E187" t="s">
        <v>1837</v>
      </c>
      <c r="F187" t="s">
        <v>1843</v>
      </c>
      <c r="G187" t="s">
        <v>1556</v>
      </c>
      <c r="H187" t="s">
        <v>1632</v>
      </c>
      <c r="I187" t="s">
        <v>2083</v>
      </c>
      <c r="J187" t="s">
        <v>2080</v>
      </c>
    </row>
    <row r="188" spans="1:10" x14ac:dyDescent="0.3">
      <c r="A188" t="s">
        <v>1894</v>
      </c>
      <c r="B188" t="str">
        <f t="shared" si="3"/>
        <v>CAP, 10uF, 20%, 250V, Al, Radial/Can</v>
      </c>
      <c r="C188" t="s">
        <v>1582</v>
      </c>
      <c r="D188" s="2" t="s">
        <v>1284</v>
      </c>
      <c r="E188" t="s">
        <v>946</v>
      </c>
      <c r="F188" t="s">
        <v>1843</v>
      </c>
      <c r="G188" t="s">
        <v>1556</v>
      </c>
      <c r="H188" t="s">
        <v>1633</v>
      </c>
      <c r="I188" t="s">
        <v>2084</v>
      </c>
      <c r="J188" t="s">
        <v>2080</v>
      </c>
    </row>
    <row r="189" spans="1:10" x14ac:dyDescent="0.3">
      <c r="A189" t="s">
        <v>1895</v>
      </c>
      <c r="B189" t="str">
        <f t="shared" si="3"/>
        <v>CAP, 10uF, 20%, 450V, Al, Radial/Can</v>
      </c>
      <c r="C189" t="s">
        <v>1582</v>
      </c>
      <c r="D189" s="2" t="s">
        <v>1284</v>
      </c>
      <c r="E189" t="s">
        <v>1838</v>
      </c>
      <c r="F189" t="s">
        <v>1843</v>
      </c>
      <c r="G189" t="s">
        <v>1556</v>
      </c>
      <c r="H189" t="s">
        <v>1634</v>
      </c>
      <c r="I189" t="s">
        <v>2085</v>
      </c>
      <c r="J189" t="s">
        <v>2080</v>
      </c>
    </row>
    <row r="190" spans="1:10" x14ac:dyDescent="0.3">
      <c r="A190" t="s">
        <v>1896</v>
      </c>
      <c r="B190" t="str">
        <f t="shared" si="3"/>
        <v>CAP, 10uF, 20%, 400V, Al, Radial/Can</v>
      </c>
      <c r="C190" t="s">
        <v>1582</v>
      </c>
      <c r="D190" s="2" t="s">
        <v>1284</v>
      </c>
      <c r="E190" t="s">
        <v>1839</v>
      </c>
      <c r="F190" t="s">
        <v>1843</v>
      </c>
      <c r="G190" t="s">
        <v>1556</v>
      </c>
      <c r="H190" t="s">
        <v>1635</v>
      </c>
      <c r="I190" t="s">
        <v>2085</v>
      </c>
      <c r="J190" t="s">
        <v>2080</v>
      </c>
    </row>
    <row r="191" spans="1:10" x14ac:dyDescent="0.3">
      <c r="A191" t="s">
        <v>1897</v>
      </c>
      <c r="B191" t="str">
        <f t="shared" si="3"/>
        <v>CAP, 10uF, 20%, 63V, Al, Radial/Can</v>
      </c>
      <c r="C191" t="s">
        <v>1582</v>
      </c>
      <c r="D191" s="2" t="s">
        <v>1284</v>
      </c>
      <c r="E191" t="s">
        <v>1842</v>
      </c>
      <c r="F191" t="s">
        <v>1843</v>
      </c>
      <c r="G191" t="s">
        <v>1556</v>
      </c>
      <c r="H191" t="s">
        <v>1636</v>
      </c>
      <c r="I191" t="s">
        <v>2081</v>
      </c>
      <c r="J191" t="s">
        <v>2080</v>
      </c>
    </row>
    <row r="192" spans="1:10" x14ac:dyDescent="0.3">
      <c r="A192" t="s">
        <v>1898</v>
      </c>
      <c r="B192" t="str">
        <f t="shared" si="3"/>
        <v>CAP, 10uF, 20%, 200V, Al, Radial/Can</v>
      </c>
      <c r="C192" t="s">
        <v>1582</v>
      </c>
      <c r="D192" s="2" t="s">
        <v>1284</v>
      </c>
      <c r="E192" t="s">
        <v>947</v>
      </c>
      <c r="F192" t="s">
        <v>1843</v>
      </c>
      <c r="G192" t="s">
        <v>1556</v>
      </c>
      <c r="H192" t="s">
        <v>1637</v>
      </c>
      <c r="I192" t="s">
        <v>2084</v>
      </c>
      <c r="J192" t="s">
        <v>2080</v>
      </c>
    </row>
    <row r="193" spans="1:10" x14ac:dyDescent="0.3">
      <c r="A193" t="s">
        <v>1899</v>
      </c>
      <c r="B193" t="str">
        <f t="shared" si="3"/>
        <v>CAP, 10uF, 20%, 350V, Al, Radial/Can</v>
      </c>
      <c r="C193" t="s">
        <v>1582</v>
      </c>
      <c r="D193" s="2" t="s">
        <v>1284</v>
      </c>
      <c r="E193" t="s">
        <v>1840</v>
      </c>
      <c r="F193" t="s">
        <v>1843</v>
      </c>
      <c r="G193" t="s">
        <v>1556</v>
      </c>
      <c r="H193" t="s">
        <v>1638</v>
      </c>
      <c r="I193" t="s">
        <v>2084</v>
      </c>
      <c r="J193" t="s">
        <v>2080</v>
      </c>
    </row>
    <row r="194" spans="1:10" x14ac:dyDescent="0.3">
      <c r="A194" t="s">
        <v>1900</v>
      </c>
      <c r="B194" t="str">
        <f t="shared" si="3"/>
        <v>CAP, 10uF, 20%, 315V, Al, Radial/Can</v>
      </c>
      <c r="C194" t="s">
        <v>1582</v>
      </c>
      <c r="D194" s="2" t="s">
        <v>1284</v>
      </c>
      <c r="E194" t="s">
        <v>1841</v>
      </c>
      <c r="F194" t="s">
        <v>1843</v>
      </c>
      <c r="G194" t="s">
        <v>1556</v>
      </c>
      <c r="H194" t="s">
        <v>1639</v>
      </c>
      <c r="I194" t="s">
        <v>2084</v>
      </c>
      <c r="J194" t="s">
        <v>2080</v>
      </c>
    </row>
    <row r="195" spans="1:10" x14ac:dyDescent="0.3">
      <c r="A195" t="s">
        <v>1901</v>
      </c>
      <c r="B195" t="str">
        <f t="shared" si="3"/>
        <v>CAP, 22uF, 20%, 50V, Al, Radial/Can</v>
      </c>
      <c r="C195" t="s">
        <v>1820</v>
      </c>
      <c r="D195" s="2" t="s">
        <v>1284</v>
      </c>
      <c r="E195" t="s">
        <v>944</v>
      </c>
      <c r="F195" t="s">
        <v>1843</v>
      </c>
      <c r="G195" t="s">
        <v>1556</v>
      </c>
      <c r="H195" t="s">
        <v>1640</v>
      </c>
      <c r="I195" t="s">
        <v>2081</v>
      </c>
      <c r="J195" t="s">
        <v>2080</v>
      </c>
    </row>
    <row r="196" spans="1:10" x14ac:dyDescent="0.3">
      <c r="A196" t="s">
        <v>1902</v>
      </c>
      <c r="B196" t="str">
        <f t="shared" si="3"/>
        <v>CAP, 22uF, 20%, 25V, Al, Radial/Can</v>
      </c>
      <c r="C196" t="s">
        <v>1820</v>
      </c>
      <c r="D196" s="2" t="s">
        <v>1284</v>
      </c>
      <c r="E196" t="s">
        <v>27</v>
      </c>
      <c r="F196" t="s">
        <v>1843</v>
      </c>
      <c r="G196" t="s">
        <v>1556</v>
      </c>
      <c r="H196" t="s">
        <v>1641</v>
      </c>
      <c r="I196" t="s">
        <v>2081</v>
      </c>
      <c r="J196" t="s">
        <v>2080</v>
      </c>
    </row>
    <row r="197" spans="1:10" x14ac:dyDescent="0.3">
      <c r="A197" t="s">
        <v>1903</v>
      </c>
      <c r="B197" t="str">
        <f t="shared" si="3"/>
        <v>CAP, 22uF, 20%, 100V, Al, Radial/Can</v>
      </c>
      <c r="C197" t="s">
        <v>1820</v>
      </c>
      <c r="D197" s="2" t="s">
        <v>1284</v>
      </c>
      <c r="E197" t="s">
        <v>945</v>
      </c>
      <c r="F197" t="s">
        <v>1843</v>
      </c>
      <c r="G197" t="s">
        <v>1556</v>
      </c>
      <c r="H197" t="s">
        <v>1642</v>
      </c>
      <c r="I197" t="s">
        <v>2082</v>
      </c>
      <c r="J197" t="s">
        <v>2080</v>
      </c>
    </row>
    <row r="198" spans="1:10" x14ac:dyDescent="0.3">
      <c r="A198" t="s">
        <v>1904</v>
      </c>
      <c r="B198" t="str">
        <f t="shared" si="3"/>
        <v>CAP, 22uF, 20%, 160V, Al, Radial/Can</v>
      </c>
      <c r="C198" t="s">
        <v>1820</v>
      </c>
      <c r="D198" s="2" t="s">
        <v>1284</v>
      </c>
      <c r="E198" t="s">
        <v>1837</v>
      </c>
      <c r="F198" t="s">
        <v>1843</v>
      </c>
      <c r="G198" t="s">
        <v>1556</v>
      </c>
      <c r="H198" t="s">
        <v>1643</v>
      </c>
      <c r="I198" t="s">
        <v>2084</v>
      </c>
      <c r="J198" t="s">
        <v>2080</v>
      </c>
    </row>
    <row r="199" spans="1:10" x14ac:dyDescent="0.3">
      <c r="A199" t="s">
        <v>1905</v>
      </c>
      <c r="B199" t="str">
        <f t="shared" si="3"/>
        <v>CAP, 22uF, 20%, 450V, Al, Radial/Can</v>
      </c>
      <c r="C199" t="s">
        <v>1820</v>
      </c>
      <c r="D199" s="2" t="s">
        <v>1284</v>
      </c>
      <c r="E199" t="s">
        <v>1838</v>
      </c>
      <c r="F199" t="s">
        <v>1843</v>
      </c>
      <c r="G199" t="s">
        <v>1556</v>
      </c>
      <c r="H199" t="s">
        <v>1644</v>
      </c>
      <c r="I199" t="s">
        <v>2086</v>
      </c>
      <c r="J199" t="s">
        <v>2080</v>
      </c>
    </row>
    <row r="200" spans="1:10" x14ac:dyDescent="0.3">
      <c r="A200" t="s">
        <v>1906</v>
      </c>
      <c r="B200" t="str">
        <f t="shared" si="3"/>
        <v>CAP, 22uF, 20%, 35V, Al, Radial/Can</v>
      </c>
      <c r="C200" t="s">
        <v>1820</v>
      </c>
      <c r="D200" s="2" t="s">
        <v>1284</v>
      </c>
      <c r="E200" t="s">
        <v>949</v>
      </c>
      <c r="F200" t="s">
        <v>1843</v>
      </c>
      <c r="G200" t="s">
        <v>1556</v>
      </c>
      <c r="H200" t="s">
        <v>1645</v>
      </c>
      <c r="I200" t="s">
        <v>2081</v>
      </c>
      <c r="J200" t="s">
        <v>2080</v>
      </c>
    </row>
    <row r="201" spans="1:10" x14ac:dyDescent="0.3">
      <c r="A201" t="s">
        <v>1907</v>
      </c>
      <c r="B201" t="str">
        <f t="shared" si="3"/>
        <v>CAP, 22uF, 20%, 63V, Al, Radial/Can</v>
      </c>
      <c r="C201" t="s">
        <v>1820</v>
      </c>
      <c r="D201" s="2" t="s">
        <v>1284</v>
      </c>
      <c r="E201" t="s">
        <v>1842</v>
      </c>
      <c r="F201" t="s">
        <v>1843</v>
      </c>
      <c r="G201" t="s">
        <v>1556</v>
      </c>
      <c r="H201" t="s">
        <v>1646</v>
      </c>
      <c r="I201" t="s">
        <v>2081</v>
      </c>
      <c r="J201" t="s">
        <v>2080</v>
      </c>
    </row>
    <row r="202" spans="1:10" x14ac:dyDescent="0.3">
      <c r="A202" t="s">
        <v>1908</v>
      </c>
      <c r="B202" t="str">
        <f t="shared" si="3"/>
        <v>CAP, 22uF, 20%, 10V, Al, Radial/Can</v>
      </c>
      <c r="C202" t="s">
        <v>1820</v>
      </c>
      <c r="D202" s="2" t="s">
        <v>1284</v>
      </c>
      <c r="E202" t="s">
        <v>948</v>
      </c>
      <c r="F202" t="s">
        <v>1843</v>
      </c>
      <c r="G202" t="s">
        <v>1556</v>
      </c>
      <c r="H202" t="s">
        <v>1647</v>
      </c>
      <c r="I202" t="s">
        <v>2081</v>
      </c>
      <c r="J202" t="s">
        <v>2080</v>
      </c>
    </row>
    <row r="203" spans="1:10" x14ac:dyDescent="0.3">
      <c r="A203" t="s">
        <v>1909</v>
      </c>
      <c r="B203" t="str">
        <f t="shared" ref="B203:B266" si="4">CONCATENATE("CAP",", ",C203,", ",D203,", ",E203,", ",F203,", Radial/Can")</f>
        <v>CAP, 22uF, 20%, 6.3V, Al, Radial/Can</v>
      </c>
      <c r="C203" t="s">
        <v>1820</v>
      </c>
      <c r="D203" s="2" t="s">
        <v>1284</v>
      </c>
      <c r="E203" t="s">
        <v>950</v>
      </c>
      <c r="F203" t="s">
        <v>1843</v>
      </c>
      <c r="G203" t="s">
        <v>1556</v>
      </c>
      <c r="H203" t="s">
        <v>1648</v>
      </c>
      <c r="I203" t="s">
        <v>2081</v>
      </c>
      <c r="J203" t="s">
        <v>2080</v>
      </c>
    </row>
    <row r="204" spans="1:10" x14ac:dyDescent="0.3">
      <c r="A204" t="s">
        <v>1910</v>
      </c>
      <c r="B204" t="str">
        <f t="shared" si="4"/>
        <v>CAP, 22uF, 20%, 16V, Al, Radial/Can</v>
      </c>
      <c r="C204" t="s">
        <v>1820</v>
      </c>
      <c r="D204" s="2" t="s">
        <v>1284</v>
      </c>
      <c r="E204" t="s">
        <v>19</v>
      </c>
      <c r="F204" t="s">
        <v>1843</v>
      </c>
      <c r="G204" t="s">
        <v>1556</v>
      </c>
      <c r="H204" t="s">
        <v>1649</v>
      </c>
      <c r="I204" t="s">
        <v>2081</v>
      </c>
      <c r="J204" t="s">
        <v>2080</v>
      </c>
    </row>
    <row r="205" spans="1:10" x14ac:dyDescent="0.3">
      <c r="A205" t="s">
        <v>1911</v>
      </c>
      <c r="B205" t="str">
        <f t="shared" si="4"/>
        <v>CAP, 22uF, 20%, 200V, Al, Radial/Can</v>
      </c>
      <c r="C205" t="s">
        <v>1820</v>
      </c>
      <c r="D205" s="2" t="s">
        <v>1284</v>
      </c>
      <c r="E205" t="s">
        <v>947</v>
      </c>
      <c r="F205" t="s">
        <v>1843</v>
      </c>
      <c r="G205" t="s">
        <v>1556</v>
      </c>
      <c r="H205" t="s">
        <v>1650</v>
      </c>
      <c r="I205" t="s">
        <v>2084</v>
      </c>
      <c r="J205" t="s">
        <v>2080</v>
      </c>
    </row>
    <row r="206" spans="1:10" x14ac:dyDescent="0.3">
      <c r="A206" t="s">
        <v>1912</v>
      </c>
      <c r="B206" t="str">
        <f t="shared" si="4"/>
        <v>CAP, 22uF, 20%, 250V, Al, Radial/Can</v>
      </c>
      <c r="C206" t="s">
        <v>1820</v>
      </c>
      <c r="D206" s="2" t="s">
        <v>1284</v>
      </c>
      <c r="E206" t="s">
        <v>946</v>
      </c>
      <c r="F206" t="s">
        <v>1843</v>
      </c>
      <c r="G206" t="s">
        <v>1556</v>
      </c>
      <c r="H206" t="s">
        <v>1651</v>
      </c>
      <c r="I206" t="s">
        <v>2085</v>
      </c>
      <c r="J206" t="s">
        <v>2080</v>
      </c>
    </row>
    <row r="207" spans="1:10" x14ac:dyDescent="0.3">
      <c r="A207" t="s">
        <v>1913</v>
      </c>
      <c r="B207" t="str">
        <f t="shared" si="4"/>
        <v>CAP, 22uF, 20%, 350V, Al, Radial/Can</v>
      </c>
      <c r="C207" t="s">
        <v>1820</v>
      </c>
      <c r="D207" s="2" t="s">
        <v>1284</v>
      </c>
      <c r="E207" t="s">
        <v>1840</v>
      </c>
      <c r="F207" t="s">
        <v>1843</v>
      </c>
      <c r="G207" t="s">
        <v>1556</v>
      </c>
      <c r="H207" t="s">
        <v>1652</v>
      </c>
      <c r="I207" t="s">
        <v>2085</v>
      </c>
      <c r="J207" t="s">
        <v>2080</v>
      </c>
    </row>
    <row r="208" spans="1:10" x14ac:dyDescent="0.3">
      <c r="A208" t="s">
        <v>1914</v>
      </c>
      <c r="B208" t="str">
        <f t="shared" si="4"/>
        <v>CAP, 22uF, 20%, 400V, Al, Radial/Can</v>
      </c>
      <c r="C208" t="s">
        <v>1820</v>
      </c>
      <c r="D208" s="2" t="s">
        <v>1284</v>
      </c>
      <c r="E208" t="s">
        <v>1839</v>
      </c>
      <c r="F208" t="s">
        <v>1843</v>
      </c>
      <c r="G208" t="s">
        <v>1556</v>
      </c>
      <c r="H208" t="s">
        <v>1653</v>
      </c>
      <c r="I208" t="s">
        <v>2086</v>
      </c>
      <c r="J208" t="s">
        <v>2080</v>
      </c>
    </row>
    <row r="209" spans="1:10" x14ac:dyDescent="0.3">
      <c r="A209" t="s">
        <v>1915</v>
      </c>
      <c r="B209" t="str">
        <f t="shared" si="4"/>
        <v>CAP, 33uF, 20%, 25V, Al, Radial/Can</v>
      </c>
      <c r="C209" t="s">
        <v>1821</v>
      </c>
      <c r="D209" s="2" t="s">
        <v>1284</v>
      </c>
      <c r="E209" t="s">
        <v>27</v>
      </c>
      <c r="F209" t="s">
        <v>1843</v>
      </c>
      <c r="G209" t="s">
        <v>1556</v>
      </c>
      <c r="H209" t="s">
        <v>1654</v>
      </c>
      <c r="I209" t="s">
        <v>2081</v>
      </c>
      <c r="J209" t="s">
        <v>2080</v>
      </c>
    </row>
    <row r="210" spans="1:10" x14ac:dyDescent="0.3">
      <c r="A210" t="s">
        <v>1916</v>
      </c>
      <c r="B210" t="str">
        <f t="shared" si="4"/>
        <v>CAP, 33uF, 20%, 50V, Al, Radial/Can</v>
      </c>
      <c r="C210" t="s">
        <v>1821</v>
      </c>
      <c r="D210" s="2" t="s">
        <v>1284</v>
      </c>
      <c r="E210" t="s">
        <v>944</v>
      </c>
      <c r="F210" t="s">
        <v>1843</v>
      </c>
      <c r="G210" t="s">
        <v>1556</v>
      </c>
      <c r="H210" t="s">
        <v>1655</v>
      </c>
      <c r="I210" t="s">
        <v>2081</v>
      </c>
      <c r="J210" t="s">
        <v>2080</v>
      </c>
    </row>
    <row r="211" spans="1:10" x14ac:dyDescent="0.3">
      <c r="A211" t="s">
        <v>1917</v>
      </c>
      <c r="B211" t="str">
        <f t="shared" si="4"/>
        <v>CAP, 33uF, 20%, 100V, Al, Radial/Can</v>
      </c>
      <c r="C211" t="s">
        <v>1821</v>
      </c>
      <c r="D211" s="2" t="s">
        <v>1284</v>
      </c>
      <c r="E211" t="s">
        <v>945</v>
      </c>
      <c r="F211" t="s">
        <v>1843</v>
      </c>
      <c r="G211" t="s">
        <v>1556</v>
      </c>
      <c r="H211" t="s">
        <v>1656</v>
      </c>
      <c r="I211" t="s">
        <v>2083</v>
      </c>
      <c r="J211" t="s">
        <v>2080</v>
      </c>
    </row>
    <row r="212" spans="1:10" x14ac:dyDescent="0.3">
      <c r="A212" t="s">
        <v>1918</v>
      </c>
      <c r="B212" t="str">
        <f t="shared" si="4"/>
        <v>CAP, 33uF, 20%, 16V, Al, Radial/Can</v>
      </c>
      <c r="C212" t="s">
        <v>1821</v>
      </c>
      <c r="D212" s="2" t="s">
        <v>1284</v>
      </c>
      <c r="E212" t="s">
        <v>19</v>
      </c>
      <c r="F212" t="s">
        <v>1843</v>
      </c>
      <c r="G212" t="s">
        <v>1556</v>
      </c>
      <c r="H212" t="s">
        <v>1657</v>
      </c>
      <c r="I212" t="s">
        <v>2081</v>
      </c>
      <c r="J212" t="s">
        <v>2080</v>
      </c>
    </row>
    <row r="213" spans="1:10" x14ac:dyDescent="0.3">
      <c r="A213" t="s">
        <v>1919</v>
      </c>
      <c r="B213" t="str">
        <f t="shared" si="4"/>
        <v>CAP, 33uF, 20%, 63V, Al, Radial/Can</v>
      </c>
      <c r="C213" t="s">
        <v>1821</v>
      </c>
      <c r="D213" s="2" t="s">
        <v>1284</v>
      </c>
      <c r="E213" t="s">
        <v>1842</v>
      </c>
      <c r="F213" t="s">
        <v>1843</v>
      </c>
      <c r="G213" t="s">
        <v>1556</v>
      </c>
      <c r="H213" t="s">
        <v>1658</v>
      </c>
      <c r="I213" t="s">
        <v>2082</v>
      </c>
      <c r="J213" t="s">
        <v>2080</v>
      </c>
    </row>
    <row r="214" spans="1:10" x14ac:dyDescent="0.3">
      <c r="A214" t="s">
        <v>1920</v>
      </c>
      <c r="B214" t="str">
        <f t="shared" si="4"/>
        <v>CAP, 33uF, 20%, 6.3V, Al, Radial/Can</v>
      </c>
      <c r="C214" t="s">
        <v>1821</v>
      </c>
      <c r="D214" s="2" t="s">
        <v>1284</v>
      </c>
      <c r="E214" t="s">
        <v>950</v>
      </c>
      <c r="F214" t="s">
        <v>1843</v>
      </c>
      <c r="G214" t="s">
        <v>1556</v>
      </c>
      <c r="H214" t="s">
        <v>1659</v>
      </c>
      <c r="I214" t="s">
        <v>2081</v>
      </c>
      <c r="J214" t="s">
        <v>2080</v>
      </c>
    </row>
    <row r="215" spans="1:10" x14ac:dyDescent="0.3">
      <c r="A215" t="s">
        <v>1921</v>
      </c>
      <c r="B215" t="str">
        <f t="shared" si="4"/>
        <v>CAP, 33uF, 20%, 10V, Al, Radial/Can</v>
      </c>
      <c r="C215" t="s">
        <v>1821</v>
      </c>
      <c r="D215" s="2" t="s">
        <v>1284</v>
      </c>
      <c r="E215" t="s">
        <v>948</v>
      </c>
      <c r="F215" t="s">
        <v>1843</v>
      </c>
      <c r="G215" t="s">
        <v>1556</v>
      </c>
      <c r="H215" t="s">
        <v>1660</v>
      </c>
      <c r="I215" t="s">
        <v>2081</v>
      </c>
      <c r="J215" t="s">
        <v>2080</v>
      </c>
    </row>
    <row r="216" spans="1:10" x14ac:dyDescent="0.3">
      <c r="A216" t="s">
        <v>1922</v>
      </c>
      <c r="B216" t="str">
        <f t="shared" si="4"/>
        <v>CAP, 33uF, 20%, 35V, Al, Radial/Can</v>
      </c>
      <c r="C216" t="s">
        <v>1821</v>
      </c>
      <c r="D216" s="2" t="s">
        <v>1284</v>
      </c>
      <c r="E216" t="s">
        <v>949</v>
      </c>
      <c r="F216" t="s">
        <v>1843</v>
      </c>
      <c r="G216" t="s">
        <v>1556</v>
      </c>
      <c r="H216" t="s">
        <v>1661</v>
      </c>
      <c r="I216" t="s">
        <v>2081</v>
      </c>
      <c r="J216" t="s">
        <v>2080</v>
      </c>
    </row>
    <row r="217" spans="1:10" x14ac:dyDescent="0.3">
      <c r="A217" t="s">
        <v>1923</v>
      </c>
      <c r="B217" t="str">
        <f t="shared" si="4"/>
        <v>CAP, 33uF, 20%, 160V, Al, Radial/Can</v>
      </c>
      <c r="C217" t="s">
        <v>1821</v>
      </c>
      <c r="D217" s="2" t="s">
        <v>1284</v>
      </c>
      <c r="E217" t="s">
        <v>1837</v>
      </c>
      <c r="F217" t="s">
        <v>1843</v>
      </c>
      <c r="G217" t="s">
        <v>1556</v>
      </c>
      <c r="H217" t="s">
        <v>1662</v>
      </c>
      <c r="I217" t="s">
        <v>2084</v>
      </c>
      <c r="J217" t="s">
        <v>2080</v>
      </c>
    </row>
    <row r="218" spans="1:10" x14ac:dyDescent="0.3">
      <c r="A218" t="s">
        <v>1924</v>
      </c>
      <c r="B218" t="str">
        <f t="shared" si="4"/>
        <v>CAP, 33uF, 20%, 200V, Al, Radial/Can</v>
      </c>
      <c r="C218" t="s">
        <v>1821</v>
      </c>
      <c r="D218" s="2" t="s">
        <v>1284</v>
      </c>
      <c r="E218" t="s">
        <v>947</v>
      </c>
      <c r="F218" t="s">
        <v>1843</v>
      </c>
      <c r="G218" t="s">
        <v>1556</v>
      </c>
      <c r="H218" t="s">
        <v>1663</v>
      </c>
      <c r="I218" t="s">
        <v>2085</v>
      </c>
      <c r="J218" t="s">
        <v>2080</v>
      </c>
    </row>
    <row r="219" spans="1:10" x14ac:dyDescent="0.3">
      <c r="A219" t="s">
        <v>1925</v>
      </c>
      <c r="B219" t="str">
        <f t="shared" si="4"/>
        <v>CAP, 33uF, 20%, 250V, Al, Radial/Can</v>
      </c>
      <c r="C219" t="s">
        <v>1821</v>
      </c>
      <c r="D219" s="2" t="s">
        <v>1284</v>
      </c>
      <c r="E219" t="s">
        <v>946</v>
      </c>
      <c r="F219" t="s">
        <v>1843</v>
      </c>
      <c r="G219" t="s">
        <v>1556</v>
      </c>
      <c r="H219" t="s">
        <v>1664</v>
      </c>
      <c r="I219" t="s">
        <v>2085</v>
      </c>
      <c r="J219" t="s">
        <v>2080</v>
      </c>
    </row>
    <row r="220" spans="1:10" x14ac:dyDescent="0.3">
      <c r="A220" t="s">
        <v>1926</v>
      </c>
      <c r="B220" t="str">
        <f t="shared" si="4"/>
        <v>CAP, 33uF, 20%, 350V, Al, Radial/Can</v>
      </c>
      <c r="C220" t="s">
        <v>1821</v>
      </c>
      <c r="D220" s="2" t="s">
        <v>1284</v>
      </c>
      <c r="E220" t="s">
        <v>1840</v>
      </c>
      <c r="F220" t="s">
        <v>1843</v>
      </c>
      <c r="G220" t="s">
        <v>1556</v>
      </c>
      <c r="H220" t="s">
        <v>1665</v>
      </c>
      <c r="I220" t="s">
        <v>2086</v>
      </c>
      <c r="J220" t="s">
        <v>2080</v>
      </c>
    </row>
    <row r="221" spans="1:10" x14ac:dyDescent="0.3">
      <c r="A221" t="s">
        <v>1927</v>
      </c>
      <c r="B221" t="str">
        <f t="shared" si="4"/>
        <v>CAP, 33uF, 20%, 450V, Al, Radial/Can</v>
      </c>
      <c r="C221" t="s">
        <v>1821</v>
      </c>
      <c r="D221" s="2" t="s">
        <v>1284</v>
      </c>
      <c r="E221" t="s">
        <v>1838</v>
      </c>
      <c r="F221" t="s">
        <v>1843</v>
      </c>
      <c r="G221" t="s">
        <v>1556</v>
      </c>
      <c r="H221" t="s">
        <v>1666</v>
      </c>
      <c r="I221" t="s">
        <v>2086</v>
      </c>
      <c r="J221" t="s">
        <v>2080</v>
      </c>
    </row>
    <row r="222" spans="1:10" x14ac:dyDescent="0.3">
      <c r="A222" t="s">
        <v>1928</v>
      </c>
      <c r="B222" t="str">
        <f t="shared" si="4"/>
        <v>CAP, 47uF, 20%, 50V, Al, Radial/Can</v>
      </c>
      <c r="C222" t="s">
        <v>1822</v>
      </c>
      <c r="D222" s="2" t="s">
        <v>1284</v>
      </c>
      <c r="E222" t="s">
        <v>944</v>
      </c>
      <c r="F222" t="s">
        <v>1843</v>
      </c>
      <c r="G222" t="s">
        <v>1556</v>
      </c>
      <c r="H222" t="s">
        <v>1667</v>
      </c>
      <c r="I222" t="s">
        <v>2082</v>
      </c>
      <c r="J222" t="s">
        <v>2080</v>
      </c>
    </row>
    <row r="223" spans="1:10" x14ac:dyDescent="0.3">
      <c r="A223" t="s">
        <v>1929</v>
      </c>
      <c r="B223" t="str">
        <f t="shared" si="4"/>
        <v>CAP, 47uF, 20%, 25V, Al, Radial/Can</v>
      </c>
      <c r="C223" t="s">
        <v>1822</v>
      </c>
      <c r="D223" s="2" t="s">
        <v>1284</v>
      </c>
      <c r="E223" t="s">
        <v>27</v>
      </c>
      <c r="F223" t="s">
        <v>1843</v>
      </c>
      <c r="G223" t="s">
        <v>1556</v>
      </c>
      <c r="H223" t="s">
        <v>1668</v>
      </c>
      <c r="I223" t="s">
        <v>2081</v>
      </c>
      <c r="J223" t="s">
        <v>2080</v>
      </c>
    </row>
    <row r="224" spans="1:10" x14ac:dyDescent="0.3">
      <c r="A224" t="s">
        <v>1930</v>
      </c>
      <c r="B224" t="str">
        <f t="shared" si="4"/>
        <v>CAP, 47uF, 20%, 16V, Al, Radial/Can</v>
      </c>
      <c r="C224" t="s">
        <v>1822</v>
      </c>
      <c r="D224" s="2" t="s">
        <v>1284</v>
      </c>
      <c r="E224" t="s">
        <v>19</v>
      </c>
      <c r="F224" t="s">
        <v>1843</v>
      </c>
      <c r="G224" t="s">
        <v>1556</v>
      </c>
      <c r="H224" t="s">
        <v>1669</v>
      </c>
      <c r="I224" t="s">
        <v>2081</v>
      </c>
      <c r="J224" t="s">
        <v>2080</v>
      </c>
    </row>
    <row r="225" spans="1:10" x14ac:dyDescent="0.3">
      <c r="A225" t="s">
        <v>1931</v>
      </c>
      <c r="B225" t="str">
        <f t="shared" si="4"/>
        <v>CAP, 47uF, 20%, 35V, Al, Radial/Can</v>
      </c>
      <c r="C225" t="s">
        <v>1822</v>
      </c>
      <c r="D225" s="2" t="s">
        <v>1284</v>
      </c>
      <c r="E225" t="s">
        <v>949</v>
      </c>
      <c r="F225" t="s">
        <v>1843</v>
      </c>
      <c r="G225" t="s">
        <v>1556</v>
      </c>
      <c r="H225" t="s">
        <v>1670</v>
      </c>
      <c r="I225" t="s">
        <v>2081</v>
      </c>
      <c r="J225" t="s">
        <v>2080</v>
      </c>
    </row>
    <row r="226" spans="1:10" x14ac:dyDescent="0.3">
      <c r="A226" t="s">
        <v>1932</v>
      </c>
      <c r="B226" t="str">
        <f t="shared" si="4"/>
        <v>CAP, 47uF, 20%, 63V, Al, Radial/Can</v>
      </c>
      <c r="C226" t="s">
        <v>1822</v>
      </c>
      <c r="D226" s="2" t="s">
        <v>1284</v>
      </c>
      <c r="E226" t="s">
        <v>1842</v>
      </c>
      <c r="F226" t="s">
        <v>1843</v>
      </c>
      <c r="G226" t="s">
        <v>1556</v>
      </c>
      <c r="H226" t="s">
        <v>1671</v>
      </c>
      <c r="I226" t="s">
        <v>2082</v>
      </c>
      <c r="J226" t="s">
        <v>2080</v>
      </c>
    </row>
    <row r="227" spans="1:10" x14ac:dyDescent="0.3">
      <c r="A227" t="s">
        <v>1933</v>
      </c>
      <c r="B227" t="str">
        <f t="shared" si="4"/>
        <v>CAP, 47uF, 20%, 100V, Al, Radial/Can</v>
      </c>
      <c r="C227" t="s">
        <v>1822</v>
      </c>
      <c r="D227" s="2" t="s">
        <v>1284</v>
      </c>
      <c r="E227" t="s">
        <v>945</v>
      </c>
      <c r="F227" t="s">
        <v>1843</v>
      </c>
      <c r="G227" t="s">
        <v>1556</v>
      </c>
      <c r="H227" t="s">
        <v>1672</v>
      </c>
      <c r="I227" t="s">
        <v>2084</v>
      </c>
      <c r="J227" t="s">
        <v>2080</v>
      </c>
    </row>
    <row r="228" spans="1:10" x14ac:dyDescent="0.3">
      <c r="A228" t="s">
        <v>1934</v>
      </c>
      <c r="B228" t="str">
        <f t="shared" si="4"/>
        <v>CAP, 47uF, 20%, 160V, Al, Radial/Can</v>
      </c>
      <c r="C228" t="s">
        <v>1822</v>
      </c>
      <c r="D228" s="2" t="s">
        <v>1284</v>
      </c>
      <c r="E228" t="s">
        <v>1837</v>
      </c>
      <c r="F228" t="s">
        <v>1843</v>
      </c>
      <c r="G228" t="s">
        <v>1556</v>
      </c>
      <c r="H228" t="s">
        <v>1673</v>
      </c>
      <c r="I228" t="s">
        <v>2085</v>
      </c>
      <c r="J228" t="s">
        <v>2080</v>
      </c>
    </row>
    <row r="229" spans="1:10" x14ac:dyDescent="0.3">
      <c r="A229" t="s">
        <v>1935</v>
      </c>
      <c r="B229" t="str">
        <f t="shared" si="4"/>
        <v>CAP, 47uF, 20%, 250V, Al, Radial/Can</v>
      </c>
      <c r="C229" t="s">
        <v>1822</v>
      </c>
      <c r="D229" s="2" t="s">
        <v>1284</v>
      </c>
      <c r="E229" t="s">
        <v>946</v>
      </c>
      <c r="F229" t="s">
        <v>1843</v>
      </c>
      <c r="G229" t="s">
        <v>1556</v>
      </c>
      <c r="H229" t="s">
        <v>1674</v>
      </c>
      <c r="I229" t="s">
        <v>2085</v>
      </c>
      <c r="J229" t="s">
        <v>2080</v>
      </c>
    </row>
    <row r="230" spans="1:10" x14ac:dyDescent="0.3">
      <c r="A230" t="s">
        <v>1936</v>
      </c>
      <c r="B230" t="str">
        <f t="shared" si="4"/>
        <v>CAP, 47uF, 20%, 10V, Al, Radial/Can</v>
      </c>
      <c r="C230" t="s">
        <v>1822</v>
      </c>
      <c r="D230" s="2" t="s">
        <v>1284</v>
      </c>
      <c r="E230" t="s">
        <v>948</v>
      </c>
      <c r="F230" t="s">
        <v>1843</v>
      </c>
      <c r="G230" t="s">
        <v>1556</v>
      </c>
      <c r="H230" t="s">
        <v>1675</v>
      </c>
      <c r="I230" t="s">
        <v>2081</v>
      </c>
      <c r="J230" t="s">
        <v>2080</v>
      </c>
    </row>
    <row r="231" spans="1:10" x14ac:dyDescent="0.3">
      <c r="A231" t="s">
        <v>1937</v>
      </c>
      <c r="B231" t="str">
        <f t="shared" si="4"/>
        <v>CAP, 47uF, 20%, 400V, Al, Radial/Can</v>
      </c>
      <c r="C231" t="s">
        <v>1822</v>
      </c>
      <c r="D231" s="2" t="s">
        <v>1284</v>
      </c>
      <c r="E231" t="s">
        <v>1839</v>
      </c>
      <c r="F231" t="s">
        <v>1843</v>
      </c>
      <c r="G231" t="s">
        <v>1556</v>
      </c>
      <c r="H231" t="s">
        <v>1676</v>
      </c>
      <c r="I231" t="s">
        <v>2086</v>
      </c>
      <c r="J231" t="s">
        <v>2080</v>
      </c>
    </row>
    <row r="232" spans="1:10" x14ac:dyDescent="0.3">
      <c r="A232" t="s">
        <v>1938</v>
      </c>
      <c r="B232" t="str">
        <f t="shared" si="4"/>
        <v>CAP, 47uF, 20%, 6.3V, Al, Radial/Can</v>
      </c>
      <c r="C232" t="s">
        <v>1822</v>
      </c>
      <c r="D232" s="2" t="s">
        <v>1284</v>
      </c>
      <c r="E232" t="s">
        <v>950</v>
      </c>
      <c r="F232" t="s">
        <v>1843</v>
      </c>
      <c r="G232" t="s">
        <v>1556</v>
      </c>
      <c r="H232" t="s">
        <v>1677</v>
      </c>
      <c r="I232" t="s">
        <v>2081</v>
      </c>
      <c r="J232" t="s">
        <v>2080</v>
      </c>
    </row>
    <row r="233" spans="1:10" x14ac:dyDescent="0.3">
      <c r="A233" t="s">
        <v>1939</v>
      </c>
      <c r="B233" t="str">
        <f t="shared" si="4"/>
        <v>CAP, 47uF, 20%, 200V, Al, Radial/Can</v>
      </c>
      <c r="C233" t="s">
        <v>1822</v>
      </c>
      <c r="D233" s="2" t="s">
        <v>1284</v>
      </c>
      <c r="E233" t="s">
        <v>947</v>
      </c>
      <c r="F233" t="s">
        <v>1843</v>
      </c>
      <c r="G233" t="s">
        <v>1556</v>
      </c>
      <c r="H233" t="s">
        <v>1678</v>
      </c>
      <c r="I233" t="s">
        <v>2085</v>
      </c>
      <c r="J233" t="s">
        <v>2080</v>
      </c>
    </row>
    <row r="234" spans="1:10" x14ac:dyDescent="0.3">
      <c r="A234" t="s">
        <v>1940</v>
      </c>
      <c r="B234" t="str">
        <f t="shared" si="4"/>
        <v>CAP, 47uF, 20%, 450V, Al, Radial/Can</v>
      </c>
      <c r="C234" t="s">
        <v>1822</v>
      </c>
      <c r="D234" s="2" t="s">
        <v>1284</v>
      </c>
      <c r="E234" t="s">
        <v>1838</v>
      </c>
      <c r="F234" t="s">
        <v>1843</v>
      </c>
      <c r="G234" t="s">
        <v>1556</v>
      </c>
      <c r="H234" t="s">
        <v>1679</v>
      </c>
      <c r="I234" t="s">
        <v>2087</v>
      </c>
      <c r="J234" t="s">
        <v>2080</v>
      </c>
    </row>
    <row r="235" spans="1:10" x14ac:dyDescent="0.3">
      <c r="A235" t="s">
        <v>1941</v>
      </c>
      <c r="B235" t="str">
        <f t="shared" si="4"/>
        <v>CAP, 47uF, 20%, 315V, Al, Radial/Can</v>
      </c>
      <c r="C235" t="s">
        <v>1822</v>
      </c>
      <c r="D235" s="2" t="s">
        <v>1284</v>
      </c>
      <c r="E235" t="s">
        <v>1841</v>
      </c>
      <c r="F235" t="s">
        <v>1843</v>
      </c>
      <c r="G235" t="s">
        <v>1556</v>
      </c>
      <c r="H235" t="s">
        <v>1680</v>
      </c>
      <c r="I235" t="s">
        <v>2086</v>
      </c>
      <c r="J235" t="s">
        <v>2080</v>
      </c>
    </row>
    <row r="236" spans="1:10" x14ac:dyDescent="0.3">
      <c r="A236" t="s">
        <v>1942</v>
      </c>
      <c r="B236" t="str">
        <f t="shared" si="4"/>
        <v>CAP, 47uF, 20%, 450V, Al, Radial/Can</v>
      </c>
      <c r="C236" t="s">
        <v>1822</v>
      </c>
      <c r="D236" s="2" t="s">
        <v>1284</v>
      </c>
      <c r="E236" t="s">
        <v>1838</v>
      </c>
      <c r="F236" t="s">
        <v>1843</v>
      </c>
      <c r="G236" t="s">
        <v>1556</v>
      </c>
      <c r="H236" t="s">
        <v>1681</v>
      </c>
      <c r="I236" t="s">
        <v>2088</v>
      </c>
      <c r="J236" t="s">
        <v>2080</v>
      </c>
    </row>
    <row r="237" spans="1:10" x14ac:dyDescent="0.3">
      <c r="A237" t="s">
        <v>1943</v>
      </c>
      <c r="B237" t="str">
        <f t="shared" si="4"/>
        <v>CAP, 47uF, 20%, 350V, Al, Radial/Can</v>
      </c>
      <c r="C237" t="s">
        <v>1822</v>
      </c>
      <c r="D237" s="2" t="s">
        <v>1284</v>
      </c>
      <c r="E237" t="s">
        <v>1840</v>
      </c>
      <c r="F237" t="s">
        <v>1843</v>
      </c>
      <c r="G237" t="s">
        <v>1556</v>
      </c>
      <c r="H237" t="s">
        <v>1682</v>
      </c>
      <c r="I237" t="s">
        <v>2086</v>
      </c>
      <c r="J237" t="s">
        <v>2080</v>
      </c>
    </row>
    <row r="238" spans="1:10" x14ac:dyDescent="0.3">
      <c r="A238" t="s">
        <v>1944</v>
      </c>
      <c r="B238" t="str">
        <f t="shared" si="4"/>
        <v>CAP, 100uF, 20%, 450V, Al, Radial/Can</v>
      </c>
      <c r="C238" t="s">
        <v>1823</v>
      </c>
      <c r="D238" s="2" t="s">
        <v>1284</v>
      </c>
      <c r="E238" t="s">
        <v>1838</v>
      </c>
      <c r="F238" t="s">
        <v>1843</v>
      </c>
      <c r="G238" t="s">
        <v>1556</v>
      </c>
      <c r="H238" t="s">
        <v>1683</v>
      </c>
      <c r="I238" t="s">
        <v>2088</v>
      </c>
      <c r="J238" t="s">
        <v>2080</v>
      </c>
    </row>
    <row r="239" spans="1:10" x14ac:dyDescent="0.3">
      <c r="A239" t="s">
        <v>1945</v>
      </c>
      <c r="B239" t="str">
        <f t="shared" si="4"/>
        <v>CAP, 100uF, 20%, 25V, Al, Radial/Can</v>
      </c>
      <c r="C239" t="s">
        <v>1823</v>
      </c>
      <c r="D239" s="2" t="s">
        <v>1284</v>
      </c>
      <c r="E239" t="s">
        <v>27</v>
      </c>
      <c r="F239" t="s">
        <v>1843</v>
      </c>
      <c r="G239" t="s">
        <v>1556</v>
      </c>
      <c r="H239" t="s">
        <v>1684</v>
      </c>
      <c r="I239" t="s">
        <v>2082</v>
      </c>
      <c r="J239" t="s">
        <v>2080</v>
      </c>
    </row>
    <row r="240" spans="1:10" x14ac:dyDescent="0.3">
      <c r="A240" t="s">
        <v>1946</v>
      </c>
      <c r="B240" t="str">
        <f t="shared" si="4"/>
        <v>CAP, 100uF, 20%, 10V, Al, Radial/Can</v>
      </c>
      <c r="C240" t="s">
        <v>1823</v>
      </c>
      <c r="D240" s="2" t="s">
        <v>1284</v>
      </c>
      <c r="E240" t="s">
        <v>948</v>
      </c>
      <c r="F240" t="s">
        <v>1843</v>
      </c>
      <c r="G240" t="s">
        <v>1556</v>
      </c>
      <c r="H240" t="s">
        <v>1685</v>
      </c>
      <c r="I240" t="s">
        <v>2081</v>
      </c>
      <c r="J240" t="s">
        <v>2080</v>
      </c>
    </row>
    <row r="241" spans="1:10" x14ac:dyDescent="0.3">
      <c r="A241" t="s">
        <v>1947</v>
      </c>
      <c r="B241" t="str">
        <f t="shared" si="4"/>
        <v>CAP, 100uF, 20%, 35V, Al, Radial/Can</v>
      </c>
      <c r="C241" t="s">
        <v>1823</v>
      </c>
      <c r="D241" s="2" t="s">
        <v>1284</v>
      </c>
      <c r="E241" t="s">
        <v>949</v>
      </c>
      <c r="F241" t="s">
        <v>1843</v>
      </c>
      <c r="G241" t="s">
        <v>1556</v>
      </c>
      <c r="H241" t="s">
        <v>1686</v>
      </c>
      <c r="I241" t="s">
        <v>2082</v>
      </c>
      <c r="J241" t="s">
        <v>2080</v>
      </c>
    </row>
    <row r="242" spans="1:10" x14ac:dyDescent="0.3">
      <c r="A242" t="s">
        <v>1948</v>
      </c>
      <c r="B242" t="str">
        <f t="shared" si="4"/>
        <v>CAP, 100uF, 20%, 16V, Al, Radial/Can</v>
      </c>
      <c r="C242" t="s">
        <v>1823</v>
      </c>
      <c r="D242" s="2" t="s">
        <v>1284</v>
      </c>
      <c r="E242" t="s">
        <v>19</v>
      </c>
      <c r="F242" t="s">
        <v>1843</v>
      </c>
      <c r="G242" t="s">
        <v>1556</v>
      </c>
      <c r="H242" t="s">
        <v>1687</v>
      </c>
      <c r="I242" t="s">
        <v>2081</v>
      </c>
      <c r="J242" t="s">
        <v>2080</v>
      </c>
    </row>
    <row r="243" spans="1:10" x14ac:dyDescent="0.3">
      <c r="A243" t="s">
        <v>1949</v>
      </c>
      <c r="B243" t="str">
        <f t="shared" si="4"/>
        <v>CAP, 100uF, 20%, 50V, Al, Radial/Can</v>
      </c>
      <c r="C243" t="s">
        <v>1823</v>
      </c>
      <c r="D243" s="2" t="s">
        <v>1284</v>
      </c>
      <c r="E243" t="s">
        <v>944</v>
      </c>
      <c r="F243" t="s">
        <v>1843</v>
      </c>
      <c r="G243" t="s">
        <v>1556</v>
      </c>
      <c r="H243" t="s">
        <v>1688</v>
      </c>
      <c r="I243" t="s">
        <v>2083</v>
      </c>
      <c r="J243" t="s">
        <v>2080</v>
      </c>
    </row>
    <row r="244" spans="1:10" x14ac:dyDescent="0.3">
      <c r="A244" t="s">
        <v>1950</v>
      </c>
      <c r="B244" t="str">
        <f t="shared" si="4"/>
        <v>CAP, 100uF, 20%, 63V, Al, Radial/Can</v>
      </c>
      <c r="C244" t="s">
        <v>1823</v>
      </c>
      <c r="D244" s="2" t="s">
        <v>1284</v>
      </c>
      <c r="E244" t="s">
        <v>1842</v>
      </c>
      <c r="F244" t="s">
        <v>1843</v>
      </c>
      <c r="G244" t="s">
        <v>1556</v>
      </c>
      <c r="H244" t="s">
        <v>1689</v>
      </c>
      <c r="I244" t="s">
        <v>2084</v>
      </c>
      <c r="J244" t="s">
        <v>2080</v>
      </c>
    </row>
    <row r="245" spans="1:10" x14ac:dyDescent="0.3">
      <c r="A245" t="s">
        <v>1951</v>
      </c>
      <c r="B245" t="str">
        <f t="shared" si="4"/>
        <v>CAP, 100uF, 20%, 100V, Al, Radial/Can</v>
      </c>
      <c r="C245" t="s">
        <v>1823</v>
      </c>
      <c r="D245" s="2" t="s">
        <v>1284</v>
      </c>
      <c r="E245" t="s">
        <v>945</v>
      </c>
      <c r="F245" t="s">
        <v>1843</v>
      </c>
      <c r="G245" t="s">
        <v>1556</v>
      </c>
      <c r="H245" t="s">
        <v>1690</v>
      </c>
      <c r="I245" t="s">
        <v>2084</v>
      </c>
      <c r="J245" t="s">
        <v>2080</v>
      </c>
    </row>
    <row r="246" spans="1:10" x14ac:dyDescent="0.3">
      <c r="A246" t="s">
        <v>1952</v>
      </c>
      <c r="B246" t="str">
        <f t="shared" si="4"/>
        <v>CAP, 100uF, 20%, 6.3V, Al, Radial/Can</v>
      </c>
      <c r="C246" t="s">
        <v>1823</v>
      </c>
      <c r="D246" s="2" t="s">
        <v>1284</v>
      </c>
      <c r="E246" t="s">
        <v>950</v>
      </c>
      <c r="F246" t="s">
        <v>1843</v>
      </c>
      <c r="G246" t="s">
        <v>1556</v>
      </c>
      <c r="H246" t="s">
        <v>1691</v>
      </c>
      <c r="I246" t="s">
        <v>2081</v>
      </c>
      <c r="J246" t="s">
        <v>2080</v>
      </c>
    </row>
    <row r="247" spans="1:10" x14ac:dyDescent="0.3">
      <c r="A247" t="s">
        <v>1953</v>
      </c>
      <c r="B247" t="str">
        <f t="shared" si="4"/>
        <v>CAP, 100uF, 20%, 250V, Al, Radial/Can</v>
      </c>
      <c r="C247" t="s">
        <v>1823</v>
      </c>
      <c r="D247" s="2" t="s">
        <v>1284</v>
      </c>
      <c r="E247" t="s">
        <v>946</v>
      </c>
      <c r="F247" t="s">
        <v>1843</v>
      </c>
      <c r="G247" t="s">
        <v>1556</v>
      </c>
      <c r="H247" t="s">
        <v>1692</v>
      </c>
      <c r="I247" t="s">
        <v>2086</v>
      </c>
      <c r="J247" t="s">
        <v>2080</v>
      </c>
    </row>
    <row r="248" spans="1:10" x14ac:dyDescent="0.3">
      <c r="A248" t="s">
        <v>1954</v>
      </c>
      <c r="B248" t="str">
        <f t="shared" si="4"/>
        <v>CAP, 100uF, 20%, 315V, Al, Radial/Can</v>
      </c>
      <c r="C248" t="s">
        <v>1823</v>
      </c>
      <c r="D248" s="2" t="s">
        <v>1284</v>
      </c>
      <c r="E248" t="s">
        <v>1841</v>
      </c>
      <c r="F248" t="s">
        <v>1843</v>
      </c>
      <c r="G248" t="s">
        <v>1556</v>
      </c>
      <c r="H248" t="s">
        <v>1693</v>
      </c>
      <c r="I248" t="s">
        <v>2087</v>
      </c>
      <c r="J248" t="s">
        <v>2080</v>
      </c>
    </row>
    <row r="249" spans="1:10" x14ac:dyDescent="0.3">
      <c r="A249" t="s">
        <v>1955</v>
      </c>
      <c r="B249" t="str">
        <f t="shared" si="4"/>
        <v>CAP, 100uF, 20%, 400V, Al, Radial/Can</v>
      </c>
      <c r="C249" t="s">
        <v>1823</v>
      </c>
      <c r="D249" s="2" t="s">
        <v>1284</v>
      </c>
      <c r="E249" t="s">
        <v>1839</v>
      </c>
      <c r="F249" t="s">
        <v>1843</v>
      </c>
      <c r="G249" t="s">
        <v>1556</v>
      </c>
      <c r="H249" t="s">
        <v>1694</v>
      </c>
      <c r="I249" t="s">
        <v>2089</v>
      </c>
      <c r="J249" t="s">
        <v>2080</v>
      </c>
    </row>
    <row r="250" spans="1:10" x14ac:dyDescent="0.3">
      <c r="A250" t="s">
        <v>1956</v>
      </c>
      <c r="B250" t="str">
        <f t="shared" si="4"/>
        <v>CAP, 100uF, 20%, 160V, Al, Radial/Can</v>
      </c>
      <c r="C250" t="s">
        <v>1823</v>
      </c>
      <c r="D250" s="2" t="s">
        <v>1284</v>
      </c>
      <c r="E250" t="s">
        <v>1837</v>
      </c>
      <c r="F250" t="s">
        <v>1843</v>
      </c>
      <c r="G250" t="s">
        <v>1556</v>
      </c>
      <c r="H250" t="s">
        <v>1695</v>
      </c>
      <c r="I250" t="s">
        <v>2085</v>
      </c>
      <c r="J250" t="s">
        <v>2080</v>
      </c>
    </row>
    <row r="251" spans="1:10" x14ac:dyDescent="0.3">
      <c r="A251" t="s">
        <v>1957</v>
      </c>
      <c r="B251" t="str">
        <f t="shared" si="4"/>
        <v>CAP, 100uF, 20%, 200V, Al, Radial/Can</v>
      </c>
      <c r="C251" t="s">
        <v>1823</v>
      </c>
      <c r="D251" s="2" t="s">
        <v>1284</v>
      </c>
      <c r="E251" t="s">
        <v>947</v>
      </c>
      <c r="F251" t="s">
        <v>1843</v>
      </c>
      <c r="G251" t="s">
        <v>1556</v>
      </c>
      <c r="H251" t="s">
        <v>1696</v>
      </c>
      <c r="I251" t="s">
        <v>2086</v>
      </c>
      <c r="J251" t="s">
        <v>2080</v>
      </c>
    </row>
    <row r="252" spans="1:10" x14ac:dyDescent="0.3">
      <c r="A252" t="s">
        <v>1958</v>
      </c>
      <c r="B252" t="str">
        <f t="shared" si="4"/>
        <v>CAP, 100uF, 20%, 350V, Al, Radial/Can</v>
      </c>
      <c r="C252" t="s">
        <v>1823</v>
      </c>
      <c r="D252" s="2" t="s">
        <v>1284</v>
      </c>
      <c r="E252" t="s">
        <v>1840</v>
      </c>
      <c r="F252" t="s">
        <v>1843</v>
      </c>
      <c r="G252" t="s">
        <v>1556</v>
      </c>
      <c r="H252" t="s">
        <v>1697</v>
      </c>
      <c r="I252" t="s">
        <v>2087</v>
      </c>
      <c r="J252" t="s">
        <v>2080</v>
      </c>
    </row>
    <row r="253" spans="1:10" x14ac:dyDescent="0.3">
      <c r="A253" t="s">
        <v>1959</v>
      </c>
      <c r="B253" t="str">
        <f t="shared" si="4"/>
        <v>CAP, 100uF, 20%, 400V, Al, Radial/Can</v>
      </c>
      <c r="C253" t="s">
        <v>1823</v>
      </c>
      <c r="D253" s="2" t="s">
        <v>1284</v>
      </c>
      <c r="E253" t="s">
        <v>1839</v>
      </c>
      <c r="F253" t="s">
        <v>1843</v>
      </c>
      <c r="G253" t="s">
        <v>1556</v>
      </c>
      <c r="H253" t="s">
        <v>1698</v>
      </c>
      <c r="I253" t="s">
        <v>2090</v>
      </c>
      <c r="J253" t="s">
        <v>2080</v>
      </c>
    </row>
    <row r="254" spans="1:10" x14ac:dyDescent="0.3">
      <c r="A254" t="s">
        <v>1960</v>
      </c>
      <c r="B254" t="str">
        <f t="shared" si="4"/>
        <v>CAP, 100uF, 20%, 350V, Al, Radial/Can</v>
      </c>
      <c r="C254" t="s">
        <v>1823</v>
      </c>
      <c r="D254" s="2" t="s">
        <v>1284</v>
      </c>
      <c r="E254" t="s">
        <v>1840</v>
      </c>
      <c r="F254" t="s">
        <v>1843</v>
      </c>
      <c r="G254" t="s">
        <v>1556</v>
      </c>
      <c r="H254" t="s">
        <v>1699</v>
      </c>
      <c r="I254" t="s">
        <v>2088</v>
      </c>
      <c r="J254" t="s">
        <v>2080</v>
      </c>
    </row>
    <row r="255" spans="1:10" x14ac:dyDescent="0.3">
      <c r="A255" t="s">
        <v>1961</v>
      </c>
      <c r="B255" t="str">
        <f t="shared" si="4"/>
        <v>CAP, 220uF, 20%, 10V, Al, Radial/Can</v>
      </c>
      <c r="C255" t="s">
        <v>1824</v>
      </c>
      <c r="D255" s="2" t="s">
        <v>1284</v>
      </c>
      <c r="E255" t="s">
        <v>948</v>
      </c>
      <c r="F255" t="s">
        <v>1843</v>
      </c>
      <c r="G255" t="s">
        <v>1556</v>
      </c>
      <c r="H255" t="s">
        <v>1700</v>
      </c>
      <c r="I255" t="s">
        <v>2082</v>
      </c>
      <c r="J255" t="s">
        <v>2080</v>
      </c>
    </row>
    <row r="256" spans="1:10" x14ac:dyDescent="0.3">
      <c r="A256" t="s">
        <v>1962</v>
      </c>
      <c r="B256" t="str">
        <f t="shared" si="4"/>
        <v>CAP, 220uF, 20%, 16V, Al, Radial/Can</v>
      </c>
      <c r="C256" t="s">
        <v>1824</v>
      </c>
      <c r="D256" s="2" t="s">
        <v>1284</v>
      </c>
      <c r="E256" t="s">
        <v>19</v>
      </c>
      <c r="F256" t="s">
        <v>1843</v>
      </c>
      <c r="G256" t="s">
        <v>1556</v>
      </c>
      <c r="H256" t="s">
        <v>1701</v>
      </c>
      <c r="I256" t="s">
        <v>2082</v>
      </c>
      <c r="J256" t="s">
        <v>2080</v>
      </c>
    </row>
    <row r="257" spans="1:10" x14ac:dyDescent="0.3">
      <c r="A257" t="s">
        <v>1963</v>
      </c>
      <c r="B257" t="str">
        <f t="shared" si="4"/>
        <v>CAP, 220uF, 20%, 6.3V, Al, Radial/Can</v>
      </c>
      <c r="C257" t="s">
        <v>1824</v>
      </c>
      <c r="D257" s="2" t="s">
        <v>1284</v>
      </c>
      <c r="E257" t="s">
        <v>950</v>
      </c>
      <c r="F257" t="s">
        <v>1843</v>
      </c>
      <c r="G257" t="s">
        <v>1556</v>
      </c>
      <c r="H257" t="s">
        <v>1702</v>
      </c>
      <c r="I257" t="s">
        <v>2081</v>
      </c>
      <c r="J257" t="s">
        <v>2080</v>
      </c>
    </row>
    <row r="258" spans="1:10" x14ac:dyDescent="0.3">
      <c r="A258" t="s">
        <v>1964</v>
      </c>
      <c r="B258" t="str">
        <f t="shared" si="4"/>
        <v>CAP, 220uF, 20%, 25V, Al, Radial/Can</v>
      </c>
      <c r="C258" t="s">
        <v>1824</v>
      </c>
      <c r="D258" s="2" t="s">
        <v>1284</v>
      </c>
      <c r="E258" t="s">
        <v>27</v>
      </c>
      <c r="F258" t="s">
        <v>1843</v>
      </c>
      <c r="G258" t="s">
        <v>1556</v>
      </c>
      <c r="H258" t="s">
        <v>1703</v>
      </c>
      <c r="I258" t="s">
        <v>2083</v>
      </c>
      <c r="J258" t="s">
        <v>2080</v>
      </c>
    </row>
    <row r="259" spans="1:10" x14ac:dyDescent="0.3">
      <c r="A259" t="s">
        <v>1965</v>
      </c>
      <c r="B259" t="str">
        <f t="shared" si="4"/>
        <v>CAP, 220uF, 20%, 35V, Al, Radial/Can</v>
      </c>
      <c r="C259" t="s">
        <v>1824</v>
      </c>
      <c r="D259" s="2" t="s">
        <v>1284</v>
      </c>
      <c r="E259" t="s">
        <v>949</v>
      </c>
      <c r="F259" t="s">
        <v>1843</v>
      </c>
      <c r="G259" t="s">
        <v>1556</v>
      </c>
      <c r="H259" t="s">
        <v>1704</v>
      </c>
      <c r="I259" t="s">
        <v>2084</v>
      </c>
      <c r="J259" t="s">
        <v>2080</v>
      </c>
    </row>
    <row r="260" spans="1:10" x14ac:dyDescent="0.3">
      <c r="A260" t="s">
        <v>1966</v>
      </c>
      <c r="B260" t="str">
        <f t="shared" si="4"/>
        <v>CAP, 220uF, 20%, 63V, Al, Radial/Can</v>
      </c>
      <c r="C260" t="s">
        <v>1824</v>
      </c>
      <c r="D260" s="2" t="s">
        <v>1284</v>
      </c>
      <c r="E260" t="s">
        <v>1842</v>
      </c>
      <c r="F260" t="s">
        <v>1843</v>
      </c>
      <c r="G260" t="s">
        <v>1556</v>
      </c>
      <c r="H260" t="s">
        <v>1705</v>
      </c>
      <c r="I260" t="s">
        <v>2084</v>
      </c>
      <c r="J260" t="s">
        <v>2080</v>
      </c>
    </row>
    <row r="261" spans="1:10" x14ac:dyDescent="0.3">
      <c r="A261" t="s">
        <v>1967</v>
      </c>
      <c r="B261" t="str">
        <f t="shared" si="4"/>
        <v>CAP, 220uF, 20%, 50V, Al, Radial/Can</v>
      </c>
      <c r="C261" t="s">
        <v>1824</v>
      </c>
      <c r="D261" s="2" t="s">
        <v>1284</v>
      </c>
      <c r="E261" t="s">
        <v>944</v>
      </c>
      <c r="F261" t="s">
        <v>1843</v>
      </c>
      <c r="G261" t="s">
        <v>1556</v>
      </c>
      <c r="H261" t="s">
        <v>1706</v>
      </c>
      <c r="I261" t="s">
        <v>2084</v>
      </c>
      <c r="J261" t="s">
        <v>2080</v>
      </c>
    </row>
    <row r="262" spans="1:10" x14ac:dyDescent="0.3">
      <c r="A262" t="s">
        <v>1968</v>
      </c>
      <c r="B262" t="str">
        <f t="shared" si="4"/>
        <v>CAP, 220uF, 20%, 100V, Al, Radial/Can</v>
      </c>
      <c r="C262" t="s">
        <v>1824</v>
      </c>
      <c r="D262" s="2" t="s">
        <v>1284</v>
      </c>
      <c r="E262" t="s">
        <v>945</v>
      </c>
      <c r="F262" t="s">
        <v>1843</v>
      </c>
      <c r="G262" t="s">
        <v>1556</v>
      </c>
      <c r="H262" t="s">
        <v>1707</v>
      </c>
      <c r="I262" t="s">
        <v>2085</v>
      </c>
      <c r="J262" t="s">
        <v>2080</v>
      </c>
    </row>
    <row r="263" spans="1:10" x14ac:dyDescent="0.3">
      <c r="A263" t="s">
        <v>1969</v>
      </c>
      <c r="B263" t="str">
        <f t="shared" si="4"/>
        <v>CAP, 220uF, 20%, 400V, Al, Radial/Can</v>
      </c>
      <c r="C263" t="s">
        <v>1824</v>
      </c>
      <c r="D263" s="2" t="s">
        <v>1284</v>
      </c>
      <c r="E263" t="s">
        <v>1839</v>
      </c>
      <c r="F263" t="s">
        <v>1843</v>
      </c>
      <c r="G263" t="s">
        <v>1556</v>
      </c>
      <c r="H263" t="s">
        <v>1708</v>
      </c>
      <c r="I263" t="s">
        <v>2089</v>
      </c>
      <c r="J263" t="s">
        <v>2080</v>
      </c>
    </row>
    <row r="264" spans="1:10" x14ac:dyDescent="0.3">
      <c r="A264" t="s">
        <v>1970</v>
      </c>
      <c r="B264" t="str">
        <f t="shared" si="4"/>
        <v>CAP, 220uF, 20%, 315V, Al, Radial/Can</v>
      </c>
      <c r="C264" t="s">
        <v>1824</v>
      </c>
      <c r="D264" s="2" t="s">
        <v>1284</v>
      </c>
      <c r="E264" t="s">
        <v>1841</v>
      </c>
      <c r="F264" t="s">
        <v>1843</v>
      </c>
      <c r="G264" t="s">
        <v>1556</v>
      </c>
      <c r="H264" t="s">
        <v>1709</v>
      </c>
      <c r="I264" t="s">
        <v>2088</v>
      </c>
      <c r="J264" t="s">
        <v>2080</v>
      </c>
    </row>
    <row r="265" spans="1:10" x14ac:dyDescent="0.3">
      <c r="A265" t="s">
        <v>1971</v>
      </c>
      <c r="B265" t="str">
        <f t="shared" si="4"/>
        <v>CAP, 220uF, 20%, 350V, Al, Radial/Can</v>
      </c>
      <c r="C265" t="s">
        <v>1824</v>
      </c>
      <c r="D265" s="2" t="s">
        <v>1284</v>
      </c>
      <c r="E265" t="s">
        <v>1840</v>
      </c>
      <c r="F265" t="s">
        <v>1843</v>
      </c>
      <c r="G265" t="s">
        <v>1556</v>
      </c>
      <c r="H265" t="s">
        <v>1710</v>
      </c>
      <c r="I265" t="s">
        <v>2089</v>
      </c>
      <c r="J265" t="s">
        <v>2080</v>
      </c>
    </row>
    <row r="266" spans="1:10" x14ac:dyDescent="0.3">
      <c r="A266" t="s">
        <v>1972</v>
      </c>
      <c r="B266" t="str">
        <f t="shared" si="4"/>
        <v>CAP, 220uF, 20%, 350V, Al, Radial/Can</v>
      </c>
      <c r="C266" t="s">
        <v>1824</v>
      </c>
      <c r="D266" s="2" t="s">
        <v>1284</v>
      </c>
      <c r="E266" t="s">
        <v>1840</v>
      </c>
      <c r="F266" t="s">
        <v>1843</v>
      </c>
      <c r="G266" t="s">
        <v>1556</v>
      </c>
      <c r="H266" t="s">
        <v>1711</v>
      </c>
      <c r="I266" t="s">
        <v>2088</v>
      </c>
      <c r="J266" t="s">
        <v>2080</v>
      </c>
    </row>
    <row r="267" spans="1:10" x14ac:dyDescent="0.3">
      <c r="A267" t="s">
        <v>1973</v>
      </c>
      <c r="B267" t="str">
        <f t="shared" ref="B267:B330" si="5">CONCATENATE("CAP",", ",C267,", ",D267,", ",E267,", ",F267,", Radial/Can")</f>
        <v>CAP, 220uF, 20%, 250V, Al, Radial/Can</v>
      </c>
      <c r="C267" t="s">
        <v>1824</v>
      </c>
      <c r="D267" s="2" t="s">
        <v>1284</v>
      </c>
      <c r="E267" t="s">
        <v>946</v>
      </c>
      <c r="F267" t="s">
        <v>1843</v>
      </c>
      <c r="G267" t="s">
        <v>1556</v>
      </c>
      <c r="H267" t="s">
        <v>1712</v>
      </c>
      <c r="I267" t="s">
        <v>2088</v>
      </c>
      <c r="J267" t="s">
        <v>2080</v>
      </c>
    </row>
    <row r="268" spans="1:10" x14ac:dyDescent="0.3">
      <c r="A268" t="s">
        <v>1974</v>
      </c>
      <c r="B268" t="str">
        <f t="shared" si="5"/>
        <v>CAP, 220uF, 20%, 160V, Al, Radial/Can</v>
      </c>
      <c r="C268" t="s">
        <v>1824</v>
      </c>
      <c r="D268" s="2" t="s">
        <v>1284</v>
      </c>
      <c r="E268" t="s">
        <v>1837</v>
      </c>
      <c r="F268" t="s">
        <v>1843</v>
      </c>
      <c r="G268" t="s">
        <v>1556</v>
      </c>
      <c r="H268" t="s">
        <v>1713</v>
      </c>
      <c r="I268" t="s">
        <v>2086</v>
      </c>
      <c r="J268" t="s">
        <v>2080</v>
      </c>
    </row>
    <row r="269" spans="1:10" x14ac:dyDescent="0.3">
      <c r="A269" t="s">
        <v>1975</v>
      </c>
      <c r="B269" t="str">
        <f t="shared" si="5"/>
        <v>CAP, 220uF, 20%, 200V, Al, Radial/Can</v>
      </c>
      <c r="C269" t="s">
        <v>1824</v>
      </c>
      <c r="D269" s="2" t="s">
        <v>1284</v>
      </c>
      <c r="E269" t="s">
        <v>947</v>
      </c>
      <c r="F269" t="s">
        <v>1843</v>
      </c>
      <c r="G269" t="s">
        <v>1556</v>
      </c>
      <c r="H269" t="s">
        <v>1714</v>
      </c>
      <c r="I269" t="s">
        <v>2087</v>
      </c>
      <c r="J269" t="s">
        <v>2080</v>
      </c>
    </row>
    <row r="270" spans="1:10" x14ac:dyDescent="0.3">
      <c r="A270" t="s">
        <v>1976</v>
      </c>
      <c r="B270" t="str">
        <f t="shared" si="5"/>
        <v>CAP, 220uF, 20%, 315V, Al, Radial/Can</v>
      </c>
      <c r="C270" t="s">
        <v>1824</v>
      </c>
      <c r="D270" s="2" t="s">
        <v>1284</v>
      </c>
      <c r="E270" t="s">
        <v>1841</v>
      </c>
      <c r="F270" t="s">
        <v>1843</v>
      </c>
      <c r="G270" t="s">
        <v>1556</v>
      </c>
      <c r="H270" t="s">
        <v>1715</v>
      </c>
      <c r="I270" t="s">
        <v>2089</v>
      </c>
      <c r="J270" t="s">
        <v>2080</v>
      </c>
    </row>
    <row r="271" spans="1:10" x14ac:dyDescent="0.3">
      <c r="A271" t="s">
        <v>1977</v>
      </c>
      <c r="B271" t="str">
        <f t="shared" si="5"/>
        <v>CAP, 220uF, 20%, 250V, Al, Radial/Can</v>
      </c>
      <c r="C271" t="s">
        <v>1824</v>
      </c>
      <c r="D271" s="2" t="s">
        <v>1284</v>
      </c>
      <c r="E271" t="s">
        <v>946</v>
      </c>
      <c r="F271" t="s">
        <v>1843</v>
      </c>
      <c r="G271" t="s">
        <v>1556</v>
      </c>
      <c r="H271" t="s">
        <v>1716</v>
      </c>
      <c r="I271" t="s">
        <v>2090</v>
      </c>
      <c r="J271" t="s">
        <v>2080</v>
      </c>
    </row>
    <row r="272" spans="1:10" x14ac:dyDescent="0.3">
      <c r="A272" t="s">
        <v>1978</v>
      </c>
      <c r="B272" t="str">
        <f t="shared" si="5"/>
        <v>CAP, 330uF, 20%, 16V, Al, Radial/Can</v>
      </c>
      <c r="C272" t="s">
        <v>1825</v>
      </c>
      <c r="D272" s="2" t="s">
        <v>1284</v>
      </c>
      <c r="E272" t="s">
        <v>19</v>
      </c>
      <c r="F272" t="s">
        <v>1843</v>
      </c>
      <c r="G272" t="s">
        <v>1556</v>
      </c>
      <c r="H272" t="s">
        <v>1717</v>
      </c>
      <c r="I272" t="s">
        <v>2083</v>
      </c>
      <c r="J272" t="s">
        <v>2080</v>
      </c>
    </row>
    <row r="273" spans="1:10" x14ac:dyDescent="0.3">
      <c r="A273" t="s">
        <v>1979</v>
      </c>
      <c r="B273" t="str">
        <f t="shared" si="5"/>
        <v>CAP, 330uF, 20%, 35V, Al, Radial/Can</v>
      </c>
      <c r="C273" t="s">
        <v>1825</v>
      </c>
      <c r="D273" s="2" t="s">
        <v>1284</v>
      </c>
      <c r="E273" t="s">
        <v>949</v>
      </c>
      <c r="F273" t="s">
        <v>1843</v>
      </c>
      <c r="G273" t="s">
        <v>1556</v>
      </c>
      <c r="H273" t="s">
        <v>1718</v>
      </c>
      <c r="I273" t="s">
        <v>2084</v>
      </c>
      <c r="J273" t="s">
        <v>2080</v>
      </c>
    </row>
    <row r="274" spans="1:10" x14ac:dyDescent="0.3">
      <c r="A274" t="s">
        <v>1980</v>
      </c>
      <c r="B274" t="str">
        <f t="shared" si="5"/>
        <v>CAP, 330uF, 20%, 63V, Al, Radial/Can</v>
      </c>
      <c r="C274" t="s">
        <v>1825</v>
      </c>
      <c r="D274" s="2" t="s">
        <v>1284</v>
      </c>
      <c r="E274" t="s">
        <v>1842</v>
      </c>
      <c r="F274" t="s">
        <v>1843</v>
      </c>
      <c r="G274" t="s">
        <v>1556</v>
      </c>
      <c r="H274" t="s">
        <v>1719</v>
      </c>
      <c r="I274" t="s">
        <v>2084</v>
      </c>
      <c r="J274" t="s">
        <v>2080</v>
      </c>
    </row>
    <row r="275" spans="1:10" x14ac:dyDescent="0.3">
      <c r="A275" t="s">
        <v>1981</v>
      </c>
      <c r="B275" t="str">
        <f t="shared" si="5"/>
        <v>CAP, 330uF, 20%, 100V, Al, Radial/Can</v>
      </c>
      <c r="C275" t="s">
        <v>1825</v>
      </c>
      <c r="D275" s="2" t="s">
        <v>1284</v>
      </c>
      <c r="E275" t="s">
        <v>945</v>
      </c>
      <c r="F275" t="s">
        <v>1843</v>
      </c>
      <c r="G275" t="s">
        <v>1556</v>
      </c>
      <c r="H275" t="s">
        <v>1720</v>
      </c>
      <c r="I275" t="s">
        <v>2085</v>
      </c>
      <c r="J275" t="s">
        <v>2080</v>
      </c>
    </row>
    <row r="276" spans="1:10" x14ac:dyDescent="0.3">
      <c r="A276" t="s">
        <v>1982</v>
      </c>
      <c r="B276" t="str">
        <f t="shared" si="5"/>
        <v>CAP, 330uF, 20%, 6.3V, Al, Radial/Can</v>
      </c>
      <c r="C276" t="s">
        <v>1825</v>
      </c>
      <c r="D276" s="2" t="s">
        <v>1284</v>
      </c>
      <c r="E276" t="s">
        <v>950</v>
      </c>
      <c r="F276" t="s">
        <v>1843</v>
      </c>
      <c r="G276" t="s">
        <v>1556</v>
      </c>
      <c r="H276" t="s">
        <v>1721</v>
      </c>
      <c r="I276" t="s">
        <v>2082</v>
      </c>
      <c r="J276" t="s">
        <v>2080</v>
      </c>
    </row>
    <row r="277" spans="1:10" x14ac:dyDescent="0.3">
      <c r="A277" t="s">
        <v>1983</v>
      </c>
      <c r="B277" t="str">
        <f t="shared" si="5"/>
        <v>CAP, 330uF, 20%, 25V, Al, Radial/Can</v>
      </c>
      <c r="C277" t="s">
        <v>1825</v>
      </c>
      <c r="D277" s="2" t="s">
        <v>1284</v>
      </c>
      <c r="E277" t="s">
        <v>27</v>
      </c>
      <c r="F277" t="s">
        <v>1843</v>
      </c>
      <c r="G277" t="s">
        <v>1556</v>
      </c>
      <c r="H277" t="s">
        <v>1722</v>
      </c>
      <c r="I277" t="s">
        <v>2084</v>
      </c>
      <c r="J277" t="s">
        <v>2080</v>
      </c>
    </row>
    <row r="278" spans="1:10" x14ac:dyDescent="0.3">
      <c r="A278" t="s">
        <v>1984</v>
      </c>
      <c r="B278" t="str">
        <f t="shared" si="5"/>
        <v>CAP, 330uF, 20%, 200V, Al, Radial/Can</v>
      </c>
      <c r="C278" t="s">
        <v>1825</v>
      </c>
      <c r="D278" s="2" t="s">
        <v>1284</v>
      </c>
      <c r="E278" t="s">
        <v>947</v>
      </c>
      <c r="F278" t="s">
        <v>1843</v>
      </c>
      <c r="G278" t="s">
        <v>1556</v>
      </c>
      <c r="H278" t="s">
        <v>1723</v>
      </c>
      <c r="I278" t="s">
        <v>2089</v>
      </c>
      <c r="J278" t="s">
        <v>2080</v>
      </c>
    </row>
    <row r="279" spans="1:10" x14ac:dyDescent="0.3">
      <c r="A279" t="s">
        <v>1985</v>
      </c>
      <c r="B279" t="str">
        <f t="shared" si="5"/>
        <v>CAP, 330uF, 20%, 10V, Al, Radial/Can</v>
      </c>
      <c r="C279" t="s">
        <v>1825</v>
      </c>
      <c r="D279" s="2" t="s">
        <v>1284</v>
      </c>
      <c r="E279" t="s">
        <v>948</v>
      </c>
      <c r="F279" t="s">
        <v>1843</v>
      </c>
      <c r="G279" t="s">
        <v>1556</v>
      </c>
      <c r="H279" t="s">
        <v>1724</v>
      </c>
      <c r="I279" t="s">
        <v>2082</v>
      </c>
      <c r="J279" t="s">
        <v>2080</v>
      </c>
    </row>
    <row r="280" spans="1:10" x14ac:dyDescent="0.3">
      <c r="A280" t="s">
        <v>1986</v>
      </c>
      <c r="B280" t="str">
        <f t="shared" si="5"/>
        <v>CAP, 330uF, 20%, 160V, Al, Radial/Can</v>
      </c>
      <c r="C280" t="s">
        <v>1825</v>
      </c>
      <c r="D280" s="2" t="s">
        <v>1284</v>
      </c>
      <c r="E280" t="s">
        <v>1837</v>
      </c>
      <c r="F280" t="s">
        <v>1843</v>
      </c>
      <c r="G280" t="s">
        <v>1556</v>
      </c>
      <c r="H280" t="s">
        <v>1725</v>
      </c>
      <c r="I280" t="s">
        <v>2087</v>
      </c>
      <c r="J280" t="s">
        <v>2080</v>
      </c>
    </row>
    <row r="281" spans="1:10" x14ac:dyDescent="0.3">
      <c r="A281" t="s">
        <v>1987</v>
      </c>
      <c r="B281" t="str">
        <f t="shared" si="5"/>
        <v>CAP, 330uF, 20%, 160V, Al, Radial/Can</v>
      </c>
      <c r="C281" t="s">
        <v>1825</v>
      </c>
      <c r="D281" s="2" t="s">
        <v>1284</v>
      </c>
      <c r="E281" t="s">
        <v>1837</v>
      </c>
      <c r="F281" t="s">
        <v>1843</v>
      </c>
      <c r="G281" t="s">
        <v>1556</v>
      </c>
      <c r="H281" t="s">
        <v>1726</v>
      </c>
      <c r="I281" t="s">
        <v>2088</v>
      </c>
      <c r="J281" t="s">
        <v>2080</v>
      </c>
    </row>
    <row r="282" spans="1:10" x14ac:dyDescent="0.3">
      <c r="A282" t="s">
        <v>1988</v>
      </c>
      <c r="B282" t="str">
        <f t="shared" si="5"/>
        <v>CAP, 330uF, 20%, 200V, Al, Radial/Can</v>
      </c>
      <c r="C282" t="s">
        <v>1825</v>
      </c>
      <c r="D282" s="2" t="s">
        <v>1284</v>
      </c>
      <c r="E282" t="s">
        <v>947</v>
      </c>
      <c r="F282" t="s">
        <v>1843</v>
      </c>
      <c r="G282" t="s">
        <v>1556</v>
      </c>
      <c r="H282" t="s">
        <v>1727</v>
      </c>
      <c r="I282" t="s">
        <v>2090</v>
      </c>
      <c r="J282" t="s">
        <v>2080</v>
      </c>
    </row>
    <row r="283" spans="1:10" x14ac:dyDescent="0.3">
      <c r="A283" t="s">
        <v>1989</v>
      </c>
      <c r="B283" t="str">
        <f t="shared" si="5"/>
        <v>CAP, 330uF, 20%, 250V, Al, Radial/Can</v>
      </c>
      <c r="C283" t="s">
        <v>1825</v>
      </c>
      <c r="D283" s="2" t="s">
        <v>1284</v>
      </c>
      <c r="E283" t="s">
        <v>946</v>
      </c>
      <c r="F283" t="s">
        <v>1843</v>
      </c>
      <c r="G283" t="s">
        <v>1556</v>
      </c>
      <c r="H283" t="s">
        <v>1728</v>
      </c>
      <c r="I283" t="s">
        <v>2089</v>
      </c>
      <c r="J283" t="s">
        <v>2080</v>
      </c>
    </row>
    <row r="284" spans="1:10" x14ac:dyDescent="0.3">
      <c r="A284" t="s">
        <v>1990</v>
      </c>
      <c r="B284" t="str">
        <f t="shared" si="5"/>
        <v>CAP, 330uF, 20%, 250V, Al, Radial/Can</v>
      </c>
      <c r="C284" t="s">
        <v>1825</v>
      </c>
      <c r="D284" s="2" t="s">
        <v>1284</v>
      </c>
      <c r="E284" t="s">
        <v>946</v>
      </c>
      <c r="F284" t="s">
        <v>1843</v>
      </c>
      <c r="G284" t="s">
        <v>1556</v>
      </c>
      <c r="H284" t="s">
        <v>1729</v>
      </c>
      <c r="I284" t="s">
        <v>2088</v>
      </c>
      <c r="J284" t="s">
        <v>2080</v>
      </c>
    </row>
    <row r="285" spans="1:10" x14ac:dyDescent="0.3">
      <c r="A285" t="s">
        <v>1991</v>
      </c>
      <c r="B285" t="str">
        <f t="shared" si="5"/>
        <v>CAP, 330uF, 20%, 315V, Al, Radial/Can</v>
      </c>
      <c r="C285" t="s">
        <v>1825</v>
      </c>
      <c r="D285" s="2" t="s">
        <v>1284</v>
      </c>
      <c r="E285" t="s">
        <v>1841</v>
      </c>
      <c r="F285" t="s">
        <v>1843</v>
      </c>
      <c r="G285" t="s">
        <v>1556</v>
      </c>
      <c r="H285" t="s">
        <v>1730</v>
      </c>
      <c r="I285" t="s">
        <v>2089</v>
      </c>
      <c r="J285" t="s">
        <v>2080</v>
      </c>
    </row>
    <row r="286" spans="1:10" x14ac:dyDescent="0.3">
      <c r="A286" t="s">
        <v>1992</v>
      </c>
      <c r="B286" t="str">
        <f t="shared" si="5"/>
        <v>CAP, 470uF, 20%, 10V, Al, Radial/Can</v>
      </c>
      <c r="C286" t="s">
        <v>1826</v>
      </c>
      <c r="D286" s="2" t="s">
        <v>1284</v>
      </c>
      <c r="E286" t="s">
        <v>948</v>
      </c>
      <c r="F286" t="s">
        <v>1843</v>
      </c>
      <c r="G286" t="s">
        <v>1556</v>
      </c>
      <c r="H286" t="s">
        <v>1731</v>
      </c>
      <c r="I286" t="s">
        <v>2082</v>
      </c>
      <c r="J286" t="s">
        <v>2080</v>
      </c>
    </row>
    <row r="287" spans="1:10" x14ac:dyDescent="0.3">
      <c r="A287" t="s">
        <v>1993</v>
      </c>
      <c r="B287" t="str">
        <f t="shared" si="5"/>
        <v>CAP, 470uF, 20%, 16V, Al, Radial/Can</v>
      </c>
      <c r="C287" t="s">
        <v>1826</v>
      </c>
      <c r="D287" s="2" t="s">
        <v>1284</v>
      </c>
      <c r="E287" t="s">
        <v>19</v>
      </c>
      <c r="F287" t="s">
        <v>1843</v>
      </c>
      <c r="G287" t="s">
        <v>1556</v>
      </c>
      <c r="H287" t="s">
        <v>1732</v>
      </c>
      <c r="I287" t="s">
        <v>2083</v>
      </c>
      <c r="J287" t="s">
        <v>2080</v>
      </c>
    </row>
    <row r="288" spans="1:10" x14ac:dyDescent="0.3">
      <c r="A288" t="s">
        <v>1994</v>
      </c>
      <c r="B288" t="str">
        <f t="shared" si="5"/>
        <v>CAP, 470uF, 20%, 25V, Al, Radial/Can</v>
      </c>
      <c r="C288" t="s">
        <v>1826</v>
      </c>
      <c r="D288" s="2" t="s">
        <v>1284</v>
      </c>
      <c r="E288" t="s">
        <v>27</v>
      </c>
      <c r="F288" t="s">
        <v>1843</v>
      </c>
      <c r="G288" t="s">
        <v>1556</v>
      </c>
      <c r="H288" t="s">
        <v>1733</v>
      </c>
      <c r="I288" t="s">
        <v>2084</v>
      </c>
      <c r="J288" t="s">
        <v>2080</v>
      </c>
    </row>
    <row r="289" spans="1:10" x14ac:dyDescent="0.3">
      <c r="A289" t="s">
        <v>1995</v>
      </c>
      <c r="B289" t="str">
        <f t="shared" si="5"/>
        <v>CAP, 470uF, 20%, 35V, Al, Radial/Can</v>
      </c>
      <c r="C289" t="s">
        <v>1826</v>
      </c>
      <c r="D289" s="2" t="s">
        <v>1284</v>
      </c>
      <c r="E289" t="s">
        <v>949</v>
      </c>
      <c r="F289" t="s">
        <v>1843</v>
      </c>
      <c r="G289" t="s">
        <v>1556</v>
      </c>
      <c r="H289" t="s">
        <v>1734</v>
      </c>
      <c r="I289" t="s">
        <v>2084</v>
      </c>
      <c r="J289" t="s">
        <v>2080</v>
      </c>
    </row>
    <row r="290" spans="1:10" x14ac:dyDescent="0.3">
      <c r="A290" t="s">
        <v>1996</v>
      </c>
      <c r="B290" t="str">
        <f t="shared" si="5"/>
        <v>CAP, 470uF, 20%, 50V, Al, Radial/Can</v>
      </c>
      <c r="C290" t="s">
        <v>1826</v>
      </c>
      <c r="D290" s="2" t="s">
        <v>1284</v>
      </c>
      <c r="E290" t="s">
        <v>944</v>
      </c>
      <c r="F290" t="s">
        <v>1843</v>
      </c>
      <c r="G290" t="s">
        <v>1556</v>
      </c>
      <c r="H290" t="s">
        <v>1735</v>
      </c>
      <c r="I290" t="s">
        <v>2085</v>
      </c>
      <c r="J290" t="s">
        <v>2080</v>
      </c>
    </row>
    <row r="291" spans="1:10" x14ac:dyDescent="0.3">
      <c r="A291" t="s">
        <v>1997</v>
      </c>
      <c r="B291" t="str">
        <f t="shared" si="5"/>
        <v>CAP, 470uF, 20%, 63V, Al, Radial/Can</v>
      </c>
      <c r="C291" t="s">
        <v>1826</v>
      </c>
      <c r="D291" s="2" t="s">
        <v>1284</v>
      </c>
      <c r="E291" t="s">
        <v>1842</v>
      </c>
      <c r="F291" t="s">
        <v>1843</v>
      </c>
      <c r="G291" t="s">
        <v>1556</v>
      </c>
      <c r="H291" t="s">
        <v>1736</v>
      </c>
      <c r="I291" t="s">
        <v>2085</v>
      </c>
      <c r="J291" t="s">
        <v>2080</v>
      </c>
    </row>
    <row r="292" spans="1:10" x14ac:dyDescent="0.3">
      <c r="A292" t="s">
        <v>1998</v>
      </c>
      <c r="B292" t="str">
        <f t="shared" si="5"/>
        <v>CAP, 470uF, 20%, 100V, Al, Radial/Can</v>
      </c>
      <c r="C292" t="s">
        <v>1826</v>
      </c>
      <c r="D292" s="2" t="s">
        <v>1284</v>
      </c>
      <c r="E292" t="s">
        <v>945</v>
      </c>
      <c r="F292" t="s">
        <v>1843</v>
      </c>
      <c r="G292" t="s">
        <v>1556</v>
      </c>
      <c r="H292" t="s">
        <v>1737</v>
      </c>
      <c r="I292" t="s">
        <v>2086</v>
      </c>
      <c r="J292" t="s">
        <v>2080</v>
      </c>
    </row>
    <row r="293" spans="1:10" x14ac:dyDescent="0.3">
      <c r="A293" t="s">
        <v>1999</v>
      </c>
      <c r="B293" t="str">
        <f t="shared" si="5"/>
        <v>CAP, 470uF, 20%, 6.3V, Al, Radial/Can</v>
      </c>
      <c r="C293" t="s">
        <v>1826</v>
      </c>
      <c r="D293" s="2" t="s">
        <v>1284</v>
      </c>
      <c r="E293" t="s">
        <v>950</v>
      </c>
      <c r="F293" t="s">
        <v>1843</v>
      </c>
      <c r="G293" t="s">
        <v>1556</v>
      </c>
      <c r="H293" t="s">
        <v>1738</v>
      </c>
      <c r="I293" t="s">
        <v>2082</v>
      </c>
      <c r="J293" t="s">
        <v>2080</v>
      </c>
    </row>
    <row r="294" spans="1:10" x14ac:dyDescent="0.3">
      <c r="A294" t="s">
        <v>2000</v>
      </c>
      <c r="B294" t="str">
        <f t="shared" si="5"/>
        <v>CAP, 470uF, 20%, 200V, Al, Radial/Can</v>
      </c>
      <c r="C294" t="s">
        <v>1826</v>
      </c>
      <c r="D294" s="2" t="s">
        <v>1284</v>
      </c>
      <c r="E294" t="s">
        <v>947</v>
      </c>
      <c r="F294" t="s">
        <v>1843</v>
      </c>
      <c r="G294" t="s">
        <v>1556</v>
      </c>
      <c r="H294" t="s">
        <v>1739</v>
      </c>
      <c r="I294" t="s">
        <v>2088</v>
      </c>
      <c r="J294" t="s">
        <v>2080</v>
      </c>
    </row>
    <row r="295" spans="1:10" x14ac:dyDescent="0.3">
      <c r="A295" t="s">
        <v>2001</v>
      </c>
      <c r="B295" t="str">
        <f t="shared" si="5"/>
        <v>CAP, 470uF, 20%, 160V, Al, Radial/Can</v>
      </c>
      <c r="C295" t="s">
        <v>1826</v>
      </c>
      <c r="D295" s="2" t="s">
        <v>1284</v>
      </c>
      <c r="E295" t="s">
        <v>1837</v>
      </c>
      <c r="F295" t="s">
        <v>1843</v>
      </c>
      <c r="G295" t="s">
        <v>1556</v>
      </c>
      <c r="H295" t="s">
        <v>1740</v>
      </c>
      <c r="I295" t="s">
        <v>2088</v>
      </c>
      <c r="J295" t="s">
        <v>2080</v>
      </c>
    </row>
    <row r="296" spans="1:10" x14ac:dyDescent="0.3">
      <c r="A296" t="s">
        <v>2002</v>
      </c>
      <c r="B296" t="str">
        <f t="shared" si="5"/>
        <v>CAP, 470uF, 20%, 250V, Al, Radial/Can</v>
      </c>
      <c r="C296" t="s">
        <v>1826</v>
      </c>
      <c r="D296" s="2" t="s">
        <v>1284</v>
      </c>
      <c r="E296" t="s">
        <v>946</v>
      </c>
      <c r="F296" t="s">
        <v>1843</v>
      </c>
      <c r="G296" t="s">
        <v>1556</v>
      </c>
      <c r="H296" t="s">
        <v>1741</v>
      </c>
      <c r="I296" t="s">
        <v>2089</v>
      </c>
      <c r="J296" t="s">
        <v>2080</v>
      </c>
    </row>
    <row r="297" spans="1:10" x14ac:dyDescent="0.3">
      <c r="A297" t="s">
        <v>2003</v>
      </c>
      <c r="B297" t="str">
        <f t="shared" si="5"/>
        <v>CAP, 470uF, 20%, 200V, Al, Radial/Can</v>
      </c>
      <c r="C297" t="s">
        <v>1826</v>
      </c>
      <c r="D297" s="2" t="s">
        <v>1284</v>
      </c>
      <c r="E297" t="s">
        <v>947</v>
      </c>
      <c r="F297" t="s">
        <v>1843</v>
      </c>
      <c r="G297" t="s">
        <v>1556</v>
      </c>
      <c r="H297" t="s">
        <v>1742</v>
      </c>
      <c r="I297" t="s">
        <v>2089</v>
      </c>
      <c r="J297" t="s">
        <v>2080</v>
      </c>
    </row>
    <row r="298" spans="1:10" x14ac:dyDescent="0.3">
      <c r="A298" t="s">
        <v>2004</v>
      </c>
      <c r="B298" t="str">
        <f t="shared" si="5"/>
        <v>CAP, 470uF, 20%, 160V, Al, Radial/Can</v>
      </c>
      <c r="C298" t="s">
        <v>1826</v>
      </c>
      <c r="D298" s="2" t="s">
        <v>1284</v>
      </c>
      <c r="E298" t="s">
        <v>1837</v>
      </c>
      <c r="F298" t="s">
        <v>1843</v>
      </c>
      <c r="G298" t="s">
        <v>1556</v>
      </c>
      <c r="H298" t="s">
        <v>1743</v>
      </c>
      <c r="I298" t="s">
        <v>2089</v>
      </c>
      <c r="J298" t="s">
        <v>2080</v>
      </c>
    </row>
    <row r="299" spans="1:10" x14ac:dyDescent="0.3">
      <c r="A299" t="s">
        <v>2005</v>
      </c>
      <c r="B299" t="str">
        <f t="shared" si="5"/>
        <v>CAP, 1000uF, 20%, 25V, Al, Radial/Can</v>
      </c>
      <c r="C299" t="s">
        <v>1827</v>
      </c>
      <c r="D299" s="2" t="s">
        <v>1284</v>
      </c>
      <c r="E299" t="s">
        <v>27</v>
      </c>
      <c r="F299" t="s">
        <v>1843</v>
      </c>
      <c r="G299" t="s">
        <v>1556</v>
      </c>
      <c r="H299" t="s">
        <v>1744</v>
      </c>
      <c r="I299" t="s">
        <v>2084</v>
      </c>
      <c r="J299" t="s">
        <v>2080</v>
      </c>
    </row>
    <row r="300" spans="1:10" x14ac:dyDescent="0.3">
      <c r="A300" t="s">
        <v>2006</v>
      </c>
      <c r="B300" t="str">
        <f t="shared" si="5"/>
        <v>CAP, 1000uF, 20%, 50V, Al, Radial/Can</v>
      </c>
      <c r="C300" t="s">
        <v>1827</v>
      </c>
      <c r="D300" s="2" t="s">
        <v>1284</v>
      </c>
      <c r="E300" t="s">
        <v>944</v>
      </c>
      <c r="F300" t="s">
        <v>1843</v>
      </c>
      <c r="G300" t="s">
        <v>1556</v>
      </c>
      <c r="H300" t="s">
        <v>1745</v>
      </c>
      <c r="I300" t="s">
        <v>2085</v>
      </c>
      <c r="J300" t="s">
        <v>2080</v>
      </c>
    </row>
    <row r="301" spans="1:10" x14ac:dyDescent="0.3">
      <c r="A301" t="s">
        <v>2007</v>
      </c>
      <c r="B301" t="str">
        <f t="shared" si="5"/>
        <v>CAP, 1000uF, 20%, 63V, Al, Radial/Can</v>
      </c>
      <c r="C301" t="s">
        <v>1827</v>
      </c>
      <c r="D301" s="2" t="s">
        <v>1284</v>
      </c>
      <c r="E301" t="s">
        <v>1842</v>
      </c>
      <c r="F301" t="s">
        <v>1843</v>
      </c>
      <c r="G301" t="s">
        <v>1556</v>
      </c>
      <c r="H301" t="s">
        <v>1746</v>
      </c>
      <c r="I301" t="s">
        <v>2086</v>
      </c>
      <c r="J301" t="s">
        <v>2080</v>
      </c>
    </row>
    <row r="302" spans="1:10" x14ac:dyDescent="0.3">
      <c r="A302" t="s">
        <v>2008</v>
      </c>
      <c r="B302" t="str">
        <f t="shared" si="5"/>
        <v>CAP, 1000uF, 20%, 100V, Al, Radial/Can</v>
      </c>
      <c r="C302" t="s">
        <v>1827</v>
      </c>
      <c r="D302" s="2" t="s">
        <v>1284</v>
      </c>
      <c r="E302" t="s">
        <v>945</v>
      </c>
      <c r="F302" t="s">
        <v>1843</v>
      </c>
      <c r="G302" t="s">
        <v>1556</v>
      </c>
      <c r="H302" t="s">
        <v>1747</v>
      </c>
      <c r="I302" t="s">
        <v>2087</v>
      </c>
      <c r="J302" t="s">
        <v>2080</v>
      </c>
    </row>
    <row r="303" spans="1:10" x14ac:dyDescent="0.3">
      <c r="A303" t="s">
        <v>2009</v>
      </c>
      <c r="B303" t="str">
        <f t="shared" si="5"/>
        <v>CAP, 1000uF, 20%, 6.3V, Al, Radial/Can</v>
      </c>
      <c r="C303" t="s">
        <v>1827</v>
      </c>
      <c r="D303" s="2" t="s">
        <v>1284</v>
      </c>
      <c r="E303" t="s">
        <v>950</v>
      </c>
      <c r="F303" t="s">
        <v>1843</v>
      </c>
      <c r="G303" t="s">
        <v>1556</v>
      </c>
      <c r="H303" t="s">
        <v>1748</v>
      </c>
      <c r="I303" t="s">
        <v>2083</v>
      </c>
      <c r="J303" t="s">
        <v>2080</v>
      </c>
    </row>
    <row r="304" spans="1:10" x14ac:dyDescent="0.3">
      <c r="A304" t="s">
        <v>2010</v>
      </c>
      <c r="B304" t="str">
        <f t="shared" si="5"/>
        <v>CAP, 1000uF, 20%, 10V, Al, Radial/Can</v>
      </c>
      <c r="C304" t="s">
        <v>1827</v>
      </c>
      <c r="D304" s="2" t="s">
        <v>1284</v>
      </c>
      <c r="E304" t="s">
        <v>948</v>
      </c>
      <c r="F304" t="s">
        <v>1843</v>
      </c>
      <c r="G304" t="s">
        <v>1556</v>
      </c>
      <c r="H304" t="s">
        <v>1749</v>
      </c>
      <c r="I304" t="s">
        <v>2084</v>
      </c>
      <c r="J304" t="s">
        <v>2080</v>
      </c>
    </row>
    <row r="305" spans="1:10" x14ac:dyDescent="0.3">
      <c r="A305" t="s">
        <v>2011</v>
      </c>
      <c r="B305" t="str">
        <f t="shared" si="5"/>
        <v>CAP, 1000uF, 20%, 16V, Al, Radial/Can</v>
      </c>
      <c r="C305" t="s">
        <v>1827</v>
      </c>
      <c r="D305" s="2" t="s">
        <v>1284</v>
      </c>
      <c r="E305" t="s">
        <v>19</v>
      </c>
      <c r="F305" t="s">
        <v>1843</v>
      </c>
      <c r="G305" t="s">
        <v>1556</v>
      </c>
      <c r="H305" t="s">
        <v>1750</v>
      </c>
      <c r="I305" t="s">
        <v>2084</v>
      </c>
      <c r="J305" t="s">
        <v>2080</v>
      </c>
    </row>
    <row r="306" spans="1:10" x14ac:dyDescent="0.3">
      <c r="A306" t="s">
        <v>2012</v>
      </c>
      <c r="B306" t="str">
        <f t="shared" si="5"/>
        <v>CAP, 1000uF, 20%, 35V, Al, Radial/Can</v>
      </c>
      <c r="C306" t="s">
        <v>1827</v>
      </c>
      <c r="D306" s="2" t="s">
        <v>1284</v>
      </c>
      <c r="E306" t="s">
        <v>949</v>
      </c>
      <c r="F306" t="s">
        <v>1843</v>
      </c>
      <c r="G306" t="s">
        <v>1556</v>
      </c>
      <c r="H306" t="s">
        <v>1751</v>
      </c>
      <c r="I306" t="s">
        <v>2085</v>
      </c>
      <c r="J306" t="s">
        <v>2080</v>
      </c>
    </row>
    <row r="307" spans="1:10" x14ac:dyDescent="0.3">
      <c r="A307" t="s">
        <v>2013</v>
      </c>
      <c r="B307" t="str">
        <f t="shared" si="5"/>
        <v>CAP, 1000uF, 20%, 100V, Al, Radial/Can</v>
      </c>
      <c r="C307" t="s">
        <v>1827</v>
      </c>
      <c r="D307" s="2" t="s">
        <v>1284</v>
      </c>
      <c r="E307" t="s">
        <v>945</v>
      </c>
      <c r="F307" t="s">
        <v>1843</v>
      </c>
      <c r="G307" t="s">
        <v>1556</v>
      </c>
      <c r="H307" t="s">
        <v>1752</v>
      </c>
      <c r="I307" t="s">
        <v>2087</v>
      </c>
      <c r="J307" t="s">
        <v>2080</v>
      </c>
    </row>
    <row r="308" spans="1:10" x14ac:dyDescent="0.3">
      <c r="A308" t="s">
        <v>2014</v>
      </c>
      <c r="B308" t="str">
        <f t="shared" si="5"/>
        <v>CAP, 1000uF, 20%, 160V, Al, Radial/Can</v>
      </c>
      <c r="C308" t="s">
        <v>1827</v>
      </c>
      <c r="D308" s="2" t="s">
        <v>1284</v>
      </c>
      <c r="E308" t="s">
        <v>1837</v>
      </c>
      <c r="F308" t="s">
        <v>1843</v>
      </c>
      <c r="G308" t="s">
        <v>1556</v>
      </c>
      <c r="H308" t="s">
        <v>1753</v>
      </c>
      <c r="I308" t="s">
        <v>2089</v>
      </c>
      <c r="J308" t="s">
        <v>2080</v>
      </c>
    </row>
    <row r="309" spans="1:10" x14ac:dyDescent="0.3">
      <c r="A309" t="s">
        <v>2015</v>
      </c>
      <c r="B309" t="str">
        <f t="shared" si="5"/>
        <v>CAP, 1500uF, 20%, 50V, Al, Radial/Can</v>
      </c>
      <c r="C309" t="s">
        <v>1828</v>
      </c>
      <c r="D309" s="2" t="s">
        <v>1284</v>
      </c>
      <c r="E309" t="s">
        <v>944</v>
      </c>
      <c r="F309" t="s">
        <v>1843</v>
      </c>
      <c r="G309" t="s">
        <v>1556</v>
      </c>
      <c r="H309" t="s">
        <v>1754</v>
      </c>
      <c r="I309" t="s">
        <v>2087</v>
      </c>
      <c r="J309" t="s">
        <v>2080</v>
      </c>
    </row>
    <row r="310" spans="1:10" x14ac:dyDescent="0.3">
      <c r="A310" t="s">
        <v>2016</v>
      </c>
      <c r="B310" t="str">
        <f t="shared" si="5"/>
        <v>CAP, 2200uF, 20%, 35V, Al, Radial/Can</v>
      </c>
      <c r="C310" t="s">
        <v>1829</v>
      </c>
      <c r="D310" s="2" t="s">
        <v>1284</v>
      </c>
      <c r="E310" t="s">
        <v>949</v>
      </c>
      <c r="F310" t="s">
        <v>1843</v>
      </c>
      <c r="G310" t="s">
        <v>1556</v>
      </c>
      <c r="H310" t="s">
        <v>1755</v>
      </c>
      <c r="I310" t="s">
        <v>2086</v>
      </c>
      <c r="J310" t="s">
        <v>2080</v>
      </c>
    </row>
    <row r="311" spans="1:10" x14ac:dyDescent="0.3">
      <c r="A311" t="s">
        <v>2017</v>
      </c>
      <c r="B311" t="str">
        <f t="shared" si="5"/>
        <v>CAP, 2200uF, 20%, 100V, Al, Radial/Can</v>
      </c>
      <c r="C311" t="s">
        <v>1829</v>
      </c>
      <c r="D311" s="2" t="s">
        <v>1284</v>
      </c>
      <c r="E311" t="s">
        <v>945</v>
      </c>
      <c r="F311" t="s">
        <v>1843</v>
      </c>
      <c r="G311" t="s">
        <v>1556</v>
      </c>
      <c r="H311" t="s">
        <v>1756</v>
      </c>
      <c r="I311" t="s">
        <v>2089</v>
      </c>
      <c r="J311" t="s">
        <v>2080</v>
      </c>
    </row>
    <row r="312" spans="1:10" x14ac:dyDescent="0.3">
      <c r="A312" t="s">
        <v>2018</v>
      </c>
      <c r="B312" t="str">
        <f t="shared" si="5"/>
        <v>CAP, 2200uF, 20%, 10V, Al, Radial/Can</v>
      </c>
      <c r="C312" t="s">
        <v>1829</v>
      </c>
      <c r="D312" s="2" t="s">
        <v>1284</v>
      </c>
      <c r="E312" t="s">
        <v>948</v>
      </c>
      <c r="F312" t="s">
        <v>1843</v>
      </c>
      <c r="G312" t="s">
        <v>1556</v>
      </c>
      <c r="H312" t="s">
        <v>1757</v>
      </c>
      <c r="I312" t="s">
        <v>2084</v>
      </c>
      <c r="J312" t="s">
        <v>2080</v>
      </c>
    </row>
    <row r="313" spans="1:10" x14ac:dyDescent="0.3">
      <c r="A313" t="s">
        <v>2019</v>
      </c>
      <c r="B313" t="str">
        <f t="shared" si="5"/>
        <v>CAP, 2200uF, 20%, 16V, Al, Radial/Can</v>
      </c>
      <c r="C313" t="s">
        <v>1829</v>
      </c>
      <c r="D313" s="2" t="s">
        <v>1284</v>
      </c>
      <c r="E313" t="s">
        <v>19</v>
      </c>
      <c r="F313" t="s">
        <v>1843</v>
      </c>
      <c r="G313" t="s">
        <v>1556</v>
      </c>
      <c r="H313" t="s">
        <v>1758</v>
      </c>
      <c r="I313" t="s">
        <v>2085</v>
      </c>
      <c r="J313" t="s">
        <v>2080</v>
      </c>
    </row>
    <row r="314" spans="1:10" x14ac:dyDescent="0.3">
      <c r="A314" t="s">
        <v>2020</v>
      </c>
      <c r="B314" t="str">
        <f t="shared" si="5"/>
        <v>CAP, 2200uF, 20%, 25V, Al, Radial/Can</v>
      </c>
      <c r="C314" t="s">
        <v>1829</v>
      </c>
      <c r="D314" s="2" t="s">
        <v>1284</v>
      </c>
      <c r="E314" t="s">
        <v>27</v>
      </c>
      <c r="F314" t="s">
        <v>1843</v>
      </c>
      <c r="G314" t="s">
        <v>1556</v>
      </c>
      <c r="H314" t="s">
        <v>1759</v>
      </c>
      <c r="I314" t="s">
        <v>2085</v>
      </c>
      <c r="J314" t="s">
        <v>2080</v>
      </c>
    </row>
    <row r="315" spans="1:10" x14ac:dyDescent="0.3">
      <c r="A315" t="s">
        <v>2021</v>
      </c>
      <c r="B315" t="str">
        <f t="shared" si="5"/>
        <v>CAP, 2200uF, 20%, 63V, Al, Radial/Can</v>
      </c>
      <c r="C315" t="s">
        <v>1829</v>
      </c>
      <c r="D315" s="2" t="s">
        <v>1284</v>
      </c>
      <c r="E315" t="s">
        <v>1842</v>
      </c>
      <c r="F315" t="s">
        <v>1843</v>
      </c>
      <c r="G315" t="s">
        <v>1556</v>
      </c>
      <c r="H315" t="s">
        <v>1760</v>
      </c>
      <c r="I315" t="s">
        <v>2087</v>
      </c>
      <c r="J315" t="s">
        <v>2080</v>
      </c>
    </row>
    <row r="316" spans="1:10" x14ac:dyDescent="0.3">
      <c r="A316" t="s">
        <v>2022</v>
      </c>
      <c r="B316" t="str">
        <f t="shared" si="5"/>
        <v>CAP, 2200uF, 20%, 100V, Al, Radial/Can</v>
      </c>
      <c r="C316" t="s">
        <v>1829</v>
      </c>
      <c r="D316" s="2" t="s">
        <v>1284</v>
      </c>
      <c r="E316" t="s">
        <v>945</v>
      </c>
      <c r="F316" t="s">
        <v>1843</v>
      </c>
      <c r="G316" t="s">
        <v>1556</v>
      </c>
      <c r="H316" t="s">
        <v>1761</v>
      </c>
      <c r="I316" t="s">
        <v>2088</v>
      </c>
      <c r="J316" t="s">
        <v>2080</v>
      </c>
    </row>
    <row r="317" spans="1:10" x14ac:dyDescent="0.3">
      <c r="A317" t="s">
        <v>2023</v>
      </c>
      <c r="B317" t="str">
        <f t="shared" si="5"/>
        <v>CAP, 2200uF, 20%, 6.3V, Al, Radial/Can</v>
      </c>
      <c r="C317" t="s">
        <v>1829</v>
      </c>
      <c r="D317" s="2" t="s">
        <v>1284</v>
      </c>
      <c r="E317" t="s">
        <v>950</v>
      </c>
      <c r="F317" t="s">
        <v>1843</v>
      </c>
      <c r="G317" t="s">
        <v>1556</v>
      </c>
      <c r="H317" t="s">
        <v>1762</v>
      </c>
      <c r="I317" t="s">
        <v>2084</v>
      </c>
      <c r="J317" t="s">
        <v>2080</v>
      </c>
    </row>
    <row r="318" spans="1:10" x14ac:dyDescent="0.3">
      <c r="A318" t="s">
        <v>2024</v>
      </c>
      <c r="B318" t="str">
        <f t="shared" si="5"/>
        <v>CAP, 3300uF, 20%, 50V, Al, Radial/Can</v>
      </c>
      <c r="C318" t="s">
        <v>1830</v>
      </c>
      <c r="D318" s="2" t="s">
        <v>1284</v>
      </c>
      <c r="E318" t="s">
        <v>944</v>
      </c>
      <c r="F318" t="s">
        <v>1843</v>
      </c>
      <c r="G318" t="s">
        <v>1556</v>
      </c>
      <c r="H318" t="s">
        <v>1763</v>
      </c>
      <c r="I318" t="s">
        <v>2087</v>
      </c>
      <c r="J318" t="s">
        <v>2080</v>
      </c>
    </row>
    <row r="319" spans="1:10" x14ac:dyDescent="0.3">
      <c r="A319" t="s">
        <v>2025</v>
      </c>
      <c r="B319" t="str">
        <f t="shared" si="5"/>
        <v>CAP, 3300uF, 20%, 100V, Al, Radial/Can</v>
      </c>
      <c r="C319" t="s">
        <v>1830</v>
      </c>
      <c r="D319" s="2" t="s">
        <v>1284</v>
      </c>
      <c r="E319" t="s">
        <v>945</v>
      </c>
      <c r="F319" t="s">
        <v>1843</v>
      </c>
      <c r="G319" t="s">
        <v>1556</v>
      </c>
      <c r="H319" t="s">
        <v>1764</v>
      </c>
      <c r="I319" t="s">
        <v>2089</v>
      </c>
      <c r="J319" t="s">
        <v>2080</v>
      </c>
    </row>
    <row r="320" spans="1:10" x14ac:dyDescent="0.3">
      <c r="A320" t="s">
        <v>2026</v>
      </c>
      <c r="B320" t="str">
        <f t="shared" si="5"/>
        <v>CAP, 3300uF, 20%, 6.3V, Al, Radial/Can</v>
      </c>
      <c r="C320" t="s">
        <v>1830</v>
      </c>
      <c r="D320" s="2" t="s">
        <v>1284</v>
      </c>
      <c r="E320" t="s">
        <v>950</v>
      </c>
      <c r="F320" t="s">
        <v>1843</v>
      </c>
      <c r="G320" t="s">
        <v>1556</v>
      </c>
      <c r="H320" t="s">
        <v>1765</v>
      </c>
      <c r="I320" t="s">
        <v>2084</v>
      </c>
      <c r="J320" t="s">
        <v>2080</v>
      </c>
    </row>
    <row r="321" spans="1:10" x14ac:dyDescent="0.3">
      <c r="A321" t="s">
        <v>2027</v>
      </c>
      <c r="B321" t="str">
        <f t="shared" si="5"/>
        <v>CAP, 3300uF, 20%, 10V, Al, Radial/Can</v>
      </c>
      <c r="C321" t="s">
        <v>1830</v>
      </c>
      <c r="D321" s="2" t="s">
        <v>1284</v>
      </c>
      <c r="E321" t="s">
        <v>948</v>
      </c>
      <c r="F321" t="s">
        <v>1843</v>
      </c>
      <c r="G321" t="s">
        <v>1556</v>
      </c>
      <c r="H321" t="s">
        <v>1766</v>
      </c>
      <c r="I321" t="s">
        <v>2085</v>
      </c>
      <c r="J321" t="s">
        <v>2080</v>
      </c>
    </row>
    <row r="322" spans="1:10" x14ac:dyDescent="0.3">
      <c r="A322" t="s">
        <v>2028</v>
      </c>
      <c r="B322" t="str">
        <f t="shared" si="5"/>
        <v>CAP, 3300uF, 20%, 25V, Al, Radial/Can</v>
      </c>
      <c r="C322" t="s">
        <v>1830</v>
      </c>
      <c r="D322" s="2" t="s">
        <v>1284</v>
      </c>
      <c r="E322" t="s">
        <v>27</v>
      </c>
      <c r="F322" t="s">
        <v>1843</v>
      </c>
      <c r="G322" t="s">
        <v>1556</v>
      </c>
      <c r="H322" t="s">
        <v>1767</v>
      </c>
      <c r="I322" t="s">
        <v>2086</v>
      </c>
      <c r="J322" t="s">
        <v>2080</v>
      </c>
    </row>
    <row r="323" spans="1:10" x14ac:dyDescent="0.3">
      <c r="A323" t="s">
        <v>2029</v>
      </c>
      <c r="B323" t="str">
        <f t="shared" si="5"/>
        <v>CAP, 3300uF, 20%, 63V, Al, Radial/Can</v>
      </c>
      <c r="C323" t="s">
        <v>1830</v>
      </c>
      <c r="D323" s="2" t="s">
        <v>1284</v>
      </c>
      <c r="E323" t="s">
        <v>1842</v>
      </c>
      <c r="F323" t="s">
        <v>1843</v>
      </c>
      <c r="G323" t="s">
        <v>1556</v>
      </c>
      <c r="H323" t="s">
        <v>1768</v>
      </c>
      <c r="I323" t="s">
        <v>2089</v>
      </c>
      <c r="J323" t="s">
        <v>2080</v>
      </c>
    </row>
    <row r="324" spans="1:10" x14ac:dyDescent="0.3">
      <c r="A324" t="s">
        <v>2030</v>
      </c>
      <c r="B324" t="str">
        <f t="shared" si="5"/>
        <v>CAP, 3300uF, 20%, 50V, Al, Radial/Can</v>
      </c>
      <c r="C324" t="s">
        <v>1830</v>
      </c>
      <c r="D324" s="2" t="s">
        <v>1284</v>
      </c>
      <c r="E324" t="s">
        <v>944</v>
      </c>
      <c r="F324" t="s">
        <v>1843</v>
      </c>
      <c r="G324" t="s">
        <v>1556</v>
      </c>
      <c r="H324" t="s">
        <v>1769</v>
      </c>
      <c r="I324" t="s">
        <v>2088</v>
      </c>
      <c r="J324" t="s">
        <v>2080</v>
      </c>
    </row>
    <row r="325" spans="1:10" x14ac:dyDescent="0.3">
      <c r="A325" t="s">
        <v>2031</v>
      </c>
      <c r="B325" t="str">
        <f t="shared" si="5"/>
        <v>CAP, 3300uF, 20%, 35V, Al, Radial/Can</v>
      </c>
      <c r="C325" t="s">
        <v>1830</v>
      </c>
      <c r="D325" s="2" t="s">
        <v>1284</v>
      </c>
      <c r="E325" t="s">
        <v>949</v>
      </c>
      <c r="F325" t="s">
        <v>1843</v>
      </c>
      <c r="G325" t="s">
        <v>1556</v>
      </c>
      <c r="H325" t="s">
        <v>1770</v>
      </c>
      <c r="I325" t="s">
        <v>2086</v>
      </c>
      <c r="J325" t="s">
        <v>2080</v>
      </c>
    </row>
    <row r="326" spans="1:10" x14ac:dyDescent="0.3">
      <c r="A326" t="s">
        <v>2032</v>
      </c>
      <c r="B326" t="str">
        <f t="shared" si="5"/>
        <v>CAP, 3300uF, 20%, 63V, Al, Radial/Can</v>
      </c>
      <c r="C326" t="s">
        <v>1830</v>
      </c>
      <c r="D326" s="2" t="s">
        <v>1284</v>
      </c>
      <c r="E326" t="s">
        <v>1842</v>
      </c>
      <c r="F326" t="s">
        <v>1843</v>
      </c>
      <c r="G326" t="s">
        <v>1556</v>
      </c>
      <c r="H326" t="s">
        <v>1771</v>
      </c>
      <c r="I326" t="s">
        <v>2090</v>
      </c>
      <c r="J326" t="s">
        <v>2080</v>
      </c>
    </row>
    <row r="327" spans="1:10" x14ac:dyDescent="0.3">
      <c r="A327" t="s">
        <v>2033</v>
      </c>
      <c r="B327" t="str">
        <f t="shared" si="5"/>
        <v>CAP, 3300uF, 20%, 16V, Al, Radial/Can</v>
      </c>
      <c r="C327" t="s">
        <v>1830</v>
      </c>
      <c r="D327" s="2" t="s">
        <v>1284</v>
      </c>
      <c r="E327" t="s">
        <v>19</v>
      </c>
      <c r="F327" t="s">
        <v>1843</v>
      </c>
      <c r="G327" t="s">
        <v>1556</v>
      </c>
      <c r="H327" t="s">
        <v>1772</v>
      </c>
      <c r="I327" t="s">
        <v>2085</v>
      </c>
      <c r="J327" t="s">
        <v>2080</v>
      </c>
    </row>
    <row r="328" spans="1:10" x14ac:dyDescent="0.3">
      <c r="A328" t="s">
        <v>2034</v>
      </c>
      <c r="B328" t="str">
        <f t="shared" si="5"/>
        <v>CAP, 4700uF, 20%, 25V, Al, Radial/Can</v>
      </c>
      <c r="C328" t="s">
        <v>1831</v>
      </c>
      <c r="D328" s="2" t="s">
        <v>1284</v>
      </c>
      <c r="E328" t="s">
        <v>27</v>
      </c>
      <c r="F328" t="s">
        <v>1843</v>
      </c>
      <c r="G328" t="s">
        <v>1556</v>
      </c>
      <c r="H328" t="s">
        <v>1773</v>
      </c>
      <c r="I328" t="s">
        <v>2086</v>
      </c>
      <c r="J328" t="s">
        <v>2080</v>
      </c>
    </row>
    <row r="329" spans="1:10" x14ac:dyDescent="0.3">
      <c r="A329" t="s">
        <v>2035</v>
      </c>
      <c r="B329" t="str">
        <f t="shared" si="5"/>
        <v>CAP, 4700uF, 20%, 35V, Al, Radial/Can</v>
      </c>
      <c r="C329" t="s">
        <v>1831</v>
      </c>
      <c r="D329" s="2" t="s">
        <v>1284</v>
      </c>
      <c r="E329" t="s">
        <v>949</v>
      </c>
      <c r="F329" t="s">
        <v>1843</v>
      </c>
      <c r="G329" t="s">
        <v>1556</v>
      </c>
      <c r="H329" t="s">
        <v>1774</v>
      </c>
      <c r="I329" t="s">
        <v>2087</v>
      </c>
      <c r="J329" t="s">
        <v>2080</v>
      </c>
    </row>
    <row r="330" spans="1:10" x14ac:dyDescent="0.3">
      <c r="A330" t="s">
        <v>2036</v>
      </c>
      <c r="B330" t="str">
        <f t="shared" si="5"/>
        <v>CAP, 4700uF, 20%, 50V, Al, Radial/Can</v>
      </c>
      <c r="C330" t="s">
        <v>1831</v>
      </c>
      <c r="D330" s="2" t="s">
        <v>1284</v>
      </c>
      <c r="E330" t="s">
        <v>944</v>
      </c>
      <c r="F330" t="s">
        <v>1843</v>
      </c>
      <c r="G330" t="s">
        <v>1556</v>
      </c>
      <c r="H330" t="s">
        <v>1775</v>
      </c>
      <c r="I330" t="s">
        <v>2090</v>
      </c>
      <c r="J330" t="s">
        <v>2080</v>
      </c>
    </row>
    <row r="331" spans="1:10" x14ac:dyDescent="0.3">
      <c r="A331" t="s">
        <v>2037</v>
      </c>
      <c r="B331" t="str">
        <f t="shared" ref="B331:B373" si="6">CONCATENATE("CAP",", ",C331,", ",D331,", ",E331,", ",F331,", Radial/Can")</f>
        <v>CAP, 4700uF, 20%, 6.3V, Al, Radial/Can</v>
      </c>
      <c r="C331" t="s">
        <v>1831</v>
      </c>
      <c r="D331" s="2" t="s">
        <v>1284</v>
      </c>
      <c r="E331" t="s">
        <v>950</v>
      </c>
      <c r="F331" t="s">
        <v>1843</v>
      </c>
      <c r="G331" t="s">
        <v>1556</v>
      </c>
      <c r="H331" t="s">
        <v>1776</v>
      </c>
      <c r="I331" t="s">
        <v>2085</v>
      </c>
      <c r="J331" t="s">
        <v>2080</v>
      </c>
    </row>
    <row r="332" spans="1:10" x14ac:dyDescent="0.3">
      <c r="A332" t="s">
        <v>2038</v>
      </c>
      <c r="B332" t="str">
        <f t="shared" si="6"/>
        <v>CAP, 4700uF, 20%, 10V, Al, Radial/Can</v>
      </c>
      <c r="C332" t="s">
        <v>1831</v>
      </c>
      <c r="D332" s="2" t="s">
        <v>1284</v>
      </c>
      <c r="E332" t="s">
        <v>948</v>
      </c>
      <c r="F332" t="s">
        <v>1843</v>
      </c>
      <c r="G332" t="s">
        <v>1556</v>
      </c>
      <c r="H332" t="s">
        <v>1777</v>
      </c>
      <c r="I332" t="s">
        <v>2085</v>
      </c>
      <c r="J332" t="s">
        <v>2080</v>
      </c>
    </row>
    <row r="333" spans="1:10" x14ac:dyDescent="0.3">
      <c r="A333" t="s">
        <v>2039</v>
      </c>
      <c r="B333" t="str">
        <f t="shared" si="6"/>
        <v>CAP, 4700uF, 20%, 16V, Al, Radial/Can</v>
      </c>
      <c r="C333" t="s">
        <v>1831</v>
      </c>
      <c r="D333" s="2" t="s">
        <v>1284</v>
      </c>
      <c r="E333" t="s">
        <v>19</v>
      </c>
      <c r="F333" t="s">
        <v>1843</v>
      </c>
      <c r="G333" t="s">
        <v>1556</v>
      </c>
      <c r="H333" t="s">
        <v>1778</v>
      </c>
      <c r="I333" t="s">
        <v>2086</v>
      </c>
      <c r="J333" t="s">
        <v>2080</v>
      </c>
    </row>
    <row r="334" spans="1:10" x14ac:dyDescent="0.3">
      <c r="A334" t="s">
        <v>2040</v>
      </c>
      <c r="B334" t="str">
        <f t="shared" si="6"/>
        <v>CAP, 4700uF, 20%, 35V, Al, Radial/Can</v>
      </c>
      <c r="C334" t="s">
        <v>1831</v>
      </c>
      <c r="D334" s="2" t="s">
        <v>1284</v>
      </c>
      <c r="E334" t="s">
        <v>949</v>
      </c>
      <c r="F334" t="s">
        <v>1843</v>
      </c>
      <c r="G334" t="s">
        <v>1556</v>
      </c>
      <c r="H334" t="s">
        <v>1779</v>
      </c>
      <c r="I334" t="s">
        <v>2090</v>
      </c>
      <c r="J334" t="s">
        <v>2080</v>
      </c>
    </row>
    <row r="335" spans="1:10" x14ac:dyDescent="0.3">
      <c r="A335" t="s">
        <v>2041</v>
      </c>
      <c r="B335" t="str">
        <f t="shared" si="6"/>
        <v>CAP, 4700uF, 20%, 50V, Al, Radial/Can</v>
      </c>
      <c r="C335" t="s">
        <v>1831</v>
      </c>
      <c r="D335" s="2" t="s">
        <v>1284</v>
      </c>
      <c r="E335" t="s">
        <v>944</v>
      </c>
      <c r="F335" t="s">
        <v>1843</v>
      </c>
      <c r="G335" t="s">
        <v>1556</v>
      </c>
      <c r="H335" t="s">
        <v>1780</v>
      </c>
      <c r="I335" t="s">
        <v>2089</v>
      </c>
      <c r="J335" t="s">
        <v>2080</v>
      </c>
    </row>
    <row r="336" spans="1:10" x14ac:dyDescent="0.3">
      <c r="A336" t="s">
        <v>2042</v>
      </c>
      <c r="B336" t="str">
        <f t="shared" si="6"/>
        <v>CAP, 4700uF, 20%, 63V, Al, Radial/Can</v>
      </c>
      <c r="C336" t="s">
        <v>1831</v>
      </c>
      <c r="D336" s="2" t="s">
        <v>1284</v>
      </c>
      <c r="E336" t="s">
        <v>1842</v>
      </c>
      <c r="F336" t="s">
        <v>1843</v>
      </c>
      <c r="G336" t="s">
        <v>1556</v>
      </c>
      <c r="H336" t="s">
        <v>1781</v>
      </c>
      <c r="I336" t="s">
        <v>2088</v>
      </c>
      <c r="J336" t="s">
        <v>2080</v>
      </c>
    </row>
    <row r="337" spans="1:10" x14ac:dyDescent="0.3">
      <c r="A337" t="s">
        <v>2043</v>
      </c>
      <c r="B337" t="str">
        <f t="shared" si="6"/>
        <v>CAP, 4700uF, 20%, 63V, Al, Radial/Can</v>
      </c>
      <c r="C337" t="s">
        <v>1831</v>
      </c>
      <c r="D337" s="2" t="s">
        <v>1284</v>
      </c>
      <c r="E337" t="s">
        <v>1842</v>
      </c>
      <c r="F337" t="s">
        <v>1843</v>
      </c>
      <c r="G337" t="s">
        <v>1556</v>
      </c>
      <c r="H337" t="s">
        <v>1782</v>
      </c>
      <c r="I337" t="s">
        <v>2089</v>
      </c>
      <c r="J337" t="s">
        <v>2080</v>
      </c>
    </row>
    <row r="338" spans="1:10" x14ac:dyDescent="0.3">
      <c r="A338" t="s">
        <v>2044</v>
      </c>
      <c r="B338" t="str">
        <f t="shared" si="6"/>
        <v>CAP, 6800uF, 20%, 25V, Al, Radial/Can</v>
      </c>
      <c r="C338" t="s">
        <v>1832</v>
      </c>
      <c r="D338" s="2" t="s">
        <v>1284</v>
      </c>
      <c r="E338" t="s">
        <v>27</v>
      </c>
      <c r="F338" t="s">
        <v>1843</v>
      </c>
      <c r="G338" t="s">
        <v>1556</v>
      </c>
      <c r="H338" t="s">
        <v>1783</v>
      </c>
      <c r="I338" t="s">
        <v>2090</v>
      </c>
      <c r="J338" t="s">
        <v>2080</v>
      </c>
    </row>
    <row r="339" spans="1:10" x14ac:dyDescent="0.3">
      <c r="A339" t="s">
        <v>2045</v>
      </c>
      <c r="B339" t="str">
        <f t="shared" si="6"/>
        <v>CAP, 6800uF, 20%, 50V, Al, Radial/Can</v>
      </c>
      <c r="C339" t="s">
        <v>1832</v>
      </c>
      <c r="D339" s="2" t="s">
        <v>1284</v>
      </c>
      <c r="E339" t="s">
        <v>944</v>
      </c>
      <c r="F339" t="s">
        <v>1843</v>
      </c>
      <c r="G339" t="s">
        <v>1556</v>
      </c>
      <c r="H339" t="s">
        <v>1784</v>
      </c>
      <c r="I339" t="s">
        <v>2088</v>
      </c>
      <c r="J339" t="s">
        <v>2080</v>
      </c>
    </row>
    <row r="340" spans="1:10" x14ac:dyDescent="0.3">
      <c r="A340" t="s">
        <v>2046</v>
      </c>
      <c r="B340" t="str">
        <f t="shared" si="6"/>
        <v>CAP, 6800uF, 20%, 50V, Al, Radial/Can</v>
      </c>
      <c r="C340" t="s">
        <v>1832</v>
      </c>
      <c r="D340" s="2" t="s">
        <v>1284</v>
      </c>
      <c r="E340" t="s">
        <v>944</v>
      </c>
      <c r="F340" t="s">
        <v>1843</v>
      </c>
      <c r="G340" t="s">
        <v>1556</v>
      </c>
      <c r="H340" t="s">
        <v>1785</v>
      </c>
      <c r="I340" t="s">
        <v>2089</v>
      </c>
      <c r="J340" t="s">
        <v>2080</v>
      </c>
    </row>
    <row r="341" spans="1:10" x14ac:dyDescent="0.3">
      <c r="A341" t="s">
        <v>2047</v>
      </c>
      <c r="B341" t="str">
        <f t="shared" si="6"/>
        <v>CAP, 6800uF, 20%, 63V, Al, Radial/Can</v>
      </c>
      <c r="C341" t="s">
        <v>1832</v>
      </c>
      <c r="D341" s="2" t="s">
        <v>1284</v>
      </c>
      <c r="E341" t="s">
        <v>1842</v>
      </c>
      <c r="F341" t="s">
        <v>1843</v>
      </c>
      <c r="G341" t="s">
        <v>1556</v>
      </c>
      <c r="H341" t="s">
        <v>1786</v>
      </c>
      <c r="I341" t="s">
        <v>2089</v>
      </c>
      <c r="J341" t="s">
        <v>2080</v>
      </c>
    </row>
    <row r="342" spans="1:10" x14ac:dyDescent="0.3">
      <c r="A342" t="s">
        <v>2048</v>
      </c>
      <c r="B342" t="str">
        <f t="shared" si="6"/>
        <v>CAP, 6800uF, 20%, 10V, Al, Radial/Can</v>
      </c>
      <c r="C342" t="s">
        <v>1832</v>
      </c>
      <c r="D342" s="2" t="s">
        <v>1284</v>
      </c>
      <c r="E342" t="s">
        <v>948</v>
      </c>
      <c r="F342" t="s">
        <v>1843</v>
      </c>
      <c r="G342" t="s">
        <v>1556</v>
      </c>
      <c r="H342" t="s">
        <v>1787</v>
      </c>
      <c r="I342" t="s">
        <v>2086</v>
      </c>
      <c r="J342" t="s">
        <v>2080</v>
      </c>
    </row>
    <row r="343" spans="1:10" x14ac:dyDescent="0.3">
      <c r="A343" t="s">
        <v>2049</v>
      </c>
      <c r="B343" t="str">
        <f t="shared" si="6"/>
        <v>CAP, 6800uF, 20%, 35V, Al, Radial/Can</v>
      </c>
      <c r="C343" t="s">
        <v>1832</v>
      </c>
      <c r="D343" s="2" t="s">
        <v>1284</v>
      </c>
      <c r="E343" t="s">
        <v>949</v>
      </c>
      <c r="F343" t="s">
        <v>1843</v>
      </c>
      <c r="G343" t="s">
        <v>1556</v>
      </c>
      <c r="H343" t="s">
        <v>1788</v>
      </c>
      <c r="I343" t="s">
        <v>2089</v>
      </c>
      <c r="J343" t="s">
        <v>2080</v>
      </c>
    </row>
    <row r="344" spans="1:10" x14ac:dyDescent="0.3">
      <c r="A344" t="s">
        <v>2050</v>
      </c>
      <c r="B344" t="str">
        <f t="shared" si="6"/>
        <v>CAP, 6800uF, 20%, 25V, Al, Radial/Can</v>
      </c>
      <c r="C344" t="s">
        <v>1832</v>
      </c>
      <c r="D344" s="2" t="s">
        <v>1284</v>
      </c>
      <c r="E344" t="s">
        <v>27</v>
      </c>
      <c r="F344" t="s">
        <v>1843</v>
      </c>
      <c r="G344" t="s">
        <v>1556</v>
      </c>
      <c r="H344" t="s">
        <v>1789</v>
      </c>
      <c r="I344" t="s">
        <v>2087</v>
      </c>
      <c r="J344" t="s">
        <v>2080</v>
      </c>
    </row>
    <row r="345" spans="1:10" x14ac:dyDescent="0.3">
      <c r="A345" t="s">
        <v>2051</v>
      </c>
      <c r="B345" t="str">
        <f t="shared" si="6"/>
        <v>CAP, 6800uF, 20%, 6.3V, Al, Radial/Can</v>
      </c>
      <c r="C345" t="s">
        <v>1832</v>
      </c>
      <c r="D345" s="2" t="s">
        <v>1284</v>
      </c>
      <c r="E345" t="s">
        <v>950</v>
      </c>
      <c r="F345" t="s">
        <v>1843</v>
      </c>
      <c r="G345" t="s">
        <v>1556</v>
      </c>
      <c r="H345" t="s">
        <v>1790</v>
      </c>
      <c r="I345" t="s">
        <v>2085</v>
      </c>
      <c r="J345" t="s">
        <v>2080</v>
      </c>
    </row>
    <row r="346" spans="1:10" x14ac:dyDescent="0.3">
      <c r="A346" t="s">
        <v>2052</v>
      </c>
      <c r="B346" t="str">
        <f t="shared" si="6"/>
        <v>CAP, 6800uF, 20%, 16V, Al, Radial/Can</v>
      </c>
      <c r="C346" t="s">
        <v>1832</v>
      </c>
      <c r="D346" s="2" t="s">
        <v>1284</v>
      </c>
      <c r="E346" t="s">
        <v>19</v>
      </c>
      <c r="F346" t="s">
        <v>1843</v>
      </c>
      <c r="G346" t="s">
        <v>1556</v>
      </c>
      <c r="H346" t="s">
        <v>1791</v>
      </c>
      <c r="I346" t="s">
        <v>2086</v>
      </c>
      <c r="J346" t="s">
        <v>2080</v>
      </c>
    </row>
    <row r="347" spans="1:10" x14ac:dyDescent="0.3">
      <c r="A347" t="s">
        <v>2053</v>
      </c>
      <c r="B347" t="str">
        <f t="shared" si="6"/>
        <v>CAP, 6800uF, 20%, 35V, Al, Radial/Can</v>
      </c>
      <c r="C347" t="s">
        <v>1832</v>
      </c>
      <c r="D347" s="2" t="s">
        <v>1284</v>
      </c>
      <c r="E347" t="s">
        <v>949</v>
      </c>
      <c r="F347" t="s">
        <v>1843</v>
      </c>
      <c r="G347" t="s">
        <v>1556</v>
      </c>
      <c r="H347" t="s">
        <v>1792</v>
      </c>
      <c r="I347" t="s">
        <v>2090</v>
      </c>
      <c r="J347" t="s">
        <v>2080</v>
      </c>
    </row>
    <row r="348" spans="1:10" x14ac:dyDescent="0.3">
      <c r="A348" t="s">
        <v>2054</v>
      </c>
      <c r="B348" t="str">
        <f t="shared" si="6"/>
        <v>CAP, 10000uF, 20%, 16V, Al, Radial/Can</v>
      </c>
      <c r="C348" t="s">
        <v>1833</v>
      </c>
      <c r="D348" s="2" t="s">
        <v>1284</v>
      </c>
      <c r="E348" t="s">
        <v>19</v>
      </c>
      <c r="F348" t="s">
        <v>1843</v>
      </c>
      <c r="G348" t="s">
        <v>1556</v>
      </c>
      <c r="H348" t="s">
        <v>1793</v>
      </c>
      <c r="I348" t="s">
        <v>2087</v>
      </c>
      <c r="J348" t="s">
        <v>2080</v>
      </c>
    </row>
    <row r="349" spans="1:10" x14ac:dyDescent="0.3">
      <c r="A349" t="s">
        <v>2055</v>
      </c>
      <c r="B349" t="str">
        <f t="shared" si="6"/>
        <v>CAP, 10000uF, 20%, 16V, Al, Radial/Can</v>
      </c>
      <c r="C349" t="s">
        <v>1833</v>
      </c>
      <c r="D349" s="2" t="s">
        <v>1284</v>
      </c>
      <c r="E349" t="s">
        <v>19</v>
      </c>
      <c r="F349" t="s">
        <v>1843</v>
      </c>
      <c r="G349" t="s">
        <v>1556</v>
      </c>
      <c r="H349" t="s">
        <v>1794</v>
      </c>
      <c r="I349" t="s">
        <v>2090</v>
      </c>
      <c r="J349" t="s">
        <v>2080</v>
      </c>
    </row>
    <row r="350" spans="1:10" x14ac:dyDescent="0.3">
      <c r="A350" t="s">
        <v>2056</v>
      </c>
      <c r="B350" t="str">
        <f t="shared" si="6"/>
        <v>CAP, 10000uF, 20%, 35V, Al, Radial/Can</v>
      </c>
      <c r="C350" t="s">
        <v>1833</v>
      </c>
      <c r="D350" s="2" t="s">
        <v>1284</v>
      </c>
      <c r="E350" t="s">
        <v>949</v>
      </c>
      <c r="F350" t="s">
        <v>1843</v>
      </c>
      <c r="G350" t="s">
        <v>1556</v>
      </c>
      <c r="H350" t="s">
        <v>1795</v>
      </c>
      <c r="I350" t="s">
        <v>2089</v>
      </c>
      <c r="J350" t="s">
        <v>2080</v>
      </c>
    </row>
    <row r="351" spans="1:10" x14ac:dyDescent="0.3">
      <c r="A351" t="s">
        <v>2057</v>
      </c>
      <c r="B351" t="str">
        <f t="shared" si="6"/>
        <v>CAP, 10000uF, 20%, 25V, Al, Radial/Can</v>
      </c>
      <c r="C351" t="s">
        <v>1833</v>
      </c>
      <c r="D351" s="2" t="s">
        <v>1284</v>
      </c>
      <c r="E351" t="s">
        <v>27</v>
      </c>
      <c r="F351" t="s">
        <v>1843</v>
      </c>
      <c r="G351" t="s">
        <v>1556</v>
      </c>
      <c r="H351" t="s">
        <v>1796</v>
      </c>
      <c r="I351" t="s">
        <v>2090</v>
      </c>
      <c r="J351" t="s">
        <v>2080</v>
      </c>
    </row>
    <row r="352" spans="1:10" x14ac:dyDescent="0.3">
      <c r="A352" t="s">
        <v>2058</v>
      </c>
      <c r="B352" t="str">
        <f t="shared" si="6"/>
        <v>CAP, 10000uF, 20%, 50V, Al, Radial/Can</v>
      </c>
      <c r="C352" t="s">
        <v>1833</v>
      </c>
      <c r="D352" s="2" t="s">
        <v>1284</v>
      </c>
      <c r="E352" t="s">
        <v>944</v>
      </c>
      <c r="F352" t="s">
        <v>1843</v>
      </c>
      <c r="G352" t="s">
        <v>1556</v>
      </c>
      <c r="H352" t="s">
        <v>1797</v>
      </c>
      <c r="I352" t="s">
        <v>2089</v>
      </c>
      <c r="J352" t="s">
        <v>2080</v>
      </c>
    </row>
    <row r="353" spans="1:10" x14ac:dyDescent="0.3">
      <c r="A353" t="s">
        <v>2059</v>
      </c>
      <c r="B353" t="str">
        <f t="shared" si="6"/>
        <v>CAP, 10000uF, 20%, 25V, Al, Radial/Can</v>
      </c>
      <c r="C353" t="s">
        <v>1833</v>
      </c>
      <c r="D353" s="2" t="s">
        <v>1284</v>
      </c>
      <c r="E353" t="s">
        <v>27</v>
      </c>
      <c r="F353" t="s">
        <v>1843</v>
      </c>
      <c r="G353" t="s">
        <v>1556</v>
      </c>
      <c r="H353" t="s">
        <v>1798</v>
      </c>
      <c r="I353" t="s">
        <v>2089</v>
      </c>
      <c r="J353" t="s">
        <v>2080</v>
      </c>
    </row>
    <row r="354" spans="1:10" x14ac:dyDescent="0.3">
      <c r="A354" t="s">
        <v>2060</v>
      </c>
      <c r="B354" t="str">
        <f t="shared" si="6"/>
        <v>CAP, 10000uF, 20%, 35V, Al, Radial/Can</v>
      </c>
      <c r="C354" t="s">
        <v>1833</v>
      </c>
      <c r="D354" s="2" t="s">
        <v>1284</v>
      </c>
      <c r="E354" t="s">
        <v>949</v>
      </c>
      <c r="F354" t="s">
        <v>1843</v>
      </c>
      <c r="G354" t="s">
        <v>1556</v>
      </c>
      <c r="H354" t="s">
        <v>1799</v>
      </c>
      <c r="I354" t="s">
        <v>2088</v>
      </c>
      <c r="J354" t="s">
        <v>2080</v>
      </c>
    </row>
    <row r="355" spans="1:10" x14ac:dyDescent="0.3">
      <c r="A355" t="s">
        <v>2061</v>
      </c>
      <c r="B355" t="str">
        <f t="shared" si="6"/>
        <v>CAP, 10000uF, 20%, 6.3V, Al, Radial/Can</v>
      </c>
      <c r="C355" t="s">
        <v>1833</v>
      </c>
      <c r="D355" s="2" t="s">
        <v>1284</v>
      </c>
      <c r="E355" t="s">
        <v>950</v>
      </c>
      <c r="F355" t="s">
        <v>1843</v>
      </c>
      <c r="G355" t="s">
        <v>1556</v>
      </c>
      <c r="H355" t="s">
        <v>1800</v>
      </c>
      <c r="I355" t="s">
        <v>2086</v>
      </c>
      <c r="J355" t="s">
        <v>2080</v>
      </c>
    </row>
    <row r="356" spans="1:10" x14ac:dyDescent="0.3">
      <c r="A356" t="s">
        <v>2062</v>
      </c>
      <c r="B356" t="str">
        <f t="shared" si="6"/>
        <v>CAP, 10000uF, 20%, 10V, Al, Radial/Can</v>
      </c>
      <c r="C356" t="s">
        <v>1833</v>
      </c>
      <c r="D356" s="2" t="s">
        <v>1284</v>
      </c>
      <c r="E356" t="s">
        <v>948</v>
      </c>
      <c r="F356" t="s">
        <v>1843</v>
      </c>
      <c r="G356" t="s">
        <v>1556</v>
      </c>
      <c r="H356" t="s">
        <v>1801</v>
      </c>
      <c r="I356" t="s">
        <v>2086</v>
      </c>
      <c r="J356" t="s">
        <v>2080</v>
      </c>
    </row>
    <row r="357" spans="1:10" x14ac:dyDescent="0.3">
      <c r="A357" t="s">
        <v>2063</v>
      </c>
      <c r="B357" t="str">
        <f t="shared" si="6"/>
        <v>CAP, 15000uF, 20%, 35V, Al, Radial/Can</v>
      </c>
      <c r="C357" t="s">
        <v>1834</v>
      </c>
      <c r="D357" s="2" t="s">
        <v>1284</v>
      </c>
      <c r="E357" t="s">
        <v>949</v>
      </c>
      <c r="F357" t="s">
        <v>1843</v>
      </c>
      <c r="G357" t="s">
        <v>1556</v>
      </c>
      <c r="H357" t="s">
        <v>1802</v>
      </c>
      <c r="I357" t="s">
        <v>2089</v>
      </c>
      <c r="J357" t="s">
        <v>2080</v>
      </c>
    </row>
    <row r="358" spans="1:10" x14ac:dyDescent="0.3">
      <c r="A358" t="s">
        <v>2064</v>
      </c>
      <c r="B358" t="str">
        <f t="shared" si="6"/>
        <v>CAP, 15000uF, 20%, 10V, Al, Radial/Can</v>
      </c>
      <c r="C358" t="s">
        <v>1834</v>
      </c>
      <c r="D358" s="2" t="s">
        <v>1284</v>
      </c>
      <c r="E358" t="s">
        <v>948</v>
      </c>
      <c r="F358" t="s">
        <v>1843</v>
      </c>
      <c r="G358" t="s">
        <v>1556</v>
      </c>
      <c r="H358" t="s">
        <v>1803</v>
      </c>
      <c r="I358" t="s">
        <v>2087</v>
      </c>
      <c r="J358" t="s">
        <v>2080</v>
      </c>
    </row>
    <row r="359" spans="1:10" x14ac:dyDescent="0.3">
      <c r="A359" t="s">
        <v>2065</v>
      </c>
      <c r="B359" t="str">
        <f t="shared" si="6"/>
        <v>CAP, 15000uF, 20%, 25V, Al, Radial/Can</v>
      </c>
      <c r="C359" t="s">
        <v>1834</v>
      </c>
      <c r="D359" s="2" t="s">
        <v>1284</v>
      </c>
      <c r="E359" t="s">
        <v>27</v>
      </c>
      <c r="F359" t="s">
        <v>1843</v>
      </c>
      <c r="G359" t="s">
        <v>1556</v>
      </c>
      <c r="H359" t="s">
        <v>1804</v>
      </c>
      <c r="I359" t="s">
        <v>2089</v>
      </c>
      <c r="J359" t="s">
        <v>2080</v>
      </c>
    </row>
    <row r="360" spans="1:10" x14ac:dyDescent="0.3">
      <c r="A360" t="s">
        <v>2066</v>
      </c>
      <c r="B360" t="str">
        <f t="shared" si="6"/>
        <v>CAP, 15000uF, 20%, 16V, Al, Radial/Can</v>
      </c>
      <c r="C360" t="s">
        <v>1834</v>
      </c>
      <c r="D360" s="2" t="s">
        <v>1284</v>
      </c>
      <c r="E360" t="s">
        <v>19</v>
      </c>
      <c r="F360" t="s">
        <v>1843</v>
      </c>
      <c r="G360" t="s">
        <v>1556</v>
      </c>
      <c r="H360" t="s">
        <v>1805</v>
      </c>
      <c r="I360" t="s">
        <v>2090</v>
      </c>
      <c r="J360" t="s">
        <v>2080</v>
      </c>
    </row>
    <row r="361" spans="1:10" x14ac:dyDescent="0.3">
      <c r="A361" t="s">
        <v>2067</v>
      </c>
      <c r="B361" t="str">
        <f t="shared" si="6"/>
        <v>CAP, 15000uF, 20%, 16V, Al, Radial/Can</v>
      </c>
      <c r="C361" t="s">
        <v>1834</v>
      </c>
      <c r="D361" s="2" t="s">
        <v>1284</v>
      </c>
      <c r="E361" t="s">
        <v>19</v>
      </c>
      <c r="F361" t="s">
        <v>1843</v>
      </c>
      <c r="G361" t="s">
        <v>1556</v>
      </c>
      <c r="H361" t="s">
        <v>1806</v>
      </c>
      <c r="I361" t="s">
        <v>2089</v>
      </c>
      <c r="J361" t="s">
        <v>2080</v>
      </c>
    </row>
    <row r="362" spans="1:10" x14ac:dyDescent="0.3">
      <c r="A362" t="s">
        <v>2068</v>
      </c>
      <c r="B362" t="str">
        <f t="shared" si="6"/>
        <v>CAP, 15000uF, 20%, 6.3V, Al, Radial/Can</v>
      </c>
      <c r="C362" t="s">
        <v>1834</v>
      </c>
      <c r="D362" s="2" t="s">
        <v>1284</v>
      </c>
      <c r="E362" t="s">
        <v>950</v>
      </c>
      <c r="F362" t="s">
        <v>1843</v>
      </c>
      <c r="G362" t="s">
        <v>1556</v>
      </c>
      <c r="H362" t="s">
        <v>1807</v>
      </c>
      <c r="I362" t="s">
        <v>2086</v>
      </c>
      <c r="J362" t="s">
        <v>2080</v>
      </c>
    </row>
    <row r="363" spans="1:10" x14ac:dyDescent="0.3">
      <c r="A363" t="s">
        <v>2069</v>
      </c>
      <c r="B363" t="str">
        <f t="shared" si="6"/>
        <v>CAP, 22000uF, 20%, 25V, Al, Radial/Can</v>
      </c>
      <c r="C363" t="s">
        <v>1835</v>
      </c>
      <c r="D363" s="2" t="s">
        <v>1284</v>
      </c>
      <c r="E363" t="s">
        <v>27</v>
      </c>
      <c r="F363" t="s">
        <v>1843</v>
      </c>
      <c r="G363" t="s">
        <v>1556</v>
      </c>
      <c r="H363" t="s">
        <v>1808</v>
      </c>
      <c r="I363" t="s">
        <v>2089</v>
      </c>
      <c r="J363" t="s">
        <v>2080</v>
      </c>
    </row>
    <row r="364" spans="1:10" x14ac:dyDescent="0.3">
      <c r="A364" t="s">
        <v>2070</v>
      </c>
      <c r="B364" t="str">
        <f t="shared" si="6"/>
        <v>CAP, 22000uF, 20%, 16V, Al, Radial/Can</v>
      </c>
      <c r="C364" t="s">
        <v>1835</v>
      </c>
      <c r="D364" s="2" t="s">
        <v>1284</v>
      </c>
      <c r="E364" t="s">
        <v>19</v>
      </c>
      <c r="F364" t="s">
        <v>1843</v>
      </c>
      <c r="G364" t="s">
        <v>1556</v>
      </c>
      <c r="H364" t="s">
        <v>1809</v>
      </c>
      <c r="I364" t="s">
        <v>2088</v>
      </c>
      <c r="J364" t="s">
        <v>2080</v>
      </c>
    </row>
    <row r="365" spans="1:10" x14ac:dyDescent="0.3">
      <c r="A365" t="s">
        <v>2071</v>
      </c>
      <c r="B365" t="str">
        <f t="shared" si="6"/>
        <v>CAP, 22000uF, 20%, 16V, Al, Radial/Can</v>
      </c>
      <c r="C365" t="s">
        <v>1835</v>
      </c>
      <c r="D365" s="2" t="s">
        <v>1284</v>
      </c>
      <c r="E365" t="s">
        <v>19</v>
      </c>
      <c r="F365" t="s">
        <v>1843</v>
      </c>
      <c r="G365" t="s">
        <v>1556</v>
      </c>
      <c r="H365" t="s">
        <v>1810</v>
      </c>
      <c r="I365" t="s">
        <v>2089</v>
      </c>
      <c r="J365" t="s">
        <v>2080</v>
      </c>
    </row>
    <row r="366" spans="1:10" x14ac:dyDescent="0.3">
      <c r="A366" t="s">
        <v>2072</v>
      </c>
      <c r="B366" t="str">
        <f t="shared" si="6"/>
        <v>CAP, 22000uF, 20%, 6.3V, Al, Radial/Can</v>
      </c>
      <c r="C366" t="s">
        <v>1835</v>
      </c>
      <c r="D366" s="2" t="s">
        <v>1284</v>
      </c>
      <c r="E366" t="s">
        <v>950</v>
      </c>
      <c r="F366" t="s">
        <v>1843</v>
      </c>
      <c r="G366" t="s">
        <v>1556</v>
      </c>
      <c r="H366" t="s">
        <v>1811</v>
      </c>
      <c r="I366" t="s">
        <v>2087</v>
      </c>
      <c r="J366" t="s">
        <v>2080</v>
      </c>
    </row>
    <row r="367" spans="1:10" x14ac:dyDescent="0.3">
      <c r="A367" t="s">
        <v>2073</v>
      </c>
      <c r="B367" t="str">
        <f t="shared" si="6"/>
        <v>CAP, 22000uF, 20%, 10V, Al, Radial/Can</v>
      </c>
      <c r="C367" t="s">
        <v>1835</v>
      </c>
      <c r="D367" s="2" t="s">
        <v>1284</v>
      </c>
      <c r="E367" t="s">
        <v>948</v>
      </c>
      <c r="F367" t="s">
        <v>1843</v>
      </c>
      <c r="G367" t="s">
        <v>1556</v>
      </c>
      <c r="H367" t="s">
        <v>1812</v>
      </c>
      <c r="I367" t="s">
        <v>2090</v>
      </c>
      <c r="J367" t="s">
        <v>2080</v>
      </c>
    </row>
    <row r="368" spans="1:10" x14ac:dyDescent="0.3">
      <c r="A368" t="s">
        <v>2074</v>
      </c>
      <c r="B368" t="str">
        <f t="shared" si="6"/>
        <v>CAP, 22000uF, 20%, 10V, Al, Radial/Can</v>
      </c>
      <c r="C368" t="s">
        <v>1835</v>
      </c>
      <c r="D368" s="2" t="s">
        <v>1284</v>
      </c>
      <c r="E368" t="s">
        <v>948</v>
      </c>
      <c r="F368" t="s">
        <v>1843</v>
      </c>
      <c r="G368" t="s">
        <v>1556</v>
      </c>
      <c r="H368" t="s">
        <v>1813</v>
      </c>
      <c r="I368" t="s">
        <v>2089</v>
      </c>
      <c r="J368" t="s">
        <v>2080</v>
      </c>
    </row>
    <row r="369" spans="1:10" x14ac:dyDescent="0.3">
      <c r="A369" t="s">
        <v>2075</v>
      </c>
      <c r="B369" t="str">
        <f t="shared" si="6"/>
        <v>CAP, 22000uF, 20%, 6.3V, Al, Radial/Can</v>
      </c>
      <c r="C369" t="s">
        <v>1835</v>
      </c>
      <c r="D369" s="2" t="s">
        <v>1284</v>
      </c>
      <c r="E369" t="s">
        <v>950</v>
      </c>
      <c r="F369" t="s">
        <v>1843</v>
      </c>
      <c r="G369" t="s">
        <v>1556</v>
      </c>
      <c r="H369" t="s">
        <v>1814</v>
      </c>
      <c r="I369" t="s">
        <v>2088</v>
      </c>
      <c r="J369" t="s">
        <v>2080</v>
      </c>
    </row>
    <row r="370" spans="1:10" x14ac:dyDescent="0.3">
      <c r="A370" t="s">
        <v>2076</v>
      </c>
      <c r="B370" t="str">
        <f t="shared" si="6"/>
        <v>CAP, 33000uF, 20%, 16V, Al, Radial/Can</v>
      </c>
      <c r="C370" t="s">
        <v>1836</v>
      </c>
      <c r="D370" s="2" t="s">
        <v>1284</v>
      </c>
      <c r="E370" t="s">
        <v>19</v>
      </c>
      <c r="F370" t="s">
        <v>1843</v>
      </c>
      <c r="G370" t="s">
        <v>1556</v>
      </c>
      <c r="H370" t="s">
        <v>1815</v>
      </c>
      <c r="I370" t="s">
        <v>2089</v>
      </c>
      <c r="J370" t="s">
        <v>2080</v>
      </c>
    </row>
    <row r="371" spans="1:10" x14ac:dyDescent="0.3">
      <c r="A371" t="s">
        <v>2077</v>
      </c>
      <c r="B371" t="str">
        <f t="shared" si="6"/>
        <v>CAP, 33000uF, 20%, 10V, Al, Radial/Can</v>
      </c>
      <c r="C371" t="s">
        <v>1836</v>
      </c>
      <c r="D371" s="2" t="s">
        <v>1284</v>
      </c>
      <c r="E371" t="s">
        <v>948</v>
      </c>
      <c r="F371" t="s">
        <v>1843</v>
      </c>
      <c r="G371" t="s">
        <v>1556</v>
      </c>
      <c r="H371" t="s">
        <v>1816</v>
      </c>
      <c r="I371" t="s">
        <v>2089</v>
      </c>
      <c r="J371" t="s">
        <v>2080</v>
      </c>
    </row>
    <row r="372" spans="1:10" x14ac:dyDescent="0.3">
      <c r="A372" t="s">
        <v>2078</v>
      </c>
      <c r="B372" t="str">
        <f t="shared" si="6"/>
        <v>CAP, 33000uF, 20%, 10V, Al, Radial/Can</v>
      </c>
      <c r="C372" t="s">
        <v>1836</v>
      </c>
      <c r="D372" s="2" t="s">
        <v>1284</v>
      </c>
      <c r="E372" t="s">
        <v>948</v>
      </c>
      <c r="F372" t="s">
        <v>1843</v>
      </c>
      <c r="G372" t="s">
        <v>1556</v>
      </c>
      <c r="H372" t="s">
        <v>1817</v>
      </c>
      <c r="I372" t="s">
        <v>2088</v>
      </c>
      <c r="J372" t="s">
        <v>2080</v>
      </c>
    </row>
    <row r="373" spans="1:10" x14ac:dyDescent="0.3">
      <c r="A373" t="s">
        <v>2079</v>
      </c>
      <c r="B373" t="str">
        <f t="shared" si="6"/>
        <v>CAP, 33000uF, 20%, 6.3V, Al, Radial/Can</v>
      </c>
      <c r="C373" t="s">
        <v>1836</v>
      </c>
      <c r="D373" s="2" t="s">
        <v>1284</v>
      </c>
      <c r="E373" t="s">
        <v>950</v>
      </c>
      <c r="F373" t="s">
        <v>1843</v>
      </c>
      <c r="G373" t="s">
        <v>1556</v>
      </c>
      <c r="H373" t="s">
        <v>1818</v>
      </c>
      <c r="I373" t="s">
        <v>2089</v>
      </c>
      <c r="J373" t="s">
        <v>2080</v>
      </c>
    </row>
    <row r="374" spans="1:10" x14ac:dyDescent="0.3">
      <c r="A374" t="s">
        <v>2677</v>
      </c>
      <c r="B374" t="str">
        <f>CONCATENATE("CAP",", ",C374,", ",D374,", ",E374,", ",F374,", 0603")</f>
        <v>CAP, 0.5pF, ±0.1pF, 50V, C0G, 0603</v>
      </c>
      <c r="C374" t="s">
        <v>2648</v>
      </c>
      <c r="D374" t="s">
        <v>2676</v>
      </c>
      <c r="E374" t="s">
        <v>944</v>
      </c>
      <c r="F374" t="s">
        <v>2614</v>
      </c>
      <c r="G374" t="s">
        <v>21</v>
      </c>
      <c r="H374" t="s">
        <v>2615</v>
      </c>
      <c r="I374" t="s">
        <v>35</v>
      </c>
      <c r="J374" t="s">
        <v>23</v>
      </c>
    </row>
    <row r="375" spans="1:10" x14ac:dyDescent="0.3">
      <c r="A375" t="s">
        <v>2678</v>
      </c>
      <c r="B375" t="str">
        <f t="shared" ref="B375:B438" si="7">CONCATENATE("CAP",", ",C375,", ",D375,", ",E375,", ",F375,", 0603")</f>
        <v>CAP, 0.5pF, ±0.1pF, 100V, C0G, 0603</v>
      </c>
      <c r="C375" t="s">
        <v>2648</v>
      </c>
      <c r="D375" t="s">
        <v>2676</v>
      </c>
      <c r="E375" t="s">
        <v>945</v>
      </c>
      <c r="F375" t="s">
        <v>2614</v>
      </c>
      <c r="G375" t="s">
        <v>21</v>
      </c>
      <c r="H375" t="s">
        <v>2616</v>
      </c>
      <c r="I375" t="s">
        <v>35</v>
      </c>
      <c r="J375" t="s">
        <v>23</v>
      </c>
    </row>
    <row r="376" spans="1:10" x14ac:dyDescent="0.3">
      <c r="A376" t="s">
        <v>2679</v>
      </c>
      <c r="B376" t="str">
        <f t="shared" si="7"/>
        <v>CAP, 0.6pF, ±0.1pF, 50V, C0G, 0603</v>
      </c>
      <c r="C376" t="s">
        <v>2649</v>
      </c>
      <c r="D376" t="s">
        <v>2676</v>
      </c>
      <c r="E376" t="s">
        <v>944</v>
      </c>
      <c r="F376" t="s">
        <v>2614</v>
      </c>
      <c r="G376" t="s">
        <v>21</v>
      </c>
      <c r="H376" t="s">
        <v>2617</v>
      </c>
      <c r="I376" t="s">
        <v>35</v>
      </c>
      <c r="J376" t="s">
        <v>23</v>
      </c>
    </row>
    <row r="377" spans="1:10" x14ac:dyDescent="0.3">
      <c r="A377" t="s">
        <v>2680</v>
      </c>
      <c r="B377" t="str">
        <f t="shared" si="7"/>
        <v>CAP, 0.7pF, ±0.1pF, 50V, C0G, 0603</v>
      </c>
      <c r="C377" t="s">
        <v>2650</v>
      </c>
      <c r="D377" t="s">
        <v>2676</v>
      </c>
      <c r="E377" t="s">
        <v>944</v>
      </c>
      <c r="F377" t="s">
        <v>2614</v>
      </c>
      <c r="G377" t="s">
        <v>21</v>
      </c>
      <c r="H377" t="s">
        <v>2618</v>
      </c>
      <c r="I377" t="s">
        <v>35</v>
      </c>
      <c r="J377" t="s">
        <v>23</v>
      </c>
    </row>
    <row r="378" spans="1:10" x14ac:dyDescent="0.3">
      <c r="A378" t="s">
        <v>2681</v>
      </c>
      <c r="B378" t="str">
        <f t="shared" si="7"/>
        <v>CAP, 0.75pF, ±0.1pF, 50V, C0G, 0603</v>
      </c>
      <c r="C378" t="s">
        <v>2651</v>
      </c>
      <c r="D378" t="s">
        <v>2676</v>
      </c>
      <c r="E378" t="s">
        <v>944</v>
      </c>
      <c r="F378" t="s">
        <v>2614</v>
      </c>
      <c r="G378" t="s">
        <v>21</v>
      </c>
      <c r="H378" t="s">
        <v>2619</v>
      </c>
      <c r="I378" t="s">
        <v>35</v>
      </c>
      <c r="J378" t="s">
        <v>23</v>
      </c>
    </row>
    <row r="379" spans="1:10" x14ac:dyDescent="0.3">
      <c r="A379" t="s">
        <v>2682</v>
      </c>
      <c r="B379" t="str">
        <f t="shared" si="7"/>
        <v>CAP, 0.8pF, ±0.1pF, 50V, C0G, 0603</v>
      </c>
      <c r="C379" t="s">
        <v>2652</v>
      </c>
      <c r="D379" t="s">
        <v>2676</v>
      </c>
      <c r="E379" t="s">
        <v>944</v>
      </c>
      <c r="F379" t="s">
        <v>2614</v>
      </c>
      <c r="G379" t="s">
        <v>21</v>
      </c>
      <c r="H379" t="s">
        <v>2620</v>
      </c>
      <c r="I379" t="s">
        <v>35</v>
      </c>
      <c r="J379" t="s">
        <v>23</v>
      </c>
    </row>
    <row r="380" spans="1:10" x14ac:dyDescent="0.3">
      <c r="A380" t="s">
        <v>2683</v>
      </c>
      <c r="B380" t="str">
        <f t="shared" si="7"/>
        <v>CAP, 0.8pF, ±0.1pF, 100V, C0G, 0603</v>
      </c>
      <c r="C380" t="s">
        <v>2652</v>
      </c>
      <c r="D380" t="s">
        <v>2676</v>
      </c>
      <c r="E380" t="s">
        <v>945</v>
      </c>
      <c r="F380" t="s">
        <v>2614</v>
      </c>
      <c r="G380" t="s">
        <v>21</v>
      </c>
      <c r="H380" t="s">
        <v>2621</v>
      </c>
      <c r="I380" t="s">
        <v>35</v>
      </c>
      <c r="J380" t="s">
        <v>23</v>
      </c>
    </row>
    <row r="381" spans="1:10" x14ac:dyDescent="0.3">
      <c r="A381" t="s">
        <v>2684</v>
      </c>
      <c r="B381" t="str">
        <f t="shared" si="7"/>
        <v>CAP, 0.9pF, ±0.1pF, 50V, C0G, 0603</v>
      </c>
      <c r="C381" t="s">
        <v>2653</v>
      </c>
      <c r="D381" t="s">
        <v>2676</v>
      </c>
      <c r="E381" t="s">
        <v>944</v>
      </c>
      <c r="F381" t="s">
        <v>2614</v>
      </c>
      <c r="G381" t="s">
        <v>21</v>
      </c>
      <c r="H381" t="s">
        <v>2622</v>
      </c>
      <c r="I381" t="s">
        <v>35</v>
      </c>
      <c r="J381" t="s">
        <v>23</v>
      </c>
    </row>
    <row r="382" spans="1:10" x14ac:dyDescent="0.3">
      <c r="A382" t="s">
        <v>2685</v>
      </c>
      <c r="B382" t="str">
        <f t="shared" si="7"/>
        <v>CAP, 1pF, ±0.1pF, 50V, C0G, 0603</v>
      </c>
      <c r="C382" t="s">
        <v>2654</v>
      </c>
      <c r="D382" t="s">
        <v>2676</v>
      </c>
      <c r="E382" t="s">
        <v>944</v>
      </c>
      <c r="F382" t="s">
        <v>2614</v>
      </c>
      <c r="G382" t="s">
        <v>21</v>
      </c>
      <c r="H382" t="s">
        <v>2623</v>
      </c>
      <c r="I382" t="s">
        <v>35</v>
      </c>
      <c r="J382" t="s">
        <v>23</v>
      </c>
    </row>
    <row r="383" spans="1:10" x14ac:dyDescent="0.3">
      <c r="A383" t="s">
        <v>2686</v>
      </c>
      <c r="B383" t="str">
        <f t="shared" si="7"/>
        <v>CAP, 1pF, ±0.1pF, 100V, C0G, 0603</v>
      </c>
      <c r="C383" t="s">
        <v>2654</v>
      </c>
      <c r="D383" t="s">
        <v>2676</v>
      </c>
      <c r="E383" t="s">
        <v>945</v>
      </c>
      <c r="F383" t="s">
        <v>2614</v>
      </c>
      <c r="G383" t="s">
        <v>21</v>
      </c>
      <c r="H383" t="s">
        <v>2624</v>
      </c>
      <c r="I383" t="s">
        <v>35</v>
      </c>
      <c r="J383" t="s">
        <v>23</v>
      </c>
    </row>
    <row r="384" spans="1:10" x14ac:dyDescent="0.3">
      <c r="A384" t="s">
        <v>2687</v>
      </c>
      <c r="B384" t="str">
        <f t="shared" si="7"/>
        <v>CAP, 1.2pF, ±0.1pF, 50V, C0G, 0603</v>
      </c>
      <c r="C384" t="s">
        <v>2655</v>
      </c>
      <c r="D384" t="s">
        <v>2676</v>
      </c>
      <c r="E384" t="s">
        <v>944</v>
      </c>
      <c r="F384" t="s">
        <v>2614</v>
      </c>
      <c r="G384" t="s">
        <v>21</v>
      </c>
      <c r="H384" t="s">
        <v>2625</v>
      </c>
      <c r="I384" t="s">
        <v>35</v>
      </c>
      <c r="J384" t="s">
        <v>23</v>
      </c>
    </row>
    <row r="385" spans="1:10" x14ac:dyDescent="0.3">
      <c r="A385" t="s">
        <v>2688</v>
      </c>
      <c r="B385" t="str">
        <f t="shared" si="7"/>
        <v>CAP, 1.5pF, ±0.1pF, 50V, C0G, 0603</v>
      </c>
      <c r="C385" t="s">
        <v>2656</v>
      </c>
      <c r="D385" t="s">
        <v>2676</v>
      </c>
      <c r="E385" t="s">
        <v>944</v>
      </c>
      <c r="F385" t="s">
        <v>2614</v>
      </c>
      <c r="G385" t="s">
        <v>21</v>
      </c>
      <c r="H385" t="s">
        <v>2626</v>
      </c>
      <c r="I385" t="s">
        <v>35</v>
      </c>
      <c r="J385" t="s">
        <v>23</v>
      </c>
    </row>
    <row r="386" spans="1:10" x14ac:dyDescent="0.3">
      <c r="A386" t="s">
        <v>2689</v>
      </c>
      <c r="B386" t="str">
        <f t="shared" si="7"/>
        <v>CAP, 1.8pF, ±0.1pF, 50V, C0G, 0603</v>
      </c>
      <c r="C386" t="s">
        <v>2657</v>
      </c>
      <c r="D386" t="s">
        <v>2676</v>
      </c>
      <c r="E386" t="s">
        <v>944</v>
      </c>
      <c r="F386" t="s">
        <v>2614</v>
      </c>
      <c r="G386" t="s">
        <v>21</v>
      </c>
      <c r="H386" t="s">
        <v>2627</v>
      </c>
      <c r="I386" t="s">
        <v>35</v>
      </c>
      <c r="J386" t="s">
        <v>23</v>
      </c>
    </row>
    <row r="387" spans="1:10" x14ac:dyDescent="0.3">
      <c r="A387" t="s">
        <v>2690</v>
      </c>
      <c r="B387" t="str">
        <f t="shared" si="7"/>
        <v>CAP, 2pF, ±0.1pF, 50V, C0G, 0603</v>
      </c>
      <c r="C387" t="s">
        <v>2658</v>
      </c>
      <c r="D387" t="s">
        <v>2676</v>
      </c>
      <c r="E387" t="s">
        <v>944</v>
      </c>
      <c r="F387" t="s">
        <v>2614</v>
      </c>
      <c r="G387" t="s">
        <v>21</v>
      </c>
      <c r="H387" t="s">
        <v>2628</v>
      </c>
      <c r="I387" t="s">
        <v>35</v>
      </c>
      <c r="J387" t="s">
        <v>23</v>
      </c>
    </row>
    <row r="388" spans="1:10" x14ac:dyDescent="0.3">
      <c r="A388" t="s">
        <v>2691</v>
      </c>
      <c r="B388" t="str">
        <f t="shared" si="7"/>
        <v>CAP, 2.2pF, ±0.1pF, 50V, C0G, 0603</v>
      </c>
      <c r="C388" t="s">
        <v>2659</v>
      </c>
      <c r="D388" t="s">
        <v>2676</v>
      </c>
      <c r="E388" t="s">
        <v>944</v>
      </c>
      <c r="F388" t="s">
        <v>2614</v>
      </c>
      <c r="G388" t="s">
        <v>21</v>
      </c>
      <c r="H388" t="s">
        <v>2629</v>
      </c>
      <c r="I388" t="s">
        <v>35</v>
      </c>
      <c r="J388" t="s">
        <v>23</v>
      </c>
    </row>
    <row r="389" spans="1:10" x14ac:dyDescent="0.3">
      <c r="A389" t="s">
        <v>2692</v>
      </c>
      <c r="B389" t="str">
        <f t="shared" si="7"/>
        <v>CAP, 2.7pF, ±0.1pF, 50V, C0G, 0603</v>
      </c>
      <c r="C389" t="s">
        <v>2660</v>
      </c>
      <c r="D389" t="s">
        <v>2676</v>
      </c>
      <c r="E389" t="s">
        <v>944</v>
      </c>
      <c r="F389" t="s">
        <v>2614</v>
      </c>
      <c r="G389" t="s">
        <v>21</v>
      </c>
      <c r="H389" t="s">
        <v>2630</v>
      </c>
      <c r="I389" t="s">
        <v>35</v>
      </c>
      <c r="J389" t="s">
        <v>23</v>
      </c>
    </row>
    <row r="390" spans="1:10" x14ac:dyDescent="0.3">
      <c r="A390" t="s">
        <v>2693</v>
      </c>
      <c r="B390" t="str">
        <f t="shared" si="7"/>
        <v>CAP, 3pF, ±0.1pF, 50V, C0G, 0603</v>
      </c>
      <c r="C390" t="s">
        <v>2661</v>
      </c>
      <c r="D390" t="s">
        <v>2676</v>
      </c>
      <c r="E390" t="s">
        <v>944</v>
      </c>
      <c r="F390" t="s">
        <v>2614</v>
      </c>
      <c r="G390" t="s">
        <v>21</v>
      </c>
      <c r="H390" t="s">
        <v>2631</v>
      </c>
      <c r="I390" t="s">
        <v>35</v>
      </c>
      <c r="J390" t="s">
        <v>23</v>
      </c>
    </row>
    <row r="391" spans="1:10" x14ac:dyDescent="0.3">
      <c r="A391" t="s">
        <v>2694</v>
      </c>
      <c r="B391" t="str">
        <f t="shared" si="7"/>
        <v>CAP, 3.3pF, ±0.1pF, 50V, C0G, 0603</v>
      </c>
      <c r="C391" t="s">
        <v>2662</v>
      </c>
      <c r="D391" t="s">
        <v>2676</v>
      </c>
      <c r="E391" t="s">
        <v>944</v>
      </c>
      <c r="F391" t="s">
        <v>2614</v>
      </c>
      <c r="G391" t="s">
        <v>21</v>
      </c>
      <c r="H391" t="s">
        <v>2632</v>
      </c>
      <c r="I391" t="s">
        <v>35</v>
      </c>
      <c r="J391" t="s">
        <v>23</v>
      </c>
    </row>
    <row r="392" spans="1:10" x14ac:dyDescent="0.3">
      <c r="A392" t="s">
        <v>2695</v>
      </c>
      <c r="B392" t="str">
        <f t="shared" si="7"/>
        <v>CAP, 3.6pF, ±0.1pF, 50V, C0G, 0603</v>
      </c>
      <c r="C392" t="s">
        <v>2663</v>
      </c>
      <c r="D392" t="s">
        <v>2676</v>
      </c>
      <c r="E392" t="s">
        <v>944</v>
      </c>
      <c r="F392" t="s">
        <v>2614</v>
      </c>
      <c r="G392" t="s">
        <v>21</v>
      </c>
      <c r="H392" t="s">
        <v>2633</v>
      </c>
      <c r="I392" t="s">
        <v>35</v>
      </c>
      <c r="J392" t="s">
        <v>23</v>
      </c>
    </row>
    <row r="393" spans="1:10" x14ac:dyDescent="0.3">
      <c r="A393" t="s">
        <v>2696</v>
      </c>
      <c r="B393" t="str">
        <f t="shared" si="7"/>
        <v>CAP, 3.9pF, ±0.1pF, 50V, C0G, 0603</v>
      </c>
      <c r="C393" t="s">
        <v>2664</v>
      </c>
      <c r="D393" t="s">
        <v>2676</v>
      </c>
      <c r="E393" t="s">
        <v>944</v>
      </c>
      <c r="F393" t="s">
        <v>2614</v>
      </c>
      <c r="G393" t="s">
        <v>21</v>
      </c>
      <c r="H393" t="s">
        <v>2634</v>
      </c>
      <c r="I393" t="s">
        <v>35</v>
      </c>
      <c r="J393" t="s">
        <v>23</v>
      </c>
    </row>
    <row r="394" spans="1:10" x14ac:dyDescent="0.3">
      <c r="A394" t="s">
        <v>2697</v>
      </c>
      <c r="B394" t="str">
        <f t="shared" si="7"/>
        <v>CAP, 4pF, ±0.1pF, 50V, C0G, 0603</v>
      </c>
      <c r="C394" t="s">
        <v>2665</v>
      </c>
      <c r="D394" t="s">
        <v>2676</v>
      </c>
      <c r="E394" t="s">
        <v>944</v>
      </c>
      <c r="F394" t="s">
        <v>2614</v>
      </c>
      <c r="G394" t="s">
        <v>21</v>
      </c>
      <c r="H394" t="s">
        <v>2635</v>
      </c>
      <c r="I394" t="s">
        <v>35</v>
      </c>
      <c r="J394" t="s">
        <v>23</v>
      </c>
    </row>
    <row r="395" spans="1:10" x14ac:dyDescent="0.3">
      <c r="A395" t="s">
        <v>2698</v>
      </c>
      <c r="B395" t="str">
        <f t="shared" si="7"/>
        <v>CAP, 4.3pF, ±0.1pF, 50V, C0G, 0603</v>
      </c>
      <c r="C395" t="s">
        <v>2666</v>
      </c>
      <c r="D395" t="s">
        <v>2676</v>
      </c>
      <c r="E395" t="s">
        <v>944</v>
      </c>
      <c r="F395" t="s">
        <v>2614</v>
      </c>
      <c r="G395" t="s">
        <v>21</v>
      </c>
      <c r="H395" t="s">
        <v>2636</v>
      </c>
      <c r="I395" t="s">
        <v>35</v>
      </c>
      <c r="J395" t="s">
        <v>23</v>
      </c>
    </row>
    <row r="396" spans="1:10" x14ac:dyDescent="0.3">
      <c r="A396" t="s">
        <v>2699</v>
      </c>
      <c r="B396" t="str">
        <f t="shared" si="7"/>
        <v>CAP, 4.7pF, ±0.1pF, 100V, C0G, 0603</v>
      </c>
      <c r="C396" t="s">
        <v>2667</v>
      </c>
      <c r="D396" t="s">
        <v>2676</v>
      </c>
      <c r="E396" t="s">
        <v>945</v>
      </c>
      <c r="F396" t="s">
        <v>2614</v>
      </c>
      <c r="G396" t="s">
        <v>21</v>
      </c>
      <c r="H396" t="s">
        <v>2637</v>
      </c>
      <c r="I396" t="s">
        <v>35</v>
      </c>
      <c r="J396" t="s">
        <v>23</v>
      </c>
    </row>
    <row r="397" spans="1:10" x14ac:dyDescent="0.3">
      <c r="A397" t="s">
        <v>2700</v>
      </c>
      <c r="B397" t="str">
        <f t="shared" si="7"/>
        <v>CAP, 4.7pF, ±0.1pF, 50V, C0G, 0603</v>
      </c>
      <c r="C397" t="s">
        <v>2667</v>
      </c>
      <c r="D397" t="s">
        <v>2676</v>
      </c>
      <c r="E397" t="s">
        <v>944</v>
      </c>
      <c r="F397" t="s">
        <v>2614</v>
      </c>
      <c r="G397" t="s">
        <v>21</v>
      </c>
      <c r="H397" t="s">
        <v>2638</v>
      </c>
      <c r="I397" t="s">
        <v>35</v>
      </c>
      <c r="J397" t="s">
        <v>23</v>
      </c>
    </row>
    <row r="398" spans="1:10" x14ac:dyDescent="0.3">
      <c r="A398" t="s">
        <v>2701</v>
      </c>
      <c r="B398" t="str">
        <f t="shared" si="7"/>
        <v>CAP, 5pF, ±0.1pF, 50V, C0G, 0603</v>
      </c>
      <c r="C398" t="s">
        <v>2668</v>
      </c>
      <c r="D398" t="s">
        <v>2676</v>
      </c>
      <c r="E398" t="s">
        <v>944</v>
      </c>
      <c r="F398" t="s">
        <v>2614</v>
      </c>
      <c r="G398" t="s">
        <v>21</v>
      </c>
      <c r="H398" t="s">
        <v>2639</v>
      </c>
      <c r="I398" t="s">
        <v>35</v>
      </c>
      <c r="J398" t="s">
        <v>23</v>
      </c>
    </row>
    <row r="399" spans="1:10" x14ac:dyDescent="0.3">
      <c r="A399" t="s">
        <v>2702</v>
      </c>
      <c r="B399" t="str">
        <f t="shared" si="7"/>
        <v>CAP, 5.1pF, ±0.1pF, 50V, C0G, 0603</v>
      </c>
      <c r="C399" t="s">
        <v>2669</v>
      </c>
      <c r="D399" t="s">
        <v>2676</v>
      </c>
      <c r="E399" t="s">
        <v>944</v>
      </c>
      <c r="F399" t="s">
        <v>2614</v>
      </c>
      <c r="G399" t="s">
        <v>21</v>
      </c>
      <c r="H399" t="s">
        <v>2640</v>
      </c>
      <c r="I399" t="s">
        <v>35</v>
      </c>
      <c r="J399" t="s">
        <v>23</v>
      </c>
    </row>
    <row r="400" spans="1:10" x14ac:dyDescent="0.3">
      <c r="A400" t="s">
        <v>2703</v>
      </c>
      <c r="B400" t="str">
        <f t="shared" si="7"/>
        <v>CAP, 5.6pF, ±0.1pF, 50V, C0G, 0603</v>
      </c>
      <c r="C400" t="s">
        <v>2670</v>
      </c>
      <c r="D400" t="s">
        <v>2676</v>
      </c>
      <c r="E400" t="s">
        <v>944</v>
      </c>
      <c r="F400" t="s">
        <v>2614</v>
      </c>
      <c r="G400" t="s">
        <v>21</v>
      </c>
      <c r="H400" t="s">
        <v>2641</v>
      </c>
      <c r="I400" t="s">
        <v>35</v>
      </c>
      <c r="J400" t="s">
        <v>23</v>
      </c>
    </row>
    <row r="401" spans="1:10" x14ac:dyDescent="0.3">
      <c r="A401" t="s">
        <v>2704</v>
      </c>
      <c r="B401" t="str">
        <f t="shared" si="7"/>
        <v>CAP, 6.2pF, ±0.1pF, 50V, C0G, 0603</v>
      </c>
      <c r="C401" t="s">
        <v>2671</v>
      </c>
      <c r="D401" t="s">
        <v>2676</v>
      </c>
      <c r="E401" t="s">
        <v>944</v>
      </c>
      <c r="F401" t="s">
        <v>2614</v>
      </c>
      <c r="G401" t="s">
        <v>21</v>
      </c>
      <c r="H401" t="s">
        <v>2642</v>
      </c>
      <c r="I401" t="s">
        <v>35</v>
      </c>
      <c r="J401" t="s">
        <v>23</v>
      </c>
    </row>
    <row r="402" spans="1:10" x14ac:dyDescent="0.3">
      <c r="A402" t="s">
        <v>2705</v>
      </c>
      <c r="B402" t="str">
        <f t="shared" si="7"/>
        <v>CAP, 6.8pF, ±0.1pF, 50V, C0G, 0603</v>
      </c>
      <c r="C402" t="s">
        <v>2672</v>
      </c>
      <c r="D402" t="s">
        <v>2676</v>
      </c>
      <c r="E402" t="s">
        <v>944</v>
      </c>
      <c r="F402" t="s">
        <v>2614</v>
      </c>
      <c r="G402" t="s">
        <v>21</v>
      </c>
      <c r="H402" t="s">
        <v>2643</v>
      </c>
      <c r="I402" t="s">
        <v>35</v>
      </c>
      <c r="J402" t="s">
        <v>23</v>
      </c>
    </row>
    <row r="403" spans="1:10" x14ac:dyDescent="0.3">
      <c r="A403" t="s">
        <v>2706</v>
      </c>
      <c r="B403" t="str">
        <f t="shared" si="7"/>
        <v>CAP, 7.5pF, ±0.1pF, 50V, C0G, 0603</v>
      </c>
      <c r="C403" t="s">
        <v>2673</v>
      </c>
      <c r="D403" t="s">
        <v>2676</v>
      </c>
      <c r="E403" t="s">
        <v>944</v>
      </c>
      <c r="F403" t="s">
        <v>2614</v>
      </c>
      <c r="G403" t="s">
        <v>21</v>
      </c>
      <c r="H403" t="s">
        <v>2644</v>
      </c>
      <c r="I403" t="s">
        <v>35</v>
      </c>
      <c r="J403" t="s">
        <v>23</v>
      </c>
    </row>
    <row r="404" spans="1:10" x14ac:dyDescent="0.3">
      <c r="A404" t="s">
        <v>2707</v>
      </c>
      <c r="B404" t="str">
        <f t="shared" si="7"/>
        <v>CAP, 8pF, ±0.1pF, 50V, C0G, 0603</v>
      </c>
      <c r="C404" t="s">
        <v>80</v>
      </c>
      <c r="D404" t="s">
        <v>2676</v>
      </c>
      <c r="E404" t="s">
        <v>944</v>
      </c>
      <c r="F404" t="s">
        <v>2614</v>
      </c>
      <c r="G404" t="s">
        <v>21</v>
      </c>
      <c r="H404" t="s">
        <v>2645</v>
      </c>
      <c r="I404" t="s">
        <v>35</v>
      </c>
      <c r="J404" t="s">
        <v>23</v>
      </c>
    </row>
    <row r="405" spans="1:10" x14ac:dyDescent="0.3">
      <c r="A405" t="s">
        <v>2708</v>
      </c>
      <c r="B405" t="str">
        <f t="shared" si="7"/>
        <v>CAP, 8.2pF, ±0.1pF, 50V, C0G, 0603</v>
      </c>
      <c r="C405" t="s">
        <v>2674</v>
      </c>
      <c r="D405" t="s">
        <v>2676</v>
      </c>
      <c r="E405" t="s">
        <v>944</v>
      </c>
      <c r="F405" t="s">
        <v>2614</v>
      </c>
      <c r="G405" t="s">
        <v>21</v>
      </c>
      <c r="H405" t="s">
        <v>2646</v>
      </c>
      <c r="I405" t="s">
        <v>35</v>
      </c>
      <c r="J405" t="s">
        <v>23</v>
      </c>
    </row>
    <row r="406" spans="1:10" x14ac:dyDescent="0.3">
      <c r="A406" t="s">
        <v>2709</v>
      </c>
      <c r="B406" t="str">
        <f t="shared" si="7"/>
        <v>CAP, 9pF, ±0.1pF, 50V, C0G, 0603</v>
      </c>
      <c r="C406" t="s">
        <v>2675</v>
      </c>
      <c r="D406" t="s">
        <v>2676</v>
      </c>
      <c r="E406" t="s">
        <v>944</v>
      </c>
      <c r="F406" t="s">
        <v>2614</v>
      </c>
      <c r="G406" t="s">
        <v>21</v>
      </c>
      <c r="H406" t="s">
        <v>2647</v>
      </c>
      <c r="I406" t="s">
        <v>35</v>
      </c>
      <c r="J406" t="s">
        <v>23</v>
      </c>
    </row>
    <row r="407" spans="1:10" x14ac:dyDescent="0.3">
      <c r="A407" t="s">
        <v>2820</v>
      </c>
      <c r="B407" t="str">
        <f t="shared" si="7"/>
        <v>CAP, 13pF, ±2%, 50V, C0G, 0603</v>
      </c>
      <c r="C407" t="s">
        <v>2793</v>
      </c>
      <c r="D407" t="s">
        <v>2818</v>
      </c>
      <c r="E407" t="s">
        <v>944</v>
      </c>
      <c r="F407" t="s">
        <v>2614</v>
      </c>
      <c r="G407" t="s">
        <v>21</v>
      </c>
      <c r="H407" t="s">
        <v>2725</v>
      </c>
      <c r="I407" t="s">
        <v>35</v>
      </c>
      <c r="J407" t="s">
        <v>23</v>
      </c>
    </row>
    <row r="408" spans="1:10" x14ac:dyDescent="0.3">
      <c r="A408" t="s">
        <v>2821</v>
      </c>
      <c r="B408" t="str">
        <f t="shared" si="7"/>
        <v>CAP, 47pF, ±2%, 50V, C0G, 0603</v>
      </c>
      <c r="C408" t="s">
        <v>2794</v>
      </c>
      <c r="D408" t="s">
        <v>2818</v>
      </c>
      <c r="E408" t="s">
        <v>944</v>
      </c>
      <c r="F408" t="s">
        <v>2614</v>
      </c>
      <c r="G408" t="s">
        <v>21</v>
      </c>
      <c r="H408" t="s">
        <v>2726</v>
      </c>
      <c r="I408" t="s">
        <v>35</v>
      </c>
      <c r="J408" t="s">
        <v>23</v>
      </c>
    </row>
    <row r="409" spans="1:10" x14ac:dyDescent="0.3">
      <c r="A409" t="s">
        <v>2822</v>
      </c>
      <c r="B409" t="str">
        <f t="shared" si="7"/>
        <v>CAP, 10pF, ±1%, 50V, C0G, 0603</v>
      </c>
      <c r="C409" t="s">
        <v>2795</v>
      </c>
      <c r="D409" t="s">
        <v>2819</v>
      </c>
      <c r="E409" t="s">
        <v>944</v>
      </c>
      <c r="F409" t="s">
        <v>2614</v>
      </c>
      <c r="G409" t="s">
        <v>21</v>
      </c>
      <c r="H409" t="s">
        <v>2727</v>
      </c>
      <c r="I409" t="s">
        <v>35</v>
      </c>
      <c r="J409" t="s">
        <v>23</v>
      </c>
    </row>
    <row r="410" spans="1:10" x14ac:dyDescent="0.3">
      <c r="A410" t="s">
        <v>2823</v>
      </c>
      <c r="B410" t="str">
        <f t="shared" si="7"/>
        <v>CAP, 22pF, ±2%, 50V, C0G, 0603</v>
      </c>
      <c r="C410" t="s">
        <v>2796</v>
      </c>
      <c r="D410" t="s">
        <v>2818</v>
      </c>
      <c r="E410" t="s">
        <v>944</v>
      </c>
      <c r="F410" t="s">
        <v>2614</v>
      </c>
      <c r="G410" t="s">
        <v>21</v>
      </c>
      <c r="H410" t="s">
        <v>2728</v>
      </c>
      <c r="I410" t="s">
        <v>35</v>
      </c>
      <c r="J410" t="s">
        <v>23</v>
      </c>
    </row>
    <row r="411" spans="1:10" x14ac:dyDescent="0.3">
      <c r="A411" t="s">
        <v>2824</v>
      </c>
      <c r="B411" t="str">
        <f t="shared" si="7"/>
        <v>CAP, 18pF, ±2%, 50V, C0G, 0603</v>
      </c>
      <c r="C411" t="s">
        <v>2797</v>
      </c>
      <c r="D411" t="s">
        <v>2818</v>
      </c>
      <c r="E411" t="s">
        <v>944</v>
      </c>
      <c r="F411" t="s">
        <v>2614</v>
      </c>
      <c r="G411" t="s">
        <v>21</v>
      </c>
      <c r="H411" t="s">
        <v>2729</v>
      </c>
      <c r="I411" t="s">
        <v>35</v>
      </c>
      <c r="J411" t="s">
        <v>23</v>
      </c>
    </row>
    <row r="412" spans="1:10" x14ac:dyDescent="0.3">
      <c r="A412" t="s">
        <v>2825</v>
      </c>
      <c r="B412" t="str">
        <f t="shared" si="7"/>
        <v>CAP, 82pF, ±2%, 50V, C0G, 0603</v>
      </c>
      <c r="C412" t="s">
        <v>2798</v>
      </c>
      <c r="D412" t="s">
        <v>2818</v>
      </c>
      <c r="E412" t="s">
        <v>944</v>
      </c>
      <c r="F412" t="s">
        <v>2614</v>
      </c>
      <c r="G412" t="s">
        <v>21</v>
      </c>
      <c r="H412" t="s">
        <v>2730</v>
      </c>
      <c r="I412" t="s">
        <v>35</v>
      </c>
      <c r="J412" t="s">
        <v>23</v>
      </c>
    </row>
    <row r="413" spans="1:10" x14ac:dyDescent="0.3">
      <c r="A413" t="s">
        <v>2826</v>
      </c>
      <c r="B413" t="str">
        <f t="shared" si="7"/>
        <v>CAP, 100pF, ±2%, 50V, C0G, 0603</v>
      </c>
      <c r="C413" t="s">
        <v>2799</v>
      </c>
      <c r="D413" t="s">
        <v>2818</v>
      </c>
      <c r="E413" t="s">
        <v>944</v>
      </c>
      <c r="F413" t="s">
        <v>2614</v>
      </c>
      <c r="G413" t="s">
        <v>21</v>
      </c>
      <c r="H413" t="s">
        <v>2731</v>
      </c>
      <c r="I413" t="s">
        <v>35</v>
      </c>
      <c r="J413" t="s">
        <v>23</v>
      </c>
    </row>
    <row r="414" spans="1:10" x14ac:dyDescent="0.3">
      <c r="A414" t="s">
        <v>2827</v>
      </c>
      <c r="B414" t="str">
        <f t="shared" si="7"/>
        <v>CAP, 39pF, ±2%, 50V, C0G, 0603</v>
      </c>
      <c r="C414" t="s">
        <v>2800</v>
      </c>
      <c r="D414" t="s">
        <v>2818</v>
      </c>
      <c r="E414" t="s">
        <v>944</v>
      </c>
      <c r="F414" t="s">
        <v>2614</v>
      </c>
      <c r="G414" t="s">
        <v>21</v>
      </c>
      <c r="H414" t="s">
        <v>2732</v>
      </c>
      <c r="I414" t="s">
        <v>35</v>
      </c>
      <c r="J414" t="s">
        <v>23</v>
      </c>
    </row>
    <row r="415" spans="1:10" x14ac:dyDescent="0.3">
      <c r="A415" t="s">
        <v>2828</v>
      </c>
      <c r="B415" t="str">
        <f t="shared" si="7"/>
        <v>CAP, 150pF, ±2%, 50V, C0G, 0603</v>
      </c>
      <c r="C415" t="s">
        <v>2801</v>
      </c>
      <c r="D415" t="s">
        <v>2818</v>
      </c>
      <c r="E415" t="s">
        <v>944</v>
      </c>
      <c r="F415" t="s">
        <v>2614</v>
      </c>
      <c r="G415" t="s">
        <v>21</v>
      </c>
      <c r="H415" t="s">
        <v>2733</v>
      </c>
      <c r="I415" t="s">
        <v>35</v>
      </c>
      <c r="J415" t="s">
        <v>23</v>
      </c>
    </row>
    <row r="416" spans="1:10" x14ac:dyDescent="0.3">
      <c r="A416" t="s">
        <v>2829</v>
      </c>
      <c r="B416" t="str">
        <f t="shared" si="7"/>
        <v>CAP, 47pF, ±2%, 50V, C0G, 0603</v>
      </c>
      <c r="C416" t="s">
        <v>2794</v>
      </c>
      <c r="D416" t="s">
        <v>2818</v>
      </c>
      <c r="E416" t="s">
        <v>944</v>
      </c>
      <c r="F416" t="s">
        <v>2614</v>
      </c>
      <c r="G416" t="s">
        <v>21</v>
      </c>
      <c r="H416" t="s">
        <v>2734</v>
      </c>
      <c r="I416" t="s">
        <v>35</v>
      </c>
      <c r="J416" t="s">
        <v>23</v>
      </c>
    </row>
    <row r="417" spans="1:10" x14ac:dyDescent="0.3">
      <c r="A417" t="s">
        <v>2830</v>
      </c>
      <c r="B417" t="str">
        <f t="shared" si="7"/>
        <v>CAP, 30pF, ±2%, 50V, C0G, 0603</v>
      </c>
      <c r="C417" t="s">
        <v>2802</v>
      </c>
      <c r="D417" t="s">
        <v>2818</v>
      </c>
      <c r="E417" t="s">
        <v>944</v>
      </c>
      <c r="F417" t="s">
        <v>2614</v>
      </c>
      <c r="G417" t="s">
        <v>21</v>
      </c>
      <c r="H417" t="s">
        <v>2735</v>
      </c>
      <c r="I417" t="s">
        <v>35</v>
      </c>
      <c r="J417" t="s">
        <v>23</v>
      </c>
    </row>
    <row r="418" spans="1:10" x14ac:dyDescent="0.3">
      <c r="A418" t="s">
        <v>2831</v>
      </c>
      <c r="B418" t="str">
        <f t="shared" si="7"/>
        <v>CAP, 47pF, ±1%, 50V, C0G, 0603</v>
      </c>
      <c r="C418" t="s">
        <v>2794</v>
      </c>
      <c r="D418" t="s">
        <v>2819</v>
      </c>
      <c r="E418" t="s">
        <v>944</v>
      </c>
      <c r="F418" t="s">
        <v>2614</v>
      </c>
      <c r="G418" t="s">
        <v>21</v>
      </c>
      <c r="H418" t="s">
        <v>2736</v>
      </c>
      <c r="I418" t="s">
        <v>35</v>
      </c>
      <c r="J418" t="s">
        <v>23</v>
      </c>
    </row>
    <row r="419" spans="1:10" x14ac:dyDescent="0.3">
      <c r="A419" t="s">
        <v>2832</v>
      </c>
      <c r="B419" t="str">
        <f t="shared" si="7"/>
        <v>CAP, 18pF, ±1%, 50V, C0G, 0603</v>
      </c>
      <c r="C419" t="s">
        <v>2797</v>
      </c>
      <c r="D419" t="s">
        <v>2819</v>
      </c>
      <c r="E419" t="s">
        <v>944</v>
      </c>
      <c r="F419" t="s">
        <v>2614</v>
      </c>
      <c r="G419" t="s">
        <v>21</v>
      </c>
      <c r="H419" t="s">
        <v>2737</v>
      </c>
      <c r="I419" t="s">
        <v>35</v>
      </c>
      <c r="J419" t="s">
        <v>23</v>
      </c>
    </row>
    <row r="420" spans="1:10" x14ac:dyDescent="0.3">
      <c r="A420" t="s">
        <v>2833</v>
      </c>
      <c r="B420" t="str">
        <f t="shared" si="7"/>
        <v>CAP, 27pF, ±1%, 50V, C0G, 0603</v>
      </c>
      <c r="C420" t="s">
        <v>2803</v>
      </c>
      <c r="D420" t="s">
        <v>2819</v>
      </c>
      <c r="E420" t="s">
        <v>944</v>
      </c>
      <c r="F420" t="s">
        <v>2614</v>
      </c>
      <c r="G420" t="s">
        <v>21</v>
      </c>
      <c r="H420" t="s">
        <v>2738</v>
      </c>
      <c r="I420" t="s">
        <v>35</v>
      </c>
      <c r="J420" t="s">
        <v>23</v>
      </c>
    </row>
    <row r="421" spans="1:10" x14ac:dyDescent="0.3">
      <c r="A421" t="s">
        <v>2834</v>
      </c>
      <c r="B421" t="str">
        <f t="shared" si="7"/>
        <v>CAP, 82pF, ±1%, 50V, C0G, 0603</v>
      </c>
      <c r="C421" t="s">
        <v>2798</v>
      </c>
      <c r="D421" t="s">
        <v>2819</v>
      </c>
      <c r="E421" t="s">
        <v>944</v>
      </c>
      <c r="F421" t="s">
        <v>2614</v>
      </c>
      <c r="G421" t="s">
        <v>21</v>
      </c>
      <c r="H421" t="s">
        <v>2739</v>
      </c>
      <c r="I421" t="s">
        <v>35</v>
      </c>
      <c r="J421" t="s">
        <v>23</v>
      </c>
    </row>
    <row r="422" spans="1:10" x14ac:dyDescent="0.3">
      <c r="A422" t="s">
        <v>2835</v>
      </c>
      <c r="B422" t="str">
        <f t="shared" si="7"/>
        <v>CAP, 2200pF, ±2%, 50V, C0G, 0603</v>
      </c>
      <c r="C422" t="s">
        <v>935</v>
      </c>
      <c r="D422" t="s">
        <v>2818</v>
      </c>
      <c r="E422" t="s">
        <v>944</v>
      </c>
      <c r="F422" t="s">
        <v>2614</v>
      </c>
      <c r="G422" t="s">
        <v>21</v>
      </c>
      <c r="H422" t="s">
        <v>2740</v>
      </c>
      <c r="I422" t="s">
        <v>35</v>
      </c>
      <c r="J422" t="s">
        <v>23</v>
      </c>
    </row>
    <row r="423" spans="1:10" x14ac:dyDescent="0.3">
      <c r="A423" t="s">
        <v>2836</v>
      </c>
      <c r="B423" t="str">
        <f t="shared" si="7"/>
        <v>CAP, 330pF, ±2%, 50V, C0G, 0603</v>
      </c>
      <c r="C423" t="s">
        <v>925</v>
      </c>
      <c r="D423" t="s">
        <v>2818</v>
      </c>
      <c r="E423" t="s">
        <v>944</v>
      </c>
      <c r="F423" t="s">
        <v>2614</v>
      </c>
      <c r="G423" t="s">
        <v>21</v>
      </c>
      <c r="H423" t="s">
        <v>2741</v>
      </c>
      <c r="I423" t="s">
        <v>35</v>
      </c>
      <c r="J423" t="s">
        <v>23</v>
      </c>
    </row>
    <row r="424" spans="1:10" x14ac:dyDescent="0.3">
      <c r="A424" t="s">
        <v>2837</v>
      </c>
      <c r="B424" t="str">
        <f t="shared" si="7"/>
        <v>CAP, 56pF, ±1%, 50V, C0G, 0603</v>
      </c>
      <c r="C424" t="s">
        <v>2804</v>
      </c>
      <c r="D424" t="s">
        <v>2819</v>
      </c>
      <c r="E424" t="s">
        <v>944</v>
      </c>
      <c r="F424" t="s">
        <v>2614</v>
      </c>
      <c r="G424" t="s">
        <v>21</v>
      </c>
      <c r="H424" t="s">
        <v>2742</v>
      </c>
      <c r="I424" t="s">
        <v>35</v>
      </c>
      <c r="J424" t="s">
        <v>23</v>
      </c>
    </row>
    <row r="425" spans="1:10" x14ac:dyDescent="0.3">
      <c r="A425" t="s">
        <v>2838</v>
      </c>
      <c r="B425" t="str">
        <f t="shared" si="7"/>
        <v>CAP, 39pF, ±1%, 50V, C0G, 0603</v>
      </c>
      <c r="C425" t="s">
        <v>2800</v>
      </c>
      <c r="D425" t="s">
        <v>2819</v>
      </c>
      <c r="E425" t="s">
        <v>944</v>
      </c>
      <c r="F425" t="s">
        <v>2614</v>
      </c>
      <c r="G425" t="s">
        <v>21</v>
      </c>
      <c r="H425" t="s">
        <v>2743</v>
      </c>
      <c r="I425" t="s">
        <v>35</v>
      </c>
      <c r="J425" t="s">
        <v>23</v>
      </c>
    </row>
    <row r="426" spans="1:10" x14ac:dyDescent="0.3">
      <c r="A426" t="s">
        <v>2839</v>
      </c>
      <c r="B426" t="str">
        <f t="shared" si="7"/>
        <v>CAP, 68pF, ±1%, 50V, C0G, 0603</v>
      </c>
      <c r="C426" t="s">
        <v>2805</v>
      </c>
      <c r="D426" t="s">
        <v>2819</v>
      </c>
      <c r="E426" t="s">
        <v>944</v>
      </c>
      <c r="F426" t="s">
        <v>2614</v>
      </c>
      <c r="G426" t="s">
        <v>21</v>
      </c>
      <c r="H426" t="s">
        <v>2744</v>
      </c>
      <c r="I426" t="s">
        <v>35</v>
      </c>
      <c r="J426" t="s">
        <v>23</v>
      </c>
    </row>
    <row r="427" spans="1:10" x14ac:dyDescent="0.3">
      <c r="A427" t="s">
        <v>2840</v>
      </c>
      <c r="B427" t="str">
        <f t="shared" si="7"/>
        <v>CAP, 82pF, ±1%, 50V, C0G, 0603</v>
      </c>
      <c r="C427" t="s">
        <v>2798</v>
      </c>
      <c r="D427" t="s">
        <v>2819</v>
      </c>
      <c r="E427" t="s">
        <v>944</v>
      </c>
      <c r="F427" t="s">
        <v>2614</v>
      </c>
      <c r="G427" t="s">
        <v>21</v>
      </c>
      <c r="H427" t="s">
        <v>2745</v>
      </c>
      <c r="I427" t="s">
        <v>35</v>
      </c>
      <c r="J427" t="s">
        <v>23</v>
      </c>
    </row>
    <row r="428" spans="1:10" x14ac:dyDescent="0.3">
      <c r="A428" t="s">
        <v>2841</v>
      </c>
      <c r="B428" t="str">
        <f t="shared" si="7"/>
        <v>CAP, 22pF, ±1%, 50V, C0G, 0603</v>
      </c>
      <c r="C428" t="s">
        <v>2796</v>
      </c>
      <c r="D428" t="s">
        <v>2819</v>
      </c>
      <c r="E428" t="s">
        <v>944</v>
      </c>
      <c r="F428" t="s">
        <v>2614</v>
      </c>
      <c r="G428" t="s">
        <v>21</v>
      </c>
      <c r="H428" t="s">
        <v>2746</v>
      </c>
      <c r="I428" t="s">
        <v>35</v>
      </c>
      <c r="J428" t="s">
        <v>23</v>
      </c>
    </row>
    <row r="429" spans="1:10" x14ac:dyDescent="0.3">
      <c r="A429" t="s">
        <v>2842</v>
      </c>
      <c r="B429" t="str">
        <f t="shared" si="7"/>
        <v>CAP, 33pF, ±1%, 50V, C0G, 0603</v>
      </c>
      <c r="C429" t="s">
        <v>2806</v>
      </c>
      <c r="D429" t="s">
        <v>2819</v>
      </c>
      <c r="E429" t="s">
        <v>944</v>
      </c>
      <c r="F429" t="s">
        <v>2614</v>
      </c>
      <c r="G429" t="s">
        <v>21</v>
      </c>
      <c r="H429" t="s">
        <v>2747</v>
      </c>
      <c r="I429" t="s">
        <v>35</v>
      </c>
      <c r="J429" t="s">
        <v>23</v>
      </c>
    </row>
    <row r="430" spans="1:10" x14ac:dyDescent="0.3">
      <c r="A430" t="s">
        <v>2843</v>
      </c>
      <c r="B430" t="str">
        <f t="shared" si="7"/>
        <v>CAP, 47pF, ±1%, 50V, C0G, 0603</v>
      </c>
      <c r="C430" t="s">
        <v>2794</v>
      </c>
      <c r="D430" t="s">
        <v>2819</v>
      </c>
      <c r="E430" t="s">
        <v>944</v>
      </c>
      <c r="F430" t="s">
        <v>2614</v>
      </c>
      <c r="G430" t="s">
        <v>21</v>
      </c>
      <c r="H430" t="s">
        <v>2748</v>
      </c>
      <c r="I430" t="s">
        <v>35</v>
      </c>
      <c r="J430" t="s">
        <v>23</v>
      </c>
    </row>
    <row r="431" spans="1:10" x14ac:dyDescent="0.3">
      <c r="A431" t="s">
        <v>2844</v>
      </c>
      <c r="B431" t="str">
        <f t="shared" si="7"/>
        <v>CAP, 470pF, ±2%, 50V, C0G, 0603</v>
      </c>
      <c r="C431" t="s">
        <v>927</v>
      </c>
      <c r="D431" t="s">
        <v>2818</v>
      </c>
      <c r="E431" t="s">
        <v>944</v>
      </c>
      <c r="F431" t="s">
        <v>2614</v>
      </c>
      <c r="G431" t="s">
        <v>21</v>
      </c>
      <c r="H431" t="s">
        <v>2749</v>
      </c>
      <c r="I431" t="s">
        <v>35</v>
      </c>
      <c r="J431" t="s">
        <v>23</v>
      </c>
    </row>
    <row r="432" spans="1:10" x14ac:dyDescent="0.3">
      <c r="A432" t="s">
        <v>2845</v>
      </c>
      <c r="B432" t="str">
        <f t="shared" si="7"/>
        <v>CAP, 120pF, ±2%, 50V, C0G, 0603</v>
      </c>
      <c r="C432" t="s">
        <v>2807</v>
      </c>
      <c r="D432" t="s">
        <v>2818</v>
      </c>
      <c r="E432" t="s">
        <v>944</v>
      </c>
      <c r="F432" t="s">
        <v>2614</v>
      </c>
      <c r="G432" t="s">
        <v>21</v>
      </c>
      <c r="H432" t="s">
        <v>2750</v>
      </c>
      <c r="I432" t="s">
        <v>35</v>
      </c>
      <c r="J432" t="s">
        <v>23</v>
      </c>
    </row>
    <row r="433" spans="1:10" x14ac:dyDescent="0.3">
      <c r="A433" t="s">
        <v>2846</v>
      </c>
      <c r="B433" t="str">
        <f t="shared" si="7"/>
        <v>CAP, 180pF, ±2%, 50V, C0G, 0603</v>
      </c>
      <c r="C433" t="s">
        <v>2808</v>
      </c>
      <c r="D433" t="s">
        <v>2818</v>
      </c>
      <c r="E433" t="s">
        <v>944</v>
      </c>
      <c r="F433" t="s">
        <v>2614</v>
      </c>
      <c r="G433" t="s">
        <v>21</v>
      </c>
      <c r="H433" t="s">
        <v>2751</v>
      </c>
      <c r="I433" t="s">
        <v>35</v>
      </c>
      <c r="J433" t="s">
        <v>23</v>
      </c>
    </row>
    <row r="434" spans="1:10" x14ac:dyDescent="0.3">
      <c r="A434" t="s">
        <v>2847</v>
      </c>
      <c r="B434" t="str">
        <f t="shared" si="7"/>
        <v>CAP, 1800pF, ±2%, 50V, C0G, 0603</v>
      </c>
      <c r="C434" t="s">
        <v>934</v>
      </c>
      <c r="D434" t="s">
        <v>2818</v>
      </c>
      <c r="E434" t="s">
        <v>944</v>
      </c>
      <c r="F434" t="s">
        <v>2614</v>
      </c>
      <c r="G434" t="s">
        <v>21</v>
      </c>
      <c r="H434" t="s">
        <v>2752</v>
      </c>
      <c r="I434" t="s">
        <v>35</v>
      </c>
      <c r="J434" t="s">
        <v>23</v>
      </c>
    </row>
    <row r="435" spans="1:10" x14ac:dyDescent="0.3">
      <c r="A435" t="s">
        <v>2848</v>
      </c>
      <c r="B435" t="str">
        <f t="shared" si="7"/>
        <v>CAP, 1500pF, ±1%, 50V, C0G, 0603</v>
      </c>
      <c r="C435" t="s">
        <v>933</v>
      </c>
      <c r="D435" t="s">
        <v>2819</v>
      </c>
      <c r="E435" t="s">
        <v>944</v>
      </c>
      <c r="F435" t="s">
        <v>2614</v>
      </c>
      <c r="G435" t="s">
        <v>21</v>
      </c>
      <c r="H435" t="s">
        <v>2753</v>
      </c>
      <c r="I435" t="s">
        <v>35</v>
      </c>
      <c r="J435" t="s">
        <v>23</v>
      </c>
    </row>
    <row r="436" spans="1:10" x14ac:dyDescent="0.3">
      <c r="A436" t="s">
        <v>2849</v>
      </c>
      <c r="B436" t="str">
        <f t="shared" si="7"/>
        <v>CAP, 2700pF, ±2%, 50V, C0G, 0603</v>
      </c>
      <c r="C436" t="s">
        <v>936</v>
      </c>
      <c r="D436" t="s">
        <v>2818</v>
      </c>
      <c r="E436" t="s">
        <v>944</v>
      </c>
      <c r="F436" t="s">
        <v>2614</v>
      </c>
      <c r="G436" t="s">
        <v>21</v>
      </c>
      <c r="H436" t="s">
        <v>2754</v>
      </c>
      <c r="I436" t="s">
        <v>35</v>
      </c>
      <c r="J436" t="s">
        <v>23</v>
      </c>
    </row>
    <row r="437" spans="1:10" x14ac:dyDescent="0.3">
      <c r="A437" t="s">
        <v>2850</v>
      </c>
      <c r="B437" t="str">
        <f t="shared" si="7"/>
        <v>CAP, 56pF, ±1%, 50V, C0G, 0603</v>
      </c>
      <c r="C437" t="s">
        <v>2804</v>
      </c>
      <c r="D437" t="s">
        <v>2819</v>
      </c>
      <c r="E437" t="s">
        <v>944</v>
      </c>
      <c r="F437" t="s">
        <v>2614</v>
      </c>
      <c r="G437" t="s">
        <v>21</v>
      </c>
      <c r="H437" t="s">
        <v>2755</v>
      </c>
      <c r="I437" t="s">
        <v>35</v>
      </c>
      <c r="J437" t="s">
        <v>23</v>
      </c>
    </row>
    <row r="438" spans="1:10" x14ac:dyDescent="0.3">
      <c r="A438" t="s">
        <v>2851</v>
      </c>
      <c r="B438" t="str">
        <f t="shared" si="7"/>
        <v>CAP, 390pF, ±2%, 50V, C0G, 0603</v>
      </c>
      <c r="C438" t="s">
        <v>926</v>
      </c>
      <c r="D438" t="s">
        <v>2818</v>
      </c>
      <c r="E438" t="s">
        <v>944</v>
      </c>
      <c r="F438" t="s">
        <v>2614</v>
      </c>
      <c r="G438" t="s">
        <v>21</v>
      </c>
      <c r="H438" t="s">
        <v>2756</v>
      </c>
      <c r="I438" t="s">
        <v>35</v>
      </c>
      <c r="J438" t="s">
        <v>23</v>
      </c>
    </row>
    <row r="439" spans="1:10" x14ac:dyDescent="0.3">
      <c r="A439" t="s">
        <v>2852</v>
      </c>
      <c r="B439" t="str">
        <f t="shared" ref="B439:B502" si="8">CONCATENATE("CAP",", ",C439,", ",D439,", ",E439,", ",F439,", 0603")</f>
        <v>CAP, 1000pF, ±2%, 50V, C0G, 0603</v>
      </c>
      <c r="C439" t="s">
        <v>931</v>
      </c>
      <c r="D439" t="s">
        <v>2818</v>
      </c>
      <c r="E439" t="s">
        <v>944</v>
      </c>
      <c r="F439" t="s">
        <v>2614</v>
      </c>
      <c r="G439" t="s">
        <v>21</v>
      </c>
      <c r="H439" t="s">
        <v>2757</v>
      </c>
      <c r="I439" t="s">
        <v>35</v>
      </c>
      <c r="J439" t="s">
        <v>23</v>
      </c>
    </row>
    <row r="440" spans="1:10" x14ac:dyDescent="0.3">
      <c r="A440" t="s">
        <v>2853</v>
      </c>
      <c r="B440" t="str">
        <f t="shared" si="8"/>
        <v>CAP, 300pF, ±2%, 50V, C0G, 0603</v>
      </c>
      <c r="C440" t="s">
        <v>2809</v>
      </c>
      <c r="D440" t="s">
        <v>2818</v>
      </c>
      <c r="E440" t="s">
        <v>944</v>
      </c>
      <c r="F440" t="s">
        <v>2614</v>
      </c>
      <c r="G440" t="s">
        <v>21</v>
      </c>
      <c r="H440" t="s">
        <v>2758</v>
      </c>
      <c r="I440" t="s">
        <v>35</v>
      </c>
      <c r="J440" t="s">
        <v>23</v>
      </c>
    </row>
    <row r="441" spans="1:10" x14ac:dyDescent="0.3">
      <c r="A441" t="s">
        <v>2854</v>
      </c>
      <c r="B441" t="str">
        <f t="shared" si="8"/>
        <v>CAP, 160pF, ±2%, 50V, C0G, 0603</v>
      </c>
      <c r="C441" t="s">
        <v>2810</v>
      </c>
      <c r="D441" t="s">
        <v>2818</v>
      </c>
      <c r="E441" t="s">
        <v>944</v>
      </c>
      <c r="F441" t="s">
        <v>2614</v>
      </c>
      <c r="G441" t="s">
        <v>21</v>
      </c>
      <c r="H441" t="s">
        <v>2759</v>
      </c>
      <c r="I441" t="s">
        <v>35</v>
      </c>
      <c r="J441" t="s">
        <v>23</v>
      </c>
    </row>
    <row r="442" spans="1:10" x14ac:dyDescent="0.3">
      <c r="A442" t="s">
        <v>2855</v>
      </c>
      <c r="B442" t="str">
        <f t="shared" si="8"/>
        <v>CAP, 56pF, ±2%, 50V, C0G, 0603</v>
      </c>
      <c r="C442" t="s">
        <v>2804</v>
      </c>
      <c r="D442" t="s">
        <v>2818</v>
      </c>
      <c r="E442" t="s">
        <v>944</v>
      </c>
      <c r="F442" t="s">
        <v>2614</v>
      </c>
      <c r="G442" t="s">
        <v>21</v>
      </c>
      <c r="H442" t="s">
        <v>2760</v>
      </c>
      <c r="I442" t="s">
        <v>35</v>
      </c>
      <c r="J442" t="s">
        <v>23</v>
      </c>
    </row>
    <row r="443" spans="1:10" x14ac:dyDescent="0.3">
      <c r="A443" t="s">
        <v>2856</v>
      </c>
      <c r="B443" t="str">
        <f t="shared" si="8"/>
        <v>CAP, 220pF, ±2%, 50V, C0G, 0603</v>
      </c>
      <c r="C443" t="s">
        <v>924</v>
      </c>
      <c r="D443" t="s">
        <v>2818</v>
      </c>
      <c r="E443" t="s">
        <v>944</v>
      </c>
      <c r="F443" t="s">
        <v>2614</v>
      </c>
      <c r="G443" t="s">
        <v>21</v>
      </c>
      <c r="H443" t="s">
        <v>2761</v>
      </c>
      <c r="I443" t="s">
        <v>35</v>
      </c>
      <c r="J443" t="s">
        <v>23</v>
      </c>
    </row>
    <row r="444" spans="1:10" x14ac:dyDescent="0.3">
      <c r="A444" t="s">
        <v>2857</v>
      </c>
      <c r="B444" t="str">
        <f t="shared" si="8"/>
        <v>CAP, 39pF, ±1%, 50V, C0G, 0603</v>
      </c>
      <c r="C444" t="s">
        <v>2800</v>
      </c>
      <c r="D444" t="s">
        <v>2819</v>
      </c>
      <c r="E444" t="s">
        <v>944</v>
      </c>
      <c r="F444" t="s">
        <v>2614</v>
      </c>
      <c r="G444" t="s">
        <v>21</v>
      </c>
      <c r="H444" t="s">
        <v>2762</v>
      </c>
      <c r="I444" t="s">
        <v>35</v>
      </c>
      <c r="J444" t="s">
        <v>23</v>
      </c>
    </row>
    <row r="445" spans="1:10" x14ac:dyDescent="0.3">
      <c r="A445" t="s">
        <v>2858</v>
      </c>
      <c r="B445" t="str">
        <f t="shared" si="8"/>
        <v>CAP, 33pF, ±1%, 50V, C0G, 0603</v>
      </c>
      <c r="C445" t="s">
        <v>2806</v>
      </c>
      <c r="D445" t="s">
        <v>2819</v>
      </c>
      <c r="E445" t="s">
        <v>944</v>
      </c>
      <c r="F445" t="s">
        <v>2614</v>
      </c>
      <c r="G445" t="s">
        <v>21</v>
      </c>
      <c r="H445" t="s">
        <v>2763</v>
      </c>
      <c r="I445" t="s">
        <v>35</v>
      </c>
      <c r="J445" t="s">
        <v>23</v>
      </c>
    </row>
    <row r="446" spans="1:10" x14ac:dyDescent="0.3">
      <c r="A446" t="s">
        <v>2859</v>
      </c>
      <c r="B446" t="str">
        <f t="shared" si="8"/>
        <v>CAP, 68pF, ±1%, 50V, C0G, 0603</v>
      </c>
      <c r="C446" t="s">
        <v>2805</v>
      </c>
      <c r="D446" t="s">
        <v>2819</v>
      </c>
      <c r="E446" t="s">
        <v>944</v>
      </c>
      <c r="F446" t="s">
        <v>2614</v>
      </c>
      <c r="G446" t="s">
        <v>21</v>
      </c>
      <c r="H446" t="s">
        <v>2764</v>
      </c>
      <c r="I446" t="s">
        <v>35</v>
      </c>
      <c r="J446" t="s">
        <v>23</v>
      </c>
    </row>
    <row r="447" spans="1:10" x14ac:dyDescent="0.3">
      <c r="A447" t="s">
        <v>2860</v>
      </c>
      <c r="B447" t="str">
        <f t="shared" si="8"/>
        <v>CAP, 15pF, ±1%, 50V, C0G, 0603</v>
      </c>
      <c r="C447" t="s">
        <v>2811</v>
      </c>
      <c r="D447" t="s">
        <v>2819</v>
      </c>
      <c r="E447" t="s">
        <v>944</v>
      </c>
      <c r="F447" t="s">
        <v>2614</v>
      </c>
      <c r="G447" t="s">
        <v>21</v>
      </c>
      <c r="H447" t="s">
        <v>2765</v>
      </c>
      <c r="I447" t="s">
        <v>35</v>
      </c>
      <c r="J447" t="s">
        <v>23</v>
      </c>
    </row>
    <row r="448" spans="1:10" x14ac:dyDescent="0.3">
      <c r="A448" t="s">
        <v>2861</v>
      </c>
      <c r="B448" t="str">
        <f t="shared" si="8"/>
        <v>CAP, 22pF, ±1%, 50V, C0G, 0603</v>
      </c>
      <c r="C448" t="s">
        <v>2796</v>
      </c>
      <c r="D448" t="s">
        <v>2819</v>
      </c>
      <c r="E448" t="s">
        <v>944</v>
      </c>
      <c r="F448" t="s">
        <v>2614</v>
      </c>
      <c r="G448" t="s">
        <v>21</v>
      </c>
      <c r="H448" t="s">
        <v>2766</v>
      </c>
      <c r="I448" t="s">
        <v>35</v>
      </c>
      <c r="J448" t="s">
        <v>23</v>
      </c>
    </row>
    <row r="449" spans="1:10" x14ac:dyDescent="0.3">
      <c r="A449" t="s">
        <v>2862</v>
      </c>
      <c r="B449" t="str">
        <f t="shared" si="8"/>
        <v>CAP, 680pF, ±2%, 50V, C0G, 0603</v>
      </c>
      <c r="C449" t="s">
        <v>929</v>
      </c>
      <c r="D449" t="s">
        <v>2818</v>
      </c>
      <c r="E449" t="s">
        <v>944</v>
      </c>
      <c r="F449" t="s">
        <v>2614</v>
      </c>
      <c r="G449" t="s">
        <v>21</v>
      </c>
      <c r="H449" t="s">
        <v>2767</v>
      </c>
      <c r="I449" t="s">
        <v>35</v>
      </c>
      <c r="J449" t="s">
        <v>23</v>
      </c>
    </row>
    <row r="450" spans="1:10" x14ac:dyDescent="0.3">
      <c r="A450" t="s">
        <v>2863</v>
      </c>
      <c r="B450" t="str">
        <f t="shared" si="8"/>
        <v>CAP, 560pF, ±2%, 50V, C0G, 0603</v>
      </c>
      <c r="C450" t="s">
        <v>928</v>
      </c>
      <c r="D450" t="s">
        <v>2818</v>
      </c>
      <c r="E450" t="s">
        <v>944</v>
      </c>
      <c r="F450" t="s">
        <v>2614</v>
      </c>
      <c r="G450" t="s">
        <v>21</v>
      </c>
      <c r="H450" t="s">
        <v>2768</v>
      </c>
      <c r="I450" t="s">
        <v>35</v>
      </c>
      <c r="J450" t="s">
        <v>23</v>
      </c>
    </row>
    <row r="451" spans="1:10" x14ac:dyDescent="0.3">
      <c r="A451" t="s">
        <v>2864</v>
      </c>
      <c r="B451" t="str">
        <f t="shared" si="8"/>
        <v>CAP, 820pF, ±2%, 50V, C0G, 0603</v>
      </c>
      <c r="C451" t="s">
        <v>930</v>
      </c>
      <c r="D451" t="s">
        <v>2818</v>
      </c>
      <c r="E451" t="s">
        <v>944</v>
      </c>
      <c r="F451" t="s">
        <v>2614</v>
      </c>
      <c r="G451" t="s">
        <v>21</v>
      </c>
      <c r="H451" t="s">
        <v>2769</v>
      </c>
      <c r="I451" t="s">
        <v>35</v>
      </c>
      <c r="J451" t="s">
        <v>23</v>
      </c>
    </row>
    <row r="452" spans="1:10" x14ac:dyDescent="0.3">
      <c r="A452" t="s">
        <v>2865</v>
      </c>
      <c r="B452" t="str">
        <f t="shared" si="8"/>
        <v>CAP, 2700pF, ±2%, 50V, C0G, 0603</v>
      </c>
      <c r="C452" t="s">
        <v>936</v>
      </c>
      <c r="D452" t="s">
        <v>2818</v>
      </c>
      <c r="E452" t="s">
        <v>944</v>
      </c>
      <c r="F452" t="s">
        <v>2614</v>
      </c>
      <c r="G452" t="s">
        <v>21</v>
      </c>
      <c r="H452" t="s">
        <v>2770</v>
      </c>
      <c r="I452" t="s">
        <v>35</v>
      </c>
      <c r="J452" t="s">
        <v>23</v>
      </c>
    </row>
    <row r="453" spans="1:10" x14ac:dyDescent="0.3">
      <c r="A453" t="s">
        <v>2866</v>
      </c>
      <c r="B453" t="str">
        <f t="shared" si="8"/>
        <v>CAP, 24pF, ±2%, 50V, C0G, 0603</v>
      </c>
      <c r="C453" t="s">
        <v>2812</v>
      </c>
      <c r="D453" t="s">
        <v>2818</v>
      </c>
      <c r="E453" t="s">
        <v>944</v>
      </c>
      <c r="F453" t="s">
        <v>2614</v>
      </c>
      <c r="G453" t="s">
        <v>21</v>
      </c>
      <c r="H453" t="s">
        <v>2771</v>
      </c>
      <c r="I453" t="s">
        <v>35</v>
      </c>
      <c r="J453" t="s">
        <v>23</v>
      </c>
    </row>
    <row r="454" spans="1:10" x14ac:dyDescent="0.3">
      <c r="A454" t="s">
        <v>2867</v>
      </c>
      <c r="B454" t="str">
        <f t="shared" si="8"/>
        <v>CAP, 36pF, ±2%, 50V, C0G, 0603</v>
      </c>
      <c r="C454" t="s">
        <v>2813</v>
      </c>
      <c r="D454" t="s">
        <v>2818</v>
      </c>
      <c r="E454" t="s">
        <v>944</v>
      </c>
      <c r="F454" t="s">
        <v>2614</v>
      </c>
      <c r="G454" t="s">
        <v>21</v>
      </c>
      <c r="H454" t="s">
        <v>2772</v>
      </c>
      <c r="I454" t="s">
        <v>35</v>
      </c>
      <c r="J454" t="s">
        <v>23</v>
      </c>
    </row>
    <row r="455" spans="1:10" x14ac:dyDescent="0.3">
      <c r="A455" t="s">
        <v>2868</v>
      </c>
      <c r="B455" t="str">
        <f t="shared" si="8"/>
        <v>CAP, 33pF, ±2%, 50V, C0G, 0603</v>
      </c>
      <c r="C455" t="s">
        <v>2806</v>
      </c>
      <c r="D455" t="s">
        <v>2818</v>
      </c>
      <c r="E455" t="s">
        <v>944</v>
      </c>
      <c r="F455" t="s">
        <v>2614</v>
      </c>
      <c r="G455" t="s">
        <v>21</v>
      </c>
      <c r="H455" t="s">
        <v>2773</v>
      </c>
      <c r="I455" t="s">
        <v>35</v>
      </c>
      <c r="J455" t="s">
        <v>23</v>
      </c>
    </row>
    <row r="456" spans="1:10" x14ac:dyDescent="0.3">
      <c r="A456" t="s">
        <v>2869</v>
      </c>
      <c r="B456" t="str">
        <f t="shared" si="8"/>
        <v>CAP, 15pF, ±2%, 50V, C0G, 0603</v>
      </c>
      <c r="C456" t="s">
        <v>2811</v>
      </c>
      <c r="D456" t="s">
        <v>2818</v>
      </c>
      <c r="E456" t="s">
        <v>944</v>
      </c>
      <c r="F456" t="s">
        <v>2614</v>
      </c>
      <c r="G456" t="s">
        <v>21</v>
      </c>
      <c r="H456" t="s">
        <v>2774</v>
      </c>
      <c r="I456" t="s">
        <v>35</v>
      </c>
      <c r="J456" t="s">
        <v>23</v>
      </c>
    </row>
    <row r="457" spans="1:10" x14ac:dyDescent="0.3">
      <c r="A457" t="s">
        <v>2870</v>
      </c>
      <c r="B457" t="str">
        <f t="shared" si="8"/>
        <v>CAP, 27pF, ±2%, 50V, C0G, 0603</v>
      </c>
      <c r="C457" t="s">
        <v>2803</v>
      </c>
      <c r="D457" t="s">
        <v>2818</v>
      </c>
      <c r="E457" t="s">
        <v>944</v>
      </c>
      <c r="F457" t="s">
        <v>2614</v>
      </c>
      <c r="G457" t="s">
        <v>21</v>
      </c>
      <c r="H457" t="s">
        <v>2775</v>
      </c>
      <c r="I457" t="s">
        <v>35</v>
      </c>
      <c r="J457" t="s">
        <v>23</v>
      </c>
    </row>
    <row r="458" spans="1:10" x14ac:dyDescent="0.3">
      <c r="A458" t="s">
        <v>2871</v>
      </c>
      <c r="B458" t="str">
        <f t="shared" si="8"/>
        <v>CAP, 16pF, ±2%, 50V, C0G, 0603</v>
      </c>
      <c r="C458" t="s">
        <v>2814</v>
      </c>
      <c r="D458" t="s">
        <v>2818</v>
      </c>
      <c r="E458" t="s">
        <v>944</v>
      </c>
      <c r="F458" t="s">
        <v>2614</v>
      </c>
      <c r="G458" t="s">
        <v>21</v>
      </c>
      <c r="H458" t="s">
        <v>2776</v>
      </c>
      <c r="I458" t="s">
        <v>35</v>
      </c>
      <c r="J458" t="s">
        <v>23</v>
      </c>
    </row>
    <row r="459" spans="1:10" x14ac:dyDescent="0.3">
      <c r="A459" t="s">
        <v>2872</v>
      </c>
      <c r="B459" t="str">
        <f t="shared" si="8"/>
        <v>CAP, 1000pF, ±1%, 50V, C0G, 0603</v>
      </c>
      <c r="C459" t="s">
        <v>931</v>
      </c>
      <c r="D459" t="s">
        <v>2819</v>
      </c>
      <c r="E459" t="s">
        <v>944</v>
      </c>
      <c r="F459" t="s">
        <v>2614</v>
      </c>
      <c r="G459" t="s">
        <v>21</v>
      </c>
      <c r="H459" t="s">
        <v>2777</v>
      </c>
      <c r="I459" t="s">
        <v>35</v>
      </c>
      <c r="J459" t="s">
        <v>23</v>
      </c>
    </row>
    <row r="460" spans="1:10" x14ac:dyDescent="0.3">
      <c r="A460" t="s">
        <v>2873</v>
      </c>
      <c r="B460" t="str">
        <f t="shared" si="8"/>
        <v>CAP, 130pF, ±2%, 50V, C0G, 0603</v>
      </c>
      <c r="C460" t="s">
        <v>2815</v>
      </c>
      <c r="D460" t="s">
        <v>2818</v>
      </c>
      <c r="E460" t="s">
        <v>944</v>
      </c>
      <c r="F460" t="s">
        <v>2614</v>
      </c>
      <c r="G460" t="s">
        <v>21</v>
      </c>
      <c r="H460" t="s">
        <v>2778</v>
      </c>
      <c r="I460" t="s">
        <v>35</v>
      </c>
      <c r="J460" t="s">
        <v>23</v>
      </c>
    </row>
    <row r="461" spans="1:10" x14ac:dyDescent="0.3">
      <c r="A461" t="s">
        <v>2874</v>
      </c>
      <c r="B461" t="str">
        <f t="shared" si="8"/>
        <v>CAP, 1000pF, ±1%, 50V, C0G, 0603</v>
      </c>
      <c r="C461" t="s">
        <v>931</v>
      </c>
      <c r="D461" t="s">
        <v>2819</v>
      </c>
      <c r="E461" t="s">
        <v>944</v>
      </c>
      <c r="F461" t="s">
        <v>2614</v>
      </c>
      <c r="G461" t="s">
        <v>21</v>
      </c>
      <c r="H461" t="s">
        <v>2779</v>
      </c>
      <c r="I461" t="s">
        <v>35</v>
      </c>
      <c r="J461" t="s">
        <v>23</v>
      </c>
    </row>
    <row r="462" spans="1:10" x14ac:dyDescent="0.3">
      <c r="A462" t="s">
        <v>2875</v>
      </c>
      <c r="B462" t="str">
        <f t="shared" si="8"/>
        <v>CAP, 100pF, ±2%, 50V, C0G, 0603</v>
      </c>
      <c r="C462" t="s">
        <v>2799</v>
      </c>
      <c r="D462" t="s">
        <v>2818</v>
      </c>
      <c r="E462" t="s">
        <v>944</v>
      </c>
      <c r="F462" t="s">
        <v>2614</v>
      </c>
      <c r="G462" t="s">
        <v>21</v>
      </c>
      <c r="H462" t="s">
        <v>2780</v>
      </c>
      <c r="I462" t="s">
        <v>35</v>
      </c>
      <c r="J462" t="s">
        <v>23</v>
      </c>
    </row>
    <row r="463" spans="1:10" x14ac:dyDescent="0.3">
      <c r="A463" t="s">
        <v>2876</v>
      </c>
      <c r="B463" t="str">
        <f t="shared" si="8"/>
        <v>CAP, 22pF, ±2%, 50V, C0G, 0603</v>
      </c>
      <c r="C463" t="s">
        <v>2796</v>
      </c>
      <c r="D463" t="s">
        <v>2818</v>
      </c>
      <c r="E463" t="s">
        <v>944</v>
      </c>
      <c r="F463" t="s">
        <v>2614</v>
      </c>
      <c r="G463" t="s">
        <v>21</v>
      </c>
      <c r="H463" t="s">
        <v>2781</v>
      </c>
      <c r="I463" t="s">
        <v>35</v>
      </c>
      <c r="J463" t="s">
        <v>23</v>
      </c>
    </row>
    <row r="464" spans="1:10" x14ac:dyDescent="0.3">
      <c r="A464" t="s">
        <v>2877</v>
      </c>
      <c r="B464" t="str">
        <f t="shared" si="8"/>
        <v>CAP, 68pF, ±2%, 50V, C0G, 0603</v>
      </c>
      <c r="C464" t="s">
        <v>2805</v>
      </c>
      <c r="D464" t="s">
        <v>2818</v>
      </c>
      <c r="E464" t="s">
        <v>944</v>
      </c>
      <c r="F464" t="s">
        <v>2614</v>
      </c>
      <c r="G464" t="s">
        <v>21</v>
      </c>
      <c r="H464" t="s">
        <v>2782</v>
      </c>
      <c r="I464" t="s">
        <v>35</v>
      </c>
      <c r="J464" t="s">
        <v>23</v>
      </c>
    </row>
    <row r="465" spans="1:10" x14ac:dyDescent="0.3">
      <c r="A465" t="s">
        <v>2878</v>
      </c>
      <c r="B465" t="str">
        <f t="shared" si="8"/>
        <v>CAP, 12pF, ±2%, 50V, C0G, 0603</v>
      </c>
      <c r="C465" t="s">
        <v>2816</v>
      </c>
      <c r="D465" t="s">
        <v>2818</v>
      </c>
      <c r="E465" t="s">
        <v>944</v>
      </c>
      <c r="F465" t="s">
        <v>2614</v>
      </c>
      <c r="G465" t="s">
        <v>21</v>
      </c>
      <c r="H465" t="s">
        <v>2783</v>
      </c>
      <c r="I465" t="s">
        <v>35</v>
      </c>
      <c r="J465" t="s">
        <v>23</v>
      </c>
    </row>
    <row r="466" spans="1:10" x14ac:dyDescent="0.3">
      <c r="A466" t="s">
        <v>2879</v>
      </c>
      <c r="B466" t="str">
        <f t="shared" si="8"/>
        <v>CAP, 10pF, ±1%, 50V, C0G, 0603</v>
      </c>
      <c r="C466" t="s">
        <v>2795</v>
      </c>
      <c r="D466" t="s">
        <v>2819</v>
      </c>
      <c r="E466" t="s">
        <v>944</v>
      </c>
      <c r="F466" t="s">
        <v>2614</v>
      </c>
      <c r="G466" t="s">
        <v>21</v>
      </c>
      <c r="H466" t="s">
        <v>2784</v>
      </c>
      <c r="I466" t="s">
        <v>35</v>
      </c>
      <c r="J466" t="s">
        <v>23</v>
      </c>
    </row>
    <row r="467" spans="1:10" x14ac:dyDescent="0.3">
      <c r="A467" t="s">
        <v>2880</v>
      </c>
      <c r="B467" t="str">
        <f t="shared" si="8"/>
        <v>CAP, 1000pF, ±2%, 50V, C0G, 0603</v>
      </c>
      <c r="C467" t="s">
        <v>931</v>
      </c>
      <c r="D467" t="s">
        <v>2818</v>
      </c>
      <c r="E467" t="s">
        <v>944</v>
      </c>
      <c r="F467" t="s">
        <v>2614</v>
      </c>
      <c r="G467" t="s">
        <v>21</v>
      </c>
      <c r="H467" t="s">
        <v>2785</v>
      </c>
      <c r="I467" t="s">
        <v>35</v>
      </c>
      <c r="J467" t="s">
        <v>23</v>
      </c>
    </row>
    <row r="468" spans="1:10" x14ac:dyDescent="0.3">
      <c r="A468" t="s">
        <v>2881</v>
      </c>
      <c r="B468" t="str">
        <f t="shared" si="8"/>
        <v>CAP, 27pF, ±1%, 50V, C0G, 0603</v>
      </c>
      <c r="C468" t="s">
        <v>2803</v>
      </c>
      <c r="D468" t="s">
        <v>2819</v>
      </c>
      <c r="E468" t="s">
        <v>944</v>
      </c>
      <c r="F468" t="s">
        <v>2614</v>
      </c>
      <c r="G468" t="s">
        <v>21</v>
      </c>
      <c r="H468" t="s">
        <v>2786</v>
      </c>
      <c r="I468" t="s">
        <v>35</v>
      </c>
      <c r="J468" t="s">
        <v>23</v>
      </c>
    </row>
    <row r="469" spans="1:10" x14ac:dyDescent="0.3">
      <c r="A469" t="s">
        <v>2882</v>
      </c>
      <c r="B469" t="str">
        <f t="shared" si="8"/>
        <v>CAP, 1800pF, ±1%, 50V, C0G, 0603</v>
      </c>
      <c r="C469" t="s">
        <v>934</v>
      </c>
      <c r="D469" t="s">
        <v>2819</v>
      </c>
      <c r="E469" t="s">
        <v>944</v>
      </c>
      <c r="F469" t="s">
        <v>2614</v>
      </c>
      <c r="G469" t="s">
        <v>21</v>
      </c>
      <c r="H469" t="s">
        <v>2787</v>
      </c>
      <c r="I469" t="s">
        <v>35</v>
      </c>
      <c r="J469" t="s">
        <v>23</v>
      </c>
    </row>
    <row r="470" spans="1:10" x14ac:dyDescent="0.3">
      <c r="A470" t="s">
        <v>2883</v>
      </c>
      <c r="B470" t="str">
        <f t="shared" si="8"/>
        <v>CAP, 2200pF, ±1%, 50V, C0G, 0603</v>
      </c>
      <c r="C470" t="s">
        <v>935</v>
      </c>
      <c r="D470" t="s">
        <v>2819</v>
      </c>
      <c r="E470" t="s">
        <v>944</v>
      </c>
      <c r="F470" t="s">
        <v>2614</v>
      </c>
      <c r="G470" t="s">
        <v>21</v>
      </c>
      <c r="H470" t="s">
        <v>2788</v>
      </c>
      <c r="I470" t="s">
        <v>35</v>
      </c>
      <c r="J470" t="s">
        <v>23</v>
      </c>
    </row>
    <row r="471" spans="1:10" x14ac:dyDescent="0.3">
      <c r="A471" t="s">
        <v>2884</v>
      </c>
      <c r="B471" t="str">
        <f t="shared" si="8"/>
        <v>CAP, 12pF, ±1%, 50V, C0G, 0603</v>
      </c>
      <c r="C471" t="s">
        <v>2816</v>
      </c>
      <c r="D471" t="s">
        <v>2819</v>
      </c>
      <c r="E471" t="s">
        <v>944</v>
      </c>
      <c r="F471" t="s">
        <v>2614</v>
      </c>
      <c r="G471" t="s">
        <v>21</v>
      </c>
      <c r="H471" t="s">
        <v>2789</v>
      </c>
      <c r="I471" t="s">
        <v>35</v>
      </c>
      <c r="J471" t="s">
        <v>23</v>
      </c>
    </row>
    <row r="472" spans="1:10" x14ac:dyDescent="0.3">
      <c r="A472" t="s">
        <v>2885</v>
      </c>
      <c r="B472" t="str">
        <f t="shared" si="8"/>
        <v>CAP, 1200pF, ±1%, 50V, C0G, 0603</v>
      </c>
      <c r="C472" t="s">
        <v>932</v>
      </c>
      <c r="D472" t="s">
        <v>2819</v>
      </c>
      <c r="E472" t="s">
        <v>944</v>
      </c>
      <c r="F472" t="s">
        <v>2614</v>
      </c>
      <c r="G472" t="s">
        <v>21</v>
      </c>
      <c r="H472" t="s">
        <v>2790</v>
      </c>
      <c r="I472" t="s">
        <v>35</v>
      </c>
      <c r="J472" t="s">
        <v>23</v>
      </c>
    </row>
    <row r="473" spans="1:10" x14ac:dyDescent="0.3">
      <c r="A473" t="s">
        <v>2886</v>
      </c>
      <c r="B473" t="str">
        <f t="shared" si="8"/>
        <v>CAP, 10pF, ±2%, 50V, C0G, 0603</v>
      </c>
      <c r="C473" t="s">
        <v>2795</v>
      </c>
      <c r="D473" t="s">
        <v>2818</v>
      </c>
      <c r="E473" t="s">
        <v>944</v>
      </c>
      <c r="F473" t="s">
        <v>2614</v>
      </c>
      <c r="G473" t="s">
        <v>21</v>
      </c>
      <c r="H473" t="s">
        <v>2791</v>
      </c>
      <c r="I473" t="s">
        <v>35</v>
      </c>
      <c r="J473" t="s">
        <v>23</v>
      </c>
    </row>
    <row r="474" spans="1:10" x14ac:dyDescent="0.3">
      <c r="A474" t="s">
        <v>2887</v>
      </c>
      <c r="B474" t="str">
        <f t="shared" si="8"/>
        <v>CAP, 270pF, ±2%, 50V, C0G, 0603</v>
      </c>
      <c r="C474" t="s">
        <v>2817</v>
      </c>
      <c r="D474" t="s">
        <v>2818</v>
      </c>
      <c r="E474" t="s">
        <v>944</v>
      </c>
      <c r="F474" t="s">
        <v>2614</v>
      </c>
      <c r="G474" t="s">
        <v>21</v>
      </c>
      <c r="H474" t="s">
        <v>2792</v>
      </c>
      <c r="I474" t="s">
        <v>35</v>
      </c>
      <c r="J474" t="s">
        <v>23</v>
      </c>
    </row>
    <row r="475" spans="1:10" x14ac:dyDescent="0.3">
      <c r="A475" t="s">
        <v>4335</v>
      </c>
      <c r="B475" t="str">
        <f t="shared" si="8"/>
        <v>CAP, 100uF, ±20%, 16V, X5R, 0603</v>
      </c>
      <c r="C475" t="s">
        <v>1823</v>
      </c>
      <c r="D475" t="s">
        <v>4334</v>
      </c>
      <c r="E475" t="s">
        <v>19</v>
      </c>
      <c r="F475" t="s">
        <v>4333</v>
      </c>
      <c r="G475" t="s">
        <v>4336</v>
      </c>
      <c r="H475" t="s">
        <v>4331</v>
      </c>
      <c r="I475" t="s">
        <v>4332</v>
      </c>
      <c r="J475" t="s">
        <v>23</v>
      </c>
    </row>
    <row r="476" spans="1:10" x14ac:dyDescent="0.3">
      <c r="A476" t="s">
        <v>4414</v>
      </c>
      <c r="B476" t="str">
        <f t="shared" si="8"/>
        <v>CAP, 0.22uF, ±10%, 10V, X7R, 0603</v>
      </c>
      <c r="C476" t="s">
        <v>1569</v>
      </c>
      <c r="D476" t="s">
        <v>4353</v>
      </c>
      <c r="E476" t="s">
        <v>948</v>
      </c>
      <c r="F476" t="s">
        <v>20</v>
      </c>
      <c r="G476" t="s">
        <v>21</v>
      </c>
      <c r="H476" t="s">
        <v>4354</v>
      </c>
      <c r="I476" t="s">
        <v>35</v>
      </c>
      <c r="J476" t="s">
        <v>23</v>
      </c>
    </row>
    <row r="477" spans="1:10" x14ac:dyDescent="0.3">
      <c r="A477" t="s">
        <v>4415</v>
      </c>
      <c r="B477" t="str">
        <f t="shared" si="8"/>
        <v>CAP, 0.33uF, ±10%, 16V, X7R, 0603</v>
      </c>
      <c r="C477" t="s">
        <v>1571</v>
      </c>
      <c r="D477" t="s">
        <v>4353</v>
      </c>
      <c r="E477" t="s">
        <v>19</v>
      </c>
      <c r="F477" t="s">
        <v>20</v>
      </c>
      <c r="G477" t="s">
        <v>21</v>
      </c>
      <c r="H477" t="s">
        <v>4355</v>
      </c>
      <c r="I477" t="s">
        <v>35</v>
      </c>
      <c r="J477" t="s">
        <v>23</v>
      </c>
    </row>
    <row r="478" spans="1:10" x14ac:dyDescent="0.3">
      <c r="A478" t="s">
        <v>4416</v>
      </c>
      <c r="B478" t="str">
        <f t="shared" si="8"/>
        <v>CAP, 0.47uF, ±10%, 25V, X7R, 0603</v>
      </c>
      <c r="C478" t="s">
        <v>1573</v>
      </c>
      <c r="D478" t="s">
        <v>4353</v>
      </c>
      <c r="E478" t="s">
        <v>27</v>
      </c>
      <c r="F478" t="s">
        <v>20</v>
      </c>
      <c r="G478" t="s">
        <v>21</v>
      </c>
      <c r="H478" t="s">
        <v>4356</v>
      </c>
      <c r="I478" t="s">
        <v>35</v>
      </c>
      <c r="J478" t="s">
        <v>23</v>
      </c>
    </row>
    <row r="479" spans="1:10" x14ac:dyDescent="0.3">
      <c r="A479" t="s">
        <v>4417</v>
      </c>
      <c r="B479" t="str">
        <f t="shared" si="8"/>
        <v>CAP, 0.1uF, ±10%, 100V, X7R, 0603</v>
      </c>
      <c r="C479" t="s">
        <v>4675</v>
      </c>
      <c r="D479" t="s">
        <v>4353</v>
      </c>
      <c r="E479" t="s">
        <v>945</v>
      </c>
      <c r="F479" t="s">
        <v>20</v>
      </c>
      <c r="G479" t="s">
        <v>21</v>
      </c>
      <c r="H479" t="s">
        <v>4357</v>
      </c>
      <c r="I479" t="s">
        <v>35</v>
      </c>
      <c r="J479" t="s">
        <v>23</v>
      </c>
    </row>
    <row r="480" spans="1:10" x14ac:dyDescent="0.3">
      <c r="A480" t="s">
        <v>4418</v>
      </c>
      <c r="B480" t="str">
        <f t="shared" si="8"/>
        <v>CAP, 1000pF, ±10%, 250V, X7R, 0603</v>
      </c>
      <c r="C480" t="s">
        <v>931</v>
      </c>
      <c r="D480" t="s">
        <v>4353</v>
      </c>
      <c r="E480" t="s">
        <v>946</v>
      </c>
      <c r="F480" t="s">
        <v>20</v>
      </c>
      <c r="G480" t="s">
        <v>21</v>
      </c>
      <c r="H480" t="s">
        <v>4358</v>
      </c>
      <c r="I480" t="s">
        <v>35</v>
      </c>
      <c r="J480" t="s">
        <v>23</v>
      </c>
    </row>
    <row r="481" spans="1:10" x14ac:dyDescent="0.3">
      <c r="A481" t="s">
        <v>4419</v>
      </c>
      <c r="B481" t="str">
        <f t="shared" si="8"/>
        <v>CAP, 2200pF, ±10%, 250V, X7R, 0603</v>
      </c>
      <c r="C481" t="s">
        <v>935</v>
      </c>
      <c r="D481" t="s">
        <v>4353</v>
      </c>
      <c r="E481" t="s">
        <v>946</v>
      </c>
      <c r="F481" t="s">
        <v>20</v>
      </c>
      <c r="G481" t="s">
        <v>21</v>
      </c>
      <c r="H481" t="s">
        <v>4359</v>
      </c>
      <c r="I481" t="s">
        <v>35</v>
      </c>
      <c r="J481" t="s">
        <v>23</v>
      </c>
    </row>
    <row r="482" spans="1:10" x14ac:dyDescent="0.3">
      <c r="A482" t="s">
        <v>4420</v>
      </c>
      <c r="B482" t="str">
        <f t="shared" si="8"/>
        <v>CAP, 270pF, ±10%, 100V, X7R, 0603</v>
      </c>
      <c r="C482" t="s">
        <v>2817</v>
      </c>
      <c r="D482" t="s">
        <v>4353</v>
      </c>
      <c r="E482" t="s">
        <v>945</v>
      </c>
      <c r="F482" t="s">
        <v>20</v>
      </c>
      <c r="G482" t="s">
        <v>21</v>
      </c>
      <c r="H482" t="s">
        <v>4360</v>
      </c>
      <c r="I482" t="s">
        <v>35</v>
      </c>
      <c r="J482" t="s">
        <v>23</v>
      </c>
    </row>
    <row r="483" spans="1:10" x14ac:dyDescent="0.3">
      <c r="A483" t="s">
        <v>4421</v>
      </c>
      <c r="B483" t="str">
        <f t="shared" si="8"/>
        <v>CAP, 220pF, ±10%, 250V, X7R, 0603</v>
      </c>
      <c r="C483" t="s">
        <v>924</v>
      </c>
      <c r="D483" t="s">
        <v>4353</v>
      </c>
      <c r="E483" t="s">
        <v>946</v>
      </c>
      <c r="F483" t="s">
        <v>20</v>
      </c>
      <c r="G483" t="s">
        <v>21</v>
      </c>
      <c r="H483" t="s">
        <v>4361</v>
      </c>
      <c r="I483" t="s">
        <v>35</v>
      </c>
      <c r="J483" t="s">
        <v>23</v>
      </c>
    </row>
    <row r="484" spans="1:10" x14ac:dyDescent="0.3">
      <c r="A484" t="s">
        <v>4422</v>
      </c>
      <c r="B484" t="str">
        <f t="shared" si="8"/>
        <v>CAP, 0.15uF, ±10%, 16V, X7R, 0603</v>
      </c>
      <c r="C484" t="s">
        <v>1567</v>
      </c>
      <c r="D484" t="s">
        <v>4353</v>
      </c>
      <c r="E484" t="s">
        <v>19</v>
      </c>
      <c r="F484" t="s">
        <v>20</v>
      </c>
      <c r="G484" t="s">
        <v>21</v>
      </c>
      <c r="H484" t="s">
        <v>4362</v>
      </c>
      <c r="I484" t="s">
        <v>35</v>
      </c>
      <c r="J484" t="s">
        <v>23</v>
      </c>
    </row>
    <row r="485" spans="1:10" x14ac:dyDescent="0.3">
      <c r="A485" t="s">
        <v>4423</v>
      </c>
      <c r="B485" t="str">
        <f t="shared" si="8"/>
        <v>CAP, 0.47uF, ±10%, 6.3V, X7R, 0603</v>
      </c>
      <c r="C485" t="s">
        <v>1573</v>
      </c>
      <c r="D485" t="s">
        <v>4353</v>
      </c>
      <c r="E485" t="s">
        <v>950</v>
      </c>
      <c r="F485" t="s">
        <v>20</v>
      </c>
      <c r="G485" t="s">
        <v>21</v>
      </c>
      <c r="H485" t="s">
        <v>4363</v>
      </c>
      <c r="I485" t="s">
        <v>35</v>
      </c>
      <c r="J485" t="s">
        <v>23</v>
      </c>
    </row>
    <row r="486" spans="1:10" x14ac:dyDescent="0.3">
      <c r="A486" t="s">
        <v>4424</v>
      </c>
      <c r="B486" t="str">
        <f t="shared" si="8"/>
        <v>CAP, 0.47uF, ±10%, 10V, X7R, 0603</v>
      </c>
      <c r="C486" t="s">
        <v>1573</v>
      </c>
      <c r="D486" t="s">
        <v>4353</v>
      </c>
      <c r="E486" t="s">
        <v>948</v>
      </c>
      <c r="F486" t="s">
        <v>20</v>
      </c>
      <c r="G486" t="s">
        <v>21</v>
      </c>
      <c r="H486" t="s">
        <v>4364</v>
      </c>
      <c r="I486" t="s">
        <v>35</v>
      </c>
      <c r="J486" t="s">
        <v>23</v>
      </c>
    </row>
    <row r="487" spans="1:10" x14ac:dyDescent="0.3">
      <c r="A487" t="s">
        <v>4425</v>
      </c>
      <c r="B487" t="str">
        <f t="shared" si="8"/>
        <v>CAP, 0.33uF, ±10%, 10V, X7R, 0603</v>
      </c>
      <c r="C487" t="s">
        <v>1571</v>
      </c>
      <c r="D487" t="s">
        <v>4353</v>
      </c>
      <c r="E487" t="s">
        <v>948</v>
      </c>
      <c r="F487" t="s">
        <v>20</v>
      </c>
      <c r="G487" t="s">
        <v>21</v>
      </c>
      <c r="H487" t="s">
        <v>4365</v>
      </c>
      <c r="I487" t="s">
        <v>35</v>
      </c>
      <c r="J487" t="s">
        <v>23</v>
      </c>
    </row>
    <row r="488" spans="1:10" x14ac:dyDescent="0.3">
      <c r="A488" t="s">
        <v>4426</v>
      </c>
      <c r="B488" t="str">
        <f t="shared" si="8"/>
        <v>CAP, 0.39uF, ±10%, 16V, X7R, 0603</v>
      </c>
      <c r="C488" t="s">
        <v>1572</v>
      </c>
      <c r="D488" t="s">
        <v>4353</v>
      </c>
      <c r="E488" t="s">
        <v>19</v>
      </c>
      <c r="F488" t="s">
        <v>20</v>
      </c>
      <c r="G488" t="s">
        <v>21</v>
      </c>
      <c r="H488" t="s">
        <v>4366</v>
      </c>
      <c r="I488" t="s">
        <v>35</v>
      </c>
      <c r="J488" t="s">
        <v>23</v>
      </c>
    </row>
    <row r="489" spans="1:10" x14ac:dyDescent="0.3">
      <c r="A489" t="s">
        <v>4427</v>
      </c>
      <c r="B489" t="str">
        <f t="shared" si="8"/>
        <v>CAP, 0.56uF, ±10%, 10V, X7R, 0603</v>
      </c>
      <c r="C489" t="s">
        <v>1574</v>
      </c>
      <c r="D489" t="s">
        <v>4353</v>
      </c>
      <c r="E489" t="s">
        <v>948</v>
      </c>
      <c r="F489" t="s">
        <v>20</v>
      </c>
      <c r="G489" t="s">
        <v>21</v>
      </c>
      <c r="H489" t="s">
        <v>4367</v>
      </c>
      <c r="I489" t="s">
        <v>35</v>
      </c>
      <c r="J489" t="s">
        <v>23</v>
      </c>
    </row>
    <row r="490" spans="1:10" x14ac:dyDescent="0.3">
      <c r="A490" t="s">
        <v>4428</v>
      </c>
      <c r="B490" t="str">
        <f t="shared" si="8"/>
        <v>CAP, 1500pF, ±10%, 250V, X7R, 0603</v>
      </c>
      <c r="C490" t="s">
        <v>933</v>
      </c>
      <c r="D490" t="s">
        <v>4353</v>
      </c>
      <c r="E490" t="s">
        <v>946</v>
      </c>
      <c r="F490" t="s">
        <v>20</v>
      </c>
      <c r="G490" t="s">
        <v>21</v>
      </c>
      <c r="H490" t="s">
        <v>4368</v>
      </c>
      <c r="I490" t="s">
        <v>35</v>
      </c>
      <c r="J490" t="s">
        <v>23</v>
      </c>
    </row>
    <row r="491" spans="1:10" x14ac:dyDescent="0.3">
      <c r="A491" t="s">
        <v>4429</v>
      </c>
      <c r="B491" t="str">
        <f t="shared" si="8"/>
        <v>CAP, 470pF, ±10%, 250V, X7R, 0603</v>
      </c>
      <c r="C491" t="s">
        <v>927</v>
      </c>
      <c r="D491" t="s">
        <v>4353</v>
      </c>
      <c r="E491" t="s">
        <v>946</v>
      </c>
      <c r="F491" t="s">
        <v>20</v>
      </c>
      <c r="G491" t="s">
        <v>21</v>
      </c>
      <c r="H491" t="s">
        <v>4369</v>
      </c>
      <c r="I491" t="s">
        <v>35</v>
      </c>
      <c r="J491" t="s">
        <v>23</v>
      </c>
    </row>
    <row r="492" spans="1:10" x14ac:dyDescent="0.3">
      <c r="A492" t="s">
        <v>4430</v>
      </c>
      <c r="B492" t="str">
        <f t="shared" si="8"/>
        <v>CAP, 680pF, ±10%, 250V, X7R, 0603</v>
      </c>
      <c r="C492" t="s">
        <v>929</v>
      </c>
      <c r="D492" t="s">
        <v>4353</v>
      </c>
      <c r="E492" t="s">
        <v>946</v>
      </c>
      <c r="F492" t="s">
        <v>20</v>
      </c>
      <c r="G492" t="s">
        <v>21</v>
      </c>
      <c r="H492" t="s">
        <v>4370</v>
      </c>
      <c r="I492" t="s">
        <v>35</v>
      </c>
      <c r="J492" t="s">
        <v>23</v>
      </c>
    </row>
    <row r="493" spans="1:10" x14ac:dyDescent="0.3">
      <c r="A493" t="s">
        <v>4431</v>
      </c>
      <c r="B493" t="str">
        <f t="shared" si="8"/>
        <v>CAP, 2200pF, ±10%, 200V, X7R, 0603</v>
      </c>
      <c r="C493" t="s">
        <v>935</v>
      </c>
      <c r="D493" t="s">
        <v>4353</v>
      </c>
      <c r="E493" t="s">
        <v>947</v>
      </c>
      <c r="F493" t="s">
        <v>20</v>
      </c>
      <c r="G493" t="s">
        <v>21</v>
      </c>
      <c r="H493" t="s">
        <v>4371</v>
      </c>
      <c r="I493" t="s">
        <v>35</v>
      </c>
      <c r="J493" t="s">
        <v>23</v>
      </c>
    </row>
    <row r="494" spans="1:10" x14ac:dyDescent="0.3">
      <c r="A494" t="s">
        <v>4432</v>
      </c>
      <c r="B494" t="str">
        <f t="shared" si="8"/>
        <v>CAP, 220pF, ±10%, 100V, X7R, 0603</v>
      </c>
      <c r="C494" t="s">
        <v>924</v>
      </c>
      <c r="D494" t="s">
        <v>4353</v>
      </c>
      <c r="E494" t="s">
        <v>945</v>
      </c>
      <c r="F494" t="s">
        <v>20</v>
      </c>
      <c r="G494" t="s">
        <v>21</v>
      </c>
      <c r="H494" t="s">
        <v>4372</v>
      </c>
      <c r="I494" t="s">
        <v>35</v>
      </c>
      <c r="J494" t="s">
        <v>23</v>
      </c>
    </row>
    <row r="495" spans="1:10" x14ac:dyDescent="0.3">
      <c r="A495" t="s">
        <v>4433</v>
      </c>
      <c r="B495" t="str">
        <f t="shared" si="8"/>
        <v>CAP, 0.68uF, ±10%, 10V, X7R, 0603</v>
      </c>
      <c r="C495" t="s">
        <v>1575</v>
      </c>
      <c r="D495" t="s">
        <v>4353</v>
      </c>
      <c r="E495" t="s">
        <v>948</v>
      </c>
      <c r="F495" t="s">
        <v>20</v>
      </c>
      <c r="G495" t="s">
        <v>21</v>
      </c>
      <c r="H495" t="s">
        <v>4373</v>
      </c>
      <c r="I495" t="s">
        <v>35</v>
      </c>
      <c r="J495" t="s">
        <v>23</v>
      </c>
    </row>
    <row r="496" spans="1:10" x14ac:dyDescent="0.3">
      <c r="A496" t="s">
        <v>4434</v>
      </c>
      <c r="B496" t="str">
        <f t="shared" si="8"/>
        <v>CAP, 0.22uF, ±10%, 16V, X7R, 0603</v>
      </c>
      <c r="C496" t="s">
        <v>1569</v>
      </c>
      <c r="D496" t="s">
        <v>4353</v>
      </c>
      <c r="E496" t="s">
        <v>19</v>
      </c>
      <c r="F496" t="s">
        <v>20</v>
      </c>
      <c r="G496" t="s">
        <v>21</v>
      </c>
      <c r="H496" t="s">
        <v>4374</v>
      </c>
      <c r="I496" t="s">
        <v>35</v>
      </c>
      <c r="J496" t="s">
        <v>23</v>
      </c>
    </row>
    <row r="497" spans="1:10" x14ac:dyDescent="0.3">
      <c r="A497" t="s">
        <v>4435</v>
      </c>
      <c r="B497" t="str">
        <f t="shared" si="8"/>
        <v>CAP, 0.22uF, ±10%, 6.3V, X7R, 0603</v>
      </c>
      <c r="C497" t="s">
        <v>1569</v>
      </c>
      <c r="D497" t="s">
        <v>4353</v>
      </c>
      <c r="E497" t="s">
        <v>950</v>
      </c>
      <c r="F497" t="s">
        <v>20</v>
      </c>
      <c r="G497" t="s">
        <v>21</v>
      </c>
      <c r="H497" t="s">
        <v>4375</v>
      </c>
      <c r="I497" t="s">
        <v>35</v>
      </c>
      <c r="J497" t="s">
        <v>23</v>
      </c>
    </row>
    <row r="498" spans="1:10" x14ac:dyDescent="0.3">
      <c r="A498" t="s">
        <v>4436</v>
      </c>
      <c r="B498" t="str">
        <f t="shared" si="8"/>
        <v>CAP, 0.47uF, ±10%, 25V, X7R, 0603</v>
      </c>
      <c r="C498" t="s">
        <v>1573</v>
      </c>
      <c r="D498" t="s">
        <v>4353</v>
      </c>
      <c r="E498" t="s">
        <v>27</v>
      </c>
      <c r="F498" t="s">
        <v>20</v>
      </c>
      <c r="G498" t="s">
        <v>21</v>
      </c>
      <c r="H498" t="s">
        <v>4376</v>
      </c>
      <c r="I498" t="s">
        <v>35</v>
      </c>
      <c r="J498" t="s">
        <v>23</v>
      </c>
    </row>
    <row r="499" spans="1:10" x14ac:dyDescent="0.3">
      <c r="A499" t="s">
        <v>4437</v>
      </c>
      <c r="B499" t="str">
        <f t="shared" si="8"/>
        <v>CAP, 560pF, ±10%, 100V, X7R, 0603</v>
      </c>
      <c r="C499" t="s">
        <v>928</v>
      </c>
      <c r="D499" t="s">
        <v>4353</v>
      </c>
      <c r="E499" t="s">
        <v>945</v>
      </c>
      <c r="F499" t="s">
        <v>20</v>
      </c>
      <c r="G499" t="s">
        <v>21</v>
      </c>
      <c r="H499" t="s">
        <v>4377</v>
      </c>
      <c r="I499" t="s">
        <v>35</v>
      </c>
      <c r="J499" t="s">
        <v>23</v>
      </c>
    </row>
    <row r="500" spans="1:10" x14ac:dyDescent="0.3">
      <c r="A500" t="s">
        <v>4438</v>
      </c>
      <c r="B500" t="str">
        <f t="shared" si="8"/>
        <v>CAP, 220pF, ±10%, 200V, X7R, 0603</v>
      </c>
      <c r="C500" t="s">
        <v>924</v>
      </c>
      <c r="D500" t="s">
        <v>4353</v>
      </c>
      <c r="E500" t="s">
        <v>947</v>
      </c>
      <c r="F500" t="s">
        <v>20</v>
      </c>
      <c r="G500" t="s">
        <v>21</v>
      </c>
      <c r="H500" t="s">
        <v>4378</v>
      </c>
      <c r="I500" t="s">
        <v>35</v>
      </c>
      <c r="J500" t="s">
        <v>23</v>
      </c>
    </row>
    <row r="501" spans="1:10" x14ac:dyDescent="0.3">
      <c r="A501" t="s">
        <v>4439</v>
      </c>
      <c r="B501" t="str">
        <f t="shared" si="8"/>
        <v>CAP, 390pF, ±10%, 100V, X7R, 0603</v>
      </c>
      <c r="C501" t="s">
        <v>926</v>
      </c>
      <c r="D501" t="s">
        <v>4353</v>
      </c>
      <c r="E501" t="s">
        <v>945</v>
      </c>
      <c r="F501" t="s">
        <v>20</v>
      </c>
      <c r="G501" t="s">
        <v>21</v>
      </c>
      <c r="H501" t="s">
        <v>4379</v>
      </c>
      <c r="I501" t="s">
        <v>35</v>
      </c>
      <c r="J501" t="s">
        <v>23</v>
      </c>
    </row>
    <row r="502" spans="1:10" x14ac:dyDescent="0.3">
      <c r="A502" t="s">
        <v>4440</v>
      </c>
      <c r="B502" t="str">
        <f t="shared" si="8"/>
        <v>CAP, 1500pF, ±10%, 100V, X7R, 0603</v>
      </c>
      <c r="C502" t="s">
        <v>933</v>
      </c>
      <c r="D502" t="s">
        <v>4353</v>
      </c>
      <c r="E502" t="s">
        <v>945</v>
      </c>
      <c r="F502" t="s">
        <v>20</v>
      </c>
      <c r="G502" t="s">
        <v>21</v>
      </c>
      <c r="H502" t="s">
        <v>4380</v>
      </c>
      <c r="I502" t="s">
        <v>35</v>
      </c>
      <c r="J502" t="s">
        <v>23</v>
      </c>
    </row>
    <row r="503" spans="1:10" x14ac:dyDescent="0.3">
      <c r="A503" t="s">
        <v>4441</v>
      </c>
      <c r="B503" t="str">
        <f t="shared" ref="B503:B538" si="9">CONCATENATE("CAP",", ",C503,", ",D503,", ",E503,", ",F503,", 0603")</f>
        <v>CAP, 470pF, ±10%, 100V, X7R, 0603</v>
      </c>
      <c r="C503" t="s">
        <v>927</v>
      </c>
      <c r="D503" t="s">
        <v>4353</v>
      </c>
      <c r="E503" t="s">
        <v>945</v>
      </c>
      <c r="F503" t="s">
        <v>20</v>
      </c>
      <c r="G503" t="s">
        <v>21</v>
      </c>
      <c r="H503" t="s">
        <v>4381</v>
      </c>
      <c r="I503" t="s">
        <v>35</v>
      </c>
      <c r="J503" t="s">
        <v>23</v>
      </c>
    </row>
    <row r="504" spans="1:10" x14ac:dyDescent="0.3">
      <c r="A504" t="s">
        <v>4442</v>
      </c>
      <c r="B504" t="str">
        <f t="shared" si="9"/>
        <v>CAP, 6800pF, ±10%, 100V, X7R, 0603</v>
      </c>
      <c r="C504" t="s">
        <v>941</v>
      </c>
      <c r="D504" t="s">
        <v>4353</v>
      </c>
      <c r="E504" t="s">
        <v>945</v>
      </c>
      <c r="F504" t="s">
        <v>20</v>
      </c>
      <c r="G504" t="s">
        <v>21</v>
      </c>
      <c r="H504" t="s">
        <v>4382</v>
      </c>
      <c r="I504" t="s">
        <v>35</v>
      </c>
      <c r="J504" t="s">
        <v>23</v>
      </c>
    </row>
    <row r="505" spans="1:10" x14ac:dyDescent="0.3">
      <c r="A505" t="s">
        <v>4443</v>
      </c>
      <c r="B505" t="str">
        <f t="shared" si="9"/>
        <v>CAP, 5600pF, ±10%, 100V, X7R, 0603</v>
      </c>
      <c r="C505" t="s">
        <v>940</v>
      </c>
      <c r="D505" t="s">
        <v>4353</v>
      </c>
      <c r="E505" t="s">
        <v>945</v>
      </c>
      <c r="F505" t="s">
        <v>20</v>
      </c>
      <c r="G505" t="s">
        <v>21</v>
      </c>
      <c r="H505" t="s">
        <v>4383</v>
      </c>
      <c r="I505" t="s">
        <v>35</v>
      </c>
      <c r="J505" t="s">
        <v>23</v>
      </c>
    </row>
    <row r="506" spans="1:10" x14ac:dyDescent="0.3">
      <c r="A506" t="s">
        <v>4444</v>
      </c>
      <c r="B506" t="str">
        <f t="shared" si="9"/>
        <v>CAP, 470pF, ±10%, 200V, X7R, 0603</v>
      </c>
      <c r="C506" t="s">
        <v>927</v>
      </c>
      <c r="D506" t="s">
        <v>4353</v>
      </c>
      <c r="E506" t="s">
        <v>947</v>
      </c>
      <c r="F506" t="s">
        <v>20</v>
      </c>
      <c r="G506" t="s">
        <v>21</v>
      </c>
      <c r="H506" t="s">
        <v>4384</v>
      </c>
      <c r="I506" t="s">
        <v>35</v>
      </c>
      <c r="J506" t="s">
        <v>23</v>
      </c>
    </row>
    <row r="507" spans="1:10" x14ac:dyDescent="0.3">
      <c r="A507" t="s">
        <v>4445</v>
      </c>
      <c r="B507" t="str">
        <f t="shared" si="9"/>
        <v>CAP, 0.12uF, ±10%, 25V, X7R, 0603</v>
      </c>
      <c r="C507" t="s">
        <v>4676</v>
      </c>
      <c r="D507" t="s">
        <v>4353</v>
      </c>
      <c r="E507" t="s">
        <v>27</v>
      </c>
      <c r="F507" t="s">
        <v>20</v>
      </c>
      <c r="G507" t="s">
        <v>21</v>
      </c>
      <c r="H507" t="s">
        <v>4385</v>
      </c>
      <c r="I507" t="s">
        <v>35</v>
      </c>
      <c r="J507" t="s">
        <v>23</v>
      </c>
    </row>
    <row r="508" spans="1:10" x14ac:dyDescent="0.3">
      <c r="A508" t="s">
        <v>4446</v>
      </c>
      <c r="B508" t="str">
        <f t="shared" si="9"/>
        <v>CAP, 0.18uF, ±10%, 10V, X7R, 0603</v>
      </c>
      <c r="C508" t="s">
        <v>1568</v>
      </c>
      <c r="D508" t="s">
        <v>4353</v>
      </c>
      <c r="E508" t="s">
        <v>948</v>
      </c>
      <c r="F508" t="s">
        <v>20</v>
      </c>
      <c r="G508" t="s">
        <v>21</v>
      </c>
      <c r="H508" t="s">
        <v>4386</v>
      </c>
      <c r="I508" t="s">
        <v>35</v>
      </c>
      <c r="J508" t="s">
        <v>23</v>
      </c>
    </row>
    <row r="509" spans="1:10" x14ac:dyDescent="0.3">
      <c r="A509" t="s">
        <v>4447</v>
      </c>
      <c r="B509" t="str">
        <f t="shared" si="9"/>
        <v>CAP, 0.47uF, ±10%, 16V, X7R, 0603</v>
      </c>
      <c r="C509" t="s">
        <v>1573</v>
      </c>
      <c r="D509" t="s">
        <v>4353</v>
      </c>
      <c r="E509" t="s">
        <v>19</v>
      </c>
      <c r="F509" t="s">
        <v>20</v>
      </c>
      <c r="G509" t="s">
        <v>21</v>
      </c>
      <c r="H509" t="s">
        <v>4387</v>
      </c>
      <c r="I509" t="s">
        <v>35</v>
      </c>
      <c r="J509" t="s">
        <v>23</v>
      </c>
    </row>
    <row r="510" spans="1:10" x14ac:dyDescent="0.3">
      <c r="A510" t="s">
        <v>4448</v>
      </c>
      <c r="B510" t="str">
        <f t="shared" si="9"/>
        <v>CAP, 330pF, ±10%, 250V, X7R, 0603</v>
      </c>
      <c r="C510" t="s">
        <v>925</v>
      </c>
      <c r="D510" t="s">
        <v>4353</v>
      </c>
      <c r="E510" t="s">
        <v>946</v>
      </c>
      <c r="F510" t="s">
        <v>20</v>
      </c>
      <c r="G510" t="s">
        <v>21</v>
      </c>
      <c r="H510" t="s">
        <v>4388</v>
      </c>
      <c r="I510" t="s">
        <v>35</v>
      </c>
      <c r="J510" t="s">
        <v>23</v>
      </c>
    </row>
    <row r="511" spans="1:10" x14ac:dyDescent="0.3">
      <c r="A511" t="s">
        <v>4449</v>
      </c>
      <c r="B511" t="str">
        <f t="shared" si="9"/>
        <v>CAP, 1000pF, ±10%, 100V, X7R, 0603</v>
      </c>
      <c r="C511" t="s">
        <v>931</v>
      </c>
      <c r="D511" t="s">
        <v>4353</v>
      </c>
      <c r="E511" t="s">
        <v>945</v>
      </c>
      <c r="F511" t="s">
        <v>20</v>
      </c>
      <c r="G511" t="s">
        <v>21</v>
      </c>
      <c r="H511" t="s">
        <v>4389</v>
      </c>
      <c r="I511" t="s">
        <v>35</v>
      </c>
      <c r="J511" t="s">
        <v>23</v>
      </c>
    </row>
    <row r="512" spans="1:10" x14ac:dyDescent="0.3">
      <c r="A512" t="s">
        <v>4450</v>
      </c>
      <c r="B512" t="str">
        <f t="shared" si="9"/>
        <v>CAP, 0.22uF, ±10%, 16V, X7R, 0603</v>
      </c>
      <c r="C512" t="s">
        <v>1569</v>
      </c>
      <c r="D512" t="s">
        <v>4353</v>
      </c>
      <c r="E512" t="s">
        <v>19</v>
      </c>
      <c r="F512" t="s">
        <v>20</v>
      </c>
      <c r="G512" t="s">
        <v>21</v>
      </c>
      <c r="H512" t="s">
        <v>4390</v>
      </c>
      <c r="I512" t="s">
        <v>35</v>
      </c>
      <c r="J512" t="s">
        <v>23</v>
      </c>
    </row>
    <row r="513" spans="1:10" x14ac:dyDescent="0.3">
      <c r="A513" t="s">
        <v>4451</v>
      </c>
      <c r="B513" t="str">
        <f t="shared" si="9"/>
        <v>CAP, 0.22uF, ±10%, 25V, X7R, 0603</v>
      </c>
      <c r="C513" t="s">
        <v>1569</v>
      </c>
      <c r="D513" t="s">
        <v>4353</v>
      </c>
      <c r="E513" t="s">
        <v>27</v>
      </c>
      <c r="F513" t="s">
        <v>20</v>
      </c>
      <c r="G513" t="s">
        <v>21</v>
      </c>
      <c r="H513" t="s">
        <v>4391</v>
      </c>
      <c r="I513" t="s">
        <v>35</v>
      </c>
      <c r="J513" t="s">
        <v>23</v>
      </c>
    </row>
    <row r="514" spans="1:10" x14ac:dyDescent="0.3">
      <c r="A514" t="s">
        <v>4452</v>
      </c>
      <c r="B514" t="str">
        <f t="shared" si="9"/>
        <v>CAP, 2.2uF, ±10%, 10V, X7R, 0603</v>
      </c>
      <c r="C514" t="s">
        <v>1579</v>
      </c>
      <c r="D514" t="s">
        <v>4353</v>
      </c>
      <c r="E514" t="s">
        <v>948</v>
      </c>
      <c r="F514" t="s">
        <v>20</v>
      </c>
      <c r="G514" t="s">
        <v>21</v>
      </c>
      <c r="H514" t="s">
        <v>4392</v>
      </c>
      <c r="I514" t="s">
        <v>35</v>
      </c>
      <c r="J514" t="s">
        <v>23</v>
      </c>
    </row>
    <row r="515" spans="1:10" x14ac:dyDescent="0.3">
      <c r="A515" t="s">
        <v>4453</v>
      </c>
      <c r="B515" t="str">
        <f t="shared" si="9"/>
        <v>CAP, 2200pF, ±10%, 100V, X7R, 0603</v>
      </c>
      <c r="C515" t="s">
        <v>935</v>
      </c>
      <c r="D515" t="s">
        <v>4353</v>
      </c>
      <c r="E515" t="s">
        <v>945</v>
      </c>
      <c r="F515" t="s">
        <v>20</v>
      </c>
      <c r="G515" t="s">
        <v>21</v>
      </c>
      <c r="H515" t="s">
        <v>4393</v>
      </c>
      <c r="I515" t="s">
        <v>35</v>
      </c>
      <c r="J515" t="s">
        <v>23</v>
      </c>
    </row>
    <row r="516" spans="1:10" x14ac:dyDescent="0.3">
      <c r="A516" t="s">
        <v>4454</v>
      </c>
      <c r="B516" t="str">
        <f t="shared" si="9"/>
        <v>CAP, 3300pF, ±10%, 100V, X7R, 0603</v>
      </c>
      <c r="C516" t="s">
        <v>937</v>
      </c>
      <c r="D516" t="s">
        <v>4353</v>
      </c>
      <c r="E516" t="s">
        <v>945</v>
      </c>
      <c r="F516" t="s">
        <v>20</v>
      </c>
      <c r="G516" t="s">
        <v>21</v>
      </c>
      <c r="H516" t="s">
        <v>4394</v>
      </c>
      <c r="I516" t="s">
        <v>35</v>
      </c>
      <c r="J516" t="s">
        <v>23</v>
      </c>
    </row>
    <row r="517" spans="1:10" x14ac:dyDescent="0.3">
      <c r="A517" t="s">
        <v>4455</v>
      </c>
      <c r="B517" t="str">
        <f t="shared" si="9"/>
        <v>CAP, 1200pF, ±10%, 100V, X7R, 0603</v>
      </c>
      <c r="C517" t="s">
        <v>932</v>
      </c>
      <c r="D517" t="s">
        <v>4353</v>
      </c>
      <c r="E517" t="s">
        <v>945</v>
      </c>
      <c r="F517" t="s">
        <v>20</v>
      </c>
      <c r="G517" t="s">
        <v>21</v>
      </c>
      <c r="H517" t="s">
        <v>4395</v>
      </c>
      <c r="I517" t="s">
        <v>35</v>
      </c>
      <c r="J517" t="s">
        <v>23</v>
      </c>
    </row>
    <row r="518" spans="1:10" x14ac:dyDescent="0.3">
      <c r="A518" t="s">
        <v>4456</v>
      </c>
      <c r="B518" t="str">
        <f t="shared" si="9"/>
        <v>CAP, 4700pF, ±10%, 100V, X7R, 0603</v>
      </c>
      <c r="C518" t="s">
        <v>939</v>
      </c>
      <c r="D518" t="s">
        <v>4353</v>
      </c>
      <c r="E518" t="s">
        <v>945</v>
      </c>
      <c r="F518" t="s">
        <v>20</v>
      </c>
      <c r="G518" t="s">
        <v>21</v>
      </c>
      <c r="H518" t="s">
        <v>4396</v>
      </c>
      <c r="I518" t="s">
        <v>35</v>
      </c>
      <c r="J518" t="s">
        <v>23</v>
      </c>
    </row>
    <row r="519" spans="1:10" x14ac:dyDescent="0.3">
      <c r="A519" t="s">
        <v>4457</v>
      </c>
      <c r="B519" t="str">
        <f t="shared" si="9"/>
        <v>CAP, 330pF, ±10%, 100V, X7R, 0603</v>
      </c>
      <c r="C519" t="s">
        <v>925</v>
      </c>
      <c r="D519" t="s">
        <v>4353</v>
      </c>
      <c r="E519" t="s">
        <v>945</v>
      </c>
      <c r="F519" t="s">
        <v>20</v>
      </c>
      <c r="G519" t="s">
        <v>21</v>
      </c>
      <c r="H519" t="s">
        <v>4397</v>
      </c>
      <c r="I519" t="s">
        <v>35</v>
      </c>
      <c r="J519" t="s">
        <v>23</v>
      </c>
    </row>
    <row r="520" spans="1:10" x14ac:dyDescent="0.3">
      <c r="A520" t="s">
        <v>4458</v>
      </c>
      <c r="B520" t="str">
        <f t="shared" si="9"/>
        <v>CAP, 680pF, ±10%, 100V, X7R, 0603</v>
      </c>
      <c r="C520" t="s">
        <v>929</v>
      </c>
      <c r="D520" t="s">
        <v>4353</v>
      </c>
      <c r="E520" t="s">
        <v>945</v>
      </c>
      <c r="F520" t="s">
        <v>20</v>
      </c>
      <c r="G520" t="s">
        <v>21</v>
      </c>
      <c r="H520" t="s">
        <v>4398</v>
      </c>
      <c r="I520" t="s">
        <v>35</v>
      </c>
      <c r="J520" t="s">
        <v>23</v>
      </c>
    </row>
    <row r="521" spans="1:10" x14ac:dyDescent="0.3">
      <c r="A521" t="s">
        <v>4459</v>
      </c>
      <c r="B521" t="str">
        <f t="shared" si="9"/>
        <v>CAP, 820pF, ±10%, 100V, X7R, 0603</v>
      </c>
      <c r="C521" t="s">
        <v>930</v>
      </c>
      <c r="D521" t="s">
        <v>4353</v>
      </c>
      <c r="E521" t="s">
        <v>945</v>
      </c>
      <c r="F521" t="s">
        <v>20</v>
      </c>
      <c r="G521" t="s">
        <v>21</v>
      </c>
      <c r="H521" t="s">
        <v>4399</v>
      </c>
      <c r="I521" t="s">
        <v>35</v>
      </c>
      <c r="J521" t="s">
        <v>23</v>
      </c>
    </row>
    <row r="522" spans="1:10" x14ac:dyDescent="0.3">
      <c r="A522" t="s">
        <v>4460</v>
      </c>
      <c r="B522" t="str">
        <f t="shared" si="9"/>
        <v>CAP, 8200pF, ±10%, 100V, X7R, 0603</v>
      </c>
      <c r="C522" t="s">
        <v>942</v>
      </c>
      <c r="D522" t="s">
        <v>4353</v>
      </c>
      <c r="E522" t="s">
        <v>945</v>
      </c>
      <c r="F522" t="s">
        <v>20</v>
      </c>
      <c r="G522" t="s">
        <v>21</v>
      </c>
      <c r="H522" t="s">
        <v>4400</v>
      </c>
      <c r="I522" t="s">
        <v>35</v>
      </c>
      <c r="J522" t="s">
        <v>23</v>
      </c>
    </row>
    <row r="523" spans="1:10" x14ac:dyDescent="0.3">
      <c r="A523" t="s">
        <v>4461</v>
      </c>
      <c r="B523" t="str">
        <f t="shared" si="9"/>
        <v>CAP, 1000pF, ±10%, 200V, X7R, 0603</v>
      </c>
      <c r="C523" t="s">
        <v>931</v>
      </c>
      <c r="D523" t="s">
        <v>4353</v>
      </c>
      <c r="E523" t="s">
        <v>947</v>
      </c>
      <c r="F523" t="s">
        <v>20</v>
      </c>
      <c r="G523" t="s">
        <v>21</v>
      </c>
      <c r="H523" t="s">
        <v>4401</v>
      </c>
      <c r="I523" t="s">
        <v>35</v>
      </c>
      <c r="J523" t="s">
        <v>23</v>
      </c>
    </row>
    <row r="524" spans="1:10" x14ac:dyDescent="0.3">
      <c r="A524" t="s">
        <v>4462</v>
      </c>
      <c r="B524" t="str">
        <f t="shared" si="9"/>
        <v>CAP, 0.15uF, ±10%, 10V, X7R, 0603</v>
      </c>
      <c r="C524" t="s">
        <v>1567</v>
      </c>
      <c r="D524" t="s">
        <v>4353</v>
      </c>
      <c r="E524" t="s">
        <v>948</v>
      </c>
      <c r="F524" t="s">
        <v>20</v>
      </c>
      <c r="G524" t="s">
        <v>21</v>
      </c>
      <c r="H524" t="s">
        <v>4402</v>
      </c>
      <c r="I524" t="s">
        <v>35</v>
      </c>
      <c r="J524" t="s">
        <v>23</v>
      </c>
    </row>
    <row r="525" spans="1:10" x14ac:dyDescent="0.3">
      <c r="A525" t="s">
        <v>4463</v>
      </c>
      <c r="B525" t="str">
        <f t="shared" si="9"/>
        <v>CAP, 0.12uF, ±10%, 16V, X7R, 0603</v>
      </c>
      <c r="C525" t="s">
        <v>4676</v>
      </c>
      <c r="D525" t="s">
        <v>4353</v>
      </c>
      <c r="E525" t="s">
        <v>19</v>
      </c>
      <c r="F525" t="s">
        <v>20</v>
      </c>
      <c r="G525" t="s">
        <v>21</v>
      </c>
      <c r="H525" t="s">
        <v>4403</v>
      </c>
      <c r="I525" t="s">
        <v>35</v>
      </c>
      <c r="J525" t="s">
        <v>23</v>
      </c>
    </row>
    <row r="526" spans="1:10" x14ac:dyDescent="0.3">
      <c r="A526" t="s">
        <v>4464</v>
      </c>
      <c r="B526" t="str">
        <f t="shared" si="9"/>
        <v>CAP, 0.022uF, ±10%, 100V, X7R, 0603</v>
      </c>
      <c r="C526" t="s">
        <v>1560</v>
      </c>
      <c r="D526" t="s">
        <v>4353</v>
      </c>
      <c r="E526" t="s">
        <v>945</v>
      </c>
      <c r="F526" t="s">
        <v>20</v>
      </c>
      <c r="G526" t="s">
        <v>21</v>
      </c>
      <c r="H526" t="s">
        <v>4404</v>
      </c>
      <c r="I526" t="s">
        <v>35</v>
      </c>
      <c r="J526" t="s">
        <v>23</v>
      </c>
    </row>
    <row r="527" spans="1:10" x14ac:dyDescent="0.3">
      <c r="A527" t="s">
        <v>4465</v>
      </c>
      <c r="B527" t="str">
        <f t="shared" si="9"/>
        <v>CAP, 0.18uF, ±10%, 16V, X7R, 0603</v>
      </c>
      <c r="C527" t="s">
        <v>1568</v>
      </c>
      <c r="D527" t="s">
        <v>4353</v>
      </c>
      <c r="E527" t="s">
        <v>19</v>
      </c>
      <c r="F527" t="s">
        <v>20</v>
      </c>
      <c r="G527" t="s">
        <v>21</v>
      </c>
      <c r="H527" t="s">
        <v>4405</v>
      </c>
      <c r="I527" t="s">
        <v>35</v>
      </c>
      <c r="J527" t="s">
        <v>23</v>
      </c>
    </row>
    <row r="528" spans="1:10" x14ac:dyDescent="0.3">
      <c r="A528" t="s">
        <v>4466</v>
      </c>
      <c r="B528" t="str">
        <f t="shared" si="9"/>
        <v>CAP, 0.15uF, ±10%, 25V, X7R, 0603</v>
      </c>
      <c r="C528" t="s">
        <v>1567</v>
      </c>
      <c r="D528" t="s">
        <v>4353</v>
      </c>
      <c r="E528" t="s">
        <v>27</v>
      </c>
      <c r="F528" t="s">
        <v>20</v>
      </c>
      <c r="G528" t="s">
        <v>21</v>
      </c>
      <c r="H528" t="s">
        <v>4406</v>
      </c>
      <c r="I528" t="s">
        <v>35</v>
      </c>
      <c r="J528" t="s">
        <v>23</v>
      </c>
    </row>
    <row r="529" spans="1:11" x14ac:dyDescent="0.3">
      <c r="A529" t="s">
        <v>4467</v>
      </c>
      <c r="B529" t="str">
        <f t="shared" si="9"/>
        <v>CAP, 0.22uF, ±10%, 10V, X7R, 0603</v>
      </c>
      <c r="C529" t="s">
        <v>1569</v>
      </c>
      <c r="D529" t="s">
        <v>4353</v>
      </c>
      <c r="E529" t="s">
        <v>948</v>
      </c>
      <c r="F529" t="s">
        <v>20</v>
      </c>
      <c r="G529" t="s">
        <v>21</v>
      </c>
      <c r="H529" t="s">
        <v>4407</v>
      </c>
      <c r="I529" t="s">
        <v>35</v>
      </c>
      <c r="J529" t="s">
        <v>23</v>
      </c>
    </row>
    <row r="530" spans="1:11" x14ac:dyDescent="0.3">
      <c r="A530" t="s">
        <v>4468</v>
      </c>
      <c r="B530" t="str">
        <f t="shared" si="9"/>
        <v>CAP, 0.18uF, ±10%, 25V, X7R, 0603</v>
      </c>
      <c r="C530" t="s">
        <v>1568</v>
      </c>
      <c r="D530" t="s">
        <v>4353</v>
      </c>
      <c r="E530" t="s">
        <v>27</v>
      </c>
      <c r="F530" t="s">
        <v>20</v>
      </c>
      <c r="G530" t="s">
        <v>21</v>
      </c>
      <c r="H530" t="s">
        <v>4408</v>
      </c>
      <c r="I530" t="s">
        <v>35</v>
      </c>
      <c r="J530" t="s">
        <v>23</v>
      </c>
    </row>
    <row r="531" spans="1:11" x14ac:dyDescent="0.3">
      <c r="A531" t="s">
        <v>4469</v>
      </c>
      <c r="B531" t="str">
        <f t="shared" si="9"/>
        <v>CAP, 0.27uF, ±10%, 16V, X7R, 0603</v>
      </c>
      <c r="C531" t="s">
        <v>1570</v>
      </c>
      <c r="D531" t="s">
        <v>4353</v>
      </c>
      <c r="E531" t="s">
        <v>19</v>
      </c>
      <c r="F531" t="s">
        <v>20</v>
      </c>
      <c r="G531" t="s">
        <v>21</v>
      </c>
      <c r="H531" t="s">
        <v>4409</v>
      </c>
      <c r="I531" t="s">
        <v>35</v>
      </c>
      <c r="J531" t="s">
        <v>23</v>
      </c>
    </row>
    <row r="532" spans="1:11" x14ac:dyDescent="0.3">
      <c r="A532" t="s">
        <v>4470</v>
      </c>
      <c r="B532" t="str">
        <f t="shared" si="9"/>
        <v>CAP, 0.1uF, ±10%, 100V, X7R, 0603</v>
      </c>
      <c r="C532" t="s">
        <v>4675</v>
      </c>
      <c r="D532" t="s">
        <v>4353</v>
      </c>
      <c r="E532" t="s">
        <v>945</v>
      </c>
      <c r="F532" t="s">
        <v>20</v>
      </c>
      <c r="G532" t="s">
        <v>21</v>
      </c>
      <c r="H532" t="s">
        <v>4410</v>
      </c>
      <c r="I532" t="s">
        <v>35</v>
      </c>
      <c r="J532" t="s">
        <v>23</v>
      </c>
    </row>
    <row r="533" spans="1:11" x14ac:dyDescent="0.3">
      <c r="A533" t="s">
        <v>4471</v>
      </c>
      <c r="B533" t="str">
        <f t="shared" si="9"/>
        <v>CAP, 2.2uF, ±10%, 10V, X7R, 0603</v>
      </c>
      <c r="C533" t="s">
        <v>1579</v>
      </c>
      <c r="D533" t="s">
        <v>4353</v>
      </c>
      <c r="E533" t="s">
        <v>948</v>
      </c>
      <c r="F533" t="s">
        <v>20</v>
      </c>
      <c r="G533" t="s">
        <v>21</v>
      </c>
      <c r="H533" t="s">
        <v>4411</v>
      </c>
      <c r="I533" t="s">
        <v>35</v>
      </c>
      <c r="J533" t="s">
        <v>23</v>
      </c>
    </row>
    <row r="534" spans="1:11" x14ac:dyDescent="0.3">
      <c r="A534" t="s">
        <v>4472</v>
      </c>
      <c r="B534" t="str">
        <f>CONCATENATE("CAP",", ",C534,", ",D534,", ",E534,", ",F534,", 0603")</f>
        <v>CAP, 0.22uF, ±10%, 25V, X7R, 0603</v>
      </c>
      <c r="C534" t="s">
        <v>1569</v>
      </c>
      <c r="D534" t="s">
        <v>4353</v>
      </c>
      <c r="E534" t="s">
        <v>27</v>
      </c>
      <c r="F534" t="s">
        <v>20</v>
      </c>
      <c r="G534" t="s">
        <v>21</v>
      </c>
      <c r="H534" t="s">
        <v>4412</v>
      </c>
      <c r="I534" t="s">
        <v>35</v>
      </c>
      <c r="J534" t="s">
        <v>23</v>
      </c>
    </row>
    <row r="535" spans="1:11" x14ac:dyDescent="0.3">
      <c r="A535" t="s">
        <v>4473</v>
      </c>
      <c r="B535" t="str">
        <f t="shared" si="9"/>
        <v>CAP, 0.15uF, ±10%, 25V, X7R, 0603</v>
      </c>
      <c r="C535" t="s">
        <v>1567</v>
      </c>
      <c r="D535" t="s">
        <v>4353</v>
      </c>
      <c r="E535" t="s">
        <v>27</v>
      </c>
      <c r="F535" t="s">
        <v>20</v>
      </c>
      <c r="G535" t="s">
        <v>21</v>
      </c>
      <c r="H535" t="s">
        <v>4413</v>
      </c>
      <c r="I535" t="s">
        <v>35</v>
      </c>
      <c r="J535" t="s">
        <v>23</v>
      </c>
    </row>
    <row r="536" spans="1:11" x14ac:dyDescent="0.3">
      <c r="A536" t="s">
        <v>4499</v>
      </c>
      <c r="B536" t="str">
        <f>CONCATENATE("CAP",", ",C536,", ",D536,", ",E536,", ",F536,", 0603")</f>
        <v>CAP, 0.1uF, ±10%, 100V, X7R, 0603</v>
      </c>
      <c r="C536" t="s">
        <v>4675</v>
      </c>
      <c r="D536" t="s">
        <v>4353</v>
      </c>
      <c r="E536" t="s">
        <v>945</v>
      </c>
      <c r="F536" t="s">
        <v>20</v>
      </c>
      <c r="G536" t="s">
        <v>21</v>
      </c>
      <c r="H536" t="s">
        <v>4500</v>
      </c>
      <c r="I536" t="s">
        <v>35</v>
      </c>
      <c r="J536" t="s">
        <v>23</v>
      </c>
      <c r="K536" s="8">
        <v>0.187</v>
      </c>
    </row>
    <row r="537" spans="1:11" x14ac:dyDescent="0.3">
      <c r="A537" t="s">
        <v>4506</v>
      </c>
      <c r="B537" t="str">
        <f t="shared" si="9"/>
        <v>CAP, 22pF, ±2%, 250V, C0G, 0603</v>
      </c>
      <c r="C537" t="s">
        <v>2796</v>
      </c>
      <c r="D537" t="s">
        <v>2818</v>
      </c>
      <c r="E537" t="s">
        <v>946</v>
      </c>
      <c r="F537" t="s">
        <v>2614</v>
      </c>
      <c r="G537" t="s">
        <v>21</v>
      </c>
      <c r="H537" t="s">
        <v>4507</v>
      </c>
      <c r="I537" t="s">
        <v>35</v>
      </c>
      <c r="J537" t="s">
        <v>23</v>
      </c>
      <c r="K537" s="8">
        <v>0.88</v>
      </c>
    </row>
    <row r="538" spans="1:11" x14ac:dyDescent="0.3">
      <c r="A538" t="s">
        <v>4692</v>
      </c>
      <c r="B538" t="str">
        <f t="shared" si="9"/>
        <v>CAP, 2.2uF, ±20%, 100V, X7R, 0603</v>
      </c>
      <c r="C538" t="s">
        <v>1579</v>
      </c>
      <c r="D538" t="s">
        <v>4334</v>
      </c>
      <c r="E538" t="s">
        <v>945</v>
      </c>
      <c r="F538" t="s">
        <v>20</v>
      </c>
      <c r="G538" t="s">
        <v>1382</v>
      </c>
      <c r="H538" t="s">
        <v>4693</v>
      </c>
      <c r="I538" t="s">
        <v>4332</v>
      </c>
      <c r="J538" t="s">
        <v>23</v>
      </c>
      <c r="K538" s="8">
        <v>0.88</v>
      </c>
    </row>
    <row r="539" spans="1:11" x14ac:dyDescent="0.3">
      <c r="A539" t="s">
        <v>4714</v>
      </c>
      <c r="B539" t="str">
        <f>CONCATENATE("CAP",", ",C539,", ",D539,", ",E539,", ",F539,", 0805")</f>
        <v>CAP, 22uF, ±10%, 6.3V, X7R, 0805</v>
      </c>
      <c r="C539" t="s">
        <v>1820</v>
      </c>
      <c r="D539" t="s">
        <v>4353</v>
      </c>
      <c r="E539" t="s">
        <v>950</v>
      </c>
      <c r="F539" t="s">
        <v>20</v>
      </c>
      <c r="I539" t="s">
        <v>11</v>
      </c>
      <c r="J539" t="s">
        <v>23</v>
      </c>
    </row>
    <row r="540" spans="1:11" x14ac:dyDescent="0.3">
      <c r="A540" t="s">
        <v>4774</v>
      </c>
      <c r="B540" t="str">
        <f>CONCATENATE("CAP",", ",C540,", ",D540,", ",E540,", ",F540,", 0603")</f>
        <v>CAP, 6pF, ±10%, 50V, C0G, 0603</v>
      </c>
      <c r="C540" t="s">
        <v>2923</v>
      </c>
      <c r="D540" t="s">
        <v>4353</v>
      </c>
      <c r="E540" t="s">
        <v>944</v>
      </c>
      <c r="F540" t="s">
        <v>2614</v>
      </c>
      <c r="I540" t="s">
        <v>35</v>
      </c>
      <c r="J540" t="s">
        <v>23</v>
      </c>
    </row>
    <row r="541" spans="1:11" x14ac:dyDescent="0.3">
      <c r="A541" t="s">
        <v>4813</v>
      </c>
      <c r="B541" t="str">
        <f>CONCATENATE("CAP",", ",C541,", ",D541,", ",E541,", ",F541,", 1206")</f>
        <v>CAP, 10uF, ±10%, 25V, X7R, 1206</v>
      </c>
      <c r="C541" t="s">
        <v>1582</v>
      </c>
      <c r="D541" t="s">
        <v>4353</v>
      </c>
      <c r="E541" t="s">
        <v>27</v>
      </c>
      <c r="F541" t="s">
        <v>20</v>
      </c>
      <c r="G541" t="s">
        <v>34</v>
      </c>
      <c r="H541" t="s">
        <v>4814</v>
      </c>
      <c r="I541" t="s">
        <v>1472</v>
      </c>
      <c r="J541" t="s">
        <v>23</v>
      </c>
    </row>
    <row r="542" spans="1:11" x14ac:dyDescent="0.3">
      <c r="A542" t="s">
        <v>4815</v>
      </c>
      <c r="B542" t="str">
        <f>CONCATENATE("CAP",", ",C542,", ",D542,", ",E542,", ",F542,", 1808")</f>
        <v>CAP, 0.1uF, ±10%, 630V, X7R, 1808</v>
      </c>
      <c r="C542" t="s">
        <v>4675</v>
      </c>
      <c r="D542" t="s">
        <v>4353</v>
      </c>
      <c r="E542" t="s">
        <v>4816</v>
      </c>
      <c r="F542" t="s">
        <v>20</v>
      </c>
      <c r="G542" t="s">
        <v>4817</v>
      </c>
      <c r="H542" t="s">
        <v>4818</v>
      </c>
      <c r="I542" t="s">
        <v>4819</v>
      </c>
      <c r="J542" t="s">
        <v>23</v>
      </c>
    </row>
    <row r="543" spans="1:11" x14ac:dyDescent="0.3">
      <c r="A543" t="s">
        <v>4821</v>
      </c>
      <c r="B543" t="str">
        <f>CONCATENATE("CAP",", ",C543,", ",D543,", ",E543,", ",F543,", Radial/Can, 7.5mm")</f>
        <v>CAP, 220uF, ±20%, 350V, Al, Radial/Can, 7.5mm</v>
      </c>
      <c r="C543" t="s">
        <v>1824</v>
      </c>
      <c r="D543" t="s">
        <v>4334</v>
      </c>
      <c r="E543" t="s">
        <v>1840</v>
      </c>
      <c r="F543" t="s">
        <v>1843</v>
      </c>
      <c r="G543" t="s">
        <v>1556</v>
      </c>
      <c r="H543" t="s">
        <v>4820</v>
      </c>
      <c r="I543" t="s">
        <v>4822</v>
      </c>
      <c r="J543" t="s">
        <v>2080</v>
      </c>
    </row>
    <row r="544" spans="1:11" x14ac:dyDescent="0.3">
      <c r="A544" t="s">
        <v>4863</v>
      </c>
      <c r="B544" t="str">
        <f>CONCATENATE("CAP",", ",C544,", ",D544,", ",E544,", ",F544,", 0603")</f>
        <v>CAP, 0.1uF, ±10%, 16V, X7R, 0603</v>
      </c>
      <c r="C544" t="s">
        <v>4675</v>
      </c>
      <c r="D544" t="s">
        <v>4353</v>
      </c>
      <c r="E544" t="s">
        <v>19</v>
      </c>
      <c r="F544" t="s">
        <v>20</v>
      </c>
      <c r="G544" t="s">
        <v>21</v>
      </c>
      <c r="I544" t="s">
        <v>35</v>
      </c>
      <c r="J544" t="s">
        <v>23</v>
      </c>
    </row>
    <row r="545" spans="1:11" x14ac:dyDescent="0.3">
      <c r="A545" t="s">
        <v>4887</v>
      </c>
      <c r="B545" t="str">
        <f>CONCATENATE("CAP",", ",C545,", ",D545,", ",E545,", ",F545,", 0603")</f>
        <v>CAP, 10000pF, ±10%, 16V, X7R, 0603</v>
      </c>
      <c r="C545" t="s">
        <v>943</v>
      </c>
      <c r="D545" t="s">
        <v>4353</v>
      </c>
      <c r="E545" t="s">
        <v>19</v>
      </c>
      <c r="F545" t="s">
        <v>20</v>
      </c>
      <c r="I545" t="s">
        <v>35</v>
      </c>
      <c r="J545" t="s">
        <v>23</v>
      </c>
    </row>
    <row r="546" spans="1:11" x14ac:dyDescent="0.3">
      <c r="A546" t="s">
        <v>4921</v>
      </c>
      <c r="B546" t="str">
        <f>CONCATENATE("CAP",", ",C546,", ",D546,", ",E546,", ",F546)</f>
        <v>CAP, 0.47uF, ±20%, 1.5kV, Film Class Y2</v>
      </c>
      <c r="C546" t="s">
        <v>1573</v>
      </c>
      <c r="D546" t="s">
        <v>4334</v>
      </c>
      <c r="E546" t="s">
        <v>4925</v>
      </c>
      <c r="F546" t="s">
        <v>4954</v>
      </c>
      <c r="G546" t="s">
        <v>1382</v>
      </c>
      <c r="H546" t="s">
        <v>4922</v>
      </c>
      <c r="I546" t="s">
        <v>4923</v>
      </c>
      <c r="J546" t="s">
        <v>23</v>
      </c>
      <c r="K546" s="8">
        <v>4.0199999999999996</v>
      </c>
    </row>
    <row r="547" spans="1:11" x14ac:dyDescent="0.3">
      <c r="A547" t="s">
        <v>4926</v>
      </c>
      <c r="B547" t="str">
        <f>CONCATENATE("CAP",", ",C547,", ",D547,", ",E547,", ",F547,)</f>
        <v>CAP, 1uF, ±10%, 400V, Film</v>
      </c>
      <c r="C547" t="s">
        <v>1577</v>
      </c>
      <c r="D547" t="s">
        <v>4353</v>
      </c>
      <c r="E547" t="s">
        <v>1839</v>
      </c>
      <c r="F547" t="s">
        <v>4924</v>
      </c>
      <c r="G547" t="s">
        <v>4913</v>
      </c>
      <c r="H547" t="s">
        <v>4927</v>
      </c>
      <c r="I547" t="s">
        <v>4928</v>
      </c>
      <c r="J547" t="s">
        <v>23</v>
      </c>
      <c r="K547" s="8">
        <v>0.96</v>
      </c>
    </row>
    <row r="548" spans="1:11" x14ac:dyDescent="0.3">
      <c r="A548" t="s">
        <v>4949</v>
      </c>
      <c r="B548" t="str">
        <f>CONCATENATE("CAP",", ",C548,", ",D548,", ",E548,", ",F548,)</f>
        <v>CAP, 0.47uF, ±10%, 305V, Film Class X</v>
      </c>
      <c r="C548" t="s">
        <v>1573</v>
      </c>
      <c r="D548" t="s">
        <v>4353</v>
      </c>
      <c r="E548" t="s">
        <v>4950</v>
      </c>
      <c r="F548" t="s">
        <v>4951</v>
      </c>
      <c r="G548" t="s">
        <v>1382</v>
      </c>
      <c r="H548" t="s">
        <v>4952</v>
      </c>
      <c r="I548" t="s">
        <v>4953</v>
      </c>
      <c r="J548" t="s">
        <v>23</v>
      </c>
      <c r="K548" s="8">
        <v>0.67</v>
      </c>
    </row>
    <row r="549" spans="1:11" x14ac:dyDescent="0.3">
      <c r="A549" t="s">
        <v>4981</v>
      </c>
      <c r="B549" t="str">
        <f>CONCATENATE("CAP",", ",C549,", ",D549,", ",E549,", ",F549,)</f>
        <v>CAP, 47uF, ±10%, 20V, Tantalum</v>
      </c>
      <c r="C549" t="s">
        <v>1822</v>
      </c>
      <c r="D549" t="s">
        <v>4353</v>
      </c>
      <c r="E549" t="s">
        <v>2176</v>
      </c>
      <c r="F549" t="s">
        <v>4982</v>
      </c>
      <c r="G549" t="s">
        <v>4983</v>
      </c>
      <c r="H549" t="s">
        <v>4984</v>
      </c>
      <c r="I549" t="s">
        <v>5505</v>
      </c>
      <c r="J549" t="s">
        <v>2080</v>
      </c>
      <c r="K549" s="8">
        <v>0.83</v>
      </c>
    </row>
    <row r="550" spans="1:11" x14ac:dyDescent="0.3">
      <c r="A550" t="s">
        <v>4997</v>
      </c>
      <c r="B550" t="str">
        <f>CONCATENATE("CAP",", ",C550,", ",D550,", ",E550,", ",F550,)</f>
        <v>CAP, 470uF, ±20%, 450V, Al</v>
      </c>
      <c r="C550" t="s">
        <v>1826</v>
      </c>
      <c r="D550" t="s">
        <v>4334</v>
      </c>
      <c r="E550" t="s">
        <v>1838</v>
      </c>
      <c r="F550" t="s">
        <v>1843</v>
      </c>
      <c r="G550" t="s">
        <v>4998</v>
      </c>
      <c r="H550" t="s">
        <v>4999</v>
      </c>
      <c r="I550" t="s">
        <v>5000</v>
      </c>
      <c r="J550" t="s">
        <v>2080</v>
      </c>
      <c r="K550" s="8">
        <v>5.78</v>
      </c>
    </row>
    <row r="551" spans="1:11" x14ac:dyDescent="0.3">
      <c r="A551" t="s">
        <v>5032</v>
      </c>
      <c r="B551" t="str">
        <f>CONCATENATE("CAP",", ",C551,", ",D551,", ",E551,", ",F551,", 0603")</f>
        <v>CAP, 0.056uF, ±10%, 50V, X7R, 0603</v>
      </c>
      <c r="C551" t="s">
        <v>1563</v>
      </c>
      <c r="D551" t="s">
        <v>4353</v>
      </c>
      <c r="E551" t="s">
        <v>944</v>
      </c>
      <c r="F551" t="s">
        <v>20</v>
      </c>
      <c r="I551" t="s">
        <v>35</v>
      </c>
      <c r="J551" t="s">
        <v>23</v>
      </c>
    </row>
    <row r="552" spans="1:11" x14ac:dyDescent="0.3">
      <c r="A552" t="s">
        <v>5041</v>
      </c>
      <c r="B552" t="str">
        <f>CONCATENATE("CAP",", ",C552,", ",D552,", ",E552,", ",F552,", 2917")</f>
        <v>CAP, 100uF, ±10%, 16V, Tantalum, 2917</v>
      </c>
      <c r="C552" t="s">
        <v>1823</v>
      </c>
      <c r="D552" t="s">
        <v>4353</v>
      </c>
      <c r="E552" t="s">
        <v>19</v>
      </c>
      <c r="F552" t="s">
        <v>4982</v>
      </c>
      <c r="G552" t="s">
        <v>4983</v>
      </c>
      <c r="H552" t="s">
        <v>5040</v>
      </c>
      <c r="I552" t="s">
        <v>5505</v>
      </c>
      <c r="J552" t="s">
        <v>2080</v>
      </c>
      <c r="K552" s="8">
        <v>0.94</v>
      </c>
    </row>
    <row r="553" spans="1:11" x14ac:dyDescent="0.3">
      <c r="A553" t="s">
        <v>5123</v>
      </c>
      <c r="B553" t="str">
        <f>CONCATENATE("CAP",", ",C553,", ",D553,", ",E553,", ",F553,", 1206")</f>
        <v>CAP, 100uF, ±20%, 6.3V, X5R, 1206</v>
      </c>
      <c r="C553" t="s">
        <v>1823</v>
      </c>
      <c r="D553" t="s">
        <v>4334</v>
      </c>
      <c r="E553" t="s">
        <v>950</v>
      </c>
      <c r="F553" t="s">
        <v>4333</v>
      </c>
      <c r="G553" t="s">
        <v>5124</v>
      </c>
      <c r="H553" t="s">
        <v>5125</v>
      </c>
      <c r="I553" t="s">
        <v>1472</v>
      </c>
      <c r="J553" t="s">
        <v>23</v>
      </c>
      <c r="K553" s="8">
        <v>0.64</v>
      </c>
    </row>
    <row r="554" spans="1:11" x14ac:dyDescent="0.3">
      <c r="A554" t="s">
        <v>5126</v>
      </c>
      <c r="B554" t="str">
        <f>CONCATENATE("CAP",", ",C554,", ",D554,", ",E554,", ",F554,", 2917")</f>
        <v>CAP, 47uF, ±10%, 35V, Tantalum, 2917</v>
      </c>
      <c r="C554" t="s">
        <v>1822</v>
      </c>
      <c r="D554" t="s">
        <v>4353</v>
      </c>
      <c r="E554" t="s">
        <v>949</v>
      </c>
      <c r="F554" t="s">
        <v>4982</v>
      </c>
      <c r="G554" t="s">
        <v>4817</v>
      </c>
      <c r="H554" t="s">
        <v>5127</v>
      </c>
      <c r="I554" t="s">
        <v>4985</v>
      </c>
      <c r="J554" t="s">
        <v>2080</v>
      </c>
      <c r="K554" s="8">
        <v>2.41</v>
      </c>
    </row>
    <row r="555" spans="1:11" x14ac:dyDescent="0.3">
      <c r="A555" t="s">
        <v>5434</v>
      </c>
      <c r="B555" t="str">
        <f>CONCATENATE("CAP",", ",C555,", ",D555,", ",E555,", ",F555,", Radial 0.4inch")</f>
        <v>CAP, 0.1uF, ±10%, 1kV, X7R, Radial 0.4inch</v>
      </c>
      <c r="C555" t="s">
        <v>4675</v>
      </c>
      <c r="D555" t="s">
        <v>4353</v>
      </c>
      <c r="E555" t="s">
        <v>5437</v>
      </c>
      <c r="F555" t="s">
        <v>20</v>
      </c>
      <c r="G555" t="s">
        <v>5435</v>
      </c>
      <c r="I555" t="s">
        <v>5436</v>
      </c>
      <c r="J555" t="s">
        <v>23</v>
      </c>
    </row>
    <row r="556" spans="1:11" x14ac:dyDescent="0.3">
      <c r="A556" t="s">
        <v>5480</v>
      </c>
      <c r="B556" t="str">
        <f>CONCATENATE("CAP",", ",C556,", ",D556,", ",E556,", ",F556,", 1210")</f>
        <v>CAP, 10uF, ±10%, 63V, X7R, 1210</v>
      </c>
      <c r="C556" t="s">
        <v>1582</v>
      </c>
      <c r="D556" t="s">
        <v>4353</v>
      </c>
      <c r="E556" t="s">
        <v>1842</v>
      </c>
      <c r="F556" t="s">
        <v>20</v>
      </c>
      <c r="G556" t="s">
        <v>5124</v>
      </c>
      <c r="H556" t="s">
        <v>5479</v>
      </c>
      <c r="I556" t="s">
        <v>4332</v>
      </c>
      <c r="J556" t="s">
        <v>23</v>
      </c>
      <c r="K556" s="8">
        <v>0.81</v>
      </c>
    </row>
    <row r="557" spans="1:11" x14ac:dyDescent="0.3">
      <c r="A557" t="s">
        <v>5486</v>
      </c>
      <c r="B557" t="str">
        <f>CONCATENATE("CAP",", ",C557,", ",D557,", ",E557,", ",F557,", 2917")</f>
        <v>CAP, 220uF, ±10%, 10V, Tantalum, 2917</v>
      </c>
      <c r="C557" t="s">
        <v>1824</v>
      </c>
      <c r="D557" t="s">
        <v>4353</v>
      </c>
      <c r="E557" t="s">
        <v>948</v>
      </c>
      <c r="F557" t="s">
        <v>4982</v>
      </c>
      <c r="G557" t="s">
        <v>4817</v>
      </c>
      <c r="H557" t="s">
        <v>5487</v>
      </c>
      <c r="I557" t="s">
        <v>5506</v>
      </c>
      <c r="J557" t="s">
        <v>2080</v>
      </c>
      <c r="K557" s="8">
        <v>2.0099999999999998</v>
      </c>
    </row>
    <row r="558" spans="1:11" x14ac:dyDescent="0.3">
      <c r="A558" t="s">
        <v>5488</v>
      </c>
      <c r="B558" t="str">
        <f>CONCATENATE("CAP",", ",C558,", ",D558,", ",E558,", ",F558,", 1808")</f>
        <v>CAP, 1000pF, ±10%, 2kV, X7R, 1808</v>
      </c>
      <c r="C558" t="s">
        <v>931</v>
      </c>
      <c r="D558" t="s">
        <v>4353</v>
      </c>
      <c r="E558" t="s">
        <v>5489</v>
      </c>
      <c r="F558" t="s">
        <v>20</v>
      </c>
      <c r="G558" t="s">
        <v>4817</v>
      </c>
      <c r="H558" t="s">
        <v>5490</v>
      </c>
      <c r="I558" t="s">
        <v>4819</v>
      </c>
      <c r="J558" t="s">
        <v>23</v>
      </c>
      <c r="K558" s="8">
        <v>0.36</v>
      </c>
    </row>
    <row r="559" spans="1:11" x14ac:dyDescent="0.3">
      <c r="A559" t="s">
        <v>5592</v>
      </c>
      <c r="B559" t="str">
        <f>CONCATENATE("CAP",", ",C559,", ",D559,", ",E559,", ",F559,", 1210")</f>
        <v>CAP, 47uF, ±20%, 6.3V, X7R, 1210</v>
      </c>
      <c r="C559" t="s">
        <v>1822</v>
      </c>
      <c r="D559" t="s">
        <v>4334</v>
      </c>
      <c r="E559" t="s">
        <v>950</v>
      </c>
      <c r="F559" t="s">
        <v>20</v>
      </c>
      <c r="G559" t="s">
        <v>4817</v>
      </c>
      <c r="H559" t="s">
        <v>5593</v>
      </c>
      <c r="I559" t="s">
        <v>4332</v>
      </c>
      <c r="J559" t="s">
        <v>23</v>
      </c>
      <c r="K559" s="8">
        <v>1.08</v>
      </c>
    </row>
    <row r="560" spans="1:11" x14ac:dyDescent="0.3">
      <c r="A560" t="s">
        <v>5629</v>
      </c>
      <c r="B560" t="str">
        <f>CONCATENATE("CAP",", ",C560,", ",D560,", ",E560,", ",F560,", SMD, 7000hrs at 105°C")</f>
        <v>CAP, 470uF, ±20%, 25V, Al, SMD, 7000hrs at 105°C</v>
      </c>
      <c r="C560" t="s">
        <v>1826</v>
      </c>
      <c r="D560" t="s">
        <v>4334</v>
      </c>
      <c r="E560" t="s">
        <v>27</v>
      </c>
      <c r="F560" t="s">
        <v>1843</v>
      </c>
      <c r="G560" t="s">
        <v>1556</v>
      </c>
      <c r="H560" t="s">
        <v>5631</v>
      </c>
      <c r="I560" t="s">
        <v>5630</v>
      </c>
      <c r="J560" t="s">
        <v>2080</v>
      </c>
      <c r="K560" s="8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opLeftCell="A88" workbookViewId="0">
      <selection activeCell="J111" sqref="J111"/>
    </sheetView>
  </sheetViews>
  <sheetFormatPr defaultRowHeight="14.4" x14ac:dyDescent="0.3"/>
  <cols>
    <col min="1" max="1" width="12.33203125" bestFit="1" customWidth="1"/>
    <col min="2" max="2" width="34.33203125" customWidth="1"/>
    <col min="3" max="3" width="10.6640625" bestFit="1" customWidth="1"/>
    <col min="4" max="4" width="9.6640625" style="2" bestFit="1" customWidth="1"/>
    <col min="5" max="5" width="13.88671875" bestFit="1" customWidth="1"/>
    <col min="6" max="6" width="10.88671875" bestFit="1" customWidth="1"/>
    <col min="7" max="7" width="9.109375" bestFit="1" customWidth="1"/>
    <col min="8" max="8" width="10.44140625" bestFit="1" customWidth="1"/>
    <col min="9" max="9" width="13.109375" bestFit="1" customWidth="1"/>
    <col min="10" max="10" width="19.88671875" bestFit="1" customWidth="1"/>
    <col min="11" max="11" width="26.6640625" customWidth="1"/>
    <col min="12" max="12" width="10.44140625" bestFit="1" customWidth="1"/>
  </cols>
  <sheetData>
    <row r="1" spans="1:14" x14ac:dyDescent="0.3">
      <c r="A1" t="s">
        <v>0</v>
      </c>
      <c r="B1" t="s">
        <v>1</v>
      </c>
      <c r="C1" t="s">
        <v>28</v>
      </c>
      <c r="D1" s="2" t="s">
        <v>2</v>
      </c>
      <c r="E1" t="s">
        <v>31</v>
      </c>
      <c r="F1" t="s">
        <v>29</v>
      </c>
      <c r="G1" t="s">
        <v>30</v>
      </c>
      <c r="H1" t="s">
        <v>32</v>
      </c>
      <c r="I1" t="s">
        <v>4</v>
      </c>
      <c r="J1" t="s">
        <v>5</v>
      </c>
      <c r="K1" t="s">
        <v>6</v>
      </c>
      <c r="L1" t="s">
        <v>7</v>
      </c>
      <c r="M1" t="s">
        <v>4505</v>
      </c>
      <c r="N1" t="s">
        <v>5500</v>
      </c>
    </row>
    <row r="2" spans="1:14" x14ac:dyDescent="0.3">
      <c r="A2" t="s">
        <v>38</v>
      </c>
      <c r="B2" t="s">
        <v>39</v>
      </c>
      <c r="F2">
        <v>470</v>
      </c>
      <c r="G2" t="s">
        <v>37</v>
      </c>
      <c r="I2" t="s">
        <v>34</v>
      </c>
      <c r="J2" t="s">
        <v>33</v>
      </c>
      <c r="K2" t="s">
        <v>35</v>
      </c>
      <c r="L2" t="s">
        <v>36</v>
      </c>
      <c r="M2" s="8">
        <v>0.1</v>
      </c>
    </row>
    <row r="3" spans="1:14" x14ac:dyDescent="0.3">
      <c r="A3" t="s">
        <v>1384</v>
      </c>
      <c r="B3" t="str">
        <f>CONCATENATE("Ind",", ",C3,", ",D3,", ",E3,", ",RIGHT(K2,FIND("_",K2)-1))</f>
        <v>Ind, 100nH, 20%, 1.15A, 0603</v>
      </c>
      <c r="C3" t="s">
        <v>1219</v>
      </c>
      <c r="D3" s="2" t="s">
        <v>1284</v>
      </c>
      <c r="E3" t="s">
        <v>1223</v>
      </c>
      <c r="H3" t="s">
        <v>1245</v>
      </c>
      <c r="I3" t="s">
        <v>1382</v>
      </c>
      <c r="J3" t="s">
        <v>1298</v>
      </c>
      <c r="K3" t="s">
        <v>11</v>
      </c>
      <c r="L3" t="s">
        <v>1383</v>
      </c>
      <c r="M3" s="8"/>
    </row>
    <row r="4" spans="1:14" x14ac:dyDescent="0.3">
      <c r="A4" t="s">
        <v>1385</v>
      </c>
      <c r="B4" t="str">
        <f t="shared" ref="B4:B67" si="0">CONCATENATE("Ind",", ",C4,", ",D4,", ",E4,", ",RIGHT(K3,FIND("_",K3)-1))</f>
        <v>Ind, 100nH, 20%, 850mA, 0805</v>
      </c>
      <c r="C4" t="s">
        <v>1219</v>
      </c>
      <c r="D4" s="2" t="s">
        <v>1284</v>
      </c>
      <c r="E4" t="s">
        <v>1224</v>
      </c>
      <c r="H4" t="s">
        <v>1246</v>
      </c>
      <c r="I4" t="s">
        <v>1382</v>
      </c>
      <c r="J4" t="s">
        <v>1299</v>
      </c>
      <c r="K4" t="s">
        <v>35</v>
      </c>
      <c r="L4" t="s">
        <v>1383</v>
      </c>
      <c r="M4" s="8"/>
    </row>
    <row r="5" spans="1:14" x14ac:dyDescent="0.3">
      <c r="A5" t="s">
        <v>1386</v>
      </c>
      <c r="B5" t="str">
        <f t="shared" si="0"/>
        <v>Ind, 220nH, 20%, 600mA, 0603</v>
      </c>
      <c r="C5" t="s">
        <v>1220</v>
      </c>
      <c r="D5" s="2" t="s">
        <v>1284</v>
      </c>
      <c r="E5" t="s">
        <v>1225</v>
      </c>
      <c r="H5" t="s">
        <v>1247</v>
      </c>
      <c r="I5" t="s">
        <v>1382</v>
      </c>
      <c r="J5" t="s">
        <v>1300</v>
      </c>
      <c r="K5" t="s">
        <v>35</v>
      </c>
      <c r="L5" t="s">
        <v>1383</v>
      </c>
      <c r="M5" s="8"/>
    </row>
    <row r="6" spans="1:14" x14ac:dyDescent="0.3">
      <c r="A6" t="s">
        <v>1387</v>
      </c>
      <c r="B6" t="str">
        <f t="shared" si="0"/>
        <v>Ind, 470nH, 20%, 500mA, 0603</v>
      </c>
      <c r="C6" t="s">
        <v>1221</v>
      </c>
      <c r="D6" s="2" t="s">
        <v>1284</v>
      </c>
      <c r="E6" t="s">
        <v>1226</v>
      </c>
      <c r="H6" t="s">
        <v>1248</v>
      </c>
      <c r="I6" t="s">
        <v>1382</v>
      </c>
      <c r="J6" t="s">
        <v>1301</v>
      </c>
      <c r="K6" t="s">
        <v>1297</v>
      </c>
      <c r="L6" t="s">
        <v>1383</v>
      </c>
      <c r="M6" s="8"/>
    </row>
    <row r="7" spans="1:14" x14ac:dyDescent="0.3">
      <c r="A7" t="s">
        <v>1388</v>
      </c>
      <c r="B7" t="str">
        <f t="shared" si="0"/>
        <v>Ind, 470nH, 20%, 500mA, 0402</v>
      </c>
      <c r="C7" t="s">
        <v>1221</v>
      </c>
      <c r="D7" s="2" t="s">
        <v>1284</v>
      </c>
      <c r="E7" t="s">
        <v>1226</v>
      </c>
      <c r="H7" t="s">
        <v>1249</v>
      </c>
      <c r="I7" t="s">
        <v>1382</v>
      </c>
      <c r="J7" t="s">
        <v>1302</v>
      </c>
      <c r="K7" t="s">
        <v>35</v>
      </c>
      <c r="L7" t="s">
        <v>1383</v>
      </c>
      <c r="M7" s="8"/>
    </row>
    <row r="8" spans="1:14" x14ac:dyDescent="0.3">
      <c r="A8" t="s">
        <v>1389</v>
      </c>
      <c r="B8" t="str">
        <f t="shared" si="0"/>
        <v>Ind, 470nH, 20%, 700mA, 0603</v>
      </c>
      <c r="C8" t="s">
        <v>1221</v>
      </c>
      <c r="D8" s="2" t="s">
        <v>1284</v>
      </c>
      <c r="E8" t="s">
        <v>1227</v>
      </c>
      <c r="H8" t="s">
        <v>1250</v>
      </c>
      <c r="I8" t="s">
        <v>1382</v>
      </c>
      <c r="J8" t="s">
        <v>1303</v>
      </c>
      <c r="K8" t="s">
        <v>11</v>
      </c>
      <c r="L8" t="s">
        <v>1383</v>
      </c>
      <c r="M8" s="8"/>
    </row>
    <row r="9" spans="1:14" x14ac:dyDescent="0.3">
      <c r="A9" t="s">
        <v>1390</v>
      </c>
      <c r="B9" t="str">
        <f t="shared" si="0"/>
        <v>Ind, 680nH, 20%, 450mA, 0805</v>
      </c>
      <c r="C9" t="s">
        <v>1222</v>
      </c>
      <c r="D9" s="2" t="s">
        <v>1284</v>
      </c>
      <c r="E9" t="s">
        <v>1228</v>
      </c>
      <c r="H9" t="s">
        <v>1251</v>
      </c>
      <c r="I9" t="s">
        <v>1382</v>
      </c>
      <c r="J9" t="s">
        <v>1304</v>
      </c>
      <c r="K9" t="s">
        <v>1297</v>
      </c>
      <c r="L9" t="s">
        <v>1383</v>
      </c>
      <c r="M9" s="8"/>
    </row>
    <row r="10" spans="1:14" x14ac:dyDescent="0.3">
      <c r="A10" t="s">
        <v>1391</v>
      </c>
      <c r="B10" t="str">
        <f t="shared" si="0"/>
        <v>Ind, 1uH, 20%, 1.15A, 0402</v>
      </c>
      <c r="C10" t="s">
        <v>1285</v>
      </c>
      <c r="D10" s="2" t="s">
        <v>1284</v>
      </c>
      <c r="E10" t="s">
        <v>1223</v>
      </c>
      <c r="H10" t="s">
        <v>1252</v>
      </c>
      <c r="I10" t="s">
        <v>1382</v>
      </c>
      <c r="J10" t="s">
        <v>1305</v>
      </c>
      <c r="K10" t="s">
        <v>11</v>
      </c>
      <c r="L10" t="s">
        <v>1383</v>
      </c>
      <c r="M10" s="8"/>
    </row>
    <row r="11" spans="1:14" x14ac:dyDescent="0.3">
      <c r="A11" t="s">
        <v>1392</v>
      </c>
      <c r="B11" t="str">
        <f t="shared" si="0"/>
        <v>Ind, 1uH, 20%, 900mA, 0805</v>
      </c>
      <c r="C11" t="s">
        <v>1285</v>
      </c>
      <c r="D11" s="2" t="s">
        <v>1284</v>
      </c>
      <c r="E11" t="s">
        <v>1229</v>
      </c>
      <c r="H11" t="s">
        <v>1253</v>
      </c>
      <c r="I11" t="s">
        <v>1382</v>
      </c>
      <c r="J11" t="s">
        <v>1306</v>
      </c>
      <c r="K11" t="s">
        <v>11</v>
      </c>
      <c r="L11" t="s">
        <v>1383</v>
      </c>
      <c r="M11" s="8"/>
    </row>
    <row r="12" spans="1:14" x14ac:dyDescent="0.3">
      <c r="A12" t="s">
        <v>1393</v>
      </c>
      <c r="B12" t="str">
        <f t="shared" si="0"/>
        <v>Ind, 1uH, 20%, 900mA, 0805</v>
      </c>
      <c r="C12" t="s">
        <v>1285</v>
      </c>
      <c r="D12" s="2" t="s">
        <v>1284</v>
      </c>
      <c r="E12" t="s">
        <v>1229</v>
      </c>
      <c r="H12" t="s">
        <v>1254</v>
      </c>
      <c r="I12" t="s">
        <v>1382</v>
      </c>
      <c r="J12" t="s">
        <v>1307</v>
      </c>
      <c r="K12" t="s">
        <v>11</v>
      </c>
      <c r="L12" t="s">
        <v>1383</v>
      </c>
      <c r="M12" s="8"/>
    </row>
    <row r="13" spans="1:14" x14ac:dyDescent="0.3">
      <c r="A13" t="s">
        <v>1394</v>
      </c>
      <c r="B13" t="str">
        <f t="shared" si="0"/>
        <v>Ind, 1uH, 20%, 600mA, 0805</v>
      </c>
      <c r="C13" t="s">
        <v>1285</v>
      </c>
      <c r="D13" s="2" t="s">
        <v>1284</v>
      </c>
      <c r="E13" t="s">
        <v>1225</v>
      </c>
      <c r="H13" t="s">
        <v>1255</v>
      </c>
      <c r="I13" t="s">
        <v>1382</v>
      </c>
      <c r="J13" t="s">
        <v>1308</v>
      </c>
      <c r="K13" t="s">
        <v>35</v>
      </c>
      <c r="L13" t="s">
        <v>1383</v>
      </c>
      <c r="M13" s="8"/>
    </row>
    <row r="14" spans="1:14" x14ac:dyDescent="0.3">
      <c r="A14" t="s">
        <v>1395</v>
      </c>
      <c r="B14" t="str">
        <f t="shared" si="0"/>
        <v>Ind, 1uH, 20%, 700mA, 0603</v>
      </c>
      <c r="C14" t="s">
        <v>1285</v>
      </c>
      <c r="D14" s="2" t="s">
        <v>1284</v>
      </c>
      <c r="E14" t="s">
        <v>1227</v>
      </c>
      <c r="H14" t="s">
        <v>1256</v>
      </c>
      <c r="I14" t="s">
        <v>1382</v>
      </c>
      <c r="J14" t="s">
        <v>1309</v>
      </c>
      <c r="K14" t="s">
        <v>35</v>
      </c>
      <c r="L14" t="s">
        <v>1383</v>
      </c>
      <c r="M14" s="8"/>
    </row>
    <row r="15" spans="1:14" x14ac:dyDescent="0.3">
      <c r="A15" t="s">
        <v>1396</v>
      </c>
      <c r="B15" t="str">
        <f t="shared" si="0"/>
        <v>Ind, 1uH, 20%, 800mA, 0603</v>
      </c>
      <c r="C15" t="s">
        <v>1285</v>
      </c>
      <c r="D15" s="2" t="s">
        <v>1284</v>
      </c>
      <c r="E15" t="s">
        <v>1230</v>
      </c>
      <c r="H15" t="s">
        <v>1254</v>
      </c>
      <c r="I15" t="s">
        <v>1382</v>
      </c>
      <c r="J15" t="s">
        <v>1310</v>
      </c>
      <c r="K15" t="s">
        <v>11</v>
      </c>
      <c r="L15" t="s">
        <v>1383</v>
      </c>
      <c r="M15" s="8"/>
    </row>
    <row r="16" spans="1:14" x14ac:dyDescent="0.3">
      <c r="A16" t="s">
        <v>1397</v>
      </c>
      <c r="B16" t="str">
        <f t="shared" si="0"/>
        <v>Ind, 1uH, 20%, 450mA, 0805</v>
      </c>
      <c r="C16" t="s">
        <v>1285</v>
      </c>
      <c r="D16" s="2" t="s">
        <v>1284</v>
      </c>
      <c r="E16" t="s">
        <v>1228</v>
      </c>
      <c r="H16" t="s">
        <v>1257</v>
      </c>
      <c r="I16" t="s">
        <v>1382</v>
      </c>
      <c r="J16" t="s">
        <v>1311</v>
      </c>
      <c r="K16" t="s">
        <v>1297</v>
      </c>
      <c r="L16" t="s">
        <v>1383</v>
      </c>
      <c r="M16" s="8"/>
    </row>
    <row r="17" spans="1:13" x14ac:dyDescent="0.3">
      <c r="A17" t="s">
        <v>1398</v>
      </c>
      <c r="B17" t="str">
        <f t="shared" si="0"/>
        <v>Ind, 1uH, 20%, 700mA, 0402</v>
      </c>
      <c r="C17" t="s">
        <v>1285</v>
      </c>
      <c r="D17" s="2" t="s">
        <v>1284</v>
      </c>
      <c r="E17" t="s">
        <v>1227</v>
      </c>
      <c r="H17" t="s">
        <v>1256</v>
      </c>
      <c r="I17" t="s">
        <v>1382</v>
      </c>
      <c r="J17" t="s">
        <v>1312</v>
      </c>
      <c r="K17" t="s">
        <v>35</v>
      </c>
      <c r="L17" t="s">
        <v>1383</v>
      </c>
      <c r="M17" s="8"/>
    </row>
    <row r="18" spans="1:13" x14ac:dyDescent="0.3">
      <c r="A18" t="s">
        <v>1399</v>
      </c>
      <c r="B18" t="str">
        <f t="shared" si="0"/>
        <v>Ind, 1uH, 20%, 800mA, 0603</v>
      </c>
      <c r="C18" t="s">
        <v>1285</v>
      </c>
      <c r="D18" s="2" t="s">
        <v>1284</v>
      </c>
      <c r="E18" t="s">
        <v>1230</v>
      </c>
      <c r="H18" t="s">
        <v>1254</v>
      </c>
      <c r="I18" t="s">
        <v>1382</v>
      </c>
      <c r="J18" t="s">
        <v>1313</v>
      </c>
      <c r="K18" t="s">
        <v>11</v>
      </c>
      <c r="L18" t="s">
        <v>1383</v>
      </c>
      <c r="M18" s="8"/>
    </row>
    <row r="19" spans="1:13" x14ac:dyDescent="0.3">
      <c r="A19" t="s">
        <v>1400</v>
      </c>
      <c r="B19" t="str">
        <f t="shared" si="0"/>
        <v>Ind, 1uH, 20%, 600mA, 0805</v>
      </c>
      <c r="C19" t="s">
        <v>1285</v>
      </c>
      <c r="D19" s="2" t="s">
        <v>1284</v>
      </c>
      <c r="E19" t="s">
        <v>1225</v>
      </c>
      <c r="H19" t="s">
        <v>1258</v>
      </c>
      <c r="I19" t="s">
        <v>1382</v>
      </c>
      <c r="J19" t="s">
        <v>1314</v>
      </c>
      <c r="K19" t="s">
        <v>35</v>
      </c>
      <c r="L19" t="s">
        <v>1383</v>
      </c>
      <c r="M19" s="8"/>
    </row>
    <row r="20" spans="1:13" x14ac:dyDescent="0.3">
      <c r="A20" t="s">
        <v>1401</v>
      </c>
      <c r="B20" t="str">
        <f t="shared" si="0"/>
        <v>Ind, 1uH, 20%, 1.15A, 0603</v>
      </c>
      <c r="C20" t="s">
        <v>1285</v>
      </c>
      <c r="D20" s="2" t="s">
        <v>1284</v>
      </c>
      <c r="E20" t="s">
        <v>1223</v>
      </c>
      <c r="H20" t="s">
        <v>1252</v>
      </c>
      <c r="I20" t="s">
        <v>1382</v>
      </c>
      <c r="J20" t="s">
        <v>1315</v>
      </c>
      <c r="K20" t="s">
        <v>11</v>
      </c>
      <c r="L20" t="s">
        <v>1383</v>
      </c>
      <c r="M20" s="8"/>
    </row>
    <row r="21" spans="1:13" x14ac:dyDescent="0.3">
      <c r="A21" t="s">
        <v>1402</v>
      </c>
      <c r="B21" t="str">
        <f t="shared" si="0"/>
        <v>Ind, 1uH, 20%, 900mA, 0805</v>
      </c>
      <c r="C21" t="s">
        <v>1285</v>
      </c>
      <c r="D21" s="2" t="s">
        <v>1284</v>
      </c>
      <c r="E21" t="s">
        <v>1229</v>
      </c>
      <c r="H21" t="s">
        <v>1254</v>
      </c>
      <c r="I21" t="s">
        <v>1382</v>
      </c>
      <c r="J21" t="s">
        <v>1316</v>
      </c>
      <c r="K21" t="s">
        <v>11</v>
      </c>
      <c r="L21" t="s">
        <v>1383</v>
      </c>
      <c r="M21" s="8"/>
    </row>
    <row r="22" spans="1:13" x14ac:dyDescent="0.3">
      <c r="A22" t="s">
        <v>1403</v>
      </c>
      <c r="B22" t="str">
        <f t="shared" si="0"/>
        <v>Ind, 1.5uH, 20%, 750mA, 0805</v>
      </c>
      <c r="C22" t="s">
        <v>1286</v>
      </c>
      <c r="D22" s="2" t="s">
        <v>1284</v>
      </c>
      <c r="E22" t="s">
        <v>1231</v>
      </c>
      <c r="H22" t="s">
        <v>1259</v>
      </c>
      <c r="I22" t="s">
        <v>1382</v>
      </c>
      <c r="J22" t="s">
        <v>1317</v>
      </c>
      <c r="K22" t="s">
        <v>11</v>
      </c>
      <c r="L22" t="s">
        <v>1383</v>
      </c>
      <c r="M22" s="8"/>
    </row>
    <row r="23" spans="1:13" x14ac:dyDescent="0.3">
      <c r="A23" t="s">
        <v>1404</v>
      </c>
      <c r="B23" t="str">
        <f t="shared" si="0"/>
        <v>Ind, 1.5uH, 20%, 900mA, 0805</v>
      </c>
      <c r="C23" t="s">
        <v>1286</v>
      </c>
      <c r="D23" s="2" t="s">
        <v>1284</v>
      </c>
      <c r="E23" t="s">
        <v>1229</v>
      </c>
      <c r="H23" t="s">
        <v>1254</v>
      </c>
      <c r="I23" t="s">
        <v>1382</v>
      </c>
      <c r="J23" t="s">
        <v>1318</v>
      </c>
      <c r="K23" t="s">
        <v>11</v>
      </c>
      <c r="L23" t="s">
        <v>1383</v>
      </c>
      <c r="M23" s="8"/>
    </row>
    <row r="24" spans="1:13" x14ac:dyDescent="0.3">
      <c r="A24" t="s">
        <v>1405</v>
      </c>
      <c r="B24" t="str">
        <f t="shared" si="0"/>
        <v>Ind, 1.5uH, 20%, 700mA, 0805</v>
      </c>
      <c r="C24" t="s">
        <v>1286</v>
      </c>
      <c r="D24" s="2" t="s">
        <v>1284</v>
      </c>
      <c r="E24" t="s">
        <v>1227</v>
      </c>
      <c r="H24" t="s">
        <v>1246</v>
      </c>
      <c r="I24" t="s">
        <v>1382</v>
      </c>
      <c r="J24" t="s">
        <v>1319</v>
      </c>
      <c r="K24" t="s">
        <v>11</v>
      </c>
      <c r="L24" t="s">
        <v>1383</v>
      </c>
      <c r="M24" s="8"/>
    </row>
    <row r="25" spans="1:13" x14ac:dyDescent="0.3">
      <c r="A25" t="s">
        <v>1406</v>
      </c>
      <c r="B25" t="str">
        <f t="shared" si="0"/>
        <v>Ind, 1.5uH, 20%, 750mA, 0805</v>
      </c>
      <c r="C25" t="s">
        <v>1286</v>
      </c>
      <c r="D25" s="2" t="s">
        <v>1284</v>
      </c>
      <c r="E25" t="s">
        <v>1231</v>
      </c>
      <c r="H25" t="s">
        <v>1259</v>
      </c>
      <c r="I25" t="s">
        <v>1382</v>
      </c>
      <c r="J25" t="s">
        <v>1320</v>
      </c>
      <c r="K25" t="s">
        <v>11</v>
      </c>
      <c r="L25" t="s">
        <v>1383</v>
      </c>
      <c r="M25" s="8"/>
    </row>
    <row r="26" spans="1:13" x14ac:dyDescent="0.3">
      <c r="A26" t="s">
        <v>1407</v>
      </c>
      <c r="B26" t="str">
        <f t="shared" si="0"/>
        <v>Ind, 1.5uH, 20%, 350mA, 0805</v>
      </c>
      <c r="C26" t="s">
        <v>1286</v>
      </c>
      <c r="D26" s="2" t="s">
        <v>1284</v>
      </c>
      <c r="E26" t="s">
        <v>1232</v>
      </c>
      <c r="H26" t="s">
        <v>1260</v>
      </c>
      <c r="I26" t="s">
        <v>1382</v>
      </c>
      <c r="J26" t="s">
        <v>1321</v>
      </c>
      <c r="K26" t="s">
        <v>1297</v>
      </c>
      <c r="L26" t="s">
        <v>1383</v>
      </c>
      <c r="M26" s="8"/>
    </row>
    <row r="27" spans="1:13" x14ac:dyDescent="0.3">
      <c r="A27" t="s">
        <v>1408</v>
      </c>
      <c r="B27" t="str">
        <f t="shared" si="0"/>
        <v>Ind, 1.5uH, 20%, 900mA, 0402</v>
      </c>
      <c r="C27" t="s">
        <v>1286</v>
      </c>
      <c r="D27" s="2" t="s">
        <v>1284</v>
      </c>
      <c r="E27" t="s">
        <v>1229</v>
      </c>
      <c r="H27" t="s">
        <v>1254</v>
      </c>
      <c r="I27" t="s">
        <v>1382</v>
      </c>
      <c r="J27" t="s">
        <v>1322</v>
      </c>
      <c r="K27" t="s">
        <v>11</v>
      </c>
      <c r="L27" t="s">
        <v>1383</v>
      </c>
      <c r="M27" s="8"/>
    </row>
    <row r="28" spans="1:13" x14ac:dyDescent="0.3">
      <c r="A28" t="s">
        <v>1409</v>
      </c>
      <c r="B28" t="str">
        <f t="shared" si="0"/>
        <v>Ind, 2.2uH, 20%, 350mA, 0805</v>
      </c>
      <c r="C28" t="s">
        <v>1287</v>
      </c>
      <c r="D28" s="2" t="s">
        <v>1284</v>
      </c>
      <c r="E28" t="s">
        <v>1232</v>
      </c>
      <c r="H28" t="s">
        <v>1261</v>
      </c>
      <c r="I28" t="s">
        <v>1382</v>
      </c>
      <c r="J28" t="s">
        <v>1323</v>
      </c>
      <c r="K28" t="s">
        <v>1297</v>
      </c>
      <c r="L28" t="s">
        <v>1383</v>
      </c>
      <c r="M28" s="8"/>
    </row>
    <row r="29" spans="1:13" x14ac:dyDescent="0.3">
      <c r="A29" t="s">
        <v>1410</v>
      </c>
      <c r="B29" t="str">
        <f t="shared" si="0"/>
        <v>Ind, 2.2uH, 20%, 650mA, 0402</v>
      </c>
      <c r="C29" t="s">
        <v>1287</v>
      </c>
      <c r="D29" s="2" t="s">
        <v>1284</v>
      </c>
      <c r="E29" t="s">
        <v>1233</v>
      </c>
      <c r="H29" t="s">
        <v>1255</v>
      </c>
      <c r="I29" t="s">
        <v>1382</v>
      </c>
      <c r="J29" t="s">
        <v>1324</v>
      </c>
      <c r="K29" t="s">
        <v>11</v>
      </c>
      <c r="L29" t="s">
        <v>1383</v>
      </c>
      <c r="M29" s="8"/>
    </row>
    <row r="30" spans="1:13" x14ac:dyDescent="0.3">
      <c r="A30" t="s">
        <v>1411</v>
      </c>
      <c r="B30" t="str">
        <f t="shared" si="0"/>
        <v>Ind, 2.2uH, 20%, 500mA, 0805</v>
      </c>
      <c r="C30" t="s">
        <v>1287</v>
      </c>
      <c r="D30" s="2" t="s">
        <v>1284</v>
      </c>
      <c r="E30" t="s">
        <v>1226</v>
      </c>
      <c r="H30" t="s">
        <v>1262</v>
      </c>
      <c r="I30" t="s">
        <v>1382</v>
      </c>
      <c r="J30" t="s">
        <v>1325</v>
      </c>
      <c r="K30" t="s">
        <v>35</v>
      </c>
      <c r="L30" t="s">
        <v>1383</v>
      </c>
      <c r="M30" s="8"/>
    </row>
    <row r="31" spans="1:13" x14ac:dyDescent="0.3">
      <c r="A31" t="s">
        <v>1412</v>
      </c>
      <c r="B31" t="str">
        <f t="shared" si="0"/>
        <v>Ind, 2.2uH, 20%, 800mA, 0603</v>
      </c>
      <c r="C31" t="s">
        <v>1287</v>
      </c>
      <c r="D31" s="2" t="s">
        <v>1284</v>
      </c>
      <c r="E31" t="s">
        <v>1230</v>
      </c>
      <c r="H31" t="s">
        <v>1263</v>
      </c>
      <c r="I31" t="s">
        <v>1382</v>
      </c>
      <c r="J31" t="s">
        <v>1326</v>
      </c>
      <c r="K31" t="s">
        <v>11</v>
      </c>
      <c r="L31" t="s">
        <v>1383</v>
      </c>
      <c r="M31" s="8"/>
    </row>
    <row r="32" spans="1:13" x14ac:dyDescent="0.3">
      <c r="A32" t="s">
        <v>1413</v>
      </c>
      <c r="B32" t="str">
        <f t="shared" si="0"/>
        <v>Ind, 2.2uH, 20%, 500mA, 0805</v>
      </c>
      <c r="C32" t="s">
        <v>1287</v>
      </c>
      <c r="D32" s="2" t="s">
        <v>1284</v>
      </c>
      <c r="E32" t="s">
        <v>1226</v>
      </c>
      <c r="H32" t="s">
        <v>1250</v>
      </c>
      <c r="I32" t="s">
        <v>1382</v>
      </c>
      <c r="J32" t="s">
        <v>1327</v>
      </c>
      <c r="K32" t="s">
        <v>35</v>
      </c>
      <c r="L32" t="s">
        <v>1383</v>
      </c>
      <c r="M32" s="8"/>
    </row>
    <row r="33" spans="1:13" x14ac:dyDescent="0.3">
      <c r="A33" t="s">
        <v>1414</v>
      </c>
      <c r="B33" t="str">
        <f t="shared" si="0"/>
        <v>Ind, 2.2uH, 20%, 500mA, 0603</v>
      </c>
      <c r="C33" t="s">
        <v>1287</v>
      </c>
      <c r="D33" s="2" t="s">
        <v>1284</v>
      </c>
      <c r="E33" t="s">
        <v>1226</v>
      </c>
      <c r="H33" t="s">
        <v>1250</v>
      </c>
      <c r="I33" t="s">
        <v>1382</v>
      </c>
      <c r="J33" t="s">
        <v>1328</v>
      </c>
      <c r="K33" t="s">
        <v>35</v>
      </c>
      <c r="L33" t="s">
        <v>1383</v>
      </c>
      <c r="M33" s="8"/>
    </row>
    <row r="34" spans="1:13" x14ac:dyDescent="0.3">
      <c r="A34" t="s">
        <v>1415</v>
      </c>
      <c r="B34" t="str">
        <f t="shared" si="0"/>
        <v>Ind, 2.2uH, 20%, 650mA, 0603</v>
      </c>
      <c r="C34" t="s">
        <v>1287</v>
      </c>
      <c r="D34" s="2" t="s">
        <v>1284</v>
      </c>
      <c r="E34" t="s">
        <v>1233</v>
      </c>
      <c r="H34" t="s">
        <v>1258</v>
      </c>
      <c r="I34" t="s">
        <v>1382</v>
      </c>
      <c r="J34" t="s">
        <v>1329</v>
      </c>
      <c r="K34" t="s">
        <v>11</v>
      </c>
      <c r="L34" t="s">
        <v>1383</v>
      </c>
      <c r="M34" s="8"/>
    </row>
    <row r="35" spans="1:13" x14ac:dyDescent="0.3">
      <c r="A35" t="s">
        <v>1416</v>
      </c>
      <c r="B35" t="str">
        <f t="shared" si="0"/>
        <v>Ind, 2.2uH, 20%, 650mA, 0805</v>
      </c>
      <c r="C35" t="s">
        <v>1287</v>
      </c>
      <c r="D35" s="2" t="s">
        <v>1284</v>
      </c>
      <c r="E35" t="s">
        <v>1233</v>
      </c>
      <c r="H35" t="s">
        <v>1258</v>
      </c>
      <c r="I35" t="s">
        <v>1382</v>
      </c>
      <c r="J35" t="s">
        <v>1330</v>
      </c>
      <c r="K35" t="s">
        <v>11</v>
      </c>
      <c r="L35" t="s">
        <v>1383</v>
      </c>
      <c r="M35" s="8"/>
    </row>
    <row r="36" spans="1:13" x14ac:dyDescent="0.3">
      <c r="A36" t="s">
        <v>1417</v>
      </c>
      <c r="B36" t="str">
        <f t="shared" si="0"/>
        <v>Ind, 2.2uH, 20%, 600mA, 0805</v>
      </c>
      <c r="C36" t="s">
        <v>1287</v>
      </c>
      <c r="D36" s="2" t="s">
        <v>1284</v>
      </c>
      <c r="E36" t="s">
        <v>1225</v>
      </c>
      <c r="H36" t="s">
        <v>1264</v>
      </c>
      <c r="I36" t="s">
        <v>1382</v>
      </c>
      <c r="J36" t="s">
        <v>1331</v>
      </c>
      <c r="K36" t="s">
        <v>11</v>
      </c>
      <c r="L36" t="s">
        <v>1383</v>
      </c>
      <c r="M36" s="8"/>
    </row>
    <row r="37" spans="1:13" x14ac:dyDescent="0.3">
      <c r="A37" t="s">
        <v>1418</v>
      </c>
      <c r="B37" t="str">
        <f t="shared" si="0"/>
        <v>Ind, 2.2uH, 20%, 800mA, 0805</v>
      </c>
      <c r="C37" t="s">
        <v>1287</v>
      </c>
      <c r="D37" s="2" t="s">
        <v>1284</v>
      </c>
      <c r="E37" t="s">
        <v>1230</v>
      </c>
      <c r="H37" t="s">
        <v>1263</v>
      </c>
      <c r="I37" t="s">
        <v>1382</v>
      </c>
      <c r="J37" t="s">
        <v>1332</v>
      </c>
      <c r="K37" t="s">
        <v>11</v>
      </c>
      <c r="L37" t="s">
        <v>1383</v>
      </c>
      <c r="M37" s="8"/>
    </row>
    <row r="38" spans="1:13" x14ac:dyDescent="0.3">
      <c r="A38" t="s">
        <v>1419</v>
      </c>
      <c r="B38" t="str">
        <f t="shared" si="0"/>
        <v>Ind, 2.2uH, 20%, 600mA, 0805</v>
      </c>
      <c r="C38" t="s">
        <v>1287</v>
      </c>
      <c r="D38" s="2" t="s">
        <v>1284</v>
      </c>
      <c r="E38" t="s">
        <v>1225</v>
      </c>
      <c r="H38" t="s">
        <v>1264</v>
      </c>
      <c r="I38" t="s">
        <v>1382</v>
      </c>
      <c r="J38" t="s">
        <v>1333</v>
      </c>
      <c r="K38" t="s">
        <v>11</v>
      </c>
      <c r="L38" t="s">
        <v>1383</v>
      </c>
      <c r="M38" s="8"/>
    </row>
    <row r="39" spans="1:13" x14ac:dyDescent="0.3">
      <c r="A39" t="s">
        <v>1420</v>
      </c>
      <c r="B39" t="str">
        <f t="shared" si="0"/>
        <v>Ind, 2.2uH, 20%, 500mA, 0805</v>
      </c>
      <c r="C39" t="s">
        <v>1287</v>
      </c>
      <c r="D39" s="2" t="s">
        <v>1284</v>
      </c>
      <c r="E39" t="s">
        <v>1226</v>
      </c>
      <c r="H39" t="s">
        <v>1265</v>
      </c>
      <c r="I39" t="s">
        <v>1382</v>
      </c>
      <c r="J39" t="s">
        <v>1334</v>
      </c>
      <c r="K39" t="s">
        <v>35</v>
      </c>
      <c r="L39" t="s">
        <v>1383</v>
      </c>
      <c r="M39" s="8"/>
    </row>
    <row r="40" spans="1:13" x14ac:dyDescent="0.3">
      <c r="A40" t="s">
        <v>1421</v>
      </c>
      <c r="B40" t="str">
        <f t="shared" si="0"/>
        <v>Ind, 3.3uH, 20%, 450mA, 0603</v>
      </c>
      <c r="C40" t="s">
        <v>1288</v>
      </c>
      <c r="D40" s="2" t="s">
        <v>1284</v>
      </c>
      <c r="E40" t="s">
        <v>1228</v>
      </c>
      <c r="H40" t="s">
        <v>1266</v>
      </c>
      <c r="I40" t="s">
        <v>1382</v>
      </c>
      <c r="J40" t="s">
        <v>1335</v>
      </c>
      <c r="K40" t="s">
        <v>11</v>
      </c>
      <c r="L40" t="s">
        <v>1383</v>
      </c>
      <c r="M40" s="8"/>
    </row>
    <row r="41" spans="1:13" x14ac:dyDescent="0.3">
      <c r="A41" t="s">
        <v>1422</v>
      </c>
      <c r="B41" t="str">
        <f t="shared" si="0"/>
        <v>Ind, 3.3uH, 20%, 750mA, 0805</v>
      </c>
      <c r="C41" t="s">
        <v>1288</v>
      </c>
      <c r="D41" s="2" t="s">
        <v>1284</v>
      </c>
      <c r="E41" t="s">
        <v>1231</v>
      </c>
      <c r="H41" t="s">
        <v>1258</v>
      </c>
      <c r="I41" t="s">
        <v>1382</v>
      </c>
      <c r="J41" t="s">
        <v>1336</v>
      </c>
      <c r="K41" t="s">
        <v>11</v>
      </c>
      <c r="L41" t="s">
        <v>1383</v>
      </c>
      <c r="M41" s="8"/>
    </row>
    <row r="42" spans="1:13" x14ac:dyDescent="0.3">
      <c r="A42" t="s">
        <v>1423</v>
      </c>
      <c r="B42" t="str">
        <f t="shared" si="0"/>
        <v>Ind, 3.3uH, 20%, 500mA, 0805</v>
      </c>
      <c r="C42" t="s">
        <v>1288</v>
      </c>
      <c r="D42" s="2" t="s">
        <v>1284</v>
      </c>
      <c r="E42" t="s">
        <v>1226</v>
      </c>
      <c r="H42" t="s">
        <v>1248</v>
      </c>
      <c r="I42" t="s">
        <v>1382</v>
      </c>
      <c r="J42" t="s">
        <v>1337</v>
      </c>
      <c r="K42" t="s">
        <v>11</v>
      </c>
      <c r="L42" t="s">
        <v>1383</v>
      </c>
      <c r="M42" s="8"/>
    </row>
    <row r="43" spans="1:13" x14ac:dyDescent="0.3">
      <c r="A43" t="s">
        <v>1424</v>
      </c>
      <c r="B43" t="str">
        <f t="shared" si="0"/>
        <v>Ind, 3.3uH, 20%, 450mA, 0805</v>
      </c>
      <c r="C43" t="s">
        <v>1288</v>
      </c>
      <c r="D43" s="2" t="s">
        <v>1284</v>
      </c>
      <c r="E43" t="s">
        <v>1228</v>
      </c>
      <c r="H43" t="s">
        <v>1266</v>
      </c>
      <c r="I43" t="s">
        <v>1382</v>
      </c>
      <c r="J43" t="s">
        <v>1338</v>
      </c>
      <c r="K43" t="s">
        <v>11</v>
      </c>
      <c r="L43" t="s">
        <v>1383</v>
      </c>
      <c r="M43" s="8"/>
    </row>
    <row r="44" spans="1:13" x14ac:dyDescent="0.3">
      <c r="A44" t="s">
        <v>1425</v>
      </c>
      <c r="B44" t="str">
        <f t="shared" si="0"/>
        <v>Ind, 3.3uH, 20%, 750mA, 0805</v>
      </c>
      <c r="C44" t="s">
        <v>1288</v>
      </c>
      <c r="D44" s="2" t="s">
        <v>1284</v>
      </c>
      <c r="E44" t="s">
        <v>1231</v>
      </c>
      <c r="H44" t="s">
        <v>1258</v>
      </c>
      <c r="I44" t="s">
        <v>1382</v>
      </c>
      <c r="J44" t="s">
        <v>1339</v>
      </c>
      <c r="K44" t="s">
        <v>11</v>
      </c>
      <c r="L44" t="s">
        <v>1383</v>
      </c>
      <c r="M44" s="8"/>
    </row>
    <row r="45" spans="1:13" x14ac:dyDescent="0.3">
      <c r="A45" t="s">
        <v>1426</v>
      </c>
      <c r="B45" t="str">
        <f t="shared" si="0"/>
        <v>Ind, 4.7uH, 20%, 350mA, 0805</v>
      </c>
      <c r="C45" t="s">
        <v>1289</v>
      </c>
      <c r="D45" s="2" t="s">
        <v>1284</v>
      </c>
      <c r="E45" t="s">
        <v>1232</v>
      </c>
      <c r="H45" t="s">
        <v>1260</v>
      </c>
      <c r="I45" t="s">
        <v>1382</v>
      </c>
      <c r="J45" t="s">
        <v>1340</v>
      </c>
      <c r="K45" t="s">
        <v>35</v>
      </c>
      <c r="L45" t="s">
        <v>1383</v>
      </c>
      <c r="M45" s="8"/>
    </row>
    <row r="46" spans="1:13" x14ac:dyDescent="0.3">
      <c r="A46" t="s">
        <v>1427</v>
      </c>
      <c r="B46" t="str">
        <f t="shared" si="0"/>
        <v>Ind, 4.7uH, 20%, 80mA, 0603</v>
      </c>
      <c r="C46" t="s">
        <v>1289</v>
      </c>
      <c r="D46" s="2" t="s">
        <v>1284</v>
      </c>
      <c r="E46" t="s">
        <v>1234</v>
      </c>
      <c r="H46" t="s">
        <v>1267</v>
      </c>
      <c r="I46" t="s">
        <v>1382</v>
      </c>
      <c r="J46" t="s">
        <v>1341</v>
      </c>
      <c r="K46" t="s">
        <v>11</v>
      </c>
      <c r="L46" t="s">
        <v>1383</v>
      </c>
      <c r="M46" s="8"/>
    </row>
    <row r="47" spans="1:13" x14ac:dyDescent="0.3">
      <c r="A47" t="s">
        <v>1428</v>
      </c>
      <c r="B47" t="str">
        <f t="shared" si="0"/>
        <v>Ind, 4.7uH, 20%, 500mA, 0805</v>
      </c>
      <c r="C47" t="s">
        <v>1289</v>
      </c>
      <c r="D47" s="2" t="s">
        <v>1284</v>
      </c>
      <c r="E47" t="s">
        <v>1226</v>
      </c>
      <c r="H47" t="s">
        <v>1251</v>
      </c>
      <c r="I47" t="s">
        <v>1382</v>
      </c>
      <c r="J47" t="s">
        <v>1342</v>
      </c>
      <c r="K47" t="s">
        <v>11</v>
      </c>
      <c r="L47" t="s">
        <v>1383</v>
      </c>
      <c r="M47" s="8"/>
    </row>
    <row r="48" spans="1:13" x14ac:dyDescent="0.3">
      <c r="A48" t="s">
        <v>1429</v>
      </c>
      <c r="B48" t="str">
        <f t="shared" si="0"/>
        <v>Ind, 4.7uH, 20%, 60mA, 0805</v>
      </c>
      <c r="C48" t="s">
        <v>1289</v>
      </c>
      <c r="D48" s="2" t="s">
        <v>1284</v>
      </c>
      <c r="E48" t="s">
        <v>1235</v>
      </c>
      <c r="H48" t="s">
        <v>1260</v>
      </c>
      <c r="I48" t="s">
        <v>1382</v>
      </c>
      <c r="J48" t="s">
        <v>1343</v>
      </c>
      <c r="K48" t="s">
        <v>35</v>
      </c>
      <c r="L48" t="s">
        <v>1383</v>
      </c>
      <c r="M48" s="8"/>
    </row>
    <row r="49" spans="1:13" x14ac:dyDescent="0.3">
      <c r="A49" t="s">
        <v>1430</v>
      </c>
      <c r="B49" t="str">
        <f t="shared" si="0"/>
        <v>Ind, 4.7uH, 20%, 600mA, 0603</v>
      </c>
      <c r="C49" t="s">
        <v>1289</v>
      </c>
      <c r="D49" s="2" t="s">
        <v>1284</v>
      </c>
      <c r="E49" t="s">
        <v>1225</v>
      </c>
      <c r="H49" t="s">
        <v>1250</v>
      </c>
      <c r="I49" t="s">
        <v>1382</v>
      </c>
      <c r="J49" t="s">
        <v>1344</v>
      </c>
      <c r="K49" t="s">
        <v>11</v>
      </c>
      <c r="L49" t="s">
        <v>1383</v>
      </c>
      <c r="M49" s="8"/>
    </row>
    <row r="50" spans="1:13" x14ac:dyDescent="0.3">
      <c r="A50" t="s">
        <v>1431</v>
      </c>
      <c r="B50" t="str">
        <f t="shared" si="0"/>
        <v>Ind, 4.7uH, 20%, 400mA, 0805</v>
      </c>
      <c r="C50" t="s">
        <v>1289</v>
      </c>
      <c r="D50" s="2" t="s">
        <v>1284</v>
      </c>
      <c r="E50" t="s">
        <v>1236</v>
      </c>
      <c r="H50" t="s">
        <v>1268</v>
      </c>
      <c r="I50" t="s">
        <v>1382</v>
      </c>
      <c r="J50" t="s">
        <v>1345</v>
      </c>
      <c r="K50" t="s">
        <v>35</v>
      </c>
      <c r="L50" t="s">
        <v>1383</v>
      </c>
      <c r="M50" s="8"/>
    </row>
    <row r="51" spans="1:13" x14ac:dyDescent="0.3">
      <c r="A51" t="s">
        <v>1432</v>
      </c>
      <c r="B51" t="str">
        <f t="shared" si="0"/>
        <v>Ind, 4.7uH, 20%, 400mA, 0603</v>
      </c>
      <c r="C51" t="s">
        <v>1289</v>
      </c>
      <c r="D51" s="2" t="s">
        <v>1284</v>
      </c>
      <c r="E51" t="s">
        <v>1236</v>
      </c>
      <c r="H51" t="s">
        <v>1266</v>
      </c>
      <c r="I51" t="s">
        <v>1382</v>
      </c>
      <c r="J51" t="s">
        <v>1346</v>
      </c>
      <c r="K51" t="s">
        <v>11</v>
      </c>
      <c r="L51" t="s">
        <v>1383</v>
      </c>
      <c r="M51" s="8"/>
    </row>
    <row r="52" spans="1:13" x14ac:dyDescent="0.3">
      <c r="A52" t="s">
        <v>1433</v>
      </c>
      <c r="B52" t="str">
        <f t="shared" si="0"/>
        <v>Ind, 4.7uH, 20%, 600mA, 0805</v>
      </c>
      <c r="C52" t="s">
        <v>1289</v>
      </c>
      <c r="D52" s="2" t="s">
        <v>1284</v>
      </c>
      <c r="E52" t="s">
        <v>1225</v>
      </c>
      <c r="H52" t="s">
        <v>1250</v>
      </c>
      <c r="I52" t="s">
        <v>1382</v>
      </c>
      <c r="J52" t="s">
        <v>1347</v>
      </c>
      <c r="K52" t="s">
        <v>11</v>
      </c>
      <c r="L52" t="s">
        <v>1383</v>
      </c>
      <c r="M52" s="8"/>
    </row>
    <row r="53" spans="1:13" x14ac:dyDescent="0.3">
      <c r="A53" t="s">
        <v>1434</v>
      </c>
      <c r="B53" t="str">
        <f t="shared" si="0"/>
        <v>Ind, 4.7uH, 20%, 500mA, 0805</v>
      </c>
      <c r="C53" t="s">
        <v>1289</v>
      </c>
      <c r="D53" s="2" t="s">
        <v>1284</v>
      </c>
      <c r="E53" t="s">
        <v>1226</v>
      </c>
      <c r="H53" t="s">
        <v>1251</v>
      </c>
      <c r="I53" t="s">
        <v>1382</v>
      </c>
      <c r="J53" t="s">
        <v>1348</v>
      </c>
      <c r="K53" t="s">
        <v>11</v>
      </c>
      <c r="L53" t="s">
        <v>1383</v>
      </c>
      <c r="M53" s="8"/>
    </row>
    <row r="54" spans="1:13" x14ac:dyDescent="0.3">
      <c r="A54" t="s">
        <v>1435</v>
      </c>
      <c r="B54" t="str">
        <f t="shared" si="0"/>
        <v>Ind, 4.7uH, 20%, 400mA, 0805</v>
      </c>
      <c r="C54" t="s">
        <v>1289</v>
      </c>
      <c r="D54" s="2" t="s">
        <v>1284</v>
      </c>
      <c r="E54" t="s">
        <v>1236</v>
      </c>
      <c r="H54" t="s">
        <v>1268</v>
      </c>
      <c r="I54" t="s">
        <v>1382</v>
      </c>
      <c r="J54" t="s">
        <v>1349</v>
      </c>
      <c r="K54" t="s">
        <v>35</v>
      </c>
      <c r="L54" t="s">
        <v>1383</v>
      </c>
      <c r="M54" s="8"/>
    </row>
    <row r="55" spans="1:13" x14ac:dyDescent="0.3">
      <c r="A55" t="s">
        <v>1436</v>
      </c>
      <c r="B55" t="str">
        <f t="shared" si="0"/>
        <v>Ind, 4.7uH, 20%, 400mA, 0603</v>
      </c>
      <c r="C55" t="s">
        <v>1289</v>
      </c>
      <c r="D55" s="2" t="s">
        <v>1284</v>
      </c>
      <c r="E55" t="s">
        <v>1236</v>
      </c>
      <c r="H55" t="s">
        <v>1266</v>
      </c>
      <c r="I55" t="s">
        <v>1382</v>
      </c>
      <c r="J55" t="s">
        <v>1350</v>
      </c>
      <c r="K55" t="s">
        <v>11</v>
      </c>
      <c r="L55" t="s">
        <v>1383</v>
      </c>
      <c r="M55" s="8"/>
    </row>
    <row r="56" spans="1:13" x14ac:dyDescent="0.3">
      <c r="A56" t="s">
        <v>1437</v>
      </c>
      <c r="B56" t="str">
        <f t="shared" si="0"/>
        <v>Ind, 6.8uH, 20%, 550mA, 0805</v>
      </c>
      <c r="C56" t="s">
        <v>1290</v>
      </c>
      <c r="D56" s="2" t="s">
        <v>1284</v>
      </c>
      <c r="E56" t="s">
        <v>1237</v>
      </c>
      <c r="H56" t="s">
        <v>1265</v>
      </c>
      <c r="I56" t="s">
        <v>1382</v>
      </c>
      <c r="J56" t="s">
        <v>1351</v>
      </c>
      <c r="K56" t="s">
        <v>11</v>
      </c>
      <c r="L56" t="s">
        <v>1383</v>
      </c>
      <c r="M56" s="8"/>
    </row>
    <row r="57" spans="1:13" x14ac:dyDescent="0.3">
      <c r="A57" t="s">
        <v>1438</v>
      </c>
      <c r="B57" t="str">
        <f t="shared" si="0"/>
        <v>Ind, 6.8uH, 20%, 350mA, 0805</v>
      </c>
      <c r="C57" t="s">
        <v>1290</v>
      </c>
      <c r="D57" s="2" t="s">
        <v>1284</v>
      </c>
      <c r="E57" t="s">
        <v>1232</v>
      </c>
      <c r="H57" t="s">
        <v>1269</v>
      </c>
      <c r="I57" t="s">
        <v>1382</v>
      </c>
      <c r="J57" t="s">
        <v>1352</v>
      </c>
      <c r="K57" t="s">
        <v>11</v>
      </c>
      <c r="L57" t="s">
        <v>1383</v>
      </c>
      <c r="M57" s="8"/>
    </row>
    <row r="58" spans="1:13" x14ac:dyDescent="0.3">
      <c r="A58" t="s">
        <v>1439</v>
      </c>
      <c r="B58" t="str">
        <f t="shared" si="0"/>
        <v>Ind, 6.8uH, 20%, 550mA, 0805</v>
      </c>
      <c r="C58" t="s">
        <v>1290</v>
      </c>
      <c r="D58" s="2" t="s">
        <v>1284</v>
      </c>
      <c r="E58" t="s">
        <v>1237</v>
      </c>
      <c r="H58" t="s">
        <v>1265</v>
      </c>
      <c r="I58" t="s">
        <v>1382</v>
      </c>
      <c r="J58" t="s">
        <v>1353</v>
      </c>
      <c r="K58" t="s">
        <v>11</v>
      </c>
      <c r="L58" t="s">
        <v>1383</v>
      </c>
      <c r="M58" s="8"/>
    </row>
    <row r="59" spans="1:13" x14ac:dyDescent="0.3">
      <c r="A59" t="s">
        <v>1440</v>
      </c>
      <c r="B59" t="str">
        <f t="shared" si="0"/>
        <v>Ind, 6.8uH, 20%, 400mA, 0805</v>
      </c>
      <c r="C59" t="s">
        <v>1290</v>
      </c>
      <c r="D59" s="2" t="s">
        <v>1284</v>
      </c>
      <c r="E59" t="s">
        <v>1236</v>
      </c>
      <c r="H59" t="s">
        <v>1269</v>
      </c>
      <c r="I59" t="s">
        <v>1382</v>
      </c>
      <c r="J59" t="s">
        <v>1354</v>
      </c>
      <c r="K59" t="s">
        <v>11</v>
      </c>
      <c r="L59" t="s">
        <v>1383</v>
      </c>
      <c r="M59" s="8"/>
    </row>
    <row r="60" spans="1:13" x14ac:dyDescent="0.3">
      <c r="A60" t="s">
        <v>1441</v>
      </c>
      <c r="B60" t="str">
        <f t="shared" si="0"/>
        <v>Ind, 6.8uH, 20%, 350mA, 0805</v>
      </c>
      <c r="C60" t="s">
        <v>1290</v>
      </c>
      <c r="D60" s="2" t="s">
        <v>1284</v>
      </c>
      <c r="E60" t="s">
        <v>1232</v>
      </c>
      <c r="H60" t="s">
        <v>1269</v>
      </c>
      <c r="I60" t="s">
        <v>1382</v>
      </c>
      <c r="J60" t="s">
        <v>1355</v>
      </c>
      <c r="K60" t="s">
        <v>11</v>
      </c>
      <c r="L60" t="s">
        <v>1383</v>
      </c>
      <c r="M60" s="8"/>
    </row>
    <row r="61" spans="1:13" x14ac:dyDescent="0.3">
      <c r="A61" t="s">
        <v>1442</v>
      </c>
      <c r="B61" t="str">
        <f t="shared" si="0"/>
        <v>Ind, 10uH, 20%, 350mA, 0805</v>
      </c>
      <c r="C61" t="s">
        <v>1291</v>
      </c>
      <c r="D61" s="2" t="s">
        <v>1284</v>
      </c>
      <c r="E61" t="s">
        <v>1232</v>
      </c>
      <c r="H61" t="s">
        <v>1270</v>
      </c>
      <c r="I61" t="s">
        <v>1382</v>
      </c>
      <c r="J61" t="s">
        <v>1356</v>
      </c>
      <c r="K61" t="s">
        <v>11</v>
      </c>
      <c r="L61" t="s">
        <v>1383</v>
      </c>
      <c r="M61" s="8"/>
    </row>
    <row r="62" spans="1:13" x14ac:dyDescent="0.3">
      <c r="A62" t="s">
        <v>1443</v>
      </c>
      <c r="B62" t="str">
        <f t="shared" si="0"/>
        <v>Ind, 10uH, 20%, 500mA, 0805</v>
      </c>
      <c r="C62" t="s">
        <v>1291</v>
      </c>
      <c r="D62" s="2" t="s">
        <v>1284</v>
      </c>
      <c r="E62" t="s">
        <v>1226</v>
      </c>
      <c r="H62" t="s">
        <v>1251</v>
      </c>
      <c r="I62" t="s">
        <v>1382</v>
      </c>
      <c r="J62" t="s">
        <v>1357</v>
      </c>
      <c r="K62" t="s">
        <v>11</v>
      </c>
      <c r="L62" t="s">
        <v>1383</v>
      </c>
      <c r="M62" s="8"/>
    </row>
    <row r="63" spans="1:13" x14ac:dyDescent="0.3">
      <c r="A63" t="s">
        <v>1444</v>
      </c>
      <c r="B63" t="str">
        <f t="shared" si="0"/>
        <v>Ind, 10uH, 20%, 300mA, 0805</v>
      </c>
      <c r="C63" t="s">
        <v>1291</v>
      </c>
      <c r="D63" s="2" t="s">
        <v>1284</v>
      </c>
      <c r="E63" t="s">
        <v>1238</v>
      </c>
      <c r="H63" t="s">
        <v>1271</v>
      </c>
      <c r="I63" t="s">
        <v>1382</v>
      </c>
      <c r="J63" t="s">
        <v>1358</v>
      </c>
      <c r="K63" t="s">
        <v>35</v>
      </c>
      <c r="L63" t="s">
        <v>1383</v>
      </c>
      <c r="M63" s="8"/>
    </row>
    <row r="64" spans="1:13" x14ac:dyDescent="0.3">
      <c r="A64" t="s">
        <v>1445</v>
      </c>
      <c r="B64" t="str">
        <f t="shared" si="0"/>
        <v>Ind, 10uH, 20%, 250mA, 0603</v>
      </c>
      <c r="C64" t="s">
        <v>1291</v>
      </c>
      <c r="D64" s="2" t="s">
        <v>1284</v>
      </c>
      <c r="E64" t="s">
        <v>1239</v>
      </c>
      <c r="H64" t="s">
        <v>1272</v>
      </c>
      <c r="I64" t="s">
        <v>1382</v>
      </c>
      <c r="J64" t="s">
        <v>1359</v>
      </c>
      <c r="K64" t="s">
        <v>35</v>
      </c>
      <c r="L64" t="s">
        <v>1383</v>
      </c>
      <c r="M64" s="8"/>
    </row>
    <row r="65" spans="1:13" x14ac:dyDescent="0.3">
      <c r="A65" t="s">
        <v>1446</v>
      </c>
      <c r="B65" t="str">
        <f t="shared" si="0"/>
        <v>Ind, 10uH, 20%, 300mA, 0603</v>
      </c>
      <c r="C65" t="s">
        <v>1291</v>
      </c>
      <c r="D65" s="2" t="s">
        <v>1284</v>
      </c>
      <c r="E65" t="s">
        <v>1238</v>
      </c>
      <c r="H65" t="s">
        <v>1273</v>
      </c>
      <c r="I65" t="s">
        <v>1382</v>
      </c>
      <c r="J65" t="s">
        <v>1360</v>
      </c>
      <c r="K65" t="s">
        <v>11</v>
      </c>
      <c r="L65" t="s">
        <v>1383</v>
      </c>
      <c r="M65" s="8"/>
    </row>
    <row r="66" spans="1:13" x14ac:dyDescent="0.3">
      <c r="A66" t="s">
        <v>1447</v>
      </c>
      <c r="B66" t="str">
        <f t="shared" si="0"/>
        <v>Ind, 10uH, 20%, 40mA, 0805</v>
      </c>
      <c r="C66" t="s">
        <v>1291</v>
      </c>
      <c r="D66" s="2" t="s">
        <v>1284</v>
      </c>
      <c r="E66" t="s">
        <v>1240</v>
      </c>
      <c r="H66" t="s">
        <v>1274</v>
      </c>
      <c r="I66" t="s">
        <v>1382</v>
      </c>
      <c r="J66" t="s">
        <v>1361</v>
      </c>
      <c r="K66" t="s">
        <v>35</v>
      </c>
      <c r="L66" t="s">
        <v>1383</v>
      </c>
      <c r="M66" s="8"/>
    </row>
    <row r="67" spans="1:13" x14ac:dyDescent="0.3">
      <c r="A67" t="s">
        <v>1448</v>
      </c>
      <c r="B67" t="str">
        <f t="shared" si="0"/>
        <v>Ind, 10uH, 20%, 60mA, 0603</v>
      </c>
      <c r="C67" t="s">
        <v>1291</v>
      </c>
      <c r="D67" s="2" t="s">
        <v>1284</v>
      </c>
      <c r="E67" t="s">
        <v>1235</v>
      </c>
      <c r="H67" t="s">
        <v>1275</v>
      </c>
      <c r="I67" t="s">
        <v>1382</v>
      </c>
      <c r="J67" t="s">
        <v>1362</v>
      </c>
      <c r="K67" t="s">
        <v>11</v>
      </c>
      <c r="L67" t="s">
        <v>1383</v>
      </c>
      <c r="M67" s="8"/>
    </row>
    <row r="68" spans="1:13" x14ac:dyDescent="0.3">
      <c r="A68" t="s">
        <v>1449</v>
      </c>
      <c r="B68" t="str">
        <f t="shared" ref="B68:B86" si="1">CONCATENATE("Ind",", ",C68,", ",D68,", ",E68,", ",RIGHT(K67,FIND("_",K67)-1))</f>
        <v>Ind, 10uH, 20%, 500mA, 0805</v>
      </c>
      <c r="C68" t="s">
        <v>1291</v>
      </c>
      <c r="D68" s="2" t="s">
        <v>1284</v>
      </c>
      <c r="E68" t="s">
        <v>1226</v>
      </c>
      <c r="H68" t="s">
        <v>1251</v>
      </c>
      <c r="I68" t="s">
        <v>1382</v>
      </c>
      <c r="J68" t="s">
        <v>1363</v>
      </c>
      <c r="K68" t="s">
        <v>11</v>
      </c>
      <c r="L68" t="s">
        <v>1383</v>
      </c>
      <c r="M68" s="8"/>
    </row>
    <row r="69" spans="1:13" x14ac:dyDescent="0.3">
      <c r="A69" t="s">
        <v>1450</v>
      </c>
      <c r="B69" t="str">
        <f t="shared" si="1"/>
        <v>Ind, 10uH, 20%, 300mA, 0805</v>
      </c>
      <c r="C69" t="s">
        <v>1291</v>
      </c>
      <c r="D69" s="2" t="s">
        <v>1284</v>
      </c>
      <c r="E69" t="s">
        <v>1238</v>
      </c>
      <c r="H69" t="s">
        <v>1273</v>
      </c>
      <c r="I69" t="s">
        <v>1382</v>
      </c>
      <c r="J69" t="s">
        <v>1364</v>
      </c>
      <c r="K69" t="s">
        <v>11</v>
      </c>
      <c r="L69" t="s">
        <v>1383</v>
      </c>
      <c r="M69" s="8"/>
    </row>
    <row r="70" spans="1:13" x14ac:dyDescent="0.3">
      <c r="A70" t="s">
        <v>1451</v>
      </c>
      <c r="B70" t="str">
        <f t="shared" si="1"/>
        <v>Ind, 10uH, 20%, 350mA, 0805</v>
      </c>
      <c r="C70" t="s">
        <v>1291</v>
      </c>
      <c r="D70" s="2" t="s">
        <v>1284</v>
      </c>
      <c r="E70" t="s">
        <v>1232</v>
      </c>
      <c r="H70" t="s">
        <v>1270</v>
      </c>
      <c r="I70" t="s">
        <v>1382</v>
      </c>
      <c r="J70" t="s">
        <v>1365</v>
      </c>
      <c r="K70" t="s">
        <v>11</v>
      </c>
      <c r="L70" t="s">
        <v>1383</v>
      </c>
      <c r="M70" s="8"/>
    </row>
    <row r="71" spans="1:13" x14ac:dyDescent="0.3">
      <c r="A71" t="s">
        <v>1452</v>
      </c>
      <c r="B71" t="str">
        <f t="shared" si="1"/>
        <v>Ind, 10uH, 20%, 300mA, 0805</v>
      </c>
      <c r="C71" t="s">
        <v>1291</v>
      </c>
      <c r="D71" s="2" t="s">
        <v>1284</v>
      </c>
      <c r="E71" t="s">
        <v>1238</v>
      </c>
      <c r="H71" t="s">
        <v>1271</v>
      </c>
      <c r="I71" t="s">
        <v>1382</v>
      </c>
      <c r="J71" t="s">
        <v>1366</v>
      </c>
      <c r="K71" t="s">
        <v>35</v>
      </c>
      <c r="L71" t="s">
        <v>1383</v>
      </c>
      <c r="M71" s="8"/>
    </row>
    <row r="72" spans="1:13" x14ac:dyDescent="0.3">
      <c r="A72" t="s">
        <v>1453</v>
      </c>
      <c r="B72" t="str">
        <f t="shared" si="1"/>
        <v>Ind, 15uH, 20%, 250mA, 0603</v>
      </c>
      <c r="C72" t="s">
        <v>1292</v>
      </c>
      <c r="D72" s="2" t="s">
        <v>1284</v>
      </c>
      <c r="E72" t="s">
        <v>1239</v>
      </c>
      <c r="H72" t="s">
        <v>1276</v>
      </c>
      <c r="I72" t="s">
        <v>1382</v>
      </c>
      <c r="J72" t="s">
        <v>1367</v>
      </c>
      <c r="K72" t="s">
        <v>11</v>
      </c>
      <c r="L72" t="s">
        <v>1383</v>
      </c>
      <c r="M72" s="8"/>
    </row>
    <row r="73" spans="1:13" x14ac:dyDescent="0.3">
      <c r="A73" t="s">
        <v>1454</v>
      </c>
      <c r="B73" t="str">
        <f t="shared" si="1"/>
        <v>Ind, 15uH, 20%, 350mA, 0805</v>
      </c>
      <c r="C73" t="s">
        <v>1292</v>
      </c>
      <c r="D73" s="2" t="s">
        <v>1284</v>
      </c>
      <c r="E73" t="s">
        <v>1232</v>
      </c>
      <c r="H73" t="s">
        <v>1270</v>
      </c>
      <c r="I73" t="s">
        <v>1382</v>
      </c>
      <c r="J73" t="s">
        <v>1368</v>
      </c>
      <c r="K73" t="s">
        <v>11</v>
      </c>
      <c r="L73" t="s">
        <v>1383</v>
      </c>
      <c r="M73" s="8"/>
    </row>
    <row r="74" spans="1:13" x14ac:dyDescent="0.3">
      <c r="A74" t="s">
        <v>1455</v>
      </c>
      <c r="B74" t="str">
        <f t="shared" si="1"/>
        <v>Ind, 15uH, 20%, 250mA, 0805</v>
      </c>
      <c r="C74" t="s">
        <v>1292</v>
      </c>
      <c r="D74" s="2" t="s">
        <v>1284</v>
      </c>
      <c r="E74" t="s">
        <v>1239</v>
      </c>
      <c r="H74" t="s">
        <v>1276</v>
      </c>
      <c r="I74" t="s">
        <v>1382</v>
      </c>
      <c r="J74" t="s">
        <v>1369</v>
      </c>
      <c r="K74" t="s">
        <v>11</v>
      </c>
      <c r="L74" t="s">
        <v>1383</v>
      </c>
      <c r="M74" s="8"/>
    </row>
    <row r="75" spans="1:13" x14ac:dyDescent="0.3">
      <c r="A75" t="s">
        <v>1456</v>
      </c>
      <c r="B75" t="str">
        <f t="shared" si="1"/>
        <v>Ind, 15uH, 20%, 350mA, 0805</v>
      </c>
      <c r="C75" t="s">
        <v>1292</v>
      </c>
      <c r="D75" s="2" t="s">
        <v>1284</v>
      </c>
      <c r="E75" t="s">
        <v>1232</v>
      </c>
      <c r="H75" t="s">
        <v>1270</v>
      </c>
      <c r="I75" t="s">
        <v>1382</v>
      </c>
      <c r="J75" t="s">
        <v>1370</v>
      </c>
      <c r="K75" t="s">
        <v>11</v>
      </c>
      <c r="L75" t="s">
        <v>1383</v>
      </c>
      <c r="M75" s="8"/>
    </row>
    <row r="76" spans="1:13" x14ac:dyDescent="0.3">
      <c r="A76" t="s">
        <v>1457</v>
      </c>
      <c r="B76" t="str">
        <f t="shared" si="1"/>
        <v>Ind, 22uH, 20%, 220mA, 0805</v>
      </c>
      <c r="C76" t="s">
        <v>1293</v>
      </c>
      <c r="D76" s="2" t="s">
        <v>1284</v>
      </c>
      <c r="E76" t="s">
        <v>1241</v>
      </c>
      <c r="H76" t="s">
        <v>1277</v>
      </c>
      <c r="I76" t="s">
        <v>1382</v>
      </c>
      <c r="J76" t="s">
        <v>1371</v>
      </c>
      <c r="K76" t="s">
        <v>11</v>
      </c>
      <c r="L76" t="s">
        <v>1383</v>
      </c>
      <c r="M76" s="8"/>
    </row>
    <row r="77" spans="1:13" x14ac:dyDescent="0.3">
      <c r="A77" t="s">
        <v>1458</v>
      </c>
      <c r="B77" t="str">
        <f t="shared" si="1"/>
        <v>Ind, 22uH, 20%, 300mA, 0805</v>
      </c>
      <c r="C77" t="s">
        <v>1293</v>
      </c>
      <c r="D77" s="2" t="s">
        <v>1284</v>
      </c>
      <c r="E77" t="s">
        <v>1238</v>
      </c>
      <c r="H77" t="s">
        <v>1278</v>
      </c>
      <c r="I77" t="s">
        <v>1382</v>
      </c>
      <c r="J77" t="s">
        <v>1372</v>
      </c>
      <c r="K77" t="s">
        <v>11</v>
      </c>
      <c r="L77" t="s">
        <v>1383</v>
      </c>
      <c r="M77" s="8"/>
    </row>
    <row r="78" spans="1:13" x14ac:dyDescent="0.3">
      <c r="A78" t="s">
        <v>1459</v>
      </c>
      <c r="B78" t="str">
        <f t="shared" si="1"/>
        <v>Ind, 22uH, 20%, 220mA, 0805</v>
      </c>
      <c r="C78" t="s">
        <v>1293</v>
      </c>
      <c r="D78" s="2" t="s">
        <v>1284</v>
      </c>
      <c r="E78" t="s">
        <v>1241</v>
      </c>
      <c r="H78" t="s">
        <v>1279</v>
      </c>
      <c r="I78" t="s">
        <v>1382</v>
      </c>
      <c r="J78" t="s">
        <v>1373</v>
      </c>
      <c r="K78" t="s">
        <v>11</v>
      </c>
      <c r="L78" t="s">
        <v>1383</v>
      </c>
      <c r="M78" s="8"/>
    </row>
    <row r="79" spans="1:13" x14ac:dyDescent="0.3">
      <c r="A79" t="s">
        <v>1460</v>
      </c>
      <c r="B79" t="str">
        <f t="shared" si="1"/>
        <v>Ind, 22uH, 20%, 300mA, 0805</v>
      </c>
      <c r="C79" t="s">
        <v>1293</v>
      </c>
      <c r="D79" s="2" t="s">
        <v>1284</v>
      </c>
      <c r="E79" t="s">
        <v>1238</v>
      </c>
      <c r="H79" t="s">
        <v>1280</v>
      </c>
      <c r="I79" t="s">
        <v>1382</v>
      </c>
      <c r="J79" t="s">
        <v>1374</v>
      </c>
      <c r="K79" t="s">
        <v>35</v>
      </c>
      <c r="L79" t="s">
        <v>1383</v>
      </c>
      <c r="M79" s="8"/>
    </row>
    <row r="80" spans="1:13" x14ac:dyDescent="0.3">
      <c r="A80" t="s">
        <v>1461</v>
      </c>
      <c r="B80" t="str">
        <f t="shared" si="1"/>
        <v>Ind, 22uH, 20%, 300mA, 0603</v>
      </c>
      <c r="C80" t="s">
        <v>1293</v>
      </c>
      <c r="D80" s="2" t="s">
        <v>1284</v>
      </c>
      <c r="E80" t="s">
        <v>1238</v>
      </c>
      <c r="H80" t="s">
        <v>1278</v>
      </c>
      <c r="I80" t="s">
        <v>1382</v>
      </c>
      <c r="J80" t="s">
        <v>1375</v>
      </c>
      <c r="K80" t="s">
        <v>11</v>
      </c>
      <c r="L80" t="s">
        <v>1383</v>
      </c>
      <c r="M80" s="8"/>
    </row>
    <row r="81" spans="1:14" x14ac:dyDescent="0.3">
      <c r="A81" t="s">
        <v>1462</v>
      </c>
      <c r="B81" t="str">
        <f t="shared" si="1"/>
        <v>Ind, 22uH, 20%, 220mA, 0805</v>
      </c>
      <c r="C81" t="s">
        <v>1293</v>
      </c>
      <c r="D81" s="2" t="s">
        <v>1284</v>
      </c>
      <c r="E81" t="s">
        <v>1241</v>
      </c>
      <c r="H81" t="s">
        <v>1279</v>
      </c>
      <c r="I81" t="s">
        <v>1382</v>
      </c>
      <c r="J81" t="s">
        <v>1376</v>
      </c>
      <c r="K81" t="s">
        <v>11</v>
      </c>
      <c r="L81" t="s">
        <v>1383</v>
      </c>
      <c r="M81" s="8"/>
    </row>
    <row r="82" spans="1:14" x14ac:dyDescent="0.3">
      <c r="A82" t="s">
        <v>1463</v>
      </c>
      <c r="B82" t="str">
        <f t="shared" si="1"/>
        <v>Ind, 33uH, 20%, 190mA, 0805</v>
      </c>
      <c r="C82" t="s">
        <v>1294</v>
      </c>
      <c r="D82" s="2" t="s">
        <v>1284</v>
      </c>
      <c r="E82" t="s">
        <v>1242</v>
      </c>
      <c r="H82" t="s">
        <v>1281</v>
      </c>
      <c r="I82" t="s">
        <v>1382</v>
      </c>
      <c r="J82" t="s">
        <v>1377</v>
      </c>
      <c r="K82" t="s">
        <v>11</v>
      </c>
      <c r="L82" t="s">
        <v>1383</v>
      </c>
      <c r="M82" s="8"/>
    </row>
    <row r="83" spans="1:14" x14ac:dyDescent="0.3">
      <c r="A83" t="s">
        <v>1464</v>
      </c>
      <c r="B83" t="str">
        <f t="shared" si="1"/>
        <v>Ind, 33uH, 20%, 190mA, 0805</v>
      </c>
      <c r="C83" t="s">
        <v>1294</v>
      </c>
      <c r="D83" s="2" t="s">
        <v>1284</v>
      </c>
      <c r="E83" t="s">
        <v>1242</v>
      </c>
      <c r="H83" t="s">
        <v>1281</v>
      </c>
      <c r="I83" t="s">
        <v>1382</v>
      </c>
      <c r="J83" t="s">
        <v>1378</v>
      </c>
      <c r="K83" t="s">
        <v>11</v>
      </c>
      <c r="L83" t="s">
        <v>1383</v>
      </c>
      <c r="M83" s="8"/>
    </row>
    <row r="84" spans="1:14" x14ac:dyDescent="0.3">
      <c r="A84" t="s">
        <v>1465</v>
      </c>
      <c r="B84" t="str">
        <f t="shared" si="1"/>
        <v>Ind, 47uH, 20%, 170mA, 0805</v>
      </c>
      <c r="C84" t="s">
        <v>1295</v>
      </c>
      <c r="D84" s="2" t="s">
        <v>1284</v>
      </c>
      <c r="E84" t="s">
        <v>1243</v>
      </c>
      <c r="H84" t="s">
        <v>1282</v>
      </c>
      <c r="I84" t="s">
        <v>1382</v>
      </c>
      <c r="J84" t="s">
        <v>1379</v>
      </c>
      <c r="K84" t="s">
        <v>11</v>
      </c>
      <c r="L84" t="s">
        <v>1383</v>
      </c>
      <c r="M84" s="8"/>
    </row>
    <row r="85" spans="1:14" x14ac:dyDescent="0.3">
      <c r="A85" t="s">
        <v>1466</v>
      </c>
      <c r="B85" t="str">
        <f t="shared" si="1"/>
        <v>Ind, 47uH, 20%, 170mA, 0805</v>
      </c>
      <c r="C85" t="s">
        <v>1295</v>
      </c>
      <c r="D85" s="2" t="s">
        <v>1284</v>
      </c>
      <c r="E85" t="s">
        <v>1243</v>
      </c>
      <c r="H85" t="s">
        <v>1282</v>
      </c>
      <c r="I85" t="s">
        <v>1382</v>
      </c>
      <c r="J85" t="s">
        <v>1380</v>
      </c>
      <c r="K85" t="s">
        <v>11</v>
      </c>
      <c r="L85" t="s">
        <v>1383</v>
      </c>
      <c r="M85" s="8"/>
    </row>
    <row r="86" spans="1:14" x14ac:dyDescent="0.3">
      <c r="A86" t="s">
        <v>1467</v>
      </c>
      <c r="B86" t="str">
        <f t="shared" si="1"/>
        <v>Ind, 100uH, 20%, 140mA, 0805</v>
      </c>
      <c r="C86" t="s">
        <v>1296</v>
      </c>
      <c r="D86" s="2" t="s">
        <v>1284</v>
      </c>
      <c r="E86" t="s">
        <v>1244</v>
      </c>
      <c r="H86" t="s">
        <v>1283</v>
      </c>
      <c r="I86" t="s">
        <v>1382</v>
      </c>
      <c r="J86" t="s">
        <v>1381</v>
      </c>
      <c r="K86" t="s">
        <v>11</v>
      </c>
      <c r="L86" t="s">
        <v>1383</v>
      </c>
      <c r="M86" s="8"/>
    </row>
    <row r="87" spans="1:14" x14ac:dyDescent="0.3">
      <c r="A87" t="s">
        <v>2275</v>
      </c>
      <c r="B87" t="s">
        <v>2281</v>
      </c>
      <c r="C87" t="s">
        <v>1287</v>
      </c>
      <c r="D87" s="2" t="s">
        <v>1284</v>
      </c>
      <c r="E87" t="s">
        <v>2279</v>
      </c>
      <c r="H87" t="s">
        <v>2278</v>
      </c>
      <c r="I87" t="s">
        <v>2277</v>
      </c>
      <c r="J87" t="s">
        <v>2276</v>
      </c>
      <c r="K87" t="s">
        <v>2280</v>
      </c>
      <c r="L87" t="s">
        <v>1383</v>
      </c>
      <c r="M87" s="8"/>
    </row>
    <row r="88" spans="1:14" x14ac:dyDescent="0.3">
      <c r="A88" t="s">
        <v>2308</v>
      </c>
      <c r="B88" t="s">
        <v>2309</v>
      </c>
      <c r="C88" t="s">
        <v>1288</v>
      </c>
      <c r="D88" s="2" t="s">
        <v>1284</v>
      </c>
      <c r="E88" t="s">
        <v>2307</v>
      </c>
      <c r="H88" t="s">
        <v>2306</v>
      </c>
      <c r="I88" t="s">
        <v>2305</v>
      </c>
      <c r="J88" t="s">
        <v>2304</v>
      </c>
      <c r="K88" t="s">
        <v>2310</v>
      </c>
      <c r="L88" t="s">
        <v>1383</v>
      </c>
      <c r="M88" s="8">
        <v>9.07</v>
      </c>
    </row>
    <row r="89" spans="1:14" x14ac:dyDescent="0.3">
      <c r="A89" t="s">
        <v>2364</v>
      </c>
      <c r="B89" t="s">
        <v>2361</v>
      </c>
      <c r="C89" t="s">
        <v>2358</v>
      </c>
      <c r="D89" s="2">
        <v>0.1</v>
      </c>
      <c r="H89" t="s">
        <v>2357</v>
      </c>
      <c r="I89" t="s">
        <v>2356</v>
      </c>
      <c r="J89" t="s">
        <v>2351</v>
      </c>
      <c r="K89" t="s">
        <v>2354</v>
      </c>
      <c r="L89" t="s">
        <v>2355</v>
      </c>
      <c r="M89" s="8"/>
    </row>
    <row r="90" spans="1:14" x14ac:dyDescent="0.3">
      <c r="A90" t="s">
        <v>2365</v>
      </c>
      <c r="B90" t="s">
        <v>2362</v>
      </c>
      <c r="C90" t="s">
        <v>2358</v>
      </c>
      <c r="D90" s="2">
        <v>0.1</v>
      </c>
      <c r="H90" t="s">
        <v>2357</v>
      </c>
      <c r="I90" t="s">
        <v>2356</v>
      </c>
      <c r="J90" t="s">
        <v>2352</v>
      </c>
      <c r="K90" t="s">
        <v>2354</v>
      </c>
      <c r="L90" t="s">
        <v>2355</v>
      </c>
      <c r="M90" s="8"/>
    </row>
    <row r="91" spans="1:14" x14ac:dyDescent="0.3">
      <c r="A91" t="s">
        <v>2366</v>
      </c>
      <c r="B91" t="s">
        <v>2363</v>
      </c>
      <c r="C91" t="s">
        <v>2359</v>
      </c>
      <c r="D91" s="2">
        <v>0.15</v>
      </c>
      <c r="H91" t="s">
        <v>2360</v>
      </c>
      <c r="I91" t="s">
        <v>2356</v>
      </c>
      <c r="J91" s="4" t="s">
        <v>2353</v>
      </c>
      <c r="K91" t="s">
        <v>2354</v>
      </c>
      <c r="L91" t="s">
        <v>2355</v>
      </c>
      <c r="M91" s="8"/>
    </row>
    <row r="92" spans="1:14" x14ac:dyDescent="0.3">
      <c r="A92" t="s">
        <v>2425</v>
      </c>
      <c r="B92" t="s">
        <v>2424</v>
      </c>
      <c r="C92" s="2" t="s">
        <v>1292</v>
      </c>
      <c r="D92" s="2">
        <v>0.2</v>
      </c>
      <c r="E92" s="2" t="s">
        <v>2422</v>
      </c>
      <c r="F92" s="2"/>
      <c r="G92" s="2"/>
      <c r="H92" s="2" t="s">
        <v>2420</v>
      </c>
      <c r="I92" s="2" t="s">
        <v>2421</v>
      </c>
      <c r="J92" s="5">
        <v>7447709150</v>
      </c>
      <c r="K92" s="2" t="s">
        <v>2423</v>
      </c>
      <c r="L92" s="2" t="s">
        <v>2419</v>
      </c>
      <c r="M92" s="8">
        <v>2.41</v>
      </c>
    </row>
    <row r="93" spans="1:14" x14ac:dyDescent="0.3">
      <c r="A93" t="s">
        <v>2585</v>
      </c>
      <c r="B93" t="s">
        <v>2590</v>
      </c>
      <c r="C93" t="s">
        <v>2584</v>
      </c>
      <c r="E93" t="s">
        <v>1239</v>
      </c>
      <c r="H93" t="s">
        <v>2583</v>
      </c>
      <c r="I93" t="s">
        <v>1382</v>
      </c>
      <c r="J93" s="6" t="s">
        <v>2582</v>
      </c>
      <c r="K93" t="s">
        <v>2581</v>
      </c>
      <c r="L93" t="s">
        <v>2580</v>
      </c>
      <c r="M93" s="8"/>
    </row>
    <row r="94" spans="1:14" x14ac:dyDescent="0.3">
      <c r="A94" t="s">
        <v>2592</v>
      </c>
      <c r="B94" t="s">
        <v>2591</v>
      </c>
      <c r="C94" t="s">
        <v>2588</v>
      </c>
      <c r="E94" t="s">
        <v>1232</v>
      </c>
      <c r="H94" t="s">
        <v>2589</v>
      </c>
      <c r="I94" t="s">
        <v>1382</v>
      </c>
      <c r="J94" s="4" t="s">
        <v>2587</v>
      </c>
      <c r="K94" t="s">
        <v>2581</v>
      </c>
      <c r="L94" t="s">
        <v>2586</v>
      </c>
      <c r="M94" s="8"/>
    </row>
    <row r="95" spans="1:14" x14ac:dyDescent="0.3">
      <c r="A95" t="s">
        <v>4340</v>
      </c>
      <c r="B95" t="str">
        <f>CONCATENATE("Ind",", ",C95,", ",D95,", ",E95,", ",RIGHT(K94,FIND("_",K94)-1))</f>
        <v>Ind, 3.3uH, 20%, 6.8A, EP5</v>
      </c>
      <c r="C95" t="s">
        <v>1288</v>
      </c>
      <c r="D95" s="2" t="s">
        <v>1284</v>
      </c>
      <c r="E95" t="s">
        <v>4337</v>
      </c>
      <c r="H95" t="s">
        <v>4338</v>
      </c>
      <c r="I95" t="s">
        <v>1382</v>
      </c>
      <c r="J95" t="s">
        <v>4339</v>
      </c>
      <c r="K95" t="s">
        <v>4341</v>
      </c>
      <c r="L95" t="s">
        <v>1383</v>
      </c>
      <c r="M95" s="8">
        <v>1.41</v>
      </c>
      <c r="N95">
        <v>0.7</v>
      </c>
    </row>
    <row r="96" spans="1:14" x14ac:dyDescent="0.3">
      <c r="A96" t="s">
        <v>4545</v>
      </c>
      <c r="B96" t="str">
        <f>CONCATENATE("Ind",", ",C96,", ",D96,", ",E96,", ","Nonstandard")</f>
        <v>Ind, 33uH, 20%, 20.2A, Nonstandard</v>
      </c>
      <c r="C96" t="s">
        <v>1294</v>
      </c>
      <c r="D96" s="2" t="s">
        <v>1284</v>
      </c>
      <c r="E96" t="s">
        <v>4546</v>
      </c>
      <c r="H96" t="s">
        <v>4547</v>
      </c>
      <c r="I96" t="s">
        <v>2421</v>
      </c>
      <c r="J96" s="11" t="s">
        <v>4548</v>
      </c>
      <c r="K96" t="s">
        <v>4549</v>
      </c>
      <c r="L96" t="s">
        <v>1383</v>
      </c>
      <c r="M96" s="8">
        <v>8.85</v>
      </c>
    </row>
    <row r="97" spans="1:14" x14ac:dyDescent="0.3">
      <c r="A97" t="s">
        <v>4610</v>
      </c>
      <c r="B97" t="s">
        <v>4611</v>
      </c>
      <c r="C97" t="s">
        <v>1294</v>
      </c>
      <c r="D97" s="2" t="s">
        <v>951</v>
      </c>
      <c r="E97" t="s">
        <v>4612</v>
      </c>
      <c r="H97" t="s">
        <v>4613</v>
      </c>
      <c r="I97" t="s">
        <v>4614</v>
      </c>
      <c r="J97" t="s">
        <v>4615</v>
      </c>
      <c r="K97" t="s">
        <v>4615</v>
      </c>
      <c r="L97" t="s">
        <v>1383</v>
      </c>
      <c r="M97" s="8">
        <v>6.08</v>
      </c>
    </row>
    <row r="98" spans="1:14" x14ac:dyDescent="0.3">
      <c r="A98" t="s">
        <v>4669</v>
      </c>
      <c r="B98" t="s">
        <v>4670</v>
      </c>
      <c r="C98" t="s">
        <v>1292</v>
      </c>
      <c r="D98" s="2" t="s">
        <v>4671</v>
      </c>
      <c r="E98" t="s">
        <v>4672</v>
      </c>
      <c r="H98" t="s">
        <v>4673</v>
      </c>
      <c r="I98" t="s">
        <v>2421</v>
      </c>
      <c r="J98">
        <v>7443641500</v>
      </c>
      <c r="K98" t="s">
        <v>4674</v>
      </c>
      <c r="L98" t="s">
        <v>1383</v>
      </c>
      <c r="M98" s="8">
        <v>9.5299999999999994</v>
      </c>
    </row>
    <row r="99" spans="1:14" x14ac:dyDescent="0.3">
      <c r="A99" t="s">
        <v>4677</v>
      </c>
      <c r="B99" t="s">
        <v>4678</v>
      </c>
      <c r="C99" t="s">
        <v>1289</v>
      </c>
      <c r="D99" s="2" t="s">
        <v>4671</v>
      </c>
      <c r="E99" t="s">
        <v>4672</v>
      </c>
      <c r="H99" t="s">
        <v>4673</v>
      </c>
      <c r="I99" t="s">
        <v>2421</v>
      </c>
      <c r="J99">
        <v>7443640470</v>
      </c>
      <c r="K99" t="s">
        <v>4674</v>
      </c>
      <c r="L99" t="s">
        <v>1383</v>
      </c>
      <c r="M99" s="8">
        <v>9.5299999999999994</v>
      </c>
    </row>
    <row r="100" spans="1:14" x14ac:dyDescent="0.3">
      <c r="A100" t="s">
        <v>4694</v>
      </c>
      <c r="B100" t="s">
        <v>4695</v>
      </c>
      <c r="C100" t="s">
        <v>4696</v>
      </c>
      <c r="D100" s="2" t="s">
        <v>1284</v>
      </c>
      <c r="E100" t="s">
        <v>4697</v>
      </c>
      <c r="H100" t="s">
        <v>4673</v>
      </c>
      <c r="I100" t="s">
        <v>2440</v>
      </c>
      <c r="J100" t="s">
        <v>4698</v>
      </c>
      <c r="K100" t="s">
        <v>4699</v>
      </c>
      <c r="L100" t="s">
        <v>1383</v>
      </c>
      <c r="M100" s="8">
        <v>1.65</v>
      </c>
    </row>
    <row r="101" spans="1:14" x14ac:dyDescent="0.3">
      <c r="A101" t="s">
        <v>4899</v>
      </c>
      <c r="B101" t="s">
        <v>4904</v>
      </c>
      <c r="C101" t="s">
        <v>1294</v>
      </c>
      <c r="D101" s="2" t="s">
        <v>1284</v>
      </c>
      <c r="E101" t="s">
        <v>1227</v>
      </c>
      <c r="H101" t="s">
        <v>4903</v>
      </c>
      <c r="I101" t="s">
        <v>4901</v>
      </c>
      <c r="J101" t="s">
        <v>4900</v>
      </c>
      <c r="K101" t="s">
        <v>4902</v>
      </c>
      <c r="L101" t="s">
        <v>1383</v>
      </c>
      <c r="M101" s="8">
        <v>0.46</v>
      </c>
    </row>
    <row r="102" spans="1:14" x14ac:dyDescent="0.3">
      <c r="A102" t="s">
        <v>4909</v>
      </c>
      <c r="B102" t="s">
        <v>4917</v>
      </c>
      <c r="C102" t="s">
        <v>4914</v>
      </c>
      <c r="E102" t="s">
        <v>4915</v>
      </c>
      <c r="H102" t="s">
        <v>4916</v>
      </c>
      <c r="I102" t="s">
        <v>4913</v>
      </c>
      <c r="J102" t="s">
        <v>4912</v>
      </c>
      <c r="K102" t="s">
        <v>4910</v>
      </c>
      <c r="L102" t="s">
        <v>4911</v>
      </c>
      <c r="M102" s="8">
        <v>5.5</v>
      </c>
    </row>
    <row r="103" spans="1:14" x14ac:dyDescent="0.3">
      <c r="A103" t="s">
        <v>4929</v>
      </c>
      <c r="B103" t="s">
        <v>4934</v>
      </c>
      <c r="C103" t="s">
        <v>1296</v>
      </c>
      <c r="D103" s="2" t="s">
        <v>4671</v>
      </c>
      <c r="E103" t="s">
        <v>4933</v>
      </c>
      <c r="H103" t="s">
        <v>4932</v>
      </c>
      <c r="I103" t="s">
        <v>4901</v>
      </c>
      <c r="J103" t="s">
        <v>4930</v>
      </c>
      <c r="K103" t="s">
        <v>4931</v>
      </c>
      <c r="L103" t="s">
        <v>1383</v>
      </c>
      <c r="M103" s="8">
        <v>3.99</v>
      </c>
    </row>
    <row r="104" spans="1:14" x14ac:dyDescent="0.3">
      <c r="A104" t="s">
        <v>5039</v>
      </c>
      <c r="B104" t="s">
        <v>5038</v>
      </c>
      <c r="C104" t="s">
        <v>1296</v>
      </c>
      <c r="D104" s="2" t="s">
        <v>1284</v>
      </c>
      <c r="E104" t="s">
        <v>5037</v>
      </c>
      <c r="H104" t="s">
        <v>5036</v>
      </c>
      <c r="I104" t="s">
        <v>2421</v>
      </c>
      <c r="J104">
        <v>7447709101</v>
      </c>
      <c r="K104" t="s">
        <v>5035</v>
      </c>
      <c r="L104" t="s">
        <v>1383</v>
      </c>
      <c r="M104" s="8">
        <v>2.41</v>
      </c>
      <c r="N104">
        <v>7</v>
      </c>
    </row>
    <row r="105" spans="1:14" x14ac:dyDescent="0.3">
      <c r="A105" t="s">
        <v>5382</v>
      </c>
      <c r="B105" t="s">
        <v>5383</v>
      </c>
      <c r="C105" t="s">
        <v>5384</v>
      </c>
      <c r="E105" t="s">
        <v>70</v>
      </c>
      <c r="I105" t="s">
        <v>5385</v>
      </c>
      <c r="J105" t="s">
        <v>5386</v>
      </c>
      <c r="K105" t="s">
        <v>5388</v>
      </c>
      <c r="L105" t="s">
        <v>5387</v>
      </c>
      <c r="M105" s="8">
        <v>4.62</v>
      </c>
    </row>
    <row r="106" spans="1:14" x14ac:dyDescent="0.3">
      <c r="A106" t="s">
        <v>5400</v>
      </c>
      <c r="B106" t="s">
        <v>5401</v>
      </c>
      <c r="C106" t="s">
        <v>5402</v>
      </c>
      <c r="E106" t="s">
        <v>2265</v>
      </c>
      <c r="H106" t="s">
        <v>5403</v>
      </c>
      <c r="I106" t="s">
        <v>4913</v>
      </c>
      <c r="J106" t="s">
        <v>5404</v>
      </c>
      <c r="K106" t="s">
        <v>5405</v>
      </c>
      <c r="L106" t="s">
        <v>4911</v>
      </c>
      <c r="M106" s="8">
        <v>1.97</v>
      </c>
    </row>
    <row r="107" spans="1:14" x14ac:dyDescent="0.3">
      <c r="A107" t="s">
        <v>5428</v>
      </c>
      <c r="B107" t="s">
        <v>5429</v>
      </c>
      <c r="C107" t="s">
        <v>5430</v>
      </c>
      <c r="I107" t="s">
        <v>21</v>
      </c>
      <c r="J107" t="s">
        <v>5431</v>
      </c>
      <c r="K107" t="s">
        <v>5432</v>
      </c>
      <c r="L107" t="s">
        <v>5433</v>
      </c>
      <c r="M107" s="8">
        <v>1.57</v>
      </c>
    </row>
    <row r="108" spans="1:14" x14ac:dyDescent="0.3">
      <c r="A108" t="s">
        <v>5581</v>
      </c>
      <c r="B108" t="s">
        <v>5585</v>
      </c>
      <c r="C108" t="s">
        <v>1291</v>
      </c>
      <c r="D108" s="2" t="s">
        <v>1284</v>
      </c>
      <c r="E108" t="s">
        <v>5582</v>
      </c>
      <c r="H108" t="s">
        <v>5583</v>
      </c>
      <c r="I108" t="s">
        <v>2440</v>
      </c>
      <c r="J108" t="s">
        <v>5586</v>
      </c>
      <c r="K108" t="s">
        <v>5584</v>
      </c>
      <c r="L108" t="s">
        <v>1383</v>
      </c>
      <c r="M108" s="8">
        <v>1.65</v>
      </c>
    </row>
    <row r="109" spans="1:14" x14ac:dyDescent="0.3">
      <c r="A109" t="s">
        <v>5587</v>
      </c>
      <c r="B109" t="s">
        <v>5588</v>
      </c>
      <c r="C109" t="s">
        <v>1291</v>
      </c>
      <c r="D109" s="2" t="s">
        <v>1284</v>
      </c>
      <c r="E109" t="s">
        <v>4915</v>
      </c>
      <c r="H109" t="s">
        <v>5589</v>
      </c>
      <c r="I109" t="s">
        <v>4901</v>
      </c>
      <c r="J109" t="s">
        <v>5591</v>
      </c>
      <c r="K109" t="s">
        <v>5590</v>
      </c>
      <c r="L109" t="s">
        <v>1383</v>
      </c>
      <c r="M109" s="8">
        <v>1.68</v>
      </c>
    </row>
    <row r="110" spans="1:14" x14ac:dyDescent="0.3">
      <c r="A110" t="s">
        <v>5600</v>
      </c>
      <c r="B110" t="s">
        <v>5601</v>
      </c>
      <c r="C110" t="s">
        <v>1291</v>
      </c>
      <c r="D110" s="2" t="s">
        <v>1284</v>
      </c>
      <c r="E110" t="s">
        <v>5476</v>
      </c>
      <c r="H110" t="s">
        <v>5602</v>
      </c>
      <c r="I110" t="s">
        <v>2421</v>
      </c>
      <c r="J110">
        <v>74435561100</v>
      </c>
      <c r="K110" t="s">
        <v>5603</v>
      </c>
      <c r="L110" t="s">
        <v>1383</v>
      </c>
      <c r="M110" s="8">
        <v>5.35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2" sqref="B12"/>
    </sheetView>
  </sheetViews>
  <sheetFormatPr defaultRowHeight="14.4" x14ac:dyDescent="0.3"/>
  <cols>
    <col min="1" max="1" width="12.33203125" bestFit="1" customWidth="1"/>
    <col min="2" max="2" width="42.21875" bestFit="1" customWidth="1"/>
    <col min="3" max="3" width="13.109375" bestFit="1" customWidth="1"/>
    <col min="4" max="4" width="18.6640625" bestFit="1" customWidth="1"/>
    <col min="5" max="5" width="12.6640625" bestFit="1" customWidth="1"/>
    <col min="6" max="6" width="18.66406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43</v>
      </c>
    </row>
    <row r="3" spans="1:6" x14ac:dyDescent="0.3">
      <c r="A3" t="s">
        <v>45</v>
      </c>
      <c r="B3" t="s">
        <v>46</v>
      </c>
      <c r="C3" t="s">
        <v>42</v>
      </c>
      <c r="D3" t="s">
        <v>47</v>
      </c>
      <c r="E3" t="s">
        <v>48</v>
      </c>
      <c r="F3" t="s">
        <v>47</v>
      </c>
    </row>
    <row r="4" spans="1:6" x14ac:dyDescent="0.3">
      <c r="A4" t="s">
        <v>49</v>
      </c>
      <c r="B4" t="s">
        <v>5114</v>
      </c>
      <c r="C4" t="s">
        <v>50</v>
      </c>
      <c r="D4" t="s">
        <v>51</v>
      </c>
      <c r="E4" t="s">
        <v>52</v>
      </c>
      <c r="F4" t="s">
        <v>53</v>
      </c>
    </row>
    <row r="5" spans="1:6" x14ac:dyDescent="0.3">
      <c r="A5" t="s">
        <v>2394</v>
      </c>
      <c r="B5" t="s">
        <v>2395</v>
      </c>
      <c r="C5" t="s">
        <v>42</v>
      </c>
      <c r="D5" t="s">
        <v>2393</v>
      </c>
      <c r="E5" t="s">
        <v>2392</v>
      </c>
      <c r="F5" t="s">
        <v>2393</v>
      </c>
    </row>
    <row r="6" spans="1:6" x14ac:dyDescent="0.3">
      <c r="A6" t="s">
        <v>4289</v>
      </c>
      <c r="B6" t="s">
        <v>4293</v>
      </c>
      <c r="C6" t="s">
        <v>4291</v>
      </c>
      <c r="D6" t="s">
        <v>4292</v>
      </c>
      <c r="E6" t="s">
        <v>4290</v>
      </c>
      <c r="F6" t="s">
        <v>4290</v>
      </c>
    </row>
    <row r="7" spans="1:6" x14ac:dyDescent="0.3">
      <c r="A7" t="s">
        <v>4474</v>
      </c>
      <c r="B7" t="s">
        <v>4476</v>
      </c>
      <c r="C7" t="s">
        <v>42</v>
      </c>
      <c r="D7" t="s">
        <v>4477</v>
      </c>
      <c r="E7" t="s">
        <v>4478</v>
      </c>
      <c r="F7" t="s">
        <v>4475</v>
      </c>
    </row>
    <row r="8" spans="1:6" x14ac:dyDescent="0.3">
      <c r="A8" t="s">
        <v>4513</v>
      </c>
      <c r="B8" t="s">
        <v>4514</v>
      </c>
      <c r="E8" t="s">
        <v>4515</v>
      </c>
      <c r="F8" t="s">
        <v>4516</v>
      </c>
    </row>
    <row r="9" spans="1:6" x14ac:dyDescent="0.3">
      <c r="A9" t="s">
        <v>4638</v>
      </c>
      <c r="B9" t="s">
        <v>4639</v>
      </c>
      <c r="E9" t="s">
        <v>4640</v>
      </c>
      <c r="F9" t="s">
        <v>4640</v>
      </c>
    </row>
    <row r="10" spans="1:6" x14ac:dyDescent="0.3">
      <c r="A10" t="s">
        <v>4758</v>
      </c>
      <c r="B10" t="s">
        <v>4759</v>
      </c>
      <c r="C10" t="s">
        <v>50</v>
      </c>
      <c r="D10" t="s">
        <v>4760</v>
      </c>
      <c r="E10" t="s">
        <v>58</v>
      </c>
      <c r="F10" t="s">
        <v>4760</v>
      </c>
    </row>
    <row r="11" spans="1:6" x14ac:dyDescent="0.3">
      <c r="A11" t="s">
        <v>5523</v>
      </c>
      <c r="B11" t="s">
        <v>5525</v>
      </c>
      <c r="C11" t="s">
        <v>50</v>
      </c>
      <c r="D11" t="s">
        <v>5524</v>
      </c>
      <c r="E11" t="s">
        <v>48</v>
      </c>
      <c r="F11" t="s">
        <v>5524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0" sqref="B20"/>
    </sheetView>
  </sheetViews>
  <sheetFormatPr defaultRowHeight="14.4" x14ac:dyDescent="0.3"/>
  <cols>
    <col min="1" max="1" width="12.33203125" bestFit="1" customWidth="1"/>
    <col min="2" max="2" width="39" customWidth="1"/>
    <col min="3" max="3" width="13.109375" bestFit="1" customWidth="1"/>
    <col min="4" max="4" width="17.44140625" bestFit="1" customWidth="1"/>
    <col min="5" max="5" width="12.6640625" bestFit="1" customWidth="1"/>
    <col min="6" max="6" width="10.441406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4505</v>
      </c>
    </row>
    <row r="2" spans="1:7" x14ac:dyDescent="0.3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57</v>
      </c>
      <c r="G2" s="8"/>
    </row>
    <row r="3" spans="1:7" x14ac:dyDescent="0.3">
      <c r="A3" t="s">
        <v>2461</v>
      </c>
      <c r="B3" t="s">
        <v>5454</v>
      </c>
      <c r="C3" t="s">
        <v>2288</v>
      </c>
      <c r="D3" t="s">
        <v>2462</v>
      </c>
      <c r="E3" t="s">
        <v>2463</v>
      </c>
      <c r="F3" t="s">
        <v>2462</v>
      </c>
      <c r="G3" s="8">
        <v>1.55</v>
      </c>
    </row>
    <row r="4" spans="1:7" x14ac:dyDescent="0.3">
      <c r="A4" t="s">
        <v>2713</v>
      </c>
      <c r="B4" t="s">
        <v>2714</v>
      </c>
      <c r="C4" t="s">
        <v>2288</v>
      </c>
      <c r="D4" t="s">
        <v>2715</v>
      </c>
      <c r="E4" t="s">
        <v>2463</v>
      </c>
      <c r="F4" t="s">
        <v>2715</v>
      </c>
      <c r="G4" s="8"/>
    </row>
    <row r="5" spans="1:7" x14ac:dyDescent="0.3">
      <c r="A5" t="s">
        <v>2903</v>
      </c>
      <c r="B5" t="s">
        <v>2902</v>
      </c>
      <c r="C5" t="s">
        <v>2901</v>
      </c>
      <c r="D5" t="s">
        <v>2900</v>
      </c>
      <c r="E5" t="s">
        <v>2899</v>
      </c>
      <c r="F5" t="s">
        <v>2900</v>
      </c>
      <c r="G5" s="8"/>
    </row>
    <row r="6" spans="1:7" x14ac:dyDescent="0.3">
      <c r="A6" t="s">
        <v>2969</v>
      </c>
      <c r="B6" t="s">
        <v>4326</v>
      </c>
      <c r="C6" t="s">
        <v>4325</v>
      </c>
      <c r="D6" t="s">
        <v>2970</v>
      </c>
      <c r="E6" t="s">
        <v>2971</v>
      </c>
      <c r="F6" t="s">
        <v>2970</v>
      </c>
      <c r="G6" s="8"/>
    </row>
    <row r="7" spans="1:7" x14ac:dyDescent="0.3">
      <c r="A7" t="s">
        <v>4259</v>
      </c>
      <c r="B7" t="s">
        <v>4261</v>
      </c>
      <c r="C7" t="s">
        <v>4262</v>
      </c>
      <c r="D7" t="s">
        <v>4260</v>
      </c>
      <c r="E7" t="s">
        <v>2717</v>
      </c>
      <c r="F7" t="s">
        <v>4260</v>
      </c>
      <c r="G7" s="8">
        <v>4.5</v>
      </c>
    </row>
    <row r="8" spans="1:7" x14ac:dyDescent="0.3">
      <c r="A8" t="s">
        <v>4327</v>
      </c>
      <c r="B8" t="s">
        <v>4328</v>
      </c>
      <c r="C8" t="s">
        <v>2288</v>
      </c>
      <c r="D8" t="s">
        <v>4329</v>
      </c>
      <c r="E8" t="s">
        <v>2463</v>
      </c>
      <c r="F8" t="s">
        <v>4330</v>
      </c>
      <c r="G8" s="8">
        <v>1.05</v>
      </c>
    </row>
    <row r="9" spans="1:7" x14ac:dyDescent="0.3">
      <c r="A9" t="s">
        <v>4479</v>
      </c>
      <c r="B9" t="s">
        <v>4480</v>
      </c>
      <c r="C9" t="s">
        <v>2288</v>
      </c>
      <c r="D9" t="s">
        <v>4481</v>
      </c>
      <c r="E9" t="s">
        <v>2337</v>
      </c>
      <c r="F9" t="s">
        <v>4482</v>
      </c>
      <c r="G9" s="8">
        <v>1.73</v>
      </c>
    </row>
    <row r="10" spans="1:7" x14ac:dyDescent="0.3">
      <c r="A10" t="s">
        <v>4781</v>
      </c>
      <c r="B10" t="s">
        <v>4782</v>
      </c>
      <c r="C10" t="s">
        <v>2288</v>
      </c>
      <c r="D10" t="s">
        <v>4783</v>
      </c>
      <c r="E10" t="s">
        <v>4478</v>
      </c>
      <c r="F10" t="s">
        <v>4784</v>
      </c>
      <c r="G10" s="8">
        <v>2.0099999999999998</v>
      </c>
    </row>
    <row r="11" spans="1:7" x14ac:dyDescent="0.3">
      <c r="A11" t="s">
        <v>4785</v>
      </c>
      <c r="B11" t="s">
        <v>4786</v>
      </c>
      <c r="C11" t="s">
        <v>4320</v>
      </c>
      <c r="D11" t="s">
        <v>4787</v>
      </c>
      <c r="E11" t="s">
        <v>4788</v>
      </c>
      <c r="F11" t="s">
        <v>4789</v>
      </c>
      <c r="G11" s="8">
        <v>9.6199999999999992</v>
      </c>
    </row>
    <row r="12" spans="1:7" x14ac:dyDescent="0.3">
      <c r="A12" t="s">
        <v>4790</v>
      </c>
      <c r="B12" t="s">
        <v>4791</v>
      </c>
      <c r="C12" t="s">
        <v>2288</v>
      </c>
      <c r="D12" t="s">
        <v>4793</v>
      </c>
      <c r="E12" t="s">
        <v>4478</v>
      </c>
      <c r="F12" t="s">
        <v>4792</v>
      </c>
      <c r="G12" s="8">
        <v>1.36</v>
      </c>
    </row>
    <row r="13" spans="1:7" x14ac:dyDescent="0.3">
      <c r="A13" t="s">
        <v>4830</v>
      </c>
      <c r="B13" t="s">
        <v>4833</v>
      </c>
      <c r="C13" t="s">
        <v>2288</v>
      </c>
      <c r="D13" t="s">
        <v>4831</v>
      </c>
      <c r="E13" t="s">
        <v>2522</v>
      </c>
      <c r="F13" t="s">
        <v>4832</v>
      </c>
    </row>
    <row r="14" spans="1:7" x14ac:dyDescent="0.3">
      <c r="A14" t="s">
        <v>5046</v>
      </c>
      <c r="B14" t="s">
        <v>5047</v>
      </c>
      <c r="C14" t="s">
        <v>5048</v>
      </c>
      <c r="D14" t="s">
        <v>5049</v>
      </c>
      <c r="E14" t="s">
        <v>5521</v>
      </c>
      <c r="F14" t="s">
        <v>5049</v>
      </c>
    </row>
    <row r="15" spans="1:7" x14ac:dyDescent="0.3">
      <c r="A15" t="s">
        <v>5055</v>
      </c>
      <c r="B15" t="s">
        <v>5459</v>
      </c>
      <c r="C15" t="s">
        <v>2288</v>
      </c>
      <c r="D15" t="s">
        <v>5057</v>
      </c>
      <c r="E15" t="s">
        <v>2522</v>
      </c>
      <c r="F15" t="s">
        <v>5056</v>
      </c>
      <c r="G15" s="8">
        <v>0.43</v>
      </c>
    </row>
    <row r="16" spans="1:7" x14ac:dyDescent="0.3">
      <c r="A16" t="s">
        <v>5058</v>
      </c>
      <c r="B16" t="s">
        <v>5059</v>
      </c>
      <c r="C16" t="s">
        <v>4320</v>
      </c>
      <c r="D16" t="s">
        <v>5060</v>
      </c>
      <c r="E16" t="s">
        <v>2971</v>
      </c>
      <c r="F16" t="s">
        <v>5061</v>
      </c>
      <c r="G16" s="8">
        <v>6.75</v>
      </c>
    </row>
    <row r="17" spans="1:7" x14ac:dyDescent="0.3">
      <c r="A17" t="s">
        <v>5062</v>
      </c>
      <c r="B17" t="s">
        <v>5063</v>
      </c>
      <c r="C17" t="s">
        <v>4320</v>
      </c>
      <c r="D17" t="s">
        <v>5064</v>
      </c>
      <c r="E17" t="s">
        <v>4478</v>
      </c>
      <c r="F17" t="s">
        <v>5065</v>
      </c>
      <c r="G17" s="8">
        <v>2.87</v>
      </c>
    </row>
    <row r="18" spans="1:7" x14ac:dyDescent="0.3">
      <c r="A18" t="s">
        <v>5549</v>
      </c>
      <c r="B18" t="s">
        <v>5552</v>
      </c>
      <c r="C18" t="s">
        <v>2288</v>
      </c>
      <c r="D18" t="s">
        <v>5551</v>
      </c>
      <c r="E18" t="s">
        <v>2971</v>
      </c>
      <c r="F18" t="s">
        <v>5550</v>
      </c>
      <c r="G18" s="8">
        <v>1.66</v>
      </c>
    </row>
    <row r="19" spans="1:7" x14ac:dyDescent="0.3">
      <c r="A19" t="s">
        <v>5572</v>
      </c>
      <c r="B19" t="s">
        <v>5568</v>
      </c>
      <c r="C19" t="s">
        <v>2332</v>
      </c>
      <c r="D19" t="s">
        <v>5569</v>
      </c>
      <c r="E19" t="s">
        <v>5570</v>
      </c>
      <c r="F19" t="s">
        <v>5571</v>
      </c>
      <c r="G19" s="8">
        <v>0.54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6" workbookViewId="0">
      <selection activeCell="K36" sqref="K36"/>
    </sheetView>
  </sheetViews>
  <sheetFormatPr defaultRowHeight="14.4" x14ac:dyDescent="0.3"/>
  <cols>
    <col min="1" max="1" width="13.33203125" bestFit="1" customWidth="1"/>
    <col min="2" max="2" width="38.21875" customWidth="1"/>
    <col min="3" max="3" width="16" bestFit="1" customWidth="1"/>
    <col min="4" max="4" width="17.6640625" bestFit="1" customWidth="1"/>
    <col min="5" max="5" width="11.88671875" bestFit="1" customWidth="1"/>
    <col min="6" max="6" width="10.33203125" bestFit="1" customWidth="1"/>
    <col min="7" max="7" width="9" bestFit="1" customWidth="1"/>
    <col min="8" max="8" width="9.6640625" bestFit="1" customWidth="1"/>
    <col min="9" max="9" width="13.109375" bestFit="1" customWidth="1"/>
    <col min="10" max="10" width="17.21875" customWidth="1"/>
    <col min="11" max="11" width="12.6640625" bestFit="1" customWidth="1"/>
    <col min="12" max="12" width="10.33203125" customWidth="1"/>
  </cols>
  <sheetData>
    <row r="1" spans="1:14" x14ac:dyDescent="0.3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4</v>
      </c>
      <c r="J1" t="s">
        <v>5</v>
      </c>
      <c r="K1" t="s">
        <v>6</v>
      </c>
      <c r="L1" t="s">
        <v>7</v>
      </c>
      <c r="M1" t="s">
        <v>4505</v>
      </c>
      <c r="N1" t="s">
        <v>5500</v>
      </c>
    </row>
    <row r="2" spans="1:14" x14ac:dyDescent="0.3">
      <c r="A2" t="s">
        <v>65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2913</v>
      </c>
      <c r="K2" t="s">
        <v>2314</v>
      </c>
      <c r="L2" t="s">
        <v>67</v>
      </c>
      <c r="M2" s="8"/>
    </row>
    <row r="3" spans="1:14" x14ac:dyDescent="0.3">
      <c r="A3" t="s">
        <v>2282</v>
      </c>
      <c r="B3" t="s">
        <v>2283</v>
      </c>
      <c r="C3" t="s">
        <v>2284</v>
      </c>
      <c r="D3" t="s">
        <v>2285</v>
      </c>
      <c r="F3" t="s">
        <v>2286</v>
      </c>
      <c r="G3" t="s">
        <v>2287</v>
      </c>
      <c r="H3" t="s">
        <v>73</v>
      </c>
      <c r="I3" t="s">
        <v>2288</v>
      </c>
      <c r="J3" t="s">
        <v>2289</v>
      </c>
      <c r="K3" t="s">
        <v>2290</v>
      </c>
      <c r="L3" t="s">
        <v>2291</v>
      </c>
      <c r="M3" s="8"/>
    </row>
    <row r="4" spans="1:14" x14ac:dyDescent="0.3">
      <c r="A4" t="s">
        <v>2346</v>
      </c>
      <c r="B4" t="s">
        <v>2347</v>
      </c>
      <c r="C4" t="s">
        <v>2094</v>
      </c>
      <c r="G4" t="s">
        <v>2348</v>
      </c>
      <c r="H4" t="s">
        <v>73</v>
      </c>
      <c r="I4" t="s">
        <v>2092</v>
      </c>
      <c r="J4" t="s">
        <v>2350</v>
      </c>
      <c r="K4" t="s">
        <v>2318</v>
      </c>
      <c r="L4" t="s">
        <v>2349</v>
      </c>
      <c r="M4" s="8"/>
    </row>
    <row r="5" spans="1:14" x14ac:dyDescent="0.3">
      <c r="A5" t="s">
        <v>2412</v>
      </c>
      <c r="B5" t="s">
        <v>2411</v>
      </c>
      <c r="C5" t="s">
        <v>2410</v>
      </c>
      <c r="F5" t="s">
        <v>2409</v>
      </c>
      <c r="G5" t="s">
        <v>72</v>
      </c>
      <c r="H5" t="s">
        <v>73</v>
      </c>
      <c r="I5" t="s">
        <v>2288</v>
      </c>
      <c r="J5" t="s">
        <v>2406</v>
      </c>
      <c r="K5" t="s">
        <v>2407</v>
      </c>
      <c r="L5" t="s">
        <v>2408</v>
      </c>
      <c r="M5" s="8"/>
    </row>
    <row r="6" spans="1:14" x14ac:dyDescent="0.3">
      <c r="A6" t="s">
        <v>2429</v>
      </c>
      <c r="B6" t="s">
        <v>2426</v>
      </c>
      <c r="C6" t="s">
        <v>2427</v>
      </c>
      <c r="E6" t="s">
        <v>2112</v>
      </c>
      <c r="G6" t="s">
        <v>2428</v>
      </c>
      <c r="I6" t="s">
        <v>2288</v>
      </c>
      <c r="J6" t="s">
        <v>2430</v>
      </c>
      <c r="K6" t="s">
        <v>2318</v>
      </c>
      <c r="L6" t="s">
        <v>2430</v>
      </c>
      <c r="M6" s="8"/>
    </row>
    <row r="7" spans="1:14" x14ac:dyDescent="0.3">
      <c r="A7" t="s">
        <v>2514</v>
      </c>
      <c r="B7" t="s">
        <v>2515</v>
      </c>
      <c r="C7" t="s">
        <v>2516</v>
      </c>
      <c r="D7" t="s">
        <v>2517</v>
      </c>
      <c r="E7" t="s">
        <v>2518</v>
      </c>
      <c r="G7" t="s">
        <v>2519</v>
      </c>
      <c r="H7" t="s">
        <v>2520</v>
      </c>
      <c r="I7" t="s">
        <v>50</v>
      </c>
      <c r="J7" t="s">
        <v>2521</v>
      </c>
      <c r="K7" t="s">
        <v>2522</v>
      </c>
      <c r="L7" t="s">
        <v>2521</v>
      </c>
      <c r="M7" s="8"/>
    </row>
    <row r="8" spans="1:14" x14ac:dyDescent="0.3">
      <c r="A8" t="s">
        <v>2533</v>
      </c>
      <c r="B8" t="s">
        <v>2534</v>
      </c>
      <c r="C8" t="s">
        <v>2535</v>
      </c>
      <c r="G8" t="s">
        <v>2536</v>
      </c>
      <c r="I8" t="s">
        <v>2537</v>
      </c>
      <c r="J8" t="s">
        <v>2538</v>
      </c>
      <c r="K8" t="s">
        <v>2539</v>
      </c>
      <c r="L8" t="s">
        <v>2538</v>
      </c>
      <c r="M8" s="8"/>
    </row>
    <row r="9" spans="1:14" x14ac:dyDescent="0.3">
      <c r="A9" t="s">
        <v>2554</v>
      </c>
      <c r="B9" t="s">
        <v>2553</v>
      </c>
      <c r="C9" t="s">
        <v>2552</v>
      </c>
      <c r="E9" t="s">
        <v>2551</v>
      </c>
      <c r="G9" t="s">
        <v>2550</v>
      </c>
      <c r="I9" t="s">
        <v>2288</v>
      </c>
      <c r="J9" t="s">
        <v>2549</v>
      </c>
      <c r="K9" t="s">
        <v>2548</v>
      </c>
      <c r="L9" t="s">
        <v>2549</v>
      </c>
      <c r="M9" s="8"/>
    </row>
    <row r="10" spans="1:14" x14ac:dyDescent="0.3">
      <c r="A10" t="s">
        <v>2562</v>
      </c>
      <c r="B10" t="s">
        <v>2563</v>
      </c>
      <c r="I10" t="s">
        <v>2561</v>
      </c>
      <c r="J10" t="s">
        <v>2560</v>
      </c>
      <c r="K10" t="s">
        <v>2559</v>
      </c>
      <c r="L10" t="s">
        <v>2560</v>
      </c>
      <c r="M10" s="8"/>
    </row>
    <row r="11" spans="1:14" x14ac:dyDescent="0.3">
      <c r="A11" t="s">
        <v>2596</v>
      </c>
      <c r="B11" t="s">
        <v>2595</v>
      </c>
      <c r="C11" t="s">
        <v>2594</v>
      </c>
      <c r="E11" t="s">
        <v>1226</v>
      </c>
      <c r="G11" t="s">
        <v>2428</v>
      </c>
      <c r="I11" t="s">
        <v>2288</v>
      </c>
      <c r="J11" t="s">
        <v>2593</v>
      </c>
      <c r="K11" t="s">
        <v>2318</v>
      </c>
      <c r="L11" t="s">
        <v>2593</v>
      </c>
      <c r="M11" s="8"/>
    </row>
    <row r="12" spans="1:14" x14ac:dyDescent="0.3">
      <c r="A12" t="s">
        <v>2605</v>
      </c>
      <c r="B12" t="s">
        <v>2606</v>
      </c>
      <c r="C12" t="s">
        <v>2607</v>
      </c>
      <c r="E12" t="s">
        <v>70</v>
      </c>
      <c r="G12" t="s">
        <v>2608</v>
      </c>
      <c r="I12" t="s">
        <v>2288</v>
      </c>
      <c r="J12" t="s">
        <v>2609</v>
      </c>
      <c r="K12" t="s">
        <v>2610</v>
      </c>
      <c r="L12" t="s">
        <v>2609</v>
      </c>
      <c r="M12" s="8"/>
    </row>
    <row r="13" spans="1:14" x14ac:dyDescent="0.3">
      <c r="A13" t="s">
        <v>2895</v>
      </c>
      <c r="B13" t="s">
        <v>2896</v>
      </c>
      <c r="C13" t="s">
        <v>2897</v>
      </c>
      <c r="E13" t="s">
        <v>1226</v>
      </c>
      <c r="G13" t="s">
        <v>2519</v>
      </c>
      <c r="I13" t="s">
        <v>56</v>
      </c>
      <c r="J13" t="s">
        <v>2898</v>
      </c>
      <c r="K13" t="s">
        <v>2522</v>
      </c>
      <c r="L13" t="s">
        <v>2898</v>
      </c>
      <c r="M13" s="8"/>
    </row>
    <row r="14" spans="1:14" x14ac:dyDescent="0.3">
      <c r="A14" t="s">
        <v>4283</v>
      </c>
      <c r="B14" t="s">
        <v>4288</v>
      </c>
      <c r="C14" t="s">
        <v>4284</v>
      </c>
      <c r="D14" t="s">
        <v>2947</v>
      </c>
      <c r="E14" t="s">
        <v>2333</v>
      </c>
      <c r="G14" t="s">
        <v>2561</v>
      </c>
      <c r="H14" t="s">
        <v>2520</v>
      </c>
      <c r="I14" t="s">
        <v>2288</v>
      </c>
      <c r="J14" t="s">
        <v>4285</v>
      </c>
      <c r="K14" t="s">
        <v>4286</v>
      </c>
      <c r="L14" t="s">
        <v>4287</v>
      </c>
      <c r="M14" s="8"/>
    </row>
    <row r="15" spans="1:14" x14ac:dyDescent="0.3">
      <c r="A15" t="s">
        <v>4315</v>
      </c>
      <c r="B15" t="s">
        <v>4316</v>
      </c>
      <c r="C15" t="s">
        <v>4317</v>
      </c>
      <c r="D15" t="s">
        <v>4322</v>
      </c>
      <c r="E15" t="s">
        <v>4318</v>
      </c>
      <c r="F15" t="s">
        <v>4319</v>
      </c>
      <c r="G15" t="s">
        <v>72</v>
      </c>
      <c r="H15" t="s">
        <v>73</v>
      </c>
      <c r="I15" t="s">
        <v>4320</v>
      </c>
      <c r="J15" t="s">
        <v>4321</v>
      </c>
      <c r="K15" t="s">
        <v>4323</v>
      </c>
      <c r="L15" t="s">
        <v>4349</v>
      </c>
      <c r="M15" s="8">
        <v>11.15</v>
      </c>
    </row>
    <row r="16" spans="1:14" x14ac:dyDescent="0.3">
      <c r="A16" t="s">
        <v>4522</v>
      </c>
      <c r="B16" t="s">
        <v>4523</v>
      </c>
      <c r="C16" t="s">
        <v>4529</v>
      </c>
      <c r="D16" t="s">
        <v>4524</v>
      </c>
      <c r="E16" t="s">
        <v>2333</v>
      </c>
      <c r="G16" t="s">
        <v>2561</v>
      </c>
      <c r="H16" t="s">
        <v>4525</v>
      </c>
      <c r="I16" t="s">
        <v>2288</v>
      </c>
      <c r="J16" t="s">
        <v>4526</v>
      </c>
      <c r="K16" t="s">
        <v>4527</v>
      </c>
      <c r="L16" t="s">
        <v>4528</v>
      </c>
      <c r="M16" s="8">
        <v>0.84</v>
      </c>
    </row>
    <row r="17" spans="1:14" x14ac:dyDescent="0.3">
      <c r="A17" t="s">
        <v>4540</v>
      </c>
      <c r="B17" t="s">
        <v>4541</v>
      </c>
      <c r="C17" t="s">
        <v>4544</v>
      </c>
      <c r="G17" t="s">
        <v>72</v>
      </c>
      <c r="H17" t="s">
        <v>73</v>
      </c>
      <c r="I17" t="s">
        <v>2288</v>
      </c>
      <c r="J17" t="s">
        <v>4543</v>
      </c>
      <c r="K17" t="s">
        <v>2407</v>
      </c>
      <c r="L17" t="s">
        <v>4542</v>
      </c>
      <c r="M17" s="8">
        <v>2.27</v>
      </c>
    </row>
    <row r="18" spans="1:14" x14ac:dyDescent="0.3">
      <c r="A18" t="s">
        <v>4684</v>
      </c>
      <c r="B18" t="s">
        <v>4685</v>
      </c>
      <c r="C18" t="s">
        <v>4686</v>
      </c>
      <c r="D18" t="s">
        <v>4687</v>
      </c>
      <c r="F18" t="s">
        <v>4688</v>
      </c>
      <c r="G18" t="s">
        <v>72</v>
      </c>
      <c r="H18" t="s">
        <v>73</v>
      </c>
      <c r="I18" t="s">
        <v>2288</v>
      </c>
      <c r="J18" t="s">
        <v>4689</v>
      </c>
      <c r="K18" t="s">
        <v>4690</v>
      </c>
      <c r="L18" t="s">
        <v>4691</v>
      </c>
      <c r="M18" s="8">
        <v>6.35</v>
      </c>
    </row>
    <row r="19" spans="1:14" x14ac:dyDescent="0.3">
      <c r="A19" t="s">
        <v>4705</v>
      </c>
      <c r="B19" t="s">
        <v>4712</v>
      </c>
      <c r="C19" t="s">
        <v>4706</v>
      </c>
      <c r="D19" t="s">
        <v>4713</v>
      </c>
      <c r="E19" t="s">
        <v>4707</v>
      </c>
      <c r="F19" t="s">
        <v>4708</v>
      </c>
      <c r="G19" t="s">
        <v>72</v>
      </c>
      <c r="H19" t="s">
        <v>73</v>
      </c>
      <c r="I19" t="s">
        <v>2288</v>
      </c>
      <c r="J19" t="s">
        <v>4709</v>
      </c>
      <c r="K19" t="s">
        <v>4710</v>
      </c>
      <c r="L19" t="s">
        <v>4711</v>
      </c>
      <c r="M19" s="8">
        <v>5.1100000000000003</v>
      </c>
    </row>
    <row r="20" spans="1:14" x14ac:dyDescent="0.3">
      <c r="A20" t="s">
        <v>4775</v>
      </c>
      <c r="B20" t="s">
        <v>4776</v>
      </c>
      <c r="C20" t="s">
        <v>4780</v>
      </c>
      <c r="D20" t="s">
        <v>4777</v>
      </c>
      <c r="E20" t="s">
        <v>1230</v>
      </c>
      <c r="G20" t="s">
        <v>2561</v>
      </c>
      <c r="H20" t="s">
        <v>2520</v>
      </c>
      <c r="I20" t="s">
        <v>2288</v>
      </c>
      <c r="J20" t="s">
        <v>4779</v>
      </c>
      <c r="K20" t="s">
        <v>4286</v>
      </c>
      <c r="L20" t="s">
        <v>4778</v>
      </c>
      <c r="M20" s="8">
        <v>1.1399999999999999</v>
      </c>
    </row>
    <row r="21" spans="1:14" x14ac:dyDescent="0.3">
      <c r="A21" t="s">
        <v>4794</v>
      </c>
      <c r="B21" t="s">
        <v>4795</v>
      </c>
      <c r="C21" t="s">
        <v>4796</v>
      </c>
      <c r="D21" t="s">
        <v>2173</v>
      </c>
      <c r="E21" t="s">
        <v>2958</v>
      </c>
      <c r="H21" t="s">
        <v>2520</v>
      </c>
      <c r="I21" t="s">
        <v>4797</v>
      </c>
      <c r="J21" t="s">
        <v>4798</v>
      </c>
      <c r="K21" t="s">
        <v>4799</v>
      </c>
      <c r="L21" t="s">
        <v>4800</v>
      </c>
      <c r="M21" s="8">
        <v>6.85</v>
      </c>
    </row>
    <row r="22" spans="1:14" x14ac:dyDescent="0.3">
      <c r="A22" t="s">
        <v>4823</v>
      </c>
      <c r="B22" t="s">
        <v>4824</v>
      </c>
      <c r="C22" t="s">
        <v>4284</v>
      </c>
      <c r="D22" t="s">
        <v>2947</v>
      </c>
      <c r="E22" t="s">
        <v>2333</v>
      </c>
      <c r="G22" t="s">
        <v>2561</v>
      </c>
      <c r="H22" t="s">
        <v>2520</v>
      </c>
      <c r="I22" t="s">
        <v>2288</v>
      </c>
      <c r="J22" t="s">
        <v>4825</v>
      </c>
      <c r="K22" t="s">
        <v>4554</v>
      </c>
      <c r="L22" t="s">
        <v>4287</v>
      </c>
    </row>
    <row r="23" spans="1:14" x14ac:dyDescent="0.3">
      <c r="A23" t="s">
        <v>4975</v>
      </c>
      <c r="B23" t="s">
        <v>4976</v>
      </c>
      <c r="C23" t="s">
        <v>4977</v>
      </c>
      <c r="D23" t="s">
        <v>2947</v>
      </c>
      <c r="E23" t="s">
        <v>2120</v>
      </c>
      <c r="H23" t="s">
        <v>2520</v>
      </c>
      <c r="I23" t="s">
        <v>4978</v>
      </c>
      <c r="J23" t="s">
        <v>4979</v>
      </c>
      <c r="K23" t="s">
        <v>4980</v>
      </c>
      <c r="L23" t="s">
        <v>4980</v>
      </c>
      <c r="N23">
        <v>20</v>
      </c>
    </row>
    <row r="24" spans="1:14" x14ac:dyDescent="0.3">
      <c r="A24" t="s">
        <v>5011</v>
      </c>
      <c r="B24" t="s">
        <v>5012</v>
      </c>
      <c r="C24" t="s">
        <v>2607</v>
      </c>
      <c r="E24" t="s">
        <v>70</v>
      </c>
      <c r="F24" t="s">
        <v>5013</v>
      </c>
      <c r="G24" t="s">
        <v>5014</v>
      </c>
      <c r="H24" t="s">
        <v>73</v>
      </c>
      <c r="I24" t="s">
        <v>2288</v>
      </c>
      <c r="J24" t="s">
        <v>5016</v>
      </c>
      <c r="K24" t="s">
        <v>2557</v>
      </c>
      <c r="L24" t="s">
        <v>5015</v>
      </c>
      <c r="M24" s="8">
        <v>2.65</v>
      </c>
    </row>
    <row r="25" spans="1:14" x14ac:dyDescent="0.3">
      <c r="A25" t="s">
        <v>5081</v>
      </c>
      <c r="B25" t="s">
        <v>5122</v>
      </c>
      <c r="C25" t="s">
        <v>5082</v>
      </c>
      <c r="D25" t="s">
        <v>2171</v>
      </c>
      <c r="E25" t="s">
        <v>4915</v>
      </c>
      <c r="G25" t="s">
        <v>5083</v>
      </c>
      <c r="H25" t="s">
        <v>2520</v>
      </c>
      <c r="I25" t="s">
        <v>21</v>
      </c>
      <c r="J25" t="s">
        <v>5084</v>
      </c>
      <c r="K25" t="s">
        <v>5085</v>
      </c>
      <c r="L25" t="s">
        <v>5086</v>
      </c>
      <c r="M25" s="8">
        <v>46</v>
      </c>
      <c r="N25">
        <v>20</v>
      </c>
    </row>
    <row r="26" spans="1:14" x14ac:dyDescent="0.3">
      <c r="A26" t="s">
        <v>5100</v>
      </c>
      <c r="B26" t="s">
        <v>5101</v>
      </c>
      <c r="C26" s="11" t="s">
        <v>5102</v>
      </c>
      <c r="G26" t="s">
        <v>5103</v>
      </c>
      <c r="H26" t="s">
        <v>2520</v>
      </c>
      <c r="I26" t="s">
        <v>2288</v>
      </c>
      <c r="J26" t="s">
        <v>5104</v>
      </c>
      <c r="K26" t="s">
        <v>5105</v>
      </c>
      <c r="L26" t="s">
        <v>5106</v>
      </c>
      <c r="M26" s="8">
        <v>6.36</v>
      </c>
    </row>
    <row r="27" spans="1:14" x14ac:dyDescent="0.3">
      <c r="A27" t="s">
        <v>5115</v>
      </c>
      <c r="B27" t="s">
        <v>5116</v>
      </c>
      <c r="C27" t="s">
        <v>2101</v>
      </c>
      <c r="D27" t="s">
        <v>5117</v>
      </c>
      <c r="E27" t="s">
        <v>1226</v>
      </c>
      <c r="G27" t="s">
        <v>2561</v>
      </c>
      <c r="H27" t="s">
        <v>73</v>
      </c>
      <c r="I27" t="s">
        <v>2092</v>
      </c>
      <c r="J27" t="s">
        <v>5118</v>
      </c>
      <c r="K27" t="s">
        <v>4286</v>
      </c>
      <c r="L27" t="s">
        <v>4528</v>
      </c>
      <c r="M27" s="8">
        <v>0.59</v>
      </c>
    </row>
    <row r="28" spans="1:14" x14ac:dyDescent="0.3">
      <c r="A28" t="s">
        <v>5121</v>
      </c>
      <c r="B28" t="s">
        <v>5120</v>
      </c>
      <c r="C28" t="s">
        <v>5082</v>
      </c>
      <c r="D28" t="s">
        <v>2171</v>
      </c>
      <c r="E28" t="s">
        <v>4915</v>
      </c>
      <c r="G28" t="s">
        <v>5083</v>
      </c>
      <c r="H28" t="s">
        <v>2520</v>
      </c>
      <c r="I28" t="s">
        <v>21</v>
      </c>
      <c r="J28" t="s">
        <v>5119</v>
      </c>
      <c r="K28" t="s">
        <v>5085</v>
      </c>
      <c r="L28" t="s">
        <v>5522</v>
      </c>
      <c r="M28" s="8">
        <v>47</v>
      </c>
      <c r="N28">
        <v>20</v>
      </c>
    </row>
    <row r="29" spans="1:14" x14ac:dyDescent="0.3">
      <c r="A29" t="s">
        <v>5128</v>
      </c>
      <c r="B29" t="s">
        <v>5131</v>
      </c>
      <c r="C29" t="s">
        <v>5129</v>
      </c>
      <c r="E29" t="s">
        <v>4707</v>
      </c>
      <c r="G29" t="s">
        <v>2428</v>
      </c>
      <c r="I29" t="s">
        <v>2092</v>
      </c>
      <c r="J29" t="s">
        <v>5130</v>
      </c>
      <c r="K29" t="s">
        <v>2480</v>
      </c>
      <c r="L29" t="s">
        <v>5132</v>
      </c>
      <c r="M29" s="8">
        <v>1.98</v>
      </c>
    </row>
    <row r="30" spans="1:14" x14ac:dyDescent="0.3">
      <c r="A30" t="s">
        <v>5186</v>
      </c>
      <c r="B30" t="s">
        <v>5187</v>
      </c>
      <c r="C30" t="s">
        <v>5189</v>
      </c>
      <c r="D30" t="s">
        <v>2947</v>
      </c>
      <c r="E30" t="s">
        <v>1230</v>
      </c>
      <c r="G30" t="s">
        <v>2561</v>
      </c>
      <c r="H30" t="s">
        <v>2520</v>
      </c>
      <c r="I30" t="s">
        <v>2288</v>
      </c>
      <c r="J30" t="s">
        <v>5188</v>
      </c>
      <c r="K30" t="s">
        <v>4286</v>
      </c>
      <c r="L30" t="s">
        <v>4778</v>
      </c>
      <c r="M30" s="8">
        <v>1.1399999999999999</v>
      </c>
    </row>
    <row r="31" spans="1:14" x14ac:dyDescent="0.3">
      <c r="A31" t="s">
        <v>5337</v>
      </c>
      <c r="B31" t="s">
        <v>5338</v>
      </c>
      <c r="C31" t="s">
        <v>4284</v>
      </c>
      <c r="D31" t="s">
        <v>2947</v>
      </c>
      <c r="E31" t="s">
        <v>70</v>
      </c>
      <c r="G31" t="s">
        <v>2561</v>
      </c>
      <c r="H31" t="s">
        <v>2520</v>
      </c>
      <c r="I31" t="s">
        <v>2288</v>
      </c>
      <c r="J31" t="s">
        <v>5339</v>
      </c>
      <c r="K31" t="s">
        <v>4554</v>
      </c>
      <c r="L31" t="s">
        <v>4287</v>
      </c>
      <c r="M31" s="8">
        <v>1.54</v>
      </c>
    </row>
    <row r="32" spans="1:14" x14ac:dyDescent="0.3">
      <c r="A32" t="s">
        <v>5348</v>
      </c>
      <c r="B32" t="s">
        <v>5349</v>
      </c>
      <c r="C32" t="s">
        <v>5350</v>
      </c>
      <c r="D32" t="s">
        <v>2947</v>
      </c>
      <c r="E32" t="s">
        <v>5351</v>
      </c>
      <c r="F32" t="s">
        <v>5352</v>
      </c>
      <c r="G32" t="s">
        <v>5083</v>
      </c>
      <c r="H32" t="s">
        <v>2520</v>
      </c>
      <c r="I32" t="s">
        <v>4600</v>
      </c>
      <c r="J32" t="s">
        <v>5353</v>
      </c>
      <c r="K32" t="s">
        <v>5354</v>
      </c>
      <c r="L32" t="s">
        <v>5355</v>
      </c>
      <c r="M32" s="8">
        <v>8.8000000000000007</v>
      </c>
    </row>
    <row r="33" spans="1:13" x14ac:dyDescent="0.3">
      <c r="A33" t="s">
        <v>5423</v>
      </c>
      <c r="B33" t="s">
        <v>5424</v>
      </c>
      <c r="C33" t="s">
        <v>5425</v>
      </c>
      <c r="D33" t="s">
        <v>2171</v>
      </c>
      <c r="E33" t="s">
        <v>5426</v>
      </c>
      <c r="G33" t="s">
        <v>5083</v>
      </c>
      <c r="H33" t="s">
        <v>2520</v>
      </c>
      <c r="I33" t="s">
        <v>4600</v>
      </c>
      <c r="J33" t="s">
        <v>5427</v>
      </c>
      <c r="K33" t="s">
        <v>5427</v>
      </c>
      <c r="L33" t="s">
        <v>5355</v>
      </c>
      <c r="M33" s="8">
        <v>19.41</v>
      </c>
    </row>
    <row r="34" spans="1:13" x14ac:dyDescent="0.3">
      <c r="A34" t="s">
        <v>5563</v>
      </c>
      <c r="B34" t="s">
        <v>5574</v>
      </c>
      <c r="C34" t="s">
        <v>5564</v>
      </c>
      <c r="D34" t="s">
        <v>4777</v>
      </c>
      <c r="E34" t="s">
        <v>1238</v>
      </c>
      <c r="G34" t="s">
        <v>2561</v>
      </c>
      <c r="H34" t="s">
        <v>2520</v>
      </c>
      <c r="I34" t="s">
        <v>56</v>
      </c>
      <c r="J34" t="s">
        <v>5565</v>
      </c>
      <c r="K34" t="s">
        <v>5567</v>
      </c>
      <c r="L34" t="s">
        <v>5566</v>
      </c>
      <c r="M34" s="8">
        <v>0.95</v>
      </c>
    </row>
    <row r="35" spans="1:13" x14ac:dyDescent="0.3">
      <c r="A35" t="s">
        <v>5573</v>
      </c>
      <c r="B35" t="s">
        <v>5575</v>
      </c>
      <c r="C35" t="s">
        <v>5576</v>
      </c>
      <c r="D35" t="s">
        <v>5577</v>
      </c>
      <c r="E35" t="s">
        <v>2112</v>
      </c>
      <c r="F35" t="s">
        <v>4708</v>
      </c>
      <c r="G35" t="s">
        <v>72</v>
      </c>
      <c r="H35" t="s">
        <v>73</v>
      </c>
      <c r="I35" t="s">
        <v>2288</v>
      </c>
      <c r="J35" t="s">
        <v>5578</v>
      </c>
      <c r="K35" t="s">
        <v>5579</v>
      </c>
      <c r="L35" t="s">
        <v>5580</v>
      </c>
      <c r="M35" s="8">
        <v>5.52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"/>
    </sheetView>
  </sheetViews>
  <sheetFormatPr defaultRowHeight="14.4" x14ac:dyDescent="0.3"/>
  <cols>
    <col min="1" max="1" width="12.33203125" bestFit="1" customWidth="1"/>
    <col min="2" max="2" width="26.88671875" bestFit="1" customWidth="1"/>
    <col min="3" max="3" width="10.33203125" bestFit="1" customWidth="1"/>
    <col min="4" max="4" width="16.33203125" bestFit="1" customWidth="1"/>
    <col min="5" max="5" width="4.109375" bestFit="1" customWidth="1"/>
    <col min="6" max="6" width="8.33203125" bestFit="1" customWidth="1"/>
    <col min="7" max="7" width="9.6640625" bestFit="1" customWidth="1"/>
    <col min="8" max="8" width="13.109375" bestFit="1" customWidth="1"/>
    <col min="9" max="9" width="27.109375" bestFit="1" customWidth="1"/>
    <col min="10" max="10" width="14.5546875" bestFit="1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t="s">
        <v>62</v>
      </c>
      <c r="D1" t="s">
        <v>75</v>
      </c>
      <c r="E1" t="s">
        <v>76</v>
      </c>
      <c r="F1" t="s">
        <v>77</v>
      </c>
      <c r="G1" t="s">
        <v>2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78</v>
      </c>
      <c r="B2" t="s">
        <v>79</v>
      </c>
      <c r="C2" t="s">
        <v>4769</v>
      </c>
      <c r="D2" t="s">
        <v>80</v>
      </c>
      <c r="E2">
        <v>50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1" x14ac:dyDescent="0.3">
      <c r="A3" t="s">
        <v>2924</v>
      </c>
      <c r="B3" t="s">
        <v>2925</v>
      </c>
      <c r="C3" t="s">
        <v>4767</v>
      </c>
      <c r="D3" t="s">
        <v>2923</v>
      </c>
      <c r="E3" t="s">
        <v>2922</v>
      </c>
      <c r="F3" t="s">
        <v>2921</v>
      </c>
      <c r="G3" t="s">
        <v>82</v>
      </c>
      <c r="H3" t="s">
        <v>2920</v>
      </c>
      <c r="I3" t="s">
        <v>2919</v>
      </c>
      <c r="J3" t="s">
        <v>2926</v>
      </c>
      <c r="K3" t="s">
        <v>86</v>
      </c>
    </row>
    <row r="4" spans="1:11" x14ac:dyDescent="0.3">
      <c r="A4" t="s">
        <v>4770</v>
      </c>
      <c r="B4" t="s">
        <v>4772</v>
      </c>
      <c r="C4" t="s">
        <v>4768</v>
      </c>
      <c r="D4" t="s">
        <v>2797</v>
      </c>
      <c r="E4">
        <v>80</v>
      </c>
      <c r="F4" t="s">
        <v>4761</v>
      </c>
      <c r="G4" t="s">
        <v>82</v>
      </c>
      <c r="H4" t="s">
        <v>2920</v>
      </c>
      <c r="I4" t="s">
        <v>4762</v>
      </c>
      <c r="J4" t="s">
        <v>4763</v>
      </c>
      <c r="K4" t="s">
        <v>86</v>
      </c>
    </row>
    <row r="5" spans="1:11" x14ac:dyDescent="0.3">
      <c r="A5" t="s">
        <v>4771</v>
      </c>
      <c r="B5" t="s">
        <v>4773</v>
      </c>
      <c r="C5" t="s">
        <v>4767</v>
      </c>
      <c r="D5" t="s">
        <v>2923</v>
      </c>
      <c r="E5" t="s">
        <v>4766</v>
      </c>
      <c r="G5" t="s">
        <v>82</v>
      </c>
      <c r="H5" t="s">
        <v>2920</v>
      </c>
      <c r="I5" t="s">
        <v>4764</v>
      </c>
      <c r="J5" t="s">
        <v>4765</v>
      </c>
      <c r="K5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5" workbookViewId="0">
      <selection activeCell="D56" sqref="D56"/>
    </sheetView>
  </sheetViews>
  <sheetFormatPr defaultRowHeight="14.4" x14ac:dyDescent="0.3"/>
  <cols>
    <col min="1" max="1" width="12.33203125" bestFit="1" customWidth="1"/>
    <col min="2" max="2" width="57.88671875" customWidth="1"/>
    <col min="3" max="3" width="13.109375" bestFit="1" customWidth="1"/>
    <col min="4" max="4" width="16.109375" bestFit="1" customWidth="1"/>
    <col min="5" max="5" width="12.6640625" bestFit="1" customWidth="1"/>
    <col min="6" max="6" width="12.66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4505</v>
      </c>
    </row>
    <row r="2" spans="1:7" x14ac:dyDescent="0.3">
      <c r="A2" t="s">
        <v>2311</v>
      </c>
      <c r="B2" t="s">
        <v>2316</v>
      </c>
      <c r="C2" t="s">
        <v>2312</v>
      </c>
      <c r="D2" t="s">
        <v>2313</v>
      </c>
      <c r="E2" t="s">
        <v>2314</v>
      </c>
      <c r="F2" t="s">
        <v>2315</v>
      </c>
      <c r="G2" s="8"/>
    </row>
    <row r="3" spans="1:7" x14ac:dyDescent="0.3">
      <c r="A3" t="s">
        <v>2320</v>
      </c>
      <c r="B3" t="s">
        <v>2321</v>
      </c>
      <c r="C3" t="s">
        <v>2312</v>
      </c>
      <c r="D3" t="s">
        <v>2317</v>
      </c>
      <c r="E3" t="s">
        <v>2318</v>
      </c>
      <c r="F3" t="s">
        <v>2319</v>
      </c>
      <c r="G3" s="8"/>
    </row>
    <row r="4" spans="1:7" x14ac:dyDescent="0.3">
      <c r="A4" t="s">
        <v>2324</v>
      </c>
      <c r="B4" t="s">
        <v>2323</v>
      </c>
      <c r="C4" t="s">
        <v>2312</v>
      </c>
      <c r="D4" t="s">
        <v>2322</v>
      </c>
      <c r="E4" t="s">
        <v>2314</v>
      </c>
      <c r="F4" t="s">
        <v>2325</v>
      </c>
      <c r="G4" s="8"/>
    </row>
    <row r="5" spans="1:7" x14ac:dyDescent="0.3">
      <c r="A5" t="s">
        <v>2339</v>
      </c>
      <c r="B5" t="s">
        <v>2338</v>
      </c>
      <c r="C5" t="s">
        <v>2288</v>
      </c>
      <c r="D5" t="s">
        <v>2336</v>
      </c>
      <c r="E5" t="s">
        <v>2337</v>
      </c>
      <c r="F5" t="s">
        <v>2336</v>
      </c>
      <c r="G5" s="8"/>
    </row>
    <row r="6" spans="1:7" x14ac:dyDescent="0.3">
      <c r="A6" t="s">
        <v>2456</v>
      </c>
      <c r="B6" t="s">
        <v>2457</v>
      </c>
      <c r="C6" t="s">
        <v>2288</v>
      </c>
      <c r="D6" t="s">
        <v>2458</v>
      </c>
      <c r="E6" t="s">
        <v>2459</v>
      </c>
      <c r="F6" t="s">
        <v>2460</v>
      </c>
      <c r="G6" s="8"/>
    </row>
    <row r="7" spans="1:7" x14ac:dyDescent="0.3">
      <c r="A7" t="s">
        <v>2475</v>
      </c>
      <c r="B7" t="s">
        <v>2476</v>
      </c>
      <c r="C7" t="s">
        <v>50</v>
      </c>
      <c r="D7" t="s">
        <v>2477</v>
      </c>
      <c r="E7" t="s">
        <v>2318</v>
      </c>
      <c r="F7" t="s">
        <v>2478</v>
      </c>
      <c r="G7" s="8"/>
    </row>
    <row r="8" spans="1:7" x14ac:dyDescent="0.3">
      <c r="A8" t="s">
        <v>2482</v>
      </c>
      <c r="B8" t="s">
        <v>2481</v>
      </c>
      <c r="C8" t="s">
        <v>2288</v>
      </c>
      <c r="D8" t="s">
        <v>2479</v>
      </c>
      <c r="E8" t="s">
        <v>2480</v>
      </c>
      <c r="F8" t="s">
        <v>2479</v>
      </c>
      <c r="G8" s="8"/>
    </row>
    <row r="9" spans="1:7" x14ac:dyDescent="0.3">
      <c r="A9" t="s">
        <v>2525</v>
      </c>
      <c r="B9" t="s">
        <v>2529</v>
      </c>
      <c r="C9" t="s">
        <v>2288</v>
      </c>
      <c r="D9" t="s">
        <v>2524</v>
      </c>
      <c r="E9" t="s">
        <v>2523</v>
      </c>
      <c r="F9" t="s">
        <v>2524</v>
      </c>
      <c r="G9" s="8"/>
    </row>
    <row r="10" spans="1:7" x14ac:dyDescent="0.3">
      <c r="A10" t="s">
        <v>2528</v>
      </c>
      <c r="B10" t="s">
        <v>2527</v>
      </c>
      <c r="C10" t="s">
        <v>2288</v>
      </c>
      <c r="D10" t="s">
        <v>2526</v>
      </c>
      <c r="E10" t="s">
        <v>2522</v>
      </c>
      <c r="F10" t="s">
        <v>2526</v>
      </c>
      <c r="G10" s="8"/>
    </row>
    <row r="11" spans="1:7" x14ac:dyDescent="0.3">
      <c r="A11" t="s">
        <v>2530</v>
      </c>
      <c r="B11" t="s">
        <v>2531</v>
      </c>
      <c r="C11" t="s">
        <v>2288</v>
      </c>
      <c r="D11" t="s">
        <v>2532</v>
      </c>
      <c r="E11" t="s">
        <v>2523</v>
      </c>
      <c r="F11" t="s">
        <v>2524</v>
      </c>
      <c r="G11" s="8"/>
    </row>
    <row r="12" spans="1:7" x14ac:dyDescent="0.3">
      <c r="A12" t="s">
        <v>2555</v>
      </c>
      <c r="B12" t="s">
        <v>2558</v>
      </c>
      <c r="C12" t="s">
        <v>2288</v>
      </c>
      <c r="D12" t="s">
        <v>2556</v>
      </c>
      <c r="E12" t="s">
        <v>2557</v>
      </c>
      <c r="F12" t="s">
        <v>2556</v>
      </c>
      <c r="G12" s="8"/>
    </row>
    <row r="13" spans="1:7" x14ac:dyDescent="0.3">
      <c r="A13" t="s">
        <v>2716</v>
      </c>
      <c r="B13" t="s">
        <v>2719</v>
      </c>
      <c r="C13" t="s">
        <v>2288</v>
      </c>
      <c r="D13" t="s">
        <v>2718</v>
      </c>
      <c r="E13" t="s">
        <v>2717</v>
      </c>
      <c r="F13" t="s">
        <v>2718</v>
      </c>
      <c r="G13" s="8"/>
    </row>
    <row r="14" spans="1:7" x14ac:dyDescent="0.3">
      <c r="A14" t="s">
        <v>2720</v>
      </c>
      <c r="B14" t="s">
        <v>2721</v>
      </c>
      <c r="C14" t="s">
        <v>2722</v>
      </c>
      <c r="D14" t="s">
        <v>2723</v>
      </c>
      <c r="E14" t="s">
        <v>2724</v>
      </c>
      <c r="F14" t="s">
        <v>2723</v>
      </c>
      <c r="G14" s="8"/>
    </row>
    <row r="15" spans="1:7" x14ac:dyDescent="0.3">
      <c r="A15" t="s">
        <v>2914</v>
      </c>
      <c r="B15" t="s">
        <v>2915</v>
      </c>
      <c r="C15" t="s">
        <v>2916</v>
      </c>
      <c r="D15" t="s">
        <v>2917</v>
      </c>
      <c r="E15" t="s">
        <v>2918</v>
      </c>
      <c r="F15" t="s">
        <v>2917</v>
      </c>
      <c r="G15" s="8"/>
    </row>
    <row r="16" spans="1:7" x14ac:dyDescent="0.3">
      <c r="A16" t="s">
        <v>3365</v>
      </c>
      <c r="B16" t="s">
        <v>3366</v>
      </c>
      <c r="C16" t="s">
        <v>2288</v>
      </c>
      <c r="D16" t="s">
        <v>3367</v>
      </c>
      <c r="E16" t="s">
        <v>2557</v>
      </c>
      <c r="F16" t="s">
        <v>3367</v>
      </c>
      <c r="G16" s="8"/>
    </row>
    <row r="17" spans="1:7" x14ac:dyDescent="0.3">
      <c r="A17" t="s">
        <v>3368</v>
      </c>
      <c r="B17" t="s">
        <v>3369</v>
      </c>
      <c r="C17" t="s">
        <v>2288</v>
      </c>
      <c r="D17" t="s">
        <v>3370</v>
      </c>
      <c r="E17" t="s">
        <v>3371</v>
      </c>
      <c r="F17" t="s">
        <v>3370</v>
      </c>
      <c r="G17" s="8"/>
    </row>
    <row r="18" spans="1:7" x14ac:dyDescent="0.3">
      <c r="A18" t="s">
        <v>4256</v>
      </c>
      <c r="B18" t="s">
        <v>4257</v>
      </c>
      <c r="C18" t="s">
        <v>2288</v>
      </c>
      <c r="D18" t="s">
        <v>4258</v>
      </c>
      <c r="E18" t="s">
        <v>2337</v>
      </c>
      <c r="F18" t="s">
        <v>4258</v>
      </c>
      <c r="G18" s="8">
        <v>6.8</v>
      </c>
    </row>
    <row r="19" spans="1:7" x14ac:dyDescent="0.3">
      <c r="A19" t="s">
        <v>4494</v>
      </c>
      <c r="B19" t="s">
        <v>4497</v>
      </c>
      <c r="C19" t="s">
        <v>2288</v>
      </c>
      <c r="D19" t="s">
        <v>4495</v>
      </c>
      <c r="E19" t="s">
        <v>4496</v>
      </c>
      <c r="F19" t="s">
        <v>4498</v>
      </c>
      <c r="G19" s="8">
        <v>0.8</v>
      </c>
    </row>
    <row r="20" spans="1:7" x14ac:dyDescent="0.3">
      <c r="A20" t="s">
        <v>4530</v>
      </c>
      <c r="B20" t="s">
        <v>4531</v>
      </c>
      <c r="C20" t="s">
        <v>2288</v>
      </c>
      <c r="D20" t="s">
        <v>4533</v>
      </c>
      <c r="E20" t="s">
        <v>4496</v>
      </c>
      <c r="F20" t="s">
        <v>4532</v>
      </c>
      <c r="G20" s="8">
        <v>6.27</v>
      </c>
    </row>
    <row r="21" spans="1:7" x14ac:dyDescent="0.3">
      <c r="A21" t="s">
        <v>4537</v>
      </c>
      <c r="B21" t="s">
        <v>4704</v>
      </c>
      <c r="C21" t="s">
        <v>2288</v>
      </c>
      <c r="D21" t="s">
        <v>4538</v>
      </c>
      <c r="E21" t="s">
        <v>2522</v>
      </c>
      <c r="F21" t="s">
        <v>4539</v>
      </c>
      <c r="G21" s="8">
        <v>0.68</v>
      </c>
    </row>
    <row r="22" spans="1:7" x14ac:dyDescent="0.3">
      <c r="A22" t="s">
        <v>4590</v>
      </c>
      <c r="B22" t="s">
        <v>4591</v>
      </c>
      <c r="C22" t="s">
        <v>2288</v>
      </c>
      <c r="D22" t="s">
        <v>4592</v>
      </c>
      <c r="E22" t="s">
        <v>2318</v>
      </c>
      <c r="F22" t="s">
        <v>4593</v>
      </c>
      <c r="G22" s="8">
        <v>0.53</v>
      </c>
    </row>
    <row r="23" spans="1:7" x14ac:dyDescent="0.3">
      <c r="A23" t="s">
        <v>4616</v>
      </c>
      <c r="B23" t="s">
        <v>4618</v>
      </c>
      <c r="C23" t="s">
        <v>2288</v>
      </c>
      <c r="D23" t="s">
        <v>4617</v>
      </c>
      <c r="E23" t="s">
        <v>2480</v>
      </c>
      <c r="F23" t="s">
        <v>4619</v>
      </c>
      <c r="G23" s="8">
        <v>2.79</v>
      </c>
    </row>
    <row r="24" spans="1:7" x14ac:dyDescent="0.3">
      <c r="A24" t="s">
        <v>4700</v>
      </c>
      <c r="B24" t="s">
        <v>4703</v>
      </c>
      <c r="C24" t="s">
        <v>2288</v>
      </c>
      <c r="D24" t="s">
        <v>4701</v>
      </c>
      <c r="E24" t="s">
        <v>2522</v>
      </c>
      <c r="F24" t="s">
        <v>4702</v>
      </c>
      <c r="G24" s="8">
        <v>1.1599999999999999</v>
      </c>
    </row>
    <row r="25" spans="1:7" x14ac:dyDescent="0.3">
      <c r="A25" t="s">
        <v>4724</v>
      </c>
      <c r="B25" t="s">
        <v>4727</v>
      </c>
      <c r="C25" t="s">
        <v>4320</v>
      </c>
      <c r="D25" t="s">
        <v>4725</v>
      </c>
      <c r="E25" t="s">
        <v>2318</v>
      </c>
      <c r="F25" t="s">
        <v>4726</v>
      </c>
      <c r="G25" s="8">
        <v>5.18</v>
      </c>
    </row>
    <row r="26" spans="1:7" x14ac:dyDescent="0.3">
      <c r="A26" t="s">
        <v>4728</v>
      </c>
      <c r="B26" t="s">
        <v>4729</v>
      </c>
      <c r="C26" t="s">
        <v>4320</v>
      </c>
      <c r="D26" t="s">
        <v>4730</v>
      </c>
      <c r="E26" t="s">
        <v>2318</v>
      </c>
      <c r="F26" t="s">
        <v>4731</v>
      </c>
      <c r="G26" s="8">
        <v>7.59</v>
      </c>
    </row>
    <row r="27" spans="1:7" x14ac:dyDescent="0.3">
      <c r="A27" t="s">
        <v>4732</v>
      </c>
      <c r="B27" t="s">
        <v>4734</v>
      </c>
      <c r="C27" t="s">
        <v>4320</v>
      </c>
      <c r="D27" t="s">
        <v>4735</v>
      </c>
      <c r="E27" t="s">
        <v>2318</v>
      </c>
      <c r="F27" t="s">
        <v>4733</v>
      </c>
      <c r="G27" s="8">
        <v>6.66</v>
      </c>
    </row>
    <row r="28" spans="1:7" x14ac:dyDescent="0.3">
      <c r="A28" t="s">
        <v>4736</v>
      </c>
      <c r="B28" t="s">
        <v>4742</v>
      </c>
      <c r="C28" t="s">
        <v>4320</v>
      </c>
      <c r="D28" t="s">
        <v>4737</v>
      </c>
      <c r="E28" t="s">
        <v>2318</v>
      </c>
      <c r="F28" t="s">
        <v>4726</v>
      </c>
      <c r="G28" s="8">
        <v>5.63</v>
      </c>
    </row>
    <row r="29" spans="1:7" x14ac:dyDescent="0.3">
      <c r="A29" t="s">
        <v>4738</v>
      </c>
      <c r="B29" t="s">
        <v>4743</v>
      </c>
      <c r="C29" t="s">
        <v>4320</v>
      </c>
      <c r="D29" t="s">
        <v>4740</v>
      </c>
      <c r="E29" t="s">
        <v>2480</v>
      </c>
      <c r="F29" t="s">
        <v>4739</v>
      </c>
      <c r="G29" s="8">
        <v>1</v>
      </c>
    </row>
    <row r="30" spans="1:7" x14ac:dyDescent="0.3">
      <c r="A30" t="s">
        <v>4741</v>
      </c>
      <c r="B30" t="s">
        <v>4744</v>
      </c>
      <c r="C30" t="s">
        <v>4320</v>
      </c>
      <c r="D30" t="s">
        <v>4745</v>
      </c>
      <c r="E30" t="s">
        <v>2480</v>
      </c>
      <c r="F30" t="s">
        <v>4739</v>
      </c>
      <c r="G30" s="8">
        <v>8.1999999999999993</v>
      </c>
    </row>
    <row r="31" spans="1:7" x14ac:dyDescent="0.3">
      <c r="A31" t="s">
        <v>4844</v>
      </c>
      <c r="B31" t="s">
        <v>4845</v>
      </c>
      <c r="C31" t="s">
        <v>2288</v>
      </c>
      <c r="D31" t="s">
        <v>4846</v>
      </c>
      <c r="E31" t="s">
        <v>4847</v>
      </c>
      <c r="F31" t="s">
        <v>4848</v>
      </c>
      <c r="G31" s="8">
        <v>0.6</v>
      </c>
    </row>
    <row r="32" spans="1:7" x14ac:dyDescent="0.3">
      <c r="A32" t="s">
        <v>4854</v>
      </c>
      <c r="B32" t="s">
        <v>4853</v>
      </c>
      <c r="C32" t="s">
        <v>2288</v>
      </c>
      <c r="D32" t="s">
        <v>4852</v>
      </c>
      <c r="E32" t="s">
        <v>2318</v>
      </c>
      <c r="F32" t="s">
        <v>4498</v>
      </c>
      <c r="G32" s="8">
        <v>0.9</v>
      </c>
    </row>
    <row r="33" spans="1:7" x14ac:dyDescent="0.3">
      <c r="A33" t="s">
        <v>4883</v>
      </c>
      <c r="B33" t="s">
        <v>4884</v>
      </c>
      <c r="C33" t="s">
        <v>4320</v>
      </c>
      <c r="D33" t="s">
        <v>4885</v>
      </c>
      <c r="E33" t="s">
        <v>2318</v>
      </c>
      <c r="F33" t="s">
        <v>4886</v>
      </c>
      <c r="G33" s="8">
        <v>7.62</v>
      </c>
    </row>
    <row r="34" spans="1:7" x14ac:dyDescent="0.3">
      <c r="A34" t="s">
        <v>4892</v>
      </c>
      <c r="B34" t="s">
        <v>4893</v>
      </c>
      <c r="C34" t="s">
        <v>4320</v>
      </c>
      <c r="D34" t="s">
        <v>4894</v>
      </c>
      <c r="E34" t="s">
        <v>2318</v>
      </c>
      <c r="F34" t="s">
        <v>4726</v>
      </c>
      <c r="G34" s="8">
        <v>2.09</v>
      </c>
    </row>
    <row r="35" spans="1:7" x14ac:dyDescent="0.3">
      <c r="A35" t="s">
        <v>4965</v>
      </c>
      <c r="B35" t="s">
        <v>4966</v>
      </c>
      <c r="C35" t="s">
        <v>4320</v>
      </c>
      <c r="D35" t="s">
        <v>4967</v>
      </c>
      <c r="E35" t="s">
        <v>2480</v>
      </c>
      <c r="F35" t="s">
        <v>4739</v>
      </c>
      <c r="G35" s="8">
        <v>1.75</v>
      </c>
    </row>
    <row r="36" spans="1:7" x14ac:dyDescent="0.3">
      <c r="A36" t="s">
        <v>4968</v>
      </c>
      <c r="B36" t="s">
        <v>4969</v>
      </c>
      <c r="C36" t="s">
        <v>4320</v>
      </c>
      <c r="D36" t="s">
        <v>4970</v>
      </c>
      <c r="E36" t="s">
        <v>2318</v>
      </c>
      <c r="F36" t="s">
        <v>4726</v>
      </c>
      <c r="G36" s="8">
        <v>1.37</v>
      </c>
    </row>
    <row r="37" spans="1:7" x14ac:dyDescent="0.3">
      <c r="A37" t="s">
        <v>4994</v>
      </c>
      <c r="B37" t="s">
        <v>4995</v>
      </c>
      <c r="C37" t="s">
        <v>2288</v>
      </c>
      <c r="D37" t="s">
        <v>4996</v>
      </c>
      <c r="E37" t="s">
        <v>2480</v>
      </c>
      <c r="F37" t="s">
        <v>4739</v>
      </c>
      <c r="G37" s="8">
        <v>1.26</v>
      </c>
    </row>
    <row r="38" spans="1:7" x14ac:dyDescent="0.3">
      <c r="A38" t="s">
        <v>5001</v>
      </c>
      <c r="B38" t="s">
        <v>5002</v>
      </c>
      <c r="C38" t="s">
        <v>2288</v>
      </c>
      <c r="D38" t="s">
        <v>5003</v>
      </c>
      <c r="E38" t="s">
        <v>2480</v>
      </c>
      <c r="F38" t="s">
        <v>4739</v>
      </c>
      <c r="G38" s="8">
        <v>1.61</v>
      </c>
    </row>
    <row r="39" spans="1:7" x14ac:dyDescent="0.3">
      <c r="A39" t="s">
        <v>5004</v>
      </c>
      <c r="B39" t="s">
        <v>5005</v>
      </c>
      <c r="C39" t="s">
        <v>2288</v>
      </c>
      <c r="D39" t="s">
        <v>5006</v>
      </c>
      <c r="E39" t="s">
        <v>2318</v>
      </c>
      <c r="F39" t="s">
        <v>4726</v>
      </c>
      <c r="G39" s="8">
        <v>1.08</v>
      </c>
    </row>
    <row r="40" spans="1:7" x14ac:dyDescent="0.3">
      <c r="A40" t="s">
        <v>5107</v>
      </c>
      <c r="B40" t="s">
        <v>5108</v>
      </c>
      <c r="C40" t="s">
        <v>2288</v>
      </c>
      <c r="D40" t="s">
        <v>5109</v>
      </c>
      <c r="E40" t="s">
        <v>2318</v>
      </c>
      <c r="F40" t="s">
        <v>5110</v>
      </c>
      <c r="G40" s="8">
        <v>2.52</v>
      </c>
    </row>
    <row r="41" spans="1:7" x14ac:dyDescent="0.3">
      <c r="A41" t="s">
        <v>5137</v>
      </c>
      <c r="B41" t="s">
        <v>5138</v>
      </c>
      <c r="C41" t="s">
        <v>2288</v>
      </c>
      <c r="D41" t="s">
        <v>5139</v>
      </c>
      <c r="E41" t="s">
        <v>3371</v>
      </c>
      <c r="F41" t="s">
        <v>5140</v>
      </c>
      <c r="G41" s="8">
        <v>2.59</v>
      </c>
    </row>
    <row r="42" spans="1:7" x14ac:dyDescent="0.3">
      <c r="A42" t="s">
        <v>5157</v>
      </c>
      <c r="B42" t="s">
        <v>5158</v>
      </c>
      <c r="C42" t="s">
        <v>4320</v>
      </c>
      <c r="D42" t="s">
        <v>5159</v>
      </c>
      <c r="E42" t="s">
        <v>2318</v>
      </c>
      <c r="F42" t="s">
        <v>4726</v>
      </c>
      <c r="G42" s="8">
        <v>7.75</v>
      </c>
    </row>
    <row r="43" spans="1:7" x14ac:dyDescent="0.3">
      <c r="A43" t="s">
        <v>5195</v>
      </c>
      <c r="B43" t="s">
        <v>5198</v>
      </c>
      <c r="C43" t="s">
        <v>4320</v>
      </c>
      <c r="D43" t="s">
        <v>5196</v>
      </c>
      <c r="E43" t="s">
        <v>2318</v>
      </c>
      <c r="F43" t="s">
        <v>5197</v>
      </c>
      <c r="G43" s="8">
        <v>2.78</v>
      </c>
    </row>
    <row r="44" spans="1:7" x14ac:dyDescent="0.3">
      <c r="A44" t="s">
        <v>5218</v>
      </c>
      <c r="B44" t="s">
        <v>5219</v>
      </c>
      <c r="C44" t="s">
        <v>2288</v>
      </c>
      <c r="D44" t="s">
        <v>5220</v>
      </c>
      <c r="E44" t="s">
        <v>5221</v>
      </c>
      <c r="F44" t="s">
        <v>5140</v>
      </c>
      <c r="G44" s="8">
        <v>0.5</v>
      </c>
    </row>
    <row r="45" spans="1:7" x14ac:dyDescent="0.3">
      <c r="A45" t="s">
        <v>5247</v>
      </c>
      <c r="B45" t="s">
        <v>5252</v>
      </c>
      <c r="C45" t="s">
        <v>2092</v>
      </c>
      <c r="D45" t="s">
        <v>5248</v>
      </c>
      <c r="E45" t="s">
        <v>5249</v>
      </c>
      <c r="F45" t="s">
        <v>5250</v>
      </c>
      <c r="G45" s="8">
        <v>0.55000000000000004</v>
      </c>
    </row>
    <row r="46" spans="1:7" x14ac:dyDescent="0.3">
      <c r="A46" t="s">
        <v>5251</v>
      </c>
      <c r="B46" t="s">
        <v>5199</v>
      </c>
      <c r="C46" t="s">
        <v>2092</v>
      </c>
      <c r="D46" t="s">
        <v>5200</v>
      </c>
      <c r="E46" t="s">
        <v>5201</v>
      </c>
      <c r="F46" t="s">
        <v>5202</v>
      </c>
      <c r="G46" s="8">
        <v>1.47</v>
      </c>
    </row>
    <row r="47" spans="1:7" x14ac:dyDescent="0.3">
      <c r="A47" t="s">
        <v>5336</v>
      </c>
      <c r="B47" t="s">
        <v>5334</v>
      </c>
      <c r="C47" t="s">
        <v>2288</v>
      </c>
      <c r="D47" t="s">
        <v>5335</v>
      </c>
      <c r="E47" t="s">
        <v>5221</v>
      </c>
      <c r="F47" t="s">
        <v>4739</v>
      </c>
      <c r="G47" s="8">
        <v>1.47</v>
      </c>
    </row>
    <row r="48" spans="1:7" x14ac:dyDescent="0.3">
      <c r="A48" t="s">
        <v>5341</v>
      </c>
      <c r="B48" t="s">
        <v>5342</v>
      </c>
      <c r="C48" t="s">
        <v>2288</v>
      </c>
      <c r="D48" t="s">
        <v>5343</v>
      </c>
      <c r="E48" t="s">
        <v>5344</v>
      </c>
      <c r="F48">
        <v>555</v>
      </c>
      <c r="G48" s="8">
        <v>0.45</v>
      </c>
    </row>
    <row r="49" spans="1:7" x14ac:dyDescent="0.3">
      <c r="A49" t="s">
        <v>5414</v>
      </c>
      <c r="B49" t="s">
        <v>5415</v>
      </c>
      <c r="C49" t="s">
        <v>2431</v>
      </c>
      <c r="D49" t="s">
        <v>5416</v>
      </c>
      <c r="E49" t="s">
        <v>5418</v>
      </c>
      <c r="F49" t="s">
        <v>5417</v>
      </c>
      <c r="G49" s="8">
        <v>1.04</v>
      </c>
    </row>
    <row r="50" spans="1:7" x14ac:dyDescent="0.3">
      <c r="A50" t="s">
        <v>5455</v>
      </c>
      <c r="B50" t="s">
        <v>5456</v>
      </c>
      <c r="C50" t="s">
        <v>4320</v>
      </c>
      <c r="D50" t="s">
        <v>5457</v>
      </c>
      <c r="E50" t="s">
        <v>4478</v>
      </c>
      <c r="F50" t="s">
        <v>5458</v>
      </c>
      <c r="G50" s="8">
        <v>3.93</v>
      </c>
    </row>
    <row r="51" spans="1:7" x14ac:dyDescent="0.3">
      <c r="A51" t="s">
        <v>5481</v>
      </c>
      <c r="B51" t="s">
        <v>5484</v>
      </c>
      <c r="C51" t="s">
        <v>5048</v>
      </c>
      <c r="D51" t="s">
        <v>5482</v>
      </c>
      <c r="E51" t="s">
        <v>5485</v>
      </c>
      <c r="F51" t="s">
        <v>5483</v>
      </c>
      <c r="G51" s="8">
        <v>0.45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workbookViewId="0">
      <selection activeCell="E35" sqref="E35"/>
    </sheetView>
  </sheetViews>
  <sheetFormatPr defaultRowHeight="14.4" x14ac:dyDescent="0.3"/>
  <cols>
    <col min="1" max="1" width="12.33203125" bestFit="1" customWidth="1"/>
    <col min="2" max="2" width="47.44140625" bestFit="1" customWidth="1"/>
    <col min="3" max="3" width="13.109375" bestFit="1" customWidth="1"/>
    <col min="4" max="4" width="16.109375" bestFit="1" customWidth="1"/>
    <col min="5" max="5" width="12.6640625" bestFit="1" customWidth="1"/>
    <col min="6" max="6" width="10.4414062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4505</v>
      </c>
      <c r="H1" t="s">
        <v>5500</v>
      </c>
    </row>
    <row r="2" spans="1:8" x14ac:dyDescent="0.3">
      <c r="A2" t="s">
        <v>2370</v>
      </c>
      <c r="B2" t="s">
        <v>2369</v>
      </c>
      <c r="C2" t="s">
        <v>2368</v>
      </c>
      <c r="D2" t="s">
        <v>2367</v>
      </c>
      <c r="E2" t="s">
        <v>2371</v>
      </c>
      <c r="F2" t="s">
        <v>2372</v>
      </c>
      <c r="G2" s="8"/>
    </row>
    <row r="3" spans="1:8" x14ac:dyDescent="0.3">
      <c r="A3" t="s">
        <v>2464</v>
      </c>
      <c r="B3" t="s">
        <v>2465</v>
      </c>
      <c r="C3" t="s">
        <v>2466</v>
      </c>
      <c r="D3" t="s">
        <v>2467</v>
      </c>
      <c r="E3" t="s">
        <v>2469</v>
      </c>
      <c r="F3" t="s">
        <v>2468</v>
      </c>
      <c r="G3" s="8"/>
    </row>
    <row r="4" spans="1:8" x14ac:dyDescent="0.3">
      <c r="A4" t="s">
        <v>2710</v>
      </c>
      <c r="B4" t="s">
        <v>2711</v>
      </c>
      <c r="E4" t="s">
        <v>2712</v>
      </c>
      <c r="F4" t="s">
        <v>2712</v>
      </c>
      <c r="G4" s="8"/>
    </row>
    <row r="5" spans="1:8" x14ac:dyDescent="0.3">
      <c r="A5" t="s">
        <v>2904</v>
      </c>
      <c r="B5" t="s">
        <v>2905</v>
      </c>
      <c r="C5" t="s">
        <v>2906</v>
      </c>
      <c r="D5" t="s">
        <v>2905</v>
      </c>
      <c r="E5" t="s">
        <v>2905</v>
      </c>
      <c r="F5" t="s">
        <v>2905</v>
      </c>
      <c r="G5" s="8"/>
    </row>
    <row r="6" spans="1:8" x14ac:dyDescent="0.3">
      <c r="A6" t="s">
        <v>2929</v>
      </c>
      <c r="B6" t="s">
        <v>2928</v>
      </c>
      <c r="C6" t="s">
        <v>2930</v>
      </c>
      <c r="D6" t="s">
        <v>2927</v>
      </c>
      <c r="E6" t="s">
        <v>2927</v>
      </c>
      <c r="F6" t="s">
        <v>2927</v>
      </c>
      <c r="G6" s="8"/>
    </row>
    <row r="7" spans="1:8" x14ac:dyDescent="0.3">
      <c r="A7" t="s">
        <v>2983</v>
      </c>
      <c r="B7" t="s">
        <v>2984</v>
      </c>
      <c r="C7" t="s">
        <v>2985</v>
      </c>
      <c r="D7" t="s">
        <v>2986</v>
      </c>
      <c r="E7" t="s">
        <v>2987</v>
      </c>
      <c r="F7" t="s">
        <v>2988</v>
      </c>
      <c r="G7" s="8">
        <v>3.12</v>
      </c>
      <c r="H7">
        <v>13</v>
      </c>
    </row>
    <row r="8" spans="1:8" x14ac:dyDescent="0.3">
      <c r="A8" t="s">
        <v>4240</v>
      </c>
      <c r="B8" t="s">
        <v>4241</v>
      </c>
      <c r="C8" t="s">
        <v>4242</v>
      </c>
      <c r="D8" t="s">
        <v>4243</v>
      </c>
      <c r="E8" t="s">
        <v>4244</v>
      </c>
      <c r="F8" t="s">
        <v>4243</v>
      </c>
      <c r="G8" s="8">
        <v>26.62</v>
      </c>
    </row>
    <row r="9" spans="1:8" x14ac:dyDescent="0.3">
      <c r="A9" t="s">
        <v>4267</v>
      </c>
      <c r="B9" t="s">
        <v>4268</v>
      </c>
      <c r="C9" t="s">
        <v>4270</v>
      </c>
      <c r="D9" t="s">
        <v>4269</v>
      </c>
      <c r="E9" t="s">
        <v>4269</v>
      </c>
      <c r="F9" t="s">
        <v>4269</v>
      </c>
      <c r="G9" s="8"/>
    </row>
    <row r="10" spans="1:8" x14ac:dyDescent="0.3">
      <c r="A10" t="s">
        <v>4271</v>
      </c>
      <c r="B10" t="s">
        <v>4272</v>
      </c>
      <c r="C10" t="s">
        <v>2277</v>
      </c>
      <c r="D10" t="s">
        <v>4273</v>
      </c>
      <c r="E10" t="s">
        <v>1472</v>
      </c>
      <c r="F10" t="s">
        <v>4274</v>
      </c>
      <c r="G10" s="8">
        <v>0.3</v>
      </c>
    </row>
    <row r="11" spans="1:8" x14ac:dyDescent="0.3">
      <c r="A11" t="s">
        <v>4483</v>
      </c>
      <c r="B11" t="s">
        <v>4484</v>
      </c>
      <c r="C11" t="s">
        <v>4485</v>
      </c>
      <c r="D11" t="s">
        <v>4486</v>
      </c>
      <c r="E11" t="s">
        <v>4486</v>
      </c>
      <c r="F11" t="s">
        <v>4487</v>
      </c>
      <c r="G11" s="8">
        <v>5.0999999999999996</v>
      </c>
      <c r="H11">
        <v>6</v>
      </c>
    </row>
    <row r="12" spans="1:8" x14ac:dyDescent="0.3">
      <c r="A12" t="s">
        <v>4566</v>
      </c>
      <c r="B12" t="s">
        <v>4563</v>
      </c>
      <c r="C12" t="s">
        <v>4564</v>
      </c>
      <c r="D12" t="s">
        <v>4567</v>
      </c>
      <c r="E12" t="s">
        <v>4565</v>
      </c>
      <c r="F12" t="s">
        <v>2968</v>
      </c>
      <c r="G12" s="8">
        <v>0.76</v>
      </c>
    </row>
    <row r="13" spans="1:8" x14ac:dyDescent="0.3">
      <c r="A13" t="s">
        <v>4594</v>
      </c>
      <c r="B13" t="s">
        <v>4595</v>
      </c>
      <c r="C13" t="s">
        <v>2288</v>
      </c>
      <c r="D13" t="s">
        <v>4596</v>
      </c>
      <c r="E13" t="s">
        <v>2318</v>
      </c>
      <c r="F13" t="s">
        <v>4597</v>
      </c>
      <c r="G13" s="8">
        <v>0.48</v>
      </c>
    </row>
    <row r="14" spans="1:8" x14ac:dyDescent="0.3">
      <c r="A14" t="s">
        <v>4604</v>
      </c>
      <c r="B14" t="s">
        <v>4605</v>
      </c>
      <c r="C14" t="s">
        <v>4606</v>
      </c>
      <c r="D14" t="s">
        <v>4607</v>
      </c>
      <c r="E14" t="s">
        <v>4608</v>
      </c>
      <c r="F14" t="s">
        <v>4609</v>
      </c>
      <c r="G14" s="8">
        <v>3</v>
      </c>
    </row>
    <row r="15" spans="1:8" x14ac:dyDescent="0.3">
      <c r="A15" t="s">
        <v>4632</v>
      </c>
      <c r="B15" t="s">
        <v>4633</v>
      </c>
      <c r="C15" t="s">
        <v>4634</v>
      </c>
      <c r="D15" t="s">
        <v>4635</v>
      </c>
      <c r="E15" t="s">
        <v>4636</v>
      </c>
      <c r="F15" t="s">
        <v>4637</v>
      </c>
      <c r="G15" s="8">
        <v>3.09</v>
      </c>
    </row>
    <row r="16" spans="1:8" x14ac:dyDescent="0.3">
      <c r="A16" t="s">
        <v>4650</v>
      </c>
      <c r="B16" t="s">
        <v>4651</v>
      </c>
      <c r="C16" t="s">
        <v>4652</v>
      </c>
      <c r="D16" t="s">
        <v>4653</v>
      </c>
      <c r="E16" t="s">
        <v>4654</v>
      </c>
      <c r="F16" t="s">
        <v>4655</v>
      </c>
    </row>
    <row r="17" spans="1:7" x14ac:dyDescent="0.3">
      <c r="A17" t="s">
        <v>4801</v>
      </c>
      <c r="B17" t="s">
        <v>4805</v>
      </c>
      <c r="C17" t="s">
        <v>4320</v>
      </c>
      <c r="D17" t="s">
        <v>4802</v>
      </c>
      <c r="E17" t="s">
        <v>4803</v>
      </c>
      <c r="F17" t="s">
        <v>4804</v>
      </c>
      <c r="G17" s="8">
        <v>5.03</v>
      </c>
    </row>
    <row r="18" spans="1:7" x14ac:dyDescent="0.3">
      <c r="A18" t="s">
        <v>4849</v>
      </c>
      <c r="B18" t="s">
        <v>4850</v>
      </c>
      <c r="E18" t="s">
        <v>4851</v>
      </c>
      <c r="F18" t="s">
        <v>4851</v>
      </c>
    </row>
    <row r="19" spans="1:7" x14ac:dyDescent="0.3">
      <c r="A19" t="s">
        <v>4875</v>
      </c>
      <c r="B19" t="s">
        <v>4876</v>
      </c>
      <c r="C19" t="s">
        <v>4877</v>
      </c>
      <c r="D19" t="s">
        <v>4878</v>
      </c>
      <c r="E19" t="s">
        <v>4879</v>
      </c>
      <c r="F19" t="s">
        <v>2344</v>
      </c>
    </row>
    <row r="20" spans="1:7" x14ac:dyDescent="0.3">
      <c r="A20" t="s">
        <v>4942</v>
      </c>
      <c r="B20" t="s">
        <v>4940</v>
      </c>
      <c r="C20" t="s">
        <v>4634</v>
      </c>
      <c r="D20" t="s">
        <v>4943</v>
      </c>
      <c r="E20" t="s">
        <v>4941</v>
      </c>
      <c r="F20" t="s">
        <v>2372</v>
      </c>
      <c r="G20" s="8">
        <v>1.33</v>
      </c>
    </row>
    <row r="21" spans="1:7" x14ac:dyDescent="0.3">
      <c r="A21" t="s">
        <v>4944</v>
      </c>
      <c r="B21" t="s">
        <v>4947</v>
      </c>
      <c r="C21" t="s">
        <v>4901</v>
      </c>
      <c r="D21" t="s">
        <v>4945</v>
      </c>
      <c r="E21" t="s">
        <v>4946</v>
      </c>
      <c r="F21" t="s">
        <v>4948</v>
      </c>
      <c r="G21" s="8">
        <v>0.54</v>
      </c>
    </row>
    <row r="22" spans="1:7" x14ac:dyDescent="0.3">
      <c r="A22" t="s">
        <v>4971</v>
      </c>
      <c r="B22" t="s">
        <v>4972</v>
      </c>
      <c r="D22" t="s">
        <v>4973</v>
      </c>
      <c r="E22" t="s">
        <v>4973</v>
      </c>
      <c r="F22" t="s">
        <v>4974</v>
      </c>
    </row>
    <row r="23" spans="1:7" x14ac:dyDescent="0.3">
      <c r="A23" t="s">
        <v>5007</v>
      </c>
      <c r="B23" t="s">
        <v>5010</v>
      </c>
      <c r="E23" t="s">
        <v>5008</v>
      </c>
      <c r="F23" t="s">
        <v>5009</v>
      </c>
    </row>
    <row r="24" spans="1:7" x14ac:dyDescent="0.3">
      <c r="A24" t="s">
        <v>5094</v>
      </c>
      <c r="B24" t="s">
        <v>5095</v>
      </c>
      <c r="C24" t="s">
        <v>2288</v>
      </c>
      <c r="D24" t="s">
        <v>5091</v>
      </c>
      <c r="E24" t="s">
        <v>5092</v>
      </c>
      <c r="F24" t="s">
        <v>5093</v>
      </c>
      <c r="G24" s="8">
        <v>1.53</v>
      </c>
    </row>
    <row r="25" spans="1:7" x14ac:dyDescent="0.3">
      <c r="A25" t="s">
        <v>5154</v>
      </c>
      <c r="B25" t="s">
        <v>5155</v>
      </c>
      <c r="C25" t="s">
        <v>4983</v>
      </c>
      <c r="D25" t="s">
        <v>5156</v>
      </c>
      <c r="E25" t="s">
        <v>11</v>
      </c>
      <c r="F25" t="s">
        <v>4948</v>
      </c>
      <c r="G25" s="8">
        <v>0.48</v>
      </c>
    </row>
    <row r="26" spans="1:7" x14ac:dyDescent="0.3">
      <c r="A26" t="s">
        <v>5190</v>
      </c>
      <c r="B26" t="s">
        <v>5191</v>
      </c>
      <c r="C26" t="s">
        <v>5192</v>
      </c>
      <c r="D26" t="s">
        <v>5194</v>
      </c>
      <c r="E26" t="s">
        <v>5193</v>
      </c>
      <c r="F26" t="s">
        <v>2468</v>
      </c>
      <c r="G26" s="8">
        <v>0.33</v>
      </c>
    </row>
    <row r="27" spans="1:7" x14ac:dyDescent="0.3">
      <c r="A27" t="s">
        <v>5399</v>
      </c>
      <c r="B27" t="s">
        <v>5396</v>
      </c>
      <c r="C27" t="s">
        <v>4901</v>
      </c>
      <c r="D27" t="s">
        <v>5397</v>
      </c>
      <c r="E27" t="s">
        <v>5398</v>
      </c>
      <c r="F27" t="s">
        <v>4948</v>
      </c>
      <c r="G27" s="8">
        <v>0.49</v>
      </c>
    </row>
    <row r="28" spans="1:7" x14ac:dyDescent="0.3">
      <c r="A28" t="s">
        <v>5464</v>
      </c>
      <c r="B28" t="s">
        <v>5465</v>
      </c>
      <c r="C28" t="s">
        <v>4634</v>
      </c>
      <c r="D28" t="s">
        <v>5466</v>
      </c>
      <c r="E28" t="s">
        <v>5466</v>
      </c>
      <c r="F28" t="s">
        <v>5467</v>
      </c>
      <c r="G28" s="8">
        <v>1.51</v>
      </c>
    </row>
    <row r="29" spans="1:7" x14ac:dyDescent="0.3">
      <c r="A29" t="s">
        <v>5491</v>
      </c>
      <c r="B29" t="s">
        <v>5492</v>
      </c>
      <c r="E29" t="s">
        <v>5493</v>
      </c>
      <c r="F29" t="s">
        <v>5009</v>
      </c>
    </row>
    <row r="30" spans="1:7" x14ac:dyDescent="0.3">
      <c r="A30" t="s">
        <v>5501</v>
      </c>
      <c r="B30" t="s">
        <v>5502</v>
      </c>
      <c r="C30" t="s">
        <v>50</v>
      </c>
      <c r="D30" t="s">
        <v>5504</v>
      </c>
      <c r="E30" t="s">
        <v>5503</v>
      </c>
      <c r="F30" t="s">
        <v>5503</v>
      </c>
      <c r="G30" s="8">
        <v>5.36</v>
      </c>
    </row>
    <row r="31" spans="1:7" x14ac:dyDescent="0.3">
      <c r="A31" t="s">
        <v>5517</v>
      </c>
      <c r="B31" t="s">
        <v>5518</v>
      </c>
      <c r="C31" t="s">
        <v>4485</v>
      </c>
      <c r="D31" t="s">
        <v>5519</v>
      </c>
      <c r="E31" t="s">
        <v>5520</v>
      </c>
      <c r="F31" t="s">
        <v>4487</v>
      </c>
      <c r="G31" s="8">
        <v>2.85</v>
      </c>
    </row>
    <row r="32" spans="1:7" x14ac:dyDescent="0.3">
      <c r="A32" t="s">
        <v>5532</v>
      </c>
      <c r="B32" t="s">
        <v>5533</v>
      </c>
      <c r="C32" t="s">
        <v>2092</v>
      </c>
      <c r="D32" t="s">
        <v>5534</v>
      </c>
      <c r="E32" t="s">
        <v>5535</v>
      </c>
      <c r="F32" t="s">
        <v>5536</v>
      </c>
      <c r="G32" s="8">
        <v>0.36</v>
      </c>
    </row>
    <row r="33" spans="1:7" x14ac:dyDescent="0.3">
      <c r="A33" t="s">
        <v>5553</v>
      </c>
      <c r="B33" t="s">
        <v>5554</v>
      </c>
      <c r="C33" t="s">
        <v>5555</v>
      </c>
      <c r="D33" t="s">
        <v>5556</v>
      </c>
      <c r="E33" t="s">
        <v>2899</v>
      </c>
      <c r="F33" t="s">
        <v>5556</v>
      </c>
      <c r="G33" s="8">
        <v>12.44</v>
      </c>
    </row>
    <row r="34" spans="1:7" x14ac:dyDescent="0.3">
      <c r="A34" t="s">
        <v>5557</v>
      </c>
      <c r="B34" t="s">
        <v>5558</v>
      </c>
      <c r="C34" t="s">
        <v>5559</v>
      </c>
      <c r="D34" t="s">
        <v>5560</v>
      </c>
      <c r="E34" t="s">
        <v>5562</v>
      </c>
      <c r="F34" t="s">
        <v>5561</v>
      </c>
      <c r="G34" s="8">
        <v>12.48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1" sqref="B31"/>
    </sheetView>
  </sheetViews>
  <sheetFormatPr defaultRowHeight="14.4" x14ac:dyDescent="0.3"/>
  <cols>
    <col min="1" max="1" width="12.33203125" bestFit="1" customWidth="1"/>
    <col min="2" max="2" width="48.88671875" customWidth="1"/>
    <col min="3" max="3" width="13.109375" bestFit="1" customWidth="1"/>
    <col min="4" max="4" width="18.88671875" customWidth="1"/>
    <col min="5" max="5" width="17" customWidth="1"/>
    <col min="6" max="6" width="18.33203125" customWidth="1"/>
    <col min="7" max="7" width="8.88671875" style="8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s="8" t="s">
        <v>4505</v>
      </c>
    </row>
    <row r="2" spans="1:7" x14ac:dyDescent="0.3">
      <c r="A2" t="s">
        <v>2566</v>
      </c>
      <c r="B2" t="s">
        <v>2565</v>
      </c>
      <c r="C2" t="s">
        <v>2288</v>
      </c>
      <c r="D2" t="s">
        <v>2564</v>
      </c>
      <c r="E2" t="s">
        <v>2559</v>
      </c>
      <c r="F2" t="s">
        <v>2564</v>
      </c>
    </row>
    <row r="3" spans="1:7" x14ac:dyDescent="0.3">
      <c r="A3" t="s">
        <v>2569</v>
      </c>
      <c r="B3" t="s">
        <v>2568</v>
      </c>
      <c r="C3" t="s">
        <v>2288</v>
      </c>
      <c r="D3" t="s">
        <v>2567</v>
      </c>
      <c r="E3" t="s">
        <v>2559</v>
      </c>
      <c r="F3" t="s">
        <v>2567</v>
      </c>
    </row>
    <row r="4" spans="1:7" x14ac:dyDescent="0.3">
      <c r="A4" t="s">
        <v>2572</v>
      </c>
      <c r="B4" t="s">
        <v>2571</v>
      </c>
      <c r="C4" t="s">
        <v>2288</v>
      </c>
      <c r="D4" t="s">
        <v>2570</v>
      </c>
      <c r="E4" t="s">
        <v>2337</v>
      </c>
      <c r="F4" t="s">
        <v>2570</v>
      </c>
    </row>
    <row r="5" spans="1:7" x14ac:dyDescent="0.3">
      <c r="A5" t="s">
        <v>2578</v>
      </c>
      <c r="B5" t="s">
        <v>2577</v>
      </c>
      <c r="C5" t="s">
        <v>2288</v>
      </c>
      <c r="D5" t="s">
        <v>2579</v>
      </c>
      <c r="E5" t="s">
        <v>2559</v>
      </c>
      <c r="F5" t="s">
        <v>2579</v>
      </c>
    </row>
    <row r="6" spans="1:7" x14ac:dyDescent="0.3">
      <c r="A6" t="s">
        <v>2972</v>
      </c>
      <c r="B6" t="s">
        <v>2974</v>
      </c>
      <c r="C6" t="s">
        <v>2288</v>
      </c>
      <c r="D6" t="s">
        <v>2973</v>
      </c>
      <c r="E6" t="s">
        <v>2971</v>
      </c>
      <c r="F6" t="s">
        <v>4324</v>
      </c>
    </row>
    <row r="7" spans="1:7" x14ac:dyDescent="0.3">
      <c r="A7" t="s">
        <v>4300</v>
      </c>
      <c r="B7" t="s">
        <v>4305</v>
      </c>
      <c r="C7" t="s">
        <v>2288</v>
      </c>
      <c r="D7" t="s">
        <v>4301</v>
      </c>
      <c r="E7" t="s">
        <v>3371</v>
      </c>
      <c r="F7" t="s">
        <v>4311</v>
      </c>
    </row>
    <row r="8" spans="1:7" x14ac:dyDescent="0.3">
      <c r="A8" t="s">
        <v>4303</v>
      </c>
      <c r="B8" t="s">
        <v>4304</v>
      </c>
      <c r="C8" t="s">
        <v>2288</v>
      </c>
      <c r="D8" t="s">
        <v>4302</v>
      </c>
      <c r="E8" t="s">
        <v>4306</v>
      </c>
      <c r="F8" t="s">
        <v>4311</v>
      </c>
    </row>
    <row r="9" spans="1:7" x14ac:dyDescent="0.3">
      <c r="A9" t="s">
        <v>4307</v>
      </c>
      <c r="B9" t="s">
        <v>4308</v>
      </c>
      <c r="C9" t="s">
        <v>2288</v>
      </c>
      <c r="D9" t="s">
        <v>4309</v>
      </c>
      <c r="E9" t="s">
        <v>3371</v>
      </c>
      <c r="F9" t="s">
        <v>4310</v>
      </c>
    </row>
    <row r="10" spans="1:7" x14ac:dyDescent="0.3">
      <c r="A10" t="s">
        <v>4312</v>
      </c>
      <c r="B10" t="s">
        <v>4313</v>
      </c>
      <c r="C10" t="s">
        <v>2288</v>
      </c>
      <c r="D10" t="s">
        <v>4314</v>
      </c>
      <c r="E10" t="s">
        <v>4306</v>
      </c>
      <c r="F10" t="s">
        <v>4310</v>
      </c>
    </row>
    <row r="11" spans="1:7" x14ac:dyDescent="0.3">
      <c r="A11" t="s">
        <v>4342</v>
      </c>
      <c r="B11" t="s">
        <v>4348</v>
      </c>
      <c r="C11" t="s">
        <v>2288</v>
      </c>
      <c r="D11" t="s">
        <v>4343</v>
      </c>
      <c r="E11" t="s">
        <v>3371</v>
      </c>
      <c r="F11" t="s">
        <v>4344</v>
      </c>
      <c r="G11" s="8">
        <v>0.45</v>
      </c>
    </row>
    <row r="12" spans="1:7" x14ac:dyDescent="0.3">
      <c r="A12" t="s">
        <v>4345</v>
      </c>
      <c r="B12" t="s">
        <v>4347</v>
      </c>
      <c r="C12" t="s">
        <v>2288</v>
      </c>
      <c r="D12" t="s">
        <v>4346</v>
      </c>
      <c r="E12" t="s">
        <v>4306</v>
      </c>
      <c r="F12" t="s">
        <v>4344</v>
      </c>
    </row>
    <row r="13" spans="1:7" x14ac:dyDescent="0.3">
      <c r="A13" t="s">
        <v>4517</v>
      </c>
      <c r="B13" t="s">
        <v>4518</v>
      </c>
      <c r="C13" t="s">
        <v>2288</v>
      </c>
      <c r="D13" t="s">
        <v>4519</v>
      </c>
      <c r="E13" t="s">
        <v>4520</v>
      </c>
      <c r="F13" t="s">
        <v>4521</v>
      </c>
      <c r="G13" s="8">
        <v>0.84</v>
      </c>
    </row>
    <row r="14" spans="1:7" x14ac:dyDescent="0.3">
      <c r="A14" t="s">
        <v>4586</v>
      </c>
      <c r="B14" t="s">
        <v>4587</v>
      </c>
      <c r="C14" t="s">
        <v>2288</v>
      </c>
      <c r="D14" t="s">
        <v>4588</v>
      </c>
      <c r="E14" t="s">
        <v>3371</v>
      </c>
      <c r="F14" t="s">
        <v>4589</v>
      </c>
      <c r="G14" s="8">
        <v>0.42</v>
      </c>
    </row>
    <row r="15" spans="1:7" x14ac:dyDescent="0.3">
      <c r="A15" t="s">
        <v>4719</v>
      </c>
      <c r="B15" t="s">
        <v>4720</v>
      </c>
      <c r="C15" t="s">
        <v>2288</v>
      </c>
      <c r="D15" t="s">
        <v>4721</v>
      </c>
      <c r="E15" t="s">
        <v>4722</v>
      </c>
      <c r="F15" t="s">
        <v>4723</v>
      </c>
      <c r="G15" s="8">
        <v>2.87</v>
      </c>
    </row>
    <row r="16" spans="1:7" x14ac:dyDescent="0.3">
      <c r="A16" t="s">
        <v>4840</v>
      </c>
      <c r="B16" t="s">
        <v>4843</v>
      </c>
      <c r="C16" t="s">
        <v>2288</v>
      </c>
      <c r="D16" t="s">
        <v>4841</v>
      </c>
      <c r="E16" t="s">
        <v>4306</v>
      </c>
      <c r="F16" t="s">
        <v>4842</v>
      </c>
      <c r="G16" s="8">
        <v>0.41</v>
      </c>
    </row>
    <row r="17" spans="1:7" x14ac:dyDescent="0.3">
      <c r="A17" t="s">
        <v>4888</v>
      </c>
      <c r="B17" t="s">
        <v>4889</v>
      </c>
      <c r="C17" t="s">
        <v>2288</v>
      </c>
      <c r="D17" t="s">
        <v>4890</v>
      </c>
      <c r="E17" t="s">
        <v>4306</v>
      </c>
      <c r="F17" t="s">
        <v>4891</v>
      </c>
    </row>
    <row r="18" spans="1:7" x14ac:dyDescent="0.3">
      <c r="A18" t="s">
        <v>4957</v>
      </c>
      <c r="B18" t="s">
        <v>4958</v>
      </c>
      <c r="C18" t="s">
        <v>2288</v>
      </c>
      <c r="D18" t="s">
        <v>4959</v>
      </c>
      <c r="E18" t="s">
        <v>4306</v>
      </c>
      <c r="F18" t="s">
        <v>4960</v>
      </c>
      <c r="G18" s="8">
        <v>0.42</v>
      </c>
    </row>
    <row r="19" spans="1:7" x14ac:dyDescent="0.3">
      <c r="A19" t="s">
        <v>4961</v>
      </c>
      <c r="B19" t="s">
        <v>4962</v>
      </c>
      <c r="C19" t="s">
        <v>2288</v>
      </c>
      <c r="D19" t="s">
        <v>4963</v>
      </c>
      <c r="E19" t="s">
        <v>4306</v>
      </c>
      <c r="F19" t="s">
        <v>4964</v>
      </c>
      <c r="G19" s="8">
        <v>0.48</v>
      </c>
    </row>
    <row r="20" spans="1:7" x14ac:dyDescent="0.3">
      <c r="A20" t="s">
        <v>5087</v>
      </c>
      <c r="B20" t="s">
        <v>5090</v>
      </c>
      <c r="C20" t="s">
        <v>2288</v>
      </c>
      <c r="D20" t="s">
        <v>5088</v>
      </c>
      <c r="E20" t="s">
        <v>4520</v>
      </c>
      <c r="F20" s="11" t="s">
        <v>5089</v>
      </c>
      <c r="G20" s="8">
        <v>0.42</v>
      </c>
    </row>
    <row r="21" spans="1:7" x14ac:dyDescent="0.3">
      <c r="A21" t="s">
        <v>5145</v>
      </c>
      <c r="B21" t="s">
        <v>5146</v>
      </c>
      <c r="C21" t="s">
        <v>2288</v>
      </c>
      <c r="D21" t="s">
        <v>5147</v>
      </c>
      <c r="E21" t="s">
        <v>4306</v>
      </c>
      <c r="F21">
        <v>4093</v>
      </c>
      <c r="G21" s="8">
        <v>0.42</v>
      </c>
    </row>
    <row r="22" spans="1:7" x14ac:dyDescent="0.3">
      <c r="A22" t="s">
        <v>5222</v>
      </c>
      <c r="B22" t="s">
        <v>5223</v>
      </c>
      <c r="C22" t="s">
        <v>2288</v>
      </c>
      <c r="D22" t="s">
        <v>5224</v>
      </c>
      <c r="E22" t="s">
        <v>5221</v>
      </c>
      <c r="F22">
        <v>4093</v>
      </c>
      <c r="G22" s="8">
        <v>0.49</v>
      </c>
    </row>
    <row r="23" spans="1:7" x14ac:dyDescent="0.3">
      <c r="A23" t="s">
        <v>5340</v>
      </c>
      <c r="B23" t="s">
        <v>5375</v>
      </c>
      <c r="C23" t="s">
        <v>2288</v>
      </c>
      <c r="D23" t="s">
        <v>5376</v>
      </c>
      <c r="E23" t="s">
        <v>5221</v>
      </c>
      <c r="F23">
        <v>4066</v>
      </c>
      <c r="G23" s="8">
        <v>0.49</v>
      </c>
    </row>
    <row r="24" spans="1:7" x14ac:dyDescent="0.3">
      <c r="A24" t="s">
        <v>5345</v>
      </c>
      <c r="B24" t="s">
        <v>5346</v>
      </c>
      <c r="C24" t="s">
        <v>2288</v>
      </c>
      <c r="D24" t="s">
        <v>5347</v>
      </c>
      <c r="E24" t="s">
        <v>5221</v>
      </c>
      <c r="F24">
        <v>40106</v>
      </c>
      <c r="G24" s="8">
        <v>0.51</v>
      </c>
    </row>
    <row r="25" spans="1:7" x14ac:dyDescent="0.3">
      <c r="A25" t="s">
        <v>5367</v>
      </c>
      <c r="B25" t="s">
        <v>5368</v>
      </c>
      <c r="C25" t="s">
        <v>2288</v>
      </c>
      <c r="D25" t="s">
        <v>5369</v>
      </c>
      <c r="E25" t="s">
        <v>5370</v>
      </c>
      <c r="F25">
        <v>4518</v>
      </c>
    </row>
    <row r="26" spans="1:7" x14ac:dyDescent="0.3">
      <c r="A26" t="s">
        <v>5371</v>
      </c>
      <c r="B26" t="s">
        <v>5372</v>
      </c>
      <c r="C26" t="s">
        <v>2288</v>
      </c>
      <c r="D26" t="s">
        <v>5373</v>
      </c>
      <c r="E26" t="s">
        <v>5370</v>
      </c>
      <c r="F26">
        <v>4018</v>
      </c>
    </row>
    <row r="27" spans="1:7" x14ac:dyDescent="0.3">
      <c r="A27" t="s">
        <v>5374</v>
      </c>
      <c r="B27" t="s">
        <v>5377</v>
      </c>
      <c r="C27" t="s">
        <v>2288</v>
      </c>
      <c r="D27" t="s">
        <v>5378</v>
      </c>
      <c r="E27" t="s">
        <v>5221</v>
      </c>
      <c r="F27" t="s">
        <v>4960</v>
      </c>
    </row>
    <row r="28" spans="1:7" x14ac:dyDescent="0.3">
      <c r="A28" t="s">
        <v>5379</v>
      </c>
      <c r="B28" t="s">
        <v>5380</v>
      </c>
      <c r="C28" t="s">
        <v>2288</v>
      </c>
      <c r="D28" t="s">
        <v>5381</v>
      </c>
      <c r="E28" t="s">
        <v>5221</v>
      </c>
      <c r="F28">
        <v>4001</v>
      </c>
    </row>
    <row r="29" spans="1:7" x14ac:dyDescent="0.3">
      <c r="A29" t="s">
        <v>5460</v>
      </c>
      <c r="B29" t="s">
        <v>5461</v>
      </c>
      <c r="C29" t="s">
        <v>2288</v>
      </c>
      <c r="D29" t="s">
        <v>5462</v>
      </c>
      <c r="E29" t="s">
        <v>2522</v>
      </c>
      <c r="F29" t="s">
        <v>5056</v>
      </c>
      <c r="G29" s="8">
        <v>0.33</v>
      </c>
    </row>
    <row r="30" spans="1:7" x14ac:dyDescent="0.3">
      <c r="A30" t="s">
        <v>5468</v>
      </c>
      <c r="B30" t="s">
        <v>5469</v>
      </c>
      <c r="C30" t="s">
        <v>56</v>
      </c>
      <c r="D30" t="s">
        <v>5470</v>
      </c>
      <c r="E30" t="s">
        <v>4478</v>
      </c>
      <c r="F30" t="s">
        <v>5471</v>
      </c>
      <c r="G30" s="8">
        <v>0.2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3" workbookViewId="0">
      <selection activeCell="E34" sqref="E34"/>
    </sheetView>
  </sheetViews>
  <sheetFormatPr defaultRowHeight="14.4" x14ac:dyDescent="0.3"/>
  <cols>
    <col min="1" max="1" width="12.33203125" bestFit="1" customWidth="1"/>
    <col min="2" max="2" width="40.44140625" bestFit="1" customWidth="1"/>
    <col min="3" max="3" width="12" bestFit="1" customWidth="1"/>
    <col min="4" max="4" width="11.88671875" bestFit="1" customWidth="1"/>
    <col min="5" max="5" width="10.88671875" bestFit="1" customWidth="1"/>
    <col min="6" max="7" width="11.109375" customWidth="1"/>
    <col min="8" max="8" width="13.109375" bestFit="1" customWidth="1"/>
    <col min="9" max="9" width="16.109375" bestFit="1" customWidth="1"/>
    <col min="10" max="10" width="12.6640625" bestFit="1" customWidth="1"/>
    <col min="11" max="11" width="12.77734375" bestFit="1" customWidth="1"/>
  </cols>
  <sheetData>
    <row r="1" spans="1:12" x14ac:dyDescent="0.3">
      <c r="A1" t="s">
        <v>0</v>
      </c>
      <c r="B1" t="s">
        <v>1</v>
      </c>
      <c r="C1" t="s">
        <v>88</v>
      </c>
      <c r="D1" t="s">
        <v>61</v>
      </c>
      <c r="E1" t="s">
        <v>87</v>
      </c>
      <c r="F1" t="s">
        <v>17</v>
      </c>
      <c r="G1" t="s">
        <v>2251</v>
      </c>
      <c r="H1" t="s">
        <v>4</v>
      </c>
      <c r="I1" t="s">
        <v>5</v>
      </c>
      <c r="J1" t="s">
        <v>6</v>
      </c>
      <c r="K1" t="s">
        <v>7</v>
      </c>
      <c r="L1" t="s">
        <v>4505</v>
      </c>
    </row>
    <row r="2" spans="1:12" x14ac:dyDescent="0.3">
      <c r="A2" t="s">
        <v>2238</v>
      </c>
      <c r="B2" t="s">
        <v>2240</v>
      </c>
      <c r="C2" t="s">
        <v>2101</v>
      </c>
      <c r="D2" t="s">
        <v>1225</v>
      </c>
      <c r="E2" t="s">
        <v>2134</v>
      </c>
      <c r="F2" t="s">
        <v>2237</v>
      </c>
      <c r="G2" t="s">
        <v>2252</v>
      </c>
      <c r="H2" t="s">
        <v>2092</v>
      </c>
      <c r="I2" t="s">
        <v>2235</v>
      </c>
      <c r="J2" t="s">
        <v>2182</v>
      </c>
      <c r="K2" t="s">
        <v>2236</v>
      </c>
      <c r="L2" s="8"/>
    </row>
    <row r="3" spans="1:12" x14ac:dyDescent="0.3">
      <c r="A3" t="s">
        <v>2242</v>
      </c>
      <c r="B3" t="s">
        <v>2241</v>
      </c>
      <c r="C3" t="s">
        <v>2101</v>
      </c>
      <c r="D3" t="s">
        <v>1225</v>
      </c>
      <c r="E3" t="s">
        <v>2134</v>
      </c>
      <c r="F3" t="s">
        <v>2237</v>
      </c>
      <c r="G3" t="s">
        <v>2253</v>
      </c>
      <c r="H3" t="s">
        <v>2092</v>
      </c>
      <c r="I3" t="s">
        <v>2239</v>
      </c>
      <c r="J3" t="s">
        <v>2182</v>
      </c>
      <c r="K3" t="s">
        <v>2236</v>
      </c>
      <c r="L3" s="8"/>
    </row>
    <row r="4" spans="1:12" x14ac:dyDescent="0.3">
      <c r="A4" t="s">
        <v>2247</v>
      </c>
      <c r="B4" t="s">
        <v>2246</v>
      </c>
      <c r="C4" t="s">
        <v>2101</v>
      </c>
      <c r="D4" t="s">
        <v>1225</v>
      </c>
      <c r="E4" t="s">
        <v>2134</v>
      </c>
      <c r="F4" t="s">
        <v>2245</v>
      </c>
      <c r="G4" t="s">
        <v>2253</v>
      </c>
      <c r="H4" t="s">
        <v>2092</v>
      </c>
      <c r="I4" t="s">
        <v>2243</v>
      </c>
      <c r="J4" t="s">
        <v>2182</v>
      </c>
      <c r="K4" t="s">
        <v>2244</v>
      </c>
      <c r="L4" s="8"/>
    </row>
    <row r="5" spans="1:12" x14ac:dyDescent="0.3">
      <c r="A5" t="s">
        <v>2250</v>
      </c>
      <c r="B5" t="s">
        <v>2249</v>
      </c>
      <c r="C5" t="s">
        <v>2121</v>
      </c>
      <c r="D5" t="s">
        <v>1225</v>
      </c>
      <c r="E5" t="s">
        <v>2134</v>
      </c>
      <c r="F5" t="s">
        <v>2245</v>
      </c>
      <c r="G5" t="s">
        <v>2254</v>
      </c>
      <c r="H5" t="s">
        <v>2092</v>
      </c>
      <c r="I5" t="s">
        <v>2248</v>
      </c>
      <c r="J5" t="s">
        <v>2182</v>
      </c>
      <c r="K5" t="s">
        <v>2244</v>
      </c>
      <c r="L5" s="8"/>
    </row>
    <row r="6" spans="1:12" x14ac:dyDescent="0.3">
      <c r="A6" t="s">
        <v>2261</v>
      </c>
      <c r="B6" t="s">
        <v>2260</v>
      </c>
      <c r="C6" t="s">
        <v>2121</v>
      </c>
      <c r="D6" t="s">
        <v>2258</v>
      </c>
      <c r="E6" t="s">
        <v>2134</v>
      </c>
      <c r="F6" t="s">
        <v>2257</v>
      </c>
      <c r="G6" t="s">
        <v>2256</v>
      </c>
      <c r="H6" t="s">
        <v>2092</v>
      </c>
      <c r="I6" t="s">
        <v>2255</v>
      </c>
      <c r="J6" t="s">
        <v>2182</v>
      </c>
      <c r="K6" t="s">
        <v>2259</v>
      </c>
      <c r="L6" s="8"/>
    </row>
    <row r="7" spans="1:12" x14ac:dyDescent="0.3">
      <c r="A7" t="s">
        <v>2266</v>
      </c>
      <c r="B7" t="s">
        <v>2267</v>
      </c>
      <c r="C7" t="s">
        <v>2094</v>
      </c>
      <c r="D7" t="s">
        <v>2265</v>
      </c>
      <c r="E7" t="s">
        <v>2264</v>
      </c>
      <c r="F7" t="s">
        <v>2268</v>
      </c>
      <c r="G7" t="s">
        <v>2263</v>
      </c>
      <c r="H7" t="s">
        <v>2092</v>
      </c>
      <c r="I7" t="s">
        <v>2262</v>
      </c>
      <c r="J7" t="s">
        <v>2182</v>
      </c>
      <c r="K7" t="s">
        <v>2274</v>
      </c>
      <c r="L7" s="8"/>
    </row>
    <row r="8" spans="1:12" x14ac:dyDescent="0.3">
      <c r="A8" t="s">
        <v>2273</v>
      </c>
      <c r="B8" t="s">
        <v>2272</v>
      </c>
      <c r="C8" t="s">
        <v>2176</v>
      </c>
      <c r="D8" t="s">
        <v>2271</v>
      </c>
      <c r="E8" t="s">
        <v>2270</v>
      </c>
      <c r="F8" t="s">
        <v>2257</v>
      </c>
      <c r="G8" t="s">
        <v>2252</v>
      </c>
      <c r="H8" t="s">
        <v>2092</v>
      </c>
      <c r="I8" t="s">
        <v>2269</v>
      </c>
      <c r="J8" t="s">
        <v>2182</v>
      </c>
      <c r="K8" t="s">
        <v>2259</v>
      </c>
      <c r="L8" s="8"/>
    </row>
    <row r="9" spans="1:12" x14ac:dyDescent="0.3">
      <c r="A9" t="s">
        <v>2293</v>
      </c>
      <c r="B9" t="s">
        <v>2330</v>
      </c>
      <c r="C9" t="s">
        <v>2121</v>
      </c>
      <c r="D9" t="s">
        <v>2298</v>
      </c>
      <c r="E9" t="s">
        <v>2297</v>
      </c>
      <c r="F9" t="s">
        <v>2257</v>
      </c>
      <c r="G9" t="s">
        <v>2296</v>
      </c>
      <c r="H9" t="s">
        <v>2299</v>
      </c>
      <c r="I9" t="s">
        <v>2292</v>
      </c>
      <c r="J9" t="s">
        <v>2294</v>
      </c>
      <c r="K9" t="s">
        <v>2295</v>
      </c>
      <c r="L9" s="8"/>
    </row>
    <row r="10" spans="1:12" x14ac:dyDescent="0.3">
      <c r="A10" t="s">
        <v>2326</v>
      </c>
      <c r="B10" t="s">
        <v>2329</v>
      </c>
      <c r="C10" t="s">
        <v>2101</v>
      </c>
      <c r="D10" t="s">
        <v>2327</v>
      </c>
      <c r="E10" t="s">
        <v>2297</v>
      </c>
      <c r="F10" t="s">
        <v>2257</v>
      </c>
      <c r="G10" t="s">
        <v>2161</v>
      </c>
      <c r="H10" t="s">
        <v>2299</v>
      </c>
      <c r="I10" t="s">
        <v>2328</v>
      </c>
      <c r="J10" t="s">
        <v>2294</v>
      </c>
      <c r="K10" t="s">
        <v>2295</v>
      </c>
      <c r="L10" s="8"/>
    </row>
    <row r="11" spans="1:12" x14ac:dyDescent="0.3">
      <c r="A11" t="s">
        <v>2334</v>
      </c>
      <c r="B11" t="s">
        <v>2335</v>
      </c>
      <c r="C11" t="s">
        <v>2101</v>
      </c>
      <c r="D11" t="s">
        <v>2333</v>
      </c>
      <c r="E11" t="s">
        <v>2264</v>
      </c>
      <c r="F11" t="s">
        <v>2268</v>
      </c>
      <c r="G11" t="s">
        <v>2256</v>
      </c>
      <c r="H11" t="s">
        <v>2332</v>
      </c>
      <c r="I11" t="s">
        <v>2331</v>
      </c>
      <c r="J11" t="s">
        <v>2182</v>
      </c>
      <c r="K11" t="s">
        <v>2274</v>
      </c>
      <c r="L11" s="8"/>
    </row>
    <row r="12" spans="1:12" x14ac:dyDescent="0.3">
      <c r="A12" t="s">
        <v>2418</v>
      </c>
      <c r="B12" t="s">
        <v>2417</v>
      </c>
      <c r="C12" t="s">
        <v>2094</v>
      </c>
      <c r="D12" t="s">
        <v>2416</v>
      </c>
      <c r="E12" t="s">
        <v>2415</v>
      </c>
      <c r="F12" t="s">
        <v>2268</v>
      </c>
      <c r="G12" t="s">
        <v>2252</v>
      </c>
      <c r="H12" t="s">
        <v>50</v>
      </c>
      <c r="I12" t="s">
        <v>2413</v>
      </c>
      <c r="J12" t="s">
        <v>2414</v>
      </c>
      <c r="K12" t="s">
        <v>2274</v>
      </c>
      <c r="L12" s="8"/>
    </row>
    <row r="13" spans="1:12" x14ac:dyDescent="0.3">
      <c r="A13" t="s">
        <v>2437</v>
      </c>
      <c r="B13" t="s">
        <v>2436</v>
      </c>
      <c r="C13" t="s">
        <v>2094</v>
      </c>
      <c r="D13" t="s">
        <v>2433</v>
      </c>
      <c r="E13" t="s">
        <v>2434</v>
      </c>
      <c r="F13" t="s">
        <v>2257</v>
      </c>
      <c r="G13" t="s">
        <v>2435</v>
      </c>
      <c r="H13" t="s">
        <v>2431</v>
      </c>
      <c r="I13" t="s">
        <v>2438</v>
      </c>
      <c r="J13" t="s">
        <v>2432</v>
      </c>
      <c r="K13" t="s">
        <v>2259</v>
      </c>
      <c r="L13" s="8"/>
    </row>
    <row r="14" spans="1:12" x14ac:dyDescent="0.3">
      <c r="A14" t="s">
        <v>2483</v>
      </c>
      <c r="B14" t="s">
        <v>2490</v>
      </c>
      <c r="D14" t="s">
        <v>2484</v>
      </c>
      <c r="F14" t="s">
        <v>2485</v>
      </c>
      <c r="H14" t="s">
        <v>2486</v>
      </c>
      <c r="I14" t="s">
        <v>2487</v>
      </c>
      <c r="J14" t="s">
        <v>2489</v>
      </c>
      <c r="K14" t="s">
        <v>2488</v>
      </c>
      <c r="L14" s="8"/>
    </row>
    <row r="15" spans="1:12" x14ac:dyDescent="0.3">
      <c r="A15" t="s">
        <v>2540</v>
      </c>
      <c r="B15" t="s">
        <v>2547</v>
      </c>
      <c r="C15" t="s">
        <v>2094</v>
      </c>
      <c r="D15" t="s">
        <v>2541</v>
      </c>
      <c r="E15" t="s">
        <v>2542</v>
      </c>
      <c r="F15" t="s">
        <v>2257</v>
      </c>
      <c r="G15" t="s">
        <v>2543</v>
      </c>
      <c r="H15" t="s">
        <v>2332</v>
      </c>
      <c r="I15" t="s">
        <v>2544</v>
      </c>
      <c r="J15" t="s">
        <v>2545</v>
      </c>
      <c r="K15" t="s">
        <v>2546</v>
      </c>
      <c r="L15" s="8"/>
    </row>
    <row r="16" spans="1:12" x14ac:dyDescent="0.3">
      <c r="A16" t="s">
        <v>2604</v>
      </c>
      <c r="B16" t="s">
        <v>2599</v>
      </c>
      <c r="C16" t="s">
        <v>2121</v>
      </c>
      <c r="D16" t="s">
        <v>2600</v>
      </c>
      <c r="E16" t="s">
        <v>2601</v>
      </c>
      <c r="F16" t="s">
        <v>2257</v>
      </c>
      <c r="G16" t="s">
        <v>2602</v>
      </c>
      <c r="H16" t="s">
        <v>2288</v>
      </c>
      <c r="I16" t="s">
        <v>2598</v>
      </c>
      <c r="J16" t="s">
        <v>2603</v>
      </c>
      <c r="K16" t="s">
        <v>2597</v>
      </c>
      <c r="L16" s="8"/>
    </row>
    <row r="17" spans="1:12" x14ac:dyDescent="0.3">
      <c r="A17" t="s">
        <v>2933</v>
      </c>
      <c r="B17" t="s">
        <v>2938</v>
      </c>
      <c r="C17" t="s">
        <v>2176</v>
      </c>
      <c r="D17" t="s">
        <v>2937</v>
      </c>
      <c r="E17" t="s">
        <v>2936</v>
      </c>
      <c r="F17" t="s">
        <v>2257</v>
      </c>
      <c r="G17" t="s">
        <v>2939</v>
      </c>
      <c r="H17" t="s">
        <v>2935</v>
      </c>
      <c r="I17" t="s">
        <v>2934</v>
      </c>
      <c r="J17" t="s">
        <v>2932</v>
      </c>
      <c r="K17" t="s">
        <v>2259</v>
      </c>
      <c r="L17" s="8"/>
    </row>
    <row r="18" spans="1:12" x14ac:dyDescent="0.3">
      <c r="A18" t="s">
        <v>2960</v>
      </c>
      <c r="B18" t="s">
        <v>2959</v>
      </c>
      <c r="C18" t="s">
        <v>2121</v>
      </c>
      <c r="D18" t="s">
        <v>2958</v>
      </c>
      <c r="E18" t="s">
        <v>2957</v>
      </c>
      <c r="F18" t="s">
        <v>2237</v>
      </c>
      <c r="G18" t="s">
        <v>2956</v>
      </c>
      <c r="H18" t="s">
        <v>2935</v>
      </c>
      <c r="I18" t="s">
        <v>2955</v>
      </c>
      <c r="J18" t="s">
        <v>2932</v>
      </c>
      <c r="K18" t="s">
        <v>2236</v>
      </c>
      <c r="L18" s="8"/>
    </row>
    <row r="19" spans="1:12" x14ac:dyDescent="0.3">
      <c r="A19" t="s">
        <v>2989</v>
      </c>
      <c r="B19" t="s">
        <v>2990</v>
      </c>
      <c r="C19" t="s">
        <v>944</v>
      </c>
      <c r="D19" t="s">
        <v>1241</v>
      </c>
      <c r="E19" t="s">
        <v>2991</v>
      </c>
      <c r="F19" t="s">
        <v>2257</v>
      </c>
      <c r="G19" t="s">
        <v>2992</v>
      </c>
      <c r="H19" t="s">
        <v>2092</v>
      </c>
      <c r="I19" t="s">
        <v>2993</v>
      </c>
      <c r="J19" t="s">
        <v>2182</v>
      </c>
      <c r="K19" t="s">
        <v>2259</v>
      </c>
      <c r="L19" s="8">
        <v>0.31</v>
      </c>
    </row>
    <row r="20" spans="1:12" x14ac:dyDescent="0.3">
      <c r="A20" t="s">
        <v>4501</v>
      </c>
      <c r="B20" t="s">
        <v>2417</v>
      </c>
      <c r="C20" t="s">
        <v>2121</v>
      </c>
      <c r="D20" t="s">
        <v>4502</v>
      </c>
      <c r="E20" t="s">
        <v>4503</v>
      </c>
      <c r="F20" t="s">
        <v>2268</v>
      </c>
      <c r="G20" t="s">
        <v>2176</v>
      </c>
      <c r="H20" t="s">
        <v>2092</v>
      </c>
      <c r="I20" t="s">
        <v>4504</v>
      </c>
      <c r="J20" t="s">
        <v>2414</v>
      </c>
      <c r="K20" t="s">
        <v>2274</v>
      </c>
      <c r="L20" s="8">
        <v>2.5299999999999998</v>
      </c>
    </row>
    <row r="21" spans="1:12" x14ac:dyDescent="0.3">
      <c r="A21" t="s">
        <v>4550</v>
      </c>
      <c r="B21" t="str">
        <f>CONCATENATE("XSTR ",F21,", ",D21,", ",C21,", Vgs ",G21,", ",LEFT(J21,6))</f>
        <v>XSTR PFET, 23A, 100V, Vgs 20V, TO-220</v>
      </c>
      <c r="C21" t="s">
        <v>945</v>
      </c>
      <c r="D21" t="s">
        <v>4551</v>
      </c>
      <c r="E21" t="s">
        <v>4552</v>
      </c>
      <c r="F21" t="s">
        <v>2268</v>
      </c>
      <c r="G21" t="s">
        <v>2176</v>
      </c>
      <c r="H21" t="s">
        <v>2299</v>
      </c>
      <c r="I21" t="s">
        <v>4553</v>
      </c>
      <c r="J21" t="s">
        <v>4554</v>
      </c>
      <c r="K21" t="s">
        <v>4555</v>
      </c>
      <c r="L21" s="8">
        <v>1.36</v>
      </c>
    </row>
    <row r="22" spans="1:12" x14ac:dyDescent="0.3">
      <c r="A22" t="s">
        <v>4568</v>
      </c>
      <c r="B22" t="str">
        <f>CONCATENATE("XSTR ",F22,", ",D22,", ",C22,", Vgs ",G22,", ",LEFT(J22,6))</f>
        <v>XSTR PFET, 40A, 100V, Vgs 20V, TO-220</v>
      </c>
      <c r="C22" t="s">
        <v>945</v>
      </c>
      <c r="D22" t="s">
        <v>4569</v>
      </c>
      <c r="F22" t="s">
        <v>2268</v>
      </c>
      <c r="G22" t="s">
        <v>2176</v>
      </c>
      <c r="H22" t="s">
        <v>2299</v>
      </c>
      <c r="I22" t="s">
        <v>4570</v>
      </c>
      <c r="J22" t="s">
        <v>4554</v>
      </c>
      <c r="K22" t="s">
        <v>4555</v>
      </c>
      <c r="L22" s="8">
        <v>2.2599999999999998</v>
      </c>
    </row>
    <row r="23" spans="1:12" x14ac:dyDescent="0.3">
      <c r="A23" t="s">
        <v>4620</v>
      </c>
      <c r="B23" t="s">
        <v>4621</v>
      </c>
      <c r="C23" t="s">
        <v>945</v>
      </c>
      <c r="D23" t="s">
        <v>2107</v>
      </c>
      <c r="E23" t="s">
        <v>4622</v>
      </c>
      <c r="F23" t="s">
        <v>2237</v>
      </c>
      <c r="G23" t="s">
        <v>4626</v>
      </c>
      <c r="H23" t="s">
        <v>2092</v>
      </c>
      <c r="I23" t="s">
        <v>4623</v>
      </c>
      <c r="J23" t="s">
        <v>2182</v>
      </c>
      <c r="K23" t="s">
        <v>2236</v>
      </c>
      <c r="L23" s="8">
        <v>0.48</v>
      </c>
    </row>
    <row r="24" spans="1:12" x14ac:dyDescent="0.3">
      <c r="A24" t="s">
        <v>4628</v>
      </c>
      <c r="B24" t="s">
        <v>4627</v>
      </c>
      <c r="C24" t="s">
        <v>945</v>
      </c>
      <c r="D24" t="s">
        <v>2107</v>
      </c>
      <c r="E24" t="s">
        <v>4622</v>
      </c>
      <c r="F24" t="s">
        <v>2245</v>
      </c>
      <c r="G24" t="s">
        <v>4625</v>
      </c>
      <c r="H24" t="s">
        <v>2092</v>
      </c>
      <c r="I24" s="4" t="s">
        <v>4624</v>
      </c>
      <c r="J24" t="s">
        <v>2182</v>
      </c>
      <c r="K24" t="s">
        <v>2244</v>
      </c>
      <c r="L24" s="8">
        <v>0.52</v>
      </c>
    </row>
    <row r="25" spans="1:12" x14ac:dyDescent="0.3">
      <c r="A25" t="s">
        <v>4656</v>
      </c>
      <c r="B25" t="s">
        <v>4659</v>
      </c>
      <c r="C25" t="s">
        <v>4657</v>
      </c>
      <c r="D25" t="s">
        <v>4658</v>
      </c>
      <c r="E25" t="s">
        <v>4662</v>
      </c>
      <c r="F25" t="s">
        <v>4661</v>
      </c>
      <c r="G25" t="s">
        <v>4660</v>
      </c>
      <c r="H25" t="s">
        <v>2288</v>
      </c>
      <c r="I25" t="s">
        <v>4663</v>
      </c>
      <c r="J25" t="s">
        <v>2603</v>
      </c>
      <c r="K25" t="s">
        <v>2597</v>
      </c>
      <c r="L25" s="8">
        <v>0.89</v>
      </c>
    </row>
    <row r="26" spans="1:12" x14ac:dyDescent="0.3">
      <c r="A26" t="s">
        <v>4679</v>
      </c>
      <c r="B26" t="s">
        <v>4680</v>
      </c>
      <c r="C26" t="s">
        <v>4657</v>
      </c>
      <c r="D26" t="s">
        <v>4658</v>
      </c>
      <c r="E26" t="s">
        <v>4681</v>
      </c>
      <c r="F26" t="s">
        <v>4661</v>
      </c>
      <c r="G26" t="s">
        <v>4660</v>
      </c>
      <c r="H26" t="s">
        <v>2288</v>
      </c>
      <c r="I26" t="s">
        <v>4682</v>
      </c>
      <c r="J26" t="s">
        <v>4554</v>
      </c>
      <c r="K26" t="s">
        <v>4683</v>
      </c>
      <c r="L26" s="8">
        <v>1.97</v>
      </c>
    </row>
    <row r="27" spans="1:12" x14ac:dyDescent="0.3">
      <c r="A27" t="s">
        <v>4806</v>
      </c>
      <c r="B27" t="s">
        <v>4807</v>
      </c>
      <c r="C27" t="s">
        <v>4808</v>
      </c>
      <c r="D27" t="s">
        <v>4551</v>
      </c>
      <c r="E27" t="s">
        <v>4809</v>
      </c>
      <c r="F27" t="s">
        <v>4661</v>
      </c>
      <c r="G27" t="s">
        <v>4648</v>
      </c>
      <c r="H27" t="s">
        <v>4810</v>
      </c>
      <c r="I27" t="s">
        <v>4811</v>
      </c>
      <c r="J27" t="s">
        <v>4812</v>
      </c>
      <c r="K27" t="s">
        <v>4683</v>
      </c>
      <c r="L27" s="8">
        <v>6.75</v>
      </c>
    </row>
    <row r="28" spans="1:12" x14ac:dyDescent="0.3">
      <c r="A28" t="s">
        <v>4986</v>
      </c>
      <c r="B28" t="s">
        <v>4987</v>
      </c>
      <c r="C28" t="s">
        <v>2094</v>
      </c>
      <c r="D28" t="s">
        <v>4988</v>
      </c>
      <c r="E28" t="s">
        <v>4989</v>
      </c>
      <c r="F28" t="s">
        <v>2268</v>
      </c>
      <c r="G28" t="s">
        <v>4990</v>
      </c>
      <c r="H28" t="s">
        <v>2092</v>
      </c>
      <c r="I28" t="s">
        <v>4991</v>
      </c>
      <c r="J28" t="s">
        <v>4992</v>
      </c>
      <c r="K28" t="s">
        <v>4993</v>
      </c>
      <c r="L28" s="8">
        <v>1.82</v>
      </c>
    </row>
    <row r="29" spans="1:12" x14ac:dyDescent="0.3">
      <c r="A29" t="s">
        <v>5066</v>
      </c>
      <c r="B29" t="s">
        <v>5073</v>
      </c>
      <c r="C29" t="s">
        <v>2101</v>
      </c>
      <c r="D29" t="s">
        <v>5067</v>
      </c>
      <c r="E29" t="s">
        <v>5068</v>
      </c>
      <c r="F29" t="s">
        <v>2268</v>
      </c>
      <c r="G29" t="s">
        <v>5069</v>
      </c>
      <c r="H29" t="s">
        <v>2299</v>
      </c>
      <c r="I29" t="s">
        <v>5070</v>
      </c>
      <c r="J29" t="s">
        <v>5071</v>
      </c>
      <c r="K29" t="s">
        <v>5072</v>
      </c>
      <c r="L29" s="8">
        <v>2.99</v>
      </c>
    </row>
    <row r="30" spans="1:12" x14ac:dyDescent="0.3">
      <c r="A30" t="s">
        <v>5203</v>
      </c>
      <c r="B30" t="s">
        <v>5209</v>
      </c>
      <c r="C30" t="s">
        <v>5023</v>
      </c>
      <c r="D30" t="s">
        <v>4569</v>
      </c>
      <c r="F30" t="s">
        <v>5208</v>
      </c>
      <c r="G30" t="s">
        <v>5206</v>
      </c>
      <c r="H30" t="s">
        <v>5207</v>
      </c>
      <c r="I30" t="s">
        <v>5204</v>
      </c>
      <c r="J30" t="s">
        <v>4812</v>
      </c>
      <c r="K30" t="s">
        <v>5205</v>
      </c>
    </row>
    <row r="31" spans="1:12" x14ac:dyDescent="0.3">
      <c r="A31" t="s">
        <v>5253</v>
      </c>
      <c r="B31" t="s">
        <v>5255</v>
      </c>
      <c r="C31" t="s">
        <v>2101</v>
      </c>
      <c r="D31" t="s">
        <v>1225</v>
      </c>
      <c r="E31" t="s">
        <v>5256</v>
      </c>
      <c r="F31" t="s">
        <v>2237</v>
      </c>
      <c r="G31" t="s">
        <v>2253</v>
      </c>
      <c r="H31" t="s">
        <v>2092</v>
      </c>
      <c r="I31" t="s">
        <v>5257</v>
      </c>
      <c r="J31" t="s">
        <v>5258</v>
      </c>
      <c r="K31" t="s">
        <v>2236</v>
      </c>
      <c r="L31" s="8">
        <v>0.28999999999999998</v>
      </c>
    </row>
    <row r="32" spans="1:12" x14ac:dyDescent="0.3">
      <c r="A32" t="s">
        <v>5254</v>
      </c>
      <c r="B32" t="s">
        <v>5259</v>
      </c>
      <c r="C32" t="s">
        <v>2101</v>
      </c>
      <c r="D32" t="s">
        <v>1225</v>
      </c>
      <c r="E32" t="s">
        <v>5256</v>
      </c>
      <c r="F32" t="s">
        <v>2245</v>
      </c>
      <c r="G32" t="s">
        <v>2253</v>
      </c>
      <c r="H32" t="s">
        <v>2092</v>
      </c>
      <c r="I32" t="s">
        <v>5260</v>
      </c>
      <c r="J32" t="s">
        <v>5261</v>
      </c>
      <c r="K32" t="s">
        <v>2244</v>
      </c>
      <c r="L32" s="8">
        <v>0.25</v>
      </c>
    </row>
    <row r="33" spans="1:12" x14ac:dyDescent="0.3">
      <c r="A33" t="s">
        <v>5447</v>
      </c>
      <c r="B33" t="s">
        <v>5453</v>
      </c>
      <c r="C33" t="s">
        <v>5448</v>
      </c>
      <c r="D33" t="s">
        <v>5150</v>
      </c>
      <c r="E33" t="s">
        <v>5449</v>
      </c>
      <c r="F33" t="s">
        <v>5208</v>
      </c>
      <c r="G33" t="s">
        <v>5450</v>
      </c>
      <c r="H33" t="s">
        <v>50</v>
      </c>
      <c r="I33" t="s">
        <v>5451</v>
      </c>
      <c r="J33" t="s">
        <v>5395</v>
      </c>
      <c r="K33" t="s">
        <v>5452</v>
      </c>
      <c r="L33" s="8">
        <v>2.84</v>
      </c>
    </row>
    <row r="34" spans="1:12" x14ac:dyDescent="0.3">
      <c r="A34" t="s">
        <v>5594</v>
      </c>
      <c r="B34" t="s">
        <v>5599</v>
      </c>
      <c r="C34" t="s">
        <v>947</v>
      </c>
      <c r="D34" t="s">
        <v>5595</v>
      </c>
      <c r="E34" t="s">
        <v>2297</v>
      </c>
      <c r="F34" t="s">
        <v>4661</v>
      </c>
      <c r="G34" t="s">
        <v>4641</v>
      </c>
      <c r="H34" t="s">
        <v>5598</v>
      </c>
      <c r="I34" t="s">
        <v>5597</v>
      </c>
      <c r="J34" t="s">
        <v>5395</v>
      </c>
      <c r="K34" t="s">
        <v>5596</v>
      </c>
      <c r="L34" s="8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B40" zoomScaleNormal="100" workbookViewId="0">
      <selection activeCell="K57" sqref="K57"/>
    </sheetView>
  </sheetViews>
  <sheetFormatPr defaultColWidth="9.109375" defaultRowHeight="14.4" x14ac:dyDescent="0.3"/>
  <cols>
    <col min="1" max="1" width="12.33203125" style="2" bestFit="1" customWidth="1"/>
    <col min="2" max="2" width="35.6640625" style="2" bestFit="1" customWidth="1"/>
    <col min="3" max="3" width="15.6640625" style="2" bestFit="1" customWidth="1"/>
    <col min="4" max="4" width="26.44140625" style="2" bestFit="1" customWidth="1"/>
    <col min="5" max="5" width="13" style="2" customWidth="1"/>
    <col min="6" max="6" width="12.6640625" style="2" bestFit="1" customWidth="1"/>
    <col min="7" max="7" width="13.88671875" style="2" bestFit="1" customWidth="1"/>
    <col min="8" max="8" width="11.33203125" style="2" customWidth="1"/>
    <col min="9" max="9" width="13.109375" style="2" bestFit="1" customWidth="1"/>
    <col min="10" max="10" width="16.109375" style="2" bestFit="1" customWidth="1"/>
    <col min="11" max="11" width="12.6640625" style="2" bestFit="1" customWidth="1"/>
    <col min="12" max="12" width="10.44140625" style="2" bestFit="1" customWidth="1"/>
    <col min="13" max="16384" width="9.109375" style="2"/>
  </cols>
  <sheetData>
    <row r="1" spans="1:13" x14ac:dyDescent="0.3">
      <c r="A1" s="2" t="s">
        <v>0</v>
      </c>
      <c r="B1" s="2" t="s">
        <v>1</v>
      </c>
      <c r="C1" s="2" t="s">
        <v>89</v>
      </c>
      <c r="D1" s="2" t="s">
        <v>90</v>
      </c>
      <c r="E1" s="2" t="s">
        <v>2</v>
      </c>
      <c r="F1" s="2" t="s">
        <v>3</v>
      </c>
      <c r="G1" s="2" t="s">
        <v>31</v>
      </c>
      <c r="H1" s="2" t="s">
        <v>17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4505</v>
      </c>
    </row>
    <row r="2" spans="1:13" x14ac:dyDescent="0.3">
      <c r="A2" s="2" t="s">
        <v>2096</v>
      </c>
      <c r="B2" s="2" t="s">
        <v>2097</v>
      </c>
      <c r="C2" s="2" t="s">
        <v>2095</v>
      </c>
      <c r="D2" s="2" t="s">
        <v>2094</v>
      </c>
      <c r="G2" s="2" t="s">
        <v>1226</v>
      </c>
      <c r="H2" s="2" t="s">
        <v>2093</v>
      </c>
      <c r="I2" s="2" t="s">
        <v>2092</v>
      </c>
      <c r="J2" s="2" t="s">
        <v>2091</v>
      </c>
      <c r="K2" s="2" t="s">
        <v>2099</v>
      </c>
      <c r="L2" s="2" t="s">
        <v>2098</v>
      </c>
      <c r="M2" s="8"/>
    </row>
    <row r="3" spans="1:13" x14ac:dyDescent="0.3">
      <c r="A3" s="2" t="s">
        <v>2104</v>
      </c>
      <c r="B3" s="2" t="s">
        <v>2103</v>
      </c>
      <c r="C3" s="2" t="s">
        <v>2102</v>
      </c>
      <c r="D3" s="2" t="s">
        <v>2101</v>
      </c>
      <c r="G3" s="2" t="s">
        <v>70</v>
      </c>
      <c r="H3" s="2" t="s">
        <v>2093</v>
      </c>
      <c r="I3" s="2" t="s">
        <v>2092</v>
      </c>
      <c r="J3" s="2" t="s">
        <v>2100</v>
      </c>
      <c r="K3" s="2" t="s">
        <v>2105</v>
      </c>
      <c r="L3" s="2" t="s">
        <v>2098</v>
      </c>
      <c r="M3" s="8"/>
    </row>
    <row r="4" spans="1:13" x14ac:dyDescent="0.3">
      <c r="A4" s="2" t="s">
        <v>2110</v>
      </c>
      <c r="B4" s="2" t="s">
        <v>2109</v>
      </c>
      <c r="C4" s="2" t="s">
        <v>2108</v>
      </c>
      <c r="D4" s="2" t="s">
        <v>2094</v>
      </c>
      <c r="G4" s="2" t="s">
        <v>2107</v>
      </c>
      <c r="H4" s="2" t="s">
        <v>2093</v>
      </c>
      <c r="I4" s="2" t="s">
        <v>2092</v>
      </c>
      <c r="J4" s="2" t="s">
        <v>2106</v>
      </c>
      <c r="K4" s="2" t="s">
        <v>2105</v>
      </c>
      <c r="L4" s="2" t="s">
        <v>2098</v>
      </c>
      <c r="M4" s="8"/>
    </row>
    <row r="5" spans="1:13" x14ac:dyDescent="0.3">
      <c r="A5" s="2" t="s">
        <v>2114</v>
      </c>
      <c r="B5" s="2" t="s">
        <v>2115</v>
      </c>
      <c r="C5" s="2" t="s">
        <v>2113</v>
      </c>
      <c r="D5" s="2" t="s">
        <v>2101</v>
      </c>
      <c r="G5" s="2" t="s">
        <v>2112</v>
      </c>
      <c r="H5" s="2" t="s">
        <v>2093</v>
      </c>
      <c r="I5" s="2" t="s">
        <v>2092</v>
      </c>
      <c r="J5" s="2" t="s">
        <v>2111</v>
      </c>
      <c r="K5" s="2" t="s">
        <v>2116</v>
      </c>
      <c r="L5" s="2" t="s">
        <v>2098</v>
      </c>
      <c r="M5" s="8"/>
    </row>
    <row r="6" spans="1:13" x14ac:dyDescent="0.3">
      <c r="A6" s="2" t="s">
        <v>2117</v>
      </c>
      <c r="B6" s="2" t="s">
        <v>2123</v>
      </c>
      <c r="C6" s="2" t="s">
        <v>2122</v>
      </c>
      <c r="D6" s="2" t="s">
        <v>2121</v>
      </c>
      <c r="G6" s="2" t="s">
        <v>2120</v>
      </c>
      <c r="H6" s="2" t="s">
        <v>2093</v>
      </c>
      <c r="I6" s="2" t="s">
        <v>2092</v>
      </c>
      <c r="J6" s="2" t="s">
        <v>2118</v>
      </c>
      <c r="K6" s="2" t="s">
        <v>2119</v>
      </c>
      <c r="L6" s="2" t="s">
        <v>2098</v>
      </c>
      <c r="M6" s="8"/>
    </row>
    <row r="7" spans="1:13" x14ac:dyDescent="0.3">
      <c r="A7" s="2" t="s">
        <v>2124</v>
      </c>
      <c r="B7" s="2" t="s">
        <v>2128</v>
      </c>
      <c r="C7" s="2" t="s">
        <v>2125</v>
      </c>
      <c r="D7" s="2" t="s">
        <v>2101</v>
      </c>
      <c r="G7" s="2" t="s">
        <v>2120</v>
      </c>
      <c r="H7" s="2" t="s">
        <v>2093</v>
      </c>
      <c r="I7" s="2" t="s">
        <v>2092</v>
      </c>
      <c r="J7" s="2" t="s">
        <v>2126</v>
      </c>
      <c r="K7" s="2" t="s">
        <v>2127</v>
      </c>
      <c r="L7" s="2" t="s">
        <v>2098</v>
      </c>
      <c r="M7" s="8"/>
    </row>
    <row r="8" spans="1:13" x14ac:dyDescent="0.3">
      <c r="A8" s="2" t="s">
        <v>2135</v>
      </c>
      <c r="B8" s="3" t="s">
        <v>2210</v>
      </c>
      <c r="C8" s="2" t="s">
        <v>2133</v>
      </c>
      <c r="D8" t="s">
        <v>2161</v>
      </c>
      <c r="E8" s="2" t="s">
        <v>2181</v>
      </c>
      <c r="F8" t="s">
        <v>2134</v>
      </c>
      <c r="H8" s="2" t="s">
        <v>2131</v>
      </c>
      <c r="I8" s="2" t="s">
        <v>2092</v>
      </c>
      <c r="J8" t="s">
        <v>2136</v>
      </c>
      <c r="K8" s="2" t="s">
        <v>2099</v>
      </c>
      <c r="L8" s="2" t="s">
        <v>2130</v>
      </c>
      <c r="M8" s="8"/>
    </row>
    <row r="9" spans="1:13" x14ac:dyDescent="0.3">
      <c r="A9" s="2" t="s">
        <v>2185</v>
      </c>
      <c r="B9" s="3" t="s">
        <v>2211</v>
      </c>
      <c r="C9" s="2" t="s">
        <v>2133</v>
      </c>
      <c r="D9" t="s">
        <v>2162</v>
      </c>
      <c r="E9" s="2" t="s">
        <v>2181</v>
      </c>
      <c r="F9" t="s">
        <v>1471</v>
      </c>
      <c r="H9" s="2" t="s">
        <v>2131</v>
      </c>
      <c r="I9" s="2" t="s">
        <v>2092</v>
      </c>
      <c r="J9" t="s">
        <v>2137</v>
      </c>
      <c r="K9" s="2" t="s">
        <v>2183</v>
      </c>
      <c r="L9" s="2" t="s">
        <v>2130</v>
      </c>
      <c r="M9" s="8"/>
    </row>
    <row r="10" spans="1:13" x14ac:dyDescent="0.3">
      <c r="A10" s="2" t="s">
        <v>2186</v>
      </c>
      <c r="B10" s="3" t="s">
        <v>2212</v>
      </c>
      <c r="C10" s="2" t="s">
        <v>2133</v>
      </c>
      <c r="D10" t="s">
        <v>2163</v>
      </c>
      <c r="E10" s="2" t="s">
        <v>2181</v>
      </c>
      <c r="F10" t="s">
        <v>1469</v>
      </c>
      <c r="H10" s="2" t="s">
        <v>2131</v>
      </c>
      <c r="I10" s="2" t="s">
        <v>2092</v>
      </c>
      <c r="J10" t="s">
        <v>2138</v>
      </c>
      <c r="K10" s="2" t="s">
        <v>2184</v>
      </c>
      <c r="L10" s="2" t="s">
        <v>2130</v>
      </c>
      <c r="M10" s="8"/>
    </row>
    <row r="11" spans="1:13" x14ac:dyDescent="0.3">
      <c r="A11" s="2" t="s">
        <v>2187</v>
      </c>
      <c r="B11" s="3" t="s">
        <v>2213</v>
      </c>
      <c r="C11" s="2" t="s">
        <v>2133</v>
      </c>
      <c r="D11" t="s">
        <v>2132</v>
      </c>
      <c r="E11" s="2" t="s">
        <v>2181</v>
      </c>
      <c r="F11" t="s">
        <v>2134</v>
      </c>
      <c r="H11" s="2" t="s">
        <v>2131</v>
      </c>
      <c r="I11" s="2" t="s">
        <v>2092</v>
      </c>
      <c r="J11" t="s">
        <v>2129</v>
      </c>
      <c r="K11" s="2" t="s">
        <v>2099</v>
      </c>
      <c r="L11" s="2" t="s">
        <v>2130</v>
      </c>
      <c r="M11" s="8"/>
    </row>
    <row r="12" spans="1:13" x14ac:dyDescent="0.3">
      <c r="A12" s="2" t="s">
        <v>2188</v>
      </c>
      <c r="B12" s="3" t="s">
        <v>2214</v>
      </c>
      <c r="C12" s="2" t="s">
        <v>2133</v>
      </c>
      <c r="D12" t="s">
        <v>2164</v>
      </c>
      <c r="E12" s="2" t="s">
        <v>2181</v>
      </c>
      <c r="F12" t="s">
        <v>2180</v>
      </c>
      <c r="H12" s="2" t="s">
        <v>2131</v>
      </c>
      <c r="I12" s="2" t="s">
        <v>2092</v>
      </c>
      <c r="J12" t="s">
        <v>2139</v>
      </c>
      <c r="K12" s="2" t="s">
        <v>2182</v>
      </c>
      <c r="L12" s="2" t="s">
        <v>2130</v>
      </c>
      <c r="M12" s="8"/>
    </row>
    <row r="13" spans="1:13" x14ac:dyDescent="0.3">
      <c r="A13" s="2" t="s">
        <v>2189</v>
      </c>
      <c r="B13" s="3" t="s">
        <v>2215</v>
      </c>
      <c r="C13" s="2" t="s">
        <v>2133</v>
      </c>
      <c r="D13" t="s">
        <v>2165</v>
      </c>
      <c r="E13" s="2" t="s">
        <v>2181</v>
      </c>
      <c r="F13" t="s">
        <v>1469</v>
      </c>
      <c r="H13" s="2" t="s">
        <v>2131</v>
      </c>
      <c r="I13" s="2" t="s">
        <v>2092</v>
      </c>
      <c r="J13" t="s">
        <v>2140</v>
      </c>
      <c r="K13" s="2" t="s">
        <v>2184</v>
      </c>
      <c r="L13" s="2" t="s">
        <v>2130</v>
      </c>
      <c r="M13" s="8"/>
    </row>
    <row r="14" spans="1:13" x14ac:dyDescent="0.3">
      <c r="A14" s="2" t="s">
        <v>2190</v>
      </c>
      <c r="B14" s="3" t="s">
        <v>2216</v>
      </c>
      <c r="C14" s="2" t="s">
        <v>2133</v>
      </c>
      <c r="D14" t="s">
        <v>2166</v>
      </c>
      <c r="E14" s="2" t="s">
        <v>2181</v>
      </c>
      <c r="F14" t="s">
        <v>2180</v>
      </c>
      <c r="H14" s="2" t="s">
        <v>2131</v>
      </c>
      <c r="I14" s="2" t="s">
        <v>2092</v>
      </c>
      <c r="J14" t="s">
        <v>2141</v>
      </c>
      <c r="K14" s="2" t="s">
        <v>2182</v>
      </c>
      <c r="L14" s="2" t="s">
        <v>2130</v>
      </c>
      <c r="M14" s="8"/>
    </row>
    <row r="15" spans="1:13" x14ac:dyDescent="0.3">
      <c r="A15" s="2" t="s">
        <v>2191</v>
      </c>
      <c r="B15" s="3" t="s">
        <v>2217</v>
      </c>
      <c r="C15" s="2" t="s">
        <v>2133</v>
      </c>
      <c r="D15" t="s">
        <v>2167</v>
      </c>
      <c r="E15" s="2" t="s">
        <v>2181</v>
      </c>
      <c r="F15" t="s">
        <v>1471</v>
      </c>
      <c r="H15" s="2" t="s">
        <v>2131</v>
      </c>
      <c r="I15" s="2" t="s">
        <v>2092</v>
      </c>
      <c r="J15" t="s">
        <v>2142</v>
      </c>
      <c r="K15" s="2" t="s">
        <v>2099</v>
      </c>
      <c r="L15" s="2" t="s">
        <v>2130</v>
      </c>
      <c r="M15" s="8"/>
    </row>
    <row r="16" spans="1:13" x14ac:dyDescent="0.3">
      <c r="A16" s="2" t="s">
        <v>2192</v>
      </c>
      <c r="B16" s="3" t="s">
        <v>2218</v>
      </c>
      <c r="C16" s="2" t="s">
        <v>2133</v>
      </c>
      <c r="D16" t="s">
        <v>2167</v>
      </c>
      <c r="E16" s="2" t="s">
        <v>2181</v>
      </c>
      <c r="F16" t="s">
        <v>2180</v>
      </c>
      <c r="H16" s="2" t="s">
        <v>2131</v>
      </c>
      <c r="I16" s="2" t="s">
        <v>2092</v>
      </c>
      <c r="J16" t="s">
        <v>2143</v>
      </c>
      <c r="K16" s="2" t="s">
        <v>2182</v>
      </c>
      <c r="L16" s="2" t="s">
        <v>2130</v>
      </c>
      <c r="M16" s="8"/>
    </row>
    <row r="17" spans="1:13" x14ac:dyDescent="0.3">
      <c r="A17" s="2" t="s">
        <v>2193</v>
      </c>
      <c r="B17" s="3" t="s">
        <v>2219</v>
      </c>
      <c r="C17" s="2" t="s">
        <v>2133</v>
      </c>
      <c r="D17" t="s">
        <v>2168</v>
      </c>
      <c r="E17" s="2" t="s">
        <v>2181</v>
      </c>
      <c r="F17" t="s">
        <v>1471</v>
      </c>
      <c r="H17" s="2" t="s">
        <v>2131</v>
      </c>
      <c r="I17" s="2" t="s">
        <v>2092</v>
      </c>
      <c r="J17" t="s">
        <v>2144</v>
      </c>
      <c r="K17" s="2" t="s">
        <v>2099</v>
      </c>
      <c r="L17" s="2" t="s">
        <v>2130</v>
      </c>
      <c r="M17" s="8"/>
    </row>
    <row r="18" spans="1:13" x14ac:dyDescent="0.3">
      <c r="A18" s="2" t="s">
        <v>2194</v>
      </c>
      <c r="B18" s="3" t="s">
        <v>2220</v>
      </c>
      <c r="C18" s="2" t="s">
        <v>2133</v>
      </c>
      <c r="D18" t="s">
        <v>2169</v>
      </c>
      <c r="E18" s="2" t="s">
        <v>2181</v>
      </c>
      <c r="F18" t="s">
        <v>2134</v>
      </c>
      <c r="H18" s="2" t="s">
        <v>2131</v>
      </c>
      <c r="I18" s="2" t="s">
        <v>2092</v>
      </c>
      <c r="J18" t="s">
        <v>2145</v>
      </c>
      <c r="K18" s="2" t="s">
        <v>2099</v>
      </c>
      <c r="L18" s="2" t="s">
        <v>2130</v>
      </c>
      <c r="M18" s="8"/>
    </row>
    <row r="19" spans="1:13" x14ac:dyDescent="0.3">
      <c r="A19" s="2" t="s">
        <v>2195</v>
      </c>
      <c r="B19" s="3" t="s">
        <v>2221</v>
      </c>
      <c r="C19" s="2" t="s">
        <v>2133</v>
      </c>
      <c r="D19" t="s">
        <v>2169</v>
      </c>
      <c r="E19" s="2" t="s">
        <v>2181</v>
      </c>
      <c r="F19" t="s">
        <v>2180</v>
      </c>
      <c r="H19" s="2" t="s">
        <v>2131</v>
      </c>
      <c r="I19" s="2" t="s">
        <v>2092</v>
      </c>
      <c r="J19" t="s">
        <v>2146</v>
      </c>
      <c r="K19" s="2" t="s">
        <v>2182</v>
      </c>
      <c r="L19" s="2" t="s">
        <v>2130</v>
      </c>
      <c r="M19" s="8"/>
    </row>
    <row r="20" spans="1:13" x14ac:dyDescent="0.3">
      <c r="A20" s="2" t="s">
        <v>2196</v>
      </c>
      <c r="B20" s="3" t="s">
        <v>2222</v>
      </c>
      <c r="C20" s="2" t="s">
        <v>2133</v>
      </c>
      <c r="D20" t="s">
        <v>2170</v>
      </c>
      <c r="E20" s="2" t="s">
        <v>2181</v>
      </c>
      <c r="F20" t="s">
        <v>2134</v>
      </c>
      <c r="H20" s="2" t="s">
        <v>2131</v>
      </c>
      <c r="I20" s="2" t="s">
        <v>2092</v>
      </c>
      <c r="J20" t="s">
        <v>2147</v>
      </c>
      <c r="K20" s="2" t="s">
        <v>2099</v>
      </c>
      <c r="L20" s="2" t="s">
        <v>2130</v>
      </c>
      <c r="M20" s="8"/>
    </row>
    <row r="21" spans="1:13" x14ac:dyDescent="0.3">
      <c r="A21" s="2" t="s">
        <v>2197</v>
      </c>
      <c r="B21" s="3" t="s">
        <v>2223</v>
      </c>
      <c r="C21" s="2" t="s">
        <v>2133</v>
      </c>
      <c r="D21" t="s">
        <v>948</v>
      </c>
      <c r="E21" s="2" t="s">
        <v>2181</v>
      </c>
      <c r="F21" t="s">
        <v>1471</v>
      </c>
      <c r="H21" s="2" t="s">
        <v>2131</v>
      </c>
      <c r="I21" s="2" t="s">
        <v>2092</v>
      </c>
      <c r="J21" t="s">
        <v>2148</v>
      </c>
      <c r="K21" s="2" t="s">
        <v>2099</v>
      </c>
      <c r="L21" s="2" t="s">
        <v>2130</v>
      </c>
      <c r="M21" s="8"/>
    </row>
    <row r="22" spans="1:13" x14ac:dyDescent="0.3">
      <c r="A22" s="2" t="s">
        <v>2198</v>
      </c>
      <c r="B22" s="3" t="s">
        <v>2224</v>
      </c>
      <c r="C22" s="2" t="s">
        <v>2133</v>
      </c>
      <c r="D22" t="s">
        <v>2171</v>
      </c>
      <c r="E22" s="2" t="s">
        <v>2181</v>
      </c>
      <c r="F22" t="s">
        <v>1471</v>
      </c>
      <c r="H22" s="2" t="s">
        <v>2131</v>
      </c>
      <c r="I22" s="2" t="s">
        <v>2092</v>
      </c>
      <c r="J22" t="s">
        <v>2149</v>
      </c>
      <c r="K22" s="2" t="s">
        <v>2099</v>
      </c>
      <c r="L22" s="2" t="s">
        <v>2130</v>
      </c>
      <c r="M22" s="8"/>
    </row>
    <row r="23" spans="1:13" x14ac:dyDescent="0.3">
      <c r="A23" s="2" t="s">
        <v>2199</v>
      </c>
      <c r="B23" s="3" t="s">
        <v>2225</v>
      </c>
      <c r="C23" s="2" t="s">
        <v>2133</v>
      </c>
      <c r="D23" t="s">
        <v>2171</v>
      </c>
      <c r="E23" s="2" t="s">
        <v>2181</v>
      </c>
      <c r="F23" t="s">
        <v>2180</v>
      </c>
      <c r="H23" s="2" t="s">
        <v>2131</v>
      </c>
      <c r="I23" s="2" t="s">
        <v>2092</v>
      </c>
      <c r="J23" t="s">
        <v>2150</v>
      </c>
      <c r="K23" s="2" t="s">
        <v>2182</v>
      </c>
      <c r="L23" s="2" t="s">
        <v>2130</v>
      </c>
      <c r="M23" s="8"/>
    </row>
    <row r="24" spans="1:13" x14ac:dyDescent="0.3">
      <c r="A24" s="2" t="s">
        <v>2200</v>
      </c>
      <c r="B24" s="3" t="s">
        <v>2226</v>
      </c>
      <c r="C24" s="2" t="s">
        <v>2133</v>
      </c>
      <c r="D24" t="s">
        <v>2172</v>
      </c>
      <c r="E24" s="2" t="s">
        <v>2181</v>
      </c>
      <c r="F24" t="s">
        <v>1471</v>
      </c>
      <c r="H24" s="2" t="s">
        <v>2131</v>
      </c>
      <c r="I24" s="2" t="s">
        <v>2092</v>
      </c>
      <c r="J24" t="s">
        <v>2151</v>
      </c>
      <c r="K24" s="2" t="s">
        <v>2099</v>
      </c>
      <c r="L24" s="2" t="s">
        <v>2130</v>
      </c>
      <c r="M24" s="8"/>
    </row>
    <row r="25" spans="1:13" x14ac:dyDescent="0.3">
      <c r="A25" s="2" t="s">
        <v>2201</v>
      </c>
      <c r="B25" s="3" t="s">
        <v>2227</v>
      </c>
      <c r="C25" s="2" t="s">
        <v>2133</v>
      </c>
      <c r="D25" t="s">
        <v>2173</v>
      </c>
      <c r="E25" s="2" t="s">
        <v>2181</v>
      </c>
      <c r="F25" t="s">
        <v>2180</v>
      </c>
      <c r="H25" s="2" t="s">
        <v>2131</v>
      </c>
      <c r="I25" s="2" t="s">
        <v>2092</v>
      </c>
      <c r="J25" t="s">
        <v>2152</v>
      </c>
      <c r="K25" s="2" t="s">
        <v>2182</v>
      </c>
      <c r="L25" s="2" t="s">
        <v>2130</v>
      </c>
      <c r="M25" s="8"/>
    </row>
    <row r="26" spans="1:13" x14ac:dyDescent="0.3">
      <c r="A26" s="2" t="s">
        <v>2202</v>
      </c>
      <c r="B26" s="3" t="s">
        <v>2228</v>
      </c>
      <c r="C26" s="2" t="s">
        <v>2133</v>
      </c>
      <c r="D26" t="s">
        <v>19</v>
      </c>
      <c r="E26" s="2" t="s">
        <v>2181</v>
      </c>
      <c r="F26" t="s">
        <v>2180</v>
      </c>
      <c r="H26" s="2" t="s">
        <v>2131</v>
      </c>
      <c r="I26" s="2" t="s">
        <v>2092</v>
      </c>
      <c r="J26" t="s">
        <v>2153</v>
      </c>
      <c r="K26" s="2" t="s">
        <v>2182</v>
      </c>
      <c r="L26" s="2" t="s">
        <v>2130</v>
      </c>
      <c r="M26" s="8"/>
    </row>
    <row r="27" spans="1:13" x14ac:dyDescent="0.3">
      <c r="A27" s="2" t="s">
        <v>2203</v>
      </c>
      <c r="B27" s="3" t="s">
        <v>2229</v>
      </c>
      <c r="C27" s="2" t="s">
        <v>2133</v>
      </c>
      <c r="D27" t="s">
        <v>2174</v>
      </c>
      <c r="E27" s="2" t="s">
        <v>2181</v>
      </c>
      <c r="F27" t="s">
        <v>1471</v>
      </c>
      <c r="H27" s="2" t="s">
        <v>2131</v>
      </c>
      <c r="I27" s="2" t="s">
        <v>2092</v>
      </c>
      <c r="J27" t="s">
        <v>2154</v>
      </c>
      <c r="K27" s="2" t="s">
        <v>2099</v>
      </c>
      <c r="L27" s="2" t="s">
        <v>2130</v>
      </c>
      <c r="M27" s="8"/>
    </row>
    <row r="28" spans="1:13" x14ac:dyDescent="0.3">
      <c r="A28" s="2" t="s">
        <v>2204</v>
      </c>
      <c r="B28" s="3" t="s">
        <v>2230</v>
      </c>
      <c r="C28" s="2" t="s">
        <v>2133</v>
      </c>
      <c r="D28" t="s">
        <v>2175</v>
      </c>
      <c r="E28" s="2" t="s">
        <v>2181</v>
      </c>
      <c r="F28" t="s">
        <v>1471</v>
      </c>
      <c r="H28" s="2" t="s">
        <v>2131</v>
      </c>
      <c r="I28" s="2" t="s">
        <v>2092</v>
      </c>
      <c r="J28" t="s">
        <v>2155</v>
      </c>
      <c r="K28" s="2" t="s">
        <v>2099</v>
      </c>
      <c r="L28" s="2" t="s">
        <v>2130</v>
      </c>
      <c r="M28" s="8"/>
    </row>
    <row r="29" spans="1:13" x14ac:dyDescent="0.3">
      <c r="A29" s="2" t="s">
        <v>2205</v>
      </c>
      <c r="B29" s="3" t="s">
        <v>2230</v>
      </c>
      <c r="C29" s="2" t="s">
        <v>2133</v>
      </c>
      <c r="D29" t="s">
        <v>2175</v>
      </c>
      <c r="E29" s="2" t="s">
        <v>2181</v>
      </c>
      <c r="F29" t="s">
        <v>1471</v>
      </c>
      <c r="H29" s="2" t="s">
        <v>2131</v>
      </c>
      <c r="I29" s="2" t="s">
        <v>2092</v>
      </c>
      <c r="J29" t="s">
        <v>2156</v>
      </c>
      <c r="K29" s="2" t="s">
        <v>2099</v>
      </c>
      <c r="L29" s="2" t="s">
        <v>2130</v>
      </c>
      <c r="M29" s="8"/>
    </row>
    <row r="30" spans="1:13" x14ac:dyDescent="0.3">
      <c r="A30" s="2" t="s">
        <v>2206</v>
      </c>
      <c r="B30" s="3" t="s">
        <v>2231</v>
      </c>
      <c r="C30" s="2" t="s">
        <v>2133</v>
      </c>
      <c r="D30" t="s">
        <v>2176</v>
      </c>
      <c r="E30" s="2" t="s">
        <v>2181</v>
      </c>
      <c r="F30" t="s">
        <v>1469</v>
      </c>
      <c r="H30" s="2" t="s">
        <v>2131</v>
      </c>
      <c r="I30" s="2" t="s">
        <v>2092</v>
      </c>
      <c r="J30" t="s">
        <v>2157</v>
      </c>
      <c r="K30" s="2" t="s">
        <v>2105</v>
      </c>
      <c r="L30" s="2" t="s">
        <v>2130</v>
      </c>
      <c r="M30" s="8"/>
    </row>
    <row r="31" spans="1:13" x14ac:dyDescent="0.3">
      <c r="A31" s="2" t="s">
        <v>2207</v>
      </c>
      <c r="B31" s="3" t="s">
        <v>2232</v>
      </c>
      <c r="C31" s="2" t="s">
        <v>2133</v>
      </c>
      <c r="D31" t="s">
        <v>2177</v>
      </c>
      <c r="E31" s="2" t="s">
        <v>2181</v>
      </c>
      <c r="F31" t="s">
        <v>1469</v>
      </c>
      <c r="H31" s="2" t="s">
        <v>2131</v>
      </c>
      <c r="I31" s="2" t="s">
        <v>2092</v>
      </c>
      <c r="J31" t="s">
        <v>2158</v>
      </c>
      <c r="K31" s="2" t="s">
        <v>2105</v>
      </c>
      <c r="L31" s="2" t="s">
        <v>2130</v>
      </c>
      <c r="M31" s="8"/>
    </row>
    <row r="32" spans="1:13" x14ac:dyDescent="0.3">
      <c r="A32" s="2" t="s">
        <v>2208</v>
      </c>
      <c r="B32" s="3" t="s">
        <v>2233</v>
      </c>
      <c r="C32" s="2" t="s">
        <v>2133</v>
      </c>
      <c r="D32" t="s">
        <v>2178</v>
      </c>
      <c r="E32" s="2" t="s">
        <v>2181</v>
      </c>
      <c r="F32" t="s">
        <v>1471</v>
      </c>
      <c r="H32" s="2" t="s">
        <v>2131</v>
      </c>
      <c r="I32" s="2" t="s">
        <v>2092</v>
      </c>
      <c r="J32" t="s">
        <v>2159</v>
      </c>
      <c r="K32" s="2" t="s">
        <v>2099</v>
      </c>
      <c r="L32" s="2" t="s">
        <v>2130</v>
      </c>
      <c r="M32" s="8"/>
    </row>
    <row r="33" spans="1:13" x14ac:dyDescent="0.3">
      <c r="A33" s="2" t="s">
        <v>2209</v>
      </c>
      <c r="B33" s="3" t="s">
        <v>2234</v>
      </c>
      <c r="C33" s="2" t="s">
        <v>2133</v>
      </c>
      <c r="D33" t="s">
        <v>2179</v>
      </c>
      <c r="E33" s="2" t="s">
        <v>2181</v>
      </c>
      <c r="F33" t="s">
        <v>1471</v>
      </c>
      <c r="H33" s="2" t="s">
        <v>2131</v>
      </c>
      <c r="I33" s="2" t="s">
        <v>2092</v>
      </c>
      <c r="J33" t="s">
        <v>2160</v>
      </c>
      <c r="K33" s="2" t="s">
        <v>2099</v>
      </c>
      <c r="L33" s="2" t="s">
        <v>2130</v>
      </c>
      <c r="M33" s="8"/>
    </row>
    <row r="34" spans="1:13" x14ac:dyDescent="0.3">
      <c r="A34" s="2" t="s">
        <v>2405</v>
      </c>
      <c r="B34" s="2" t="s">
        <v>2404</v>
      </c>
      <c r="D34" s="2" t="s">
        <v>2256</v>
      </c>
      <c r="E34" s="2" t="s">
        <v>2403</v>
      </c>
      <c r="H34" s="2" t="s">
        <v>2402</v>
      </c>
      <c r="I34" s="2" t="s">
        <v>2312</v>
      </c>
      <c r="J34" s="2" t="s">
        <v>2400</v>
      </c>
      <c r="K34" s="2" t="s">
        <v>2182</v>
      </c>
      <c r="L34" s="2" t="s">
        <v>2401</v>
      </c>
      <c r="M34" s="8"/>
    </row>
    <row r="35" spans="1:13" x14ac:dyDescent="0.3">
      <c r="A35" s="2" t="s">
        <v>2494</v>
      </c>
      <c r="B35" s="2" t="s">
        <v>2495</v>
      </c>
      <c r="C35" s="2" t="s">
        <v>2496</v>
      </c>
      <c r="G35" s="2" t="s">
        <v>2508</v>
      </c>
      <c r="H35" s="2" t="s">
        <v>2497</v>
      </c>
      <c r="I35" s="2" t="s">
        <v>2498</v>
      </c>
      <c r="J35" s="2" t="s">
        <v>2499</v>
      </c>
      <c r="K35" s="2" t="s">
        <v>2500</v>
      </c>
      <c r="L35" s="2" t="s">
        <v>2501</v>
      </c>
      <c r="M35" s="8"/>
    </row>
    <row r="36" spans="1:13" x14ac:dyDescent="0.3">
      <c r="A36" s="2" t="s">
        <v>2505</v>
      </c>
      <c r="B36" s="2" t="s">
        <v>2506</v>
      </c>
      <c r="C36" s="2" t="s">
        <v>2507</v>
      </c>
      <c r="G36" s="2" t="s">
        <v>2508</v>
      </c>
      <c r="H36" s="2" t="s">
        <v>2497</v>
      </c>
      <c r="I36" s="2" t="s">
        <v>2498</v>
      </c>
      <c r="J36" s="2" t="s">
        <v>2504</v>
      </c>
      <c r="K36" s="2" t="s">
        <v>2503</v>
      </c>
      <c r="L36" s="2" t="s">
        <v>2502</v>
      </c>
      <c r="M36" s="8"/>
    </row>
    <row r="37" spans="1:13" x14ac:dyDescent="0.3">
      <c r="A37" s="2" t="s">
        <v>2931</v>
      </c>
      <c r="B37" s="2" t="s">
        <v>2943</v>
      </c>
      <c r="C37" s="2" t="s">
        <v>2942</v>
      </c>
      <c r="G37" s="2" t="s">
        <v>2941</v>
      </c>
      <c r="H37" s="2" t="s">
        <v>2497</v>
      </c>
      <c r="I37" s="2" t="s">
        <v>2431</v>
      </c>
      <c r="J37" s="2" t="s">
        <v>2940</v>
      </c>
      <c r="K37" s="2" t="s">
        <v>2489</v>
      </c>
      <c r="L37" s="2" t="s">
        <v>2502</v>
      </c>
      <c r="M37" s="8"/>
    </row>
    <row r="38" spans="1:13" x14ac:dyDescent="0.3">
      <c r="A38" s="2" t="s">
        <v>2948</v>
      </c>
      <c r="B38" s="2" t="s">
        <v>2950</v>
      </c>
      <c r="D38" s="2" t="s">
        <v>2947</v>
      </c>
      <c r="F38" s="2" t="s">
        <v>2949</v>
      </c>
      <c r="H38" s="2" t="s">
        <v>2946</v>
      </c>
      <c r="I38" s="2" t="s">
        <v>50</v>
      </c>
      <c r="J38" s="2" t="s">
        <v>2944</v>
      </c>
      <c r="K38" s="2" t="s">
        <v>2127</v>
      </c>
      <c r="L38" s="2" t="s">
        <v>2945</v>
      </c>
      <c r="M38" s="8"/>
    </row>
    <row r="39" spans="1:13" x14ac:dyDescent="0.3">
      <c r="A39" s="2" t="s">
        <v>2954</v>
      </c>
      <c r="B39" s="2" t="s">
        <v>2953</v>
      </c>
      <c r="D39" s="2" t="s">
        <v>2947</v>
      </c>
      <c r="F39" s="2" t="s">
        <v>2952</v>
      </c>
      <c r="H39" s="2" t="s">
        <v>2946</v>
      </c>
      <c r="I39" s="2" t="s">
        <v>50</v>
      </c>
      <c r="J39" s="2" t="s">
        <v>2951</v>
      </c>
      <c r="K39" s="2" t="s">
        <v>2099</v>
      </c>
      <c r="L39" s="2" t="s">
        <v>2945</v>
      </c>
      <c r="M39" s="8"/>
    </row>
    <row r="40" spans="1:13" x14ac:dyDescent="0.3">
      <c r="A40" s="2" t="s">
        <v>2979</v>
      </c>
      <c r="B40" s="2" t="s">
        <v>2977</v>
      </c>
      <c r="C40" s="2" t="s">
        <v>2976</v>
      </c>
      <c r="D40" s="2" t="s">
        <v>2094</v>
      </c>
      <c r="F40" s="2" t="s">
        <v>2180</v>
      </c>
      <c r="G40" s="2" t="s">
        <v>2958</v>
      </c>
      <c r="H40" s="2" t="s">
        <v>2093</v>
      </c>
      <c r="I40" s="2" t="s">
        <v>2092</v>
      </c>
      <c r="J40" t="s">
        <v>2975</v>
      </c>
      <c r="K40" s="2" t="s">
        <v>2182</v>
      </c>
      <c r="L40" s="2" t="s">
        <v>2978</v>
      </c>
      <c r="M40" s="8">
        <v>0.19</v>
      </c>
    </row>
    <row r="41" spans="1:13" x14ac:dyDescent="0.3">
      <c r="A41" s="2" t="s">
        <v>4275</v>
      </c>
      <c r="B41" s="2" t="s">
        <v>4278</v>
      </c>
      <c r="C41" s="2" t="s">
        <v>4279</v>
      </c>
      <c r="F41" s="2" t="s">
        <v>4277</v>
      </c>
      <c r="G41" s="2" t="s">
        <v>4282</v>
      </c>
      <c r="H41" s="2" t="s">
        <v>2497</v>
      </c>
      <c r="I41" s="2" t="s">
        <v>4276</v>
      </c>
      <c r="J41" t="s">
        <v>4280</v>
      </c>
      <c r="K41" s="2" t="s">
        <v>2500</v>
      </c>
      <c r="L41" s="2" t="s">
        <v>4281</v>
      </c>
      <c r="M41" s="8"/>
    </row>
    <row r="42" spans="1:13" x14ac:dyDescent="0.3">
      <c r="A42" s="2" t="s">
        <v>4508</v>
      </c>
      <c r="B42" s="2" t="s">
        <v>4509</v>
      </c>
      <c r="C42" s="2" t="s">
        <v>2435</v>
      </c>
      <c r="D42" s="2" t="s">
        <v>2947</v>
      </c>
      <c r="F42" s="2" t="s">
        <v>4512</v>
      </c>
      <c r="G42" s="2" t="s">
        <v>2508</v>
      </c>
      <c r="H42" s="2" t="s">
        <v>2497</v>
      </c>
      <c r="I42" s="2" t="s">
        <v>4511</v>
      </c>
      <c r="J42" s="2" t="s">
        <v>4510</v>
      </c>
      <c r="K42" s="2" t="s">
        <v>35</v>
      </c>
      <c r="L42" s="2" t="s">
        <v>2502</v>
      </c>
      <c r="M42" s="8">
        <v>0.34</v>
      </c>
    </row>
    <row r="43" spans="1:13" x14ac:dyDescent="0.3">
      <c r="A43" s="2" t="s">
        <v>4869</v>
      </c>
      <c r="B43" s="2" t="s">
        <v>4561</v>
      </c>
      <c r="C43" s="2" t="s">
        <v>4556</v>
      </c>
      <c r="G43" s="2" t="s">
        <v>4560</v>
      </c>
      <c r="H43" s="2" t="s">
        <v>4557</v>
      </c>
      <c r="I43" s="2" t="s">
        <v>2431</v>
      </c>
      <c r="J43" s="2" t="s">
        <v>4558</v>
      </c>
      <c r="K43" s="2" t="s">
        <v>4562</v>
      </c>
      <c r="L43" s="2" t="s">
        <v>4559</v>
      </c>
      <c r="M43" s="8">
        <v>5.26</v>
      </c>
    </row>
    <row r="44" spans="1:13" x14ac:dyDescent="0.3">
      <c r="A44" s="2" t="s">
        <v>4870</v>
      </c>
      <c r="B44" s="2" t="s">
        <v>4646</v>
      </c>
      <c r="C44" s="2" t="s">
        <v>4641</v>
      </c>
      <c r="D44" s="2" t="s">
        <v>2947</v>
      </c>
      <c r="F44" s="2" t="s">
        <v>4642</v>
      </c>
      <c r="G44" s="2" t="s">
        <v>4282</v>
      </c>
      <c r="H44" s="2" t="s">
        <v>2497</v>
      </c>
      <c r="I44" s="2" t="s">
        <v>4643</v>
      </c>
      <c r="J44" s="2" t="s">
        <v>4644</v>
      </c>
      <c r="K44" s="2" t="s">
        <v>4645</v>
      </c>
      <c r="L44" s="2" t="s">
        <v>2502</v>
      </c>
    </row>
    <row r="45" spans="1:13" x14ac:dyDescent="0.3">
      <c r="A45" s="2" t="s">
        <v>4871</v>
      </c>
      <c r="B45" s="2" t="s">
        <v>4647</v>
      </c>
      <c r="C45" s="2" t="s">
        <v>4648</v>
      </c>
      <c r="D45" s="2" t="s">
        <v>2947</v>
      </c>
      <c r="F45" s="2" t="s">
        <v>4642</v>
      </c>
      <c r="G45" s="2" t="s">
        <v>4282</v>
      </c>
      <c r="H45" s="2" t="s">
        <v>2497</v>
      </c>
      <c r="I45" s="2" t="s">
        <v>4643</v>
      </c>
      <c r="J45" s="2" t="s">
        <v>4649</v>
      </c>
      <c r="K45" s="2" t="s">
        <v>4645</v>
      </c>
      <c r="L45" s="2" t="s">
        <v>2502</v>
      </c>
    </row>
    <row r="46" spans="1:13" x14ac:dyDescent="0.3">
      <c r="A46" s="2" t="s">
        <v>4872</v>
      </c>
      <c r="B46" s="2" t="s">
        <v>4668</v>
      </c>
      <c r="C46" s="2" t="s">
        <v>4667</v>
      </c>
      <c r="D46" s="2" t="s">
        <v>946</v>
      </c>
      <c r="G46" s="2" t="s">
        <v>4569</v>
      </c>
      <c r="H46" s="2" t="s">
        <v>2093</v>
      </c>
      <c r="I46" s="2" t="s">
        <v>2092</v>
      </c>
      <c r="J46" s="2" t="s">
        <v>4665</v>
      </c>
      <c r="K46" s="2" t="s">
        <v>4666</v>
      </c>
      <c r="L46" s="2" t="s">
        <v>4664</v>
      </c>
      <c r="M46" s="8">
        <v>2.0099999999999998</v>
      </c>
    </row>
    <row r="47" spans="1:13" x14ac:dyDescent="0.3">
      <c r="A47" s="2" t="s">
        <v>4873</v>
      </c>
      <c r="B47" s="2" t="s">
        <v>4834</v>
      </c>
      <c r="C47" s="2" t="s">
        <v>4839</v>
      </c>
      <c r="D47" s="2" t="s">
        <v>4835</v>
      </c>
      <c r="E47" s="2" t="s">
        <v>4755</v>
      </c>
      <c r="F47" s="2" t="s">
        <v>4836</v>
      </c>
      <c r="G47" s="2" t="s">
        <v>1239</v>
      </c>
      <c r="H47" s="2" t="s">
        <v>2131</v>
      </c>
      <c r="I47" s="2" t="s">
        <v>4837</v>
      </c>
      <c r="J47" t="s">
        <v>4838</v>
      </c>
      <c r="K47" s="2" t="s">
        <v>2105</v>
      </c>
      <c r="L47" s="2" t="s">
        <v>2130</v>
      </c>
      <c r="M47" s="8">
        <v>0.19</v>
      </c>
    </row>
    <row r="48" spans="1:13" x14ac:dyDescent="0.3">
      <c r="A48" s="2" t="s">
        <v>4874</v>
      </c>
      <c r="B48" s="2" t="s">
        <v>4868</v>
      </c>
      <c r="C48" s="2" t="s">
        <v>2252</v>
      </c>
      <c r="D48" s="2" t="s">
        <v>4864</v>
      </c>
      <c r="G48" s="2" t="s">
        <v>2958</v>
      </c>
      <c r="H48" s="2" t="s">
        <v>4865</v>
      </c>
      <c r="I48" s="2" t="s">
        <v>2092</v>
      </c>
      <c r="J48" s="2" t="s">
        <v>4866</v>
      </c>
      <c r="K48" s="2" t="s">
        <v>2184</v>
      </c>
      <c r="L48" s="2" t="s">
        <v>4867</v>
      </c>
      <c r="M48" s="8">
        <v>0.19</v>
      </c>
    </row>
    <row r="49" spans="1:13" x14ac:dyDescent="0.3">
      <c r="A49" s="2" t="s">
        <v>5022</v>
      </c>
      <c r="B49" s="2" t="s">
        <v>5029</v>
      </c>
      <c r="C49" s="2" t="s">
        <v>5024</v>
      </c>
      <c r="D49" s="2" t="s">
        <v>5023</v>
      </c>
      <c r="F49" s="2" t="s">
        <v>5028</v>
      </c>
      <c r="G49" s="2" t="s">
        <v>4915</v>
      </c>
      <c r="H49" s="2" t="s">
        <v>5025</v>
      </c>
      <c r="I49" s="2" t="s">
        <v>4810</v>
      </c>
      <c r="J49" s="2" t="s">
        <v>5026</v>
      </c>
      <c r="K49" t="s">
        <v>2414</v>
      </c>
      <c r="L49" s="2" t="s">
        <v>5027</v>
      </c>
      <c r="M49" s="8">
        <v>2.2599999999999998</v>
      </c>
    </row>
    <row r="50" spans="1:13" x14ac:dyDescent="0.3">
      <c r="A50" s="2" t="s">
        <v>5172</v>
      </c>
      <c r="B50" s="2" t="s">
        <v>5163</v>
      </c>
      <c r="C50" s="2" t="s">
        <v>5160</v>
      </c>
      <c r="D50" s="2" t="s">
        <v>2121</v>
      </c>
      <c r="G50" s="2" t="s">
        <v>2112</v>
      </c>
      <c r="H50" s="2" t="s">
        <v>2093</v>
      </c>
      <c r="I50" s="2" t="s">
        <v>5161</v>
      </c>
      <c r="J50" s="2" t="s">
        <v>5162</v>
      </c>
      <c r="K50" s="2" t="s">
        <v>2116</v>
      </c>
      <c r="L50" s="2" t="s">
        <v>2098</v>
      </c>
      <c r="M50" s="8">
        <v>0.5</v>
      </c>
    </row>
    <row r="51" spans="1:13" x14ac:dyDescent="0.3">
      <c r="A51" s="2" t="s">
        <v>5173</v>
      </c>
      <c r="B51" s="2" t="s">
        <v>5168</v>
      </c>
      <c r="C51" s="2" t="s">
        <v>5169</v>
      </c>
      <c r="D51" s="2" t="s">
        <v>2947</v>
      </c>
      <c r="F51" s="2" t="s">
        <v>5170</v>
      </c>
      <c r="G51" s="2" t="s">
        <v>4282</v>
      </c>
      <c r="H51" s="2" t="s">
        <v>2497</v>
      </c>
      <c r="I51" s="2" t="s">
        <v>4643</v>
      </c>
      <c r="J51" s="2" t="s">
        <v>5171</v>
      </c>
      <c r="K51" s="2" t="s">
        <v>35</v>
      </c>
      <c r="L51" s="2" t="s">
        <v>2502</v>
      </c>
      <c r="M51" s="8">
        <v>0.57999999999999996</v>
      </c>
    </row>
    <row r="52" spans="1:13" x14ac:dyDescent="0.3">
      <c r="A52" s="2" t="s">
        <v>5174</v>
      </c>
      <c r="B52" s="2" t="s">
        <v>5175</v>
      </c>
      <c r="C52" s="2" t="s">
        <v>5169</v>
      </c>
      <c r="D52" s="2" t="s">
        <v>2947</v>
      </c>
      <c r="F52" s="2" t="s">
        <v>5170</v>
      </c>
      <c r="G52" s="2" t="s">
        <v>4282</v>
      </c>
      <c r="H52" s="2" t="s">
        <v>2497</v>
      </c>
      <c r="I52" s="2" t="s">
        <v>4643</v>
      </c>
      <c r="J52" s="2" t="s">
        <v>5176</v>
      </c>
      <c r="K52" s="2" t="s">
        <v>35</v>
      </c>
      <c r="L52" s="2" t="s">
        <v>2502</v>
      </c>
      <c r="M52" s="8">
        <v>0.57999999999999996</v>
      </c>
    </row>
    <row r="53" spans="1:13" x14ac:dyDescent="0.3">
      <c r="A53" s="2" t="s">
        <v>5217</v>
      </c>
      <c r="B53" s="2" t="s">
        <v>5216</v>
      </c>
      <c r="C53" s="2" t="s">
        <v>5215</v>
      </c>
      <c r="D53" s="2" t="s">
        <v>5214</v>
      </c>
      <c r="G53" s="2" t="s">
        <v>5213</v>
      </c>
      <c r="H53" s="2" t="s">
        <v>5212</v>
      </c>
      <c r="I53" s="2" t="s">
        <v>5207</v>
      </c>
      <c r="J53" s="2" t="s">
        <v>5210</v>
      </c>
      <c r="K53" t="s">
        <v>4812</v>
      </c>
      <c r="L53" s="2" t="s">
        <v>5211</v>
      </c>
      <c r="M53" s="8">
        <v>6.23</v>
      </c>
    </row>
    <row r="54" spans="1:13" x14ac:dyDescent="0.3">
      <c r="A54" s="2" t="s">
        <v>5389</v>
      </c>
      <c r="B54" s="2" t="s">
        <v>5390</v>
      </c>
      <c r="C54" s="2" t="s">
        <v>5391</v>
      </c>
      <c r="D54" s="2" t="s">
        <v>5214</v>
      </c>
      <c r="F54" s="2" t="s">
        <v>5392</v>
      </c>
      <c r="G54" s="2" t="s">
        <v>4672</v>
      </c>
      <c r="H54" s="2" t="s">
        <v>4865</v>
      </c>
      <c r="I54" s="2" t="s">
        <v>5207</v>
      </c>
      <c r="J54" s="2" t="s">
        <v>5393</v>
      </c>
      <c r="K54" s="2" t="s">
        <v>5395</v>
      </c>
      <c r="L54" s="2" t="s">
        <v>5394</v>
      </c>
      <c r="M54" s="8">
        <v>2.19</v>
      </c>
    </row>
    <row r="55" spans="1:13" x14ac:dyDescent="0.3">
      <c r="A55" s="2" t="s">
        <v>5422</v>
      </c>
      <c r="B55" s="2" t="s">
        <v>5419</v>
      </c>
      <c r="C55" s="2" t="s">
        <v>2252</v>
      </c>
      <c r="D55" s="2" t="s">
        <v>4864</v>
      </c>
      <c r="G55" s="2" t="s">
        <v>2958</v>
      </c>
      <c r="H55" s="2" t="s">
        <v>4865</v>
      </c>
      <c r="J55" s="2" t="s">
        <v>5420</v>
      </c>
      <c r="K55" s="2" t="s">
        <v>5421</v>
      </c>
      <c r="L55" s="2" t="s">
        <v>4867</v>
      </c>
    </row>
    <row r="56" spans="1:13" x14ac:dyDescent="0.3">
      <c r="A56" s="2" t="s">
        <v>5472</v>
      </c>
      <c r="B56" s="2" t="s">
        <v>5473</v>
      </c>
      <c r="C56" s="2" t="s">
        <v>5474</v>
      </c>
      <c r="D56" s="2" t="s">
        <v>5475</v>
      </c>
      <c r="G56" s="2" t="s">
        <v>5476</v>
      </c>
      <c r="H56" s="2" t="s">
        <v>2093</v>
      </c>
      <c r="I56" s="2" t="s">
        <v>2092</v>
      </c>
      <c r="J56" s="2" t="s">
        <v>5477</v>
      </c>
      <c r="K56" s="2" t="s">
        <v>5604</v>
      </c>
      <c r="L56" s="2" t="s">
        <v>5478</v>
      </c>
      <c r="M56" s="8">
        <v>0.82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28" workbookViewId="0">
      <selection activeCell="A52" sqref="A52"/>
    </sheetView>
  </sheetViews>
  <sheetFormatPr defaultRowHeight="14.4" x14ac:dyDescent="0.3"/>
  <cols>
    <col min="1" max="1" width="12.33203125" bestFit="1" customWidth="1"/>
    <col min="2" max="2" width="30.33203125" customWidth="1"/>
    <col min="3" max="4" width="14.5546875" customWidth="1"/>
    <col min="5" max="5" width="6.5546875" bestFit="1" customWidth="1"/>
    <col min="6" max="6" width="7.6640625" bestFit="1" customWidth="1"/>
    <col min="7" max="7" width="15.5546875" bestFit="1" customWidth="1"/>
    <col min="8" max="8" width="16.109375" bestFit="1" customWidth="1"/>
    <col min="9" max="9" width="29.6640625" bestFit="1" customWidth="1"/>
    <col min="10" max="10" width="14.88671875" customWidth="1"/>
  </cols>
  <sheetData>
    <row r="1" spans="1:12" x14ac:dyDescent="0.3">
      <c r="A1" t="s">
        <v>0</v>
      </c>
      <c r="B1" t="s">
        <v>1</v>
      </c>
      <c r="C1" t="s">
        <v>17</v>
      </c>
      <c r="D1" t="s">
        <v>2377</v>
      </c>
      <c r="E1" t="s">
        <v>2378</v>
      </c>
      <c r="F1" t="s">
        <v>2379</v>
      </c>
      <c r="G1" t="s">
        <v>4</v>
      </c>
      <c r="H1" t="s">
        <v>5</v>
      </c>
      <c r="I1" t="s">
        <v>6</v>
      </c>
      <c r="J1" t="s">
        <v>7</v>
      </c>
      <c r="K1" t="s">
        <v>4505</v>
      </c>
      <c r="L1" t="s">
        <v>5500</v>
      </c>
    </row>
    <row r="2" spans="1:12" x14ac:dyDescent="0.3">
      <c r="A2" t="s">
        <v>2380</v>
      </c>
      <c r="B2" t="s">
        <v>2382</v>
      </c>
      <c r="C2" t="s">
        <v>2383</v>
      </c>
      <c r="D2">
        <v>3</v>
      </c>
      <c r="E2">
        <v>1</v>
      </c>
      <c r="F2">
        <v>18</v>
      </c>
      <c r="G2" t="s">
        <v>2381</v>
      </c>
      <c r="H2">
        <v>1935174</v>
      </c>
      <c r="I2" t="s">
        <v>2385</v>
      </c>
      <c r="J2" t="s">
        <v>2384</v>
      </c>
      <c r="K2" s="8">
        <v>1.19</v>
      </c>
    </row>
    <row r="3" spans="1:12" x14ac:dyDescent="0.3">
      <c r="A3" t="s">
        <v>2386</v>
      </c>
      <c r="B3" t="s">
        <v>2387</v>
      </c>
      <c r="C3" t="s">
        <v>2388</v>
      </c>
      <c r="D3">
        <v>2</v>
      </c>
      <c r="E3">
        <v>1</v>
      </c>
      <c r="F3">
        <v>50</v>
      </c>
      <c r="G3" t="s">
        <v>2389</v>
      </c>
      <c r="H3">
        <v>389690002</v>
      </c>
      <c r="I3" t="s">
        <v>2390</v>
      </c>
      <c r="J3" t="s">
        <v>2391</v>
      </c>
      <c r="K3" s="8">
        <v>1.68</v>
      </c>
      <c r="L3">
        <v>7.5</v>
      </c>
    </row>
    <row r="4" spans="1:12" x14ac:dyDescent="0.3">
      <c r="A4" t="s">
        <v>2396</v>
      </c>
      <c r="B4" t="s">
        <v>2445</v>
      </c>
      <c r="C4" t="s">
        <v>2397</v>
      </c>
      <c r="D4">
        <v>3</v>
      </c>
      <c r="E4">
        <v>2</v>
      </c>
      <c r="F4">
        <v>3</v>
      </c>
      <c r="G4" t="s">
        <v>2893</v>
      </c>
      <c r="H4">
        <v>61300621121</v>
      </c>
      <c r="I4" t="s">
        <v>2399</v>
      </c>
      <c r="J4" t="s">
        <v>2398</v>
      </c>
      <c r="K4" s="8">
        <v>0.54</v>
      </c>
    </row>
    <row r="5" spans="1:12" x14ac:dyDescent="0.3">
      <c r="A5" t="s">
        <v>2443</v>
      </c>
      <c r="B5" t="s">
        <v>2444</v>
      </c>
      <c r="D5">
        <v>8</v>
      </c>
      <c r="E5">
        <v>1</v>
      </c>
      <c r="I5" t="s">
        <v>2446</v>
      </c>
      <c r="J5" t="s">
        <v>2447</v>
      </c>
      <c r="K5" s="8"/>
    </row>
    <row r="6" spans="1:12" x14ac:dyDescent="0.3">
      <c r="A6" t="s">
        <v>2448</v>
      </c>
      <c r="B6" t="s">
        <v>2450</v>
      </c>
      <c r="D6">
        <v>10</v>
      </c>
      <c r="E6">
        <v>1</v>
      </c>
      <c r="I6" t="s">
        <v>2452</v>
      </c>
      <c r="J6" t="s">
        <v>2454</v>
      </c>
      <c r="K6" s="8"/>
    </row>
    <row r="7" spans="1:12" x14ac:dyDescent="0.3">
      <c r="A7" t="s">
        <v>2449</v>
      </c>
      <c r="B7" t="s">
        <v>2451</v>
      </c>
      <c r="D7">
        <v>18</v>
      </c>
      <c r="E7">
        <v>2</v>
      </c>
      <c r="I7" t="s">
        <v>2453</v>
      </c>
      <c r="J7" t="s">
        <v>2455</v>
      </c>
      <c r="K7" s="8"/>
    </row>
    <row r="8" spans="1:12" x14ac:dyDescent="0.3">
      <c r="A8" t="s">
        <v>2470</v>
      </c>
      <c r="B8" t="s">
        <v>2471</v>
      </c>
      <c r="C8" t="s">
        <v>2397</v>
      </c>
      <c r="D8">
        <v>3</v>
      </c>
      <c r="E8">
        <v>1</v>
      </c>
      <c r="F8">
        <v>3</v>
      </c>
      <c r="G8" t="s">
        <v>2472</v>
      </c>
      <c r="H8" t="s">
        <v>2474</v>
      </c>
      <c r="I8" t="s">
        <v>2473</v>
      </c>
      <c r="J8" t="s">
        <v>2384</v>
      </c>
      <c r="K8" s="8"/>
    </row>
    <row r="9" spans="1:12" x14ac:dyDescent="0.3">
      <c r="A9" t="s">
        <v>2509</v>
      </c>
      <c r="B9" t="s">
        <v>2510</v>
      </c>
      <c r="C9" t="s">
        <v>2511</v>
      </c>
      <c r="D9">
        <v>1</v>
      </c>
      <c r="E9">
        <v>1</v>
      </c>
      <c r="I9" t="s">
        <v>2513</v>
      </c>
      <c r="J9" t="s">
        <v>2512</v>
      </c>
      <c r="K9" s="8"/>
    </row>
    <row r="10" spans="1:12" x14ac:dyDescent="0.3">
      <c r="A10" t="s">
        <v>2576</v>
      </c>
      <c r="B10" t="s">
        <v>2575</v>
      </c>
      <c r="D10">
        <v>6</v>
      </c>
      <c r="E10">
        <v>1</v>
      </c>
      <c r="I10" t="s">
        <v>2573</v>
      </c>
      <c r="J10" t="s">
        <v>2574</v>
      </c>
      <c r="K10" s="8"/>
    </row>
    <row r="11" spans="1:12" x14ac:dyDescent="0.3">
      <c r="A11" t="s">
        <v>2889</v>
      </c>
      <c r="B11" t="s">
        <v>2890</v>
      </c>
      <c r="C11" t="s">
        <v>2383</v>
      </c>
      <c r="D11">
        <v>3</v>
      </c>
      <c r="E11">
        <v>1</v>
      </c>
      <c r="F11">
        <v>30</v>
      </c>
      <c r="G11" t="s">
        <v>2381</v>
      </c>
      <c r="H11">
        <v>1714968</v>
      </c>
      <c r="I11" t="s">
        <v>2888</v>
      </c>
      <c r="J11" t="s">
        <v>2384</v>
      </c>
      <c r="K11" s="8"/>
    </row>
    <row r="12" spans="1:12" x14ac:dyDescent="0.3">
      <c r="A12" t="s">
        <v>2891</v>
      </c>
      <c r="B12" t="s">
        <v>2892</v>
      </c>
      <c r="C12" t="s">
        <v>2383</v>
      </c>
      <c r="D12">
        <v>2</v>
      </c>
      <c r="E12">
        <v>1</v>
      </c>
      <c r="F12">
        <v>58</v>
      </c>
      <c r="G12" t="s">
        <v>2893</v>
      </c>
      <c r="H12" s="2" t="s">
        <v>2909</v>
      </c>
      <c r="I12" t="s">
        <v>2894</v>
      </c>
      <c r="J12" t="s">
        <v>2391</v>
      </c>
      <c r="K12" s="8"/>
    </row>
    <row r="13" spans="1:12" x14ac:dyDescent="0.3">
      <c r="A13" t="s">
        <v>2908</v>
      </c>
      <c r="B13" t="s">
        <v>2912</v>
      </c>
      <c r="C13" t="s">
        <v>2911</v>
      </c>
      <c r="D13">
        <v>5</v>
      </c>
      <c r="E13">
        <v>1</v>
      </c>
      <c r="F13">
        <v>1.8</v>
      </c>
      <c r="G13" t="s">
        <v>2910</v>
      </c>
      <c r="H13">
        <v>10118192</v>
      </c>
      <c r="I13">
        <v>10118192</v>
      </c>
      <c r="J13" t="s">
        <v>2907</v>
      </c>
      <c r="K13" s="8"/>
    </row>
    <row r="14" spans="1:12" x14ac:dyDescent="0.3">
      <c r="A14" t="s">
        <v>2964</v>
      </c>
      <c r="B14" t="s">
        <v>2963</v>
      </c>
      <c r="D14">
        <v>4</v>
      </c>
      <c r="E14">
        <v>1</v>
      </c>
      <c r="H14" t="s">
        <v>2930</v>
      </c>
      <c r="I14" t="s">
        <v>2962</v>
      </c>
      <c r="J14" t="s">
        <v>2961</v>
      </c>
      <c r="K14" s="8"/>
    </row>
    <row r="15" spans="1:12" x14ac:dyDescent="0.3">
      <c r="A15" t="s">
        <v>2965</v>
      </c>
      <c r="B15" t="s">
        <v>2966</v>
      </c>
      <c r="D15">
        <v>1</v>
      </c>
      <c r="E15">
        <v>1</v>
      </c>
      <c r="H15" t="s">
        <v>2930</v>
      </c>
      <c r="I15" t="s">
        <v>2967</v>
      </c>
      <c r="J15" t="s">
        <v>2968</v>
      </c>
      <c r="K15" s="8"/>
    </row>
    <row r="16" spans="1:12" x14ac:dyDescent="0.3">
      <c r="A16" t="s">
        <v>2980</v>
      </c>
      <c r="B16" t="s">
        <v>2981</v>
      </c>
      <c r="C16" t="s">
        <v>2383</v>
      </c>
      <c r="D16">
        <v>2</v>
      </c>
      <c r="E16">
        <v>1</v>
      </c>
      <c r="F16">
        <v>10</v>
      </c>
      <c r="G16" t="s">
        <v>2381</v>
      </c>
      <c r="H16">
        <v>1729128</v>
      </c>
      <c r="I16" t="s">
        <v>2982</v>
      </c>
      <c r="J16" t="s">
        <v>2391</v>
      </c>
      <c r="K16" s="8"/>
    </row>
    <row r="17" spans="1:12" x14ac:dyDescent="0.3">
      <c r="A17" t="s">
        <v>3372</v>
      </c>
      <c r="B17" t="s">
        <v>3373</v>
      </c>
      <c r="D17">
        <v>2</v>
      </c>
      <c r="E17">
        <v>1</v>
      </c>
      <c r="F17">
        <v>30</v>
      </c>
      <c r="G17" t="s">
        <v>3374</v>
      </c>
      <c r="H17" s="10" t="s">
        <v>5515</v>
      </c>
      <c r="I17" t="s">
        <v>5516</v>
      </c>
      <c r="J17" t="s">
        <v>3375</v>
      </c>
      <c r="K17" s="8">
        <v>1.03</v>
      </c>
    </row>
    <row r="18" spans="1:12" x14ac:dyDescent="0.3">
      <c r="A18" t="s">
        <v>4245</v>
      </c>
      <c r="B18" t="s">
        <v>4248</v>
      </c>
      <c r="C18" t="s">
        <v>2397</v>
      </c>
      <c r="D18">
        <v>5</v>
      </c>
      <c r="E18">
        <v>1</v>
      </c>
      <c r="G18" t="s">
        <v>2472</v>
      </c>
      <c r="I18" t="s">
        <v>4251</v>
      </c>
      <c r="J18" t="s">
        <v>4255</v>
      </c>
      <c r="K18" s="8"/>
    </row>
    <row r="19" spans="1:12" x14ac:dyDescent="0.3">
      <c r="A19" t="s">
        <v>4246</v>
      </c>
      <c r="B19" t="s">
        <v>4249</v>
      </c>
      <c r="C19" t="s">
        <v>2397</v>
      </c>
      <c r="D19">
        <v>6</v>
      </c>
      <c r="E19">
        <v>1</v>
      </c>
      <c r="G19" t="s">
        <v>2472</v>
      </c>
      <c r="I19" t="s">
        <v>4252</v>
      </c>
      <c r="J19" t="s">
        <v>2574</v>
      </c>
      <c r="K19" s="8"/>
    </row>
    <row r="20" spans="1:12" x14ac:dyDescent="0.3">
      <c r="A20" t="s">
        <v>4247</v>
      </c>
      <c r="B20" t="s">
        <v>4250</v>
      </c>
      <c r="C20" t="s">
        <v>2397</v>
      </c>
      <c r="D20">
        <v>7</v>
      </c>
      <c r="E20">
        <v>1</v>
      </c>
      <c r="G20" t="s">
        <v>2472</v>
      </c>
      <c r="I20" t="s">
        <v>4253</v>
      </c>
      <c r="J20" t="s">
        <v>4254</v>
      </c>
      <c r="K20" s="8"/>
    </row>
    <row r="21" spans="1:12" x14ac:dyDescent="0.3">
      <c r="A21" t="s">
        <v>4263</v>
      </c>
      <c r="B21" t="s">
        <v>4264</v>
      </c>
      <c r="C21" t="s">
        <v>2397</v>
      </c>
      <c r="D21">
        <v>14</v>
      </c>
      <c r="E21">
        <v>2</v>
      </c>
      <c r="I21" t="s">
        <v>4265</v>
      </c>
      <c r="J21" t="s">
        <v>4266</v>
      </c>
      <c r="K21" s="8"/>
    </row>
    <row r="22" spans="1:12" x14ac:dyDescent="0.3">
      <c r="A22" t="s">
        <v>4294</v>
      </c>
      <c r="B22" t="s">
        <v>4299</v>
      </c>
      <c r="C22" t="s">
        <v>2511</v>
      </c>
      <c r="D22">
        <v>5</v>
      </c>
      <c r="E22">
        <v>2</v>
      </c>
      <c r="G22" t="s">
        <v>4295</v>
      </c>
      <c r="H22" t="s">
        <v>4296</v>
      </c>
      <c r="I22" t="s">
        <v>4297</v>
      </c>
      <c r="J22" t="s">
        <v>4298</v>
      </c>
      <c r="K22" s="8">
        <v>4.45</v>
      </c>
    </row>
    <row r="23" spans="1:12" x14ac:dyDescent="0.3">
      <c r="A23" t="s">
        <v>4350</v>
      </c>
      <c r="B23" t="s">
        <v>4351</v>
      </c>
      <c r="C23" t="s">
        <v>2383</v>
      </c>
      <c r="D23">
        <v>3</v>
      </c>
      <c r="E23">
        <v>1</v>
      </c>
      <c r="F23">
        <v>10</v>
      </c>
      <c r="G23" t="s">
        <v>2381</v>
      </c>
      <c r="H23">
        <v>1729131</v>
      </c>
      <c r="I23" t="s">
        <v>4352</v>
      </c>
      <c r="J23" t="s">
        <v>2384</v>
      </c>
      <c r="K23" s="8">
        <v>0.79</v>
      </c>
    </row>
    <row r="24" spans="1:12" x14ac:dyDescent="0.3">
      <c r="A24" t="s">
        <v>4488</v>
      </c>
      <c r="B24" t="s">
        <v>4490</v>
      </c>
      <c r="C24" t="s">
        <v>2383</v>
      </c>
      <c r="D24">
        <v>3</v>
      </c>
      <c r="E24">
        <v>1</v>
      </c>
      <c r="F24">
        <v>16</v>
      </c>
      <c r="G24" t="s">
        <v>2381</v>
      </c>
      <c r="H24">
        <v>1861946</v>
      </c>
      <c r="I24" t="s">
        <v>4493</v>
      </c>
      <c r="J24" t="s">
        <v>2384</v>
      </c>
      <c r="K24" s="8">
        <v>1.19</v>
      </c>
    </row>
    <row r="25" spans="1:12" x14ac:dyDescent="0.3">
      <c r="A25" t="s">
        <v>4489</v>
      </c>
      <c r="B25" t="s">
        <v>4491</v>
      </c>
      <c r="C25" t="s">
        <v>2383</v>
      </c>
      <c r="D25">
        <v>2</v>
      </c>
      <c r="E25">
        <v>1</v>
      </c>
      <c r="F25">
        <v>16</v>
      </c>
      <c r="G25" t="s">
        <v>2381</v>
      </c>
      <c r="H25">
        <v>1861933</v>
      </c>
      <c r="I25" t="s">
        <v>4492</v>
      </c>
      <c r="J25" t="s">
        <v>2391</v>
      </c>
      <c r="K25" s="8">
        <v>0.79</v>
      </c>
    </row>
    <row r="26" spans="1:12" x14ac:dyDescent="0.3">
      <c r="A26" t="s">
        <v>4534</v>
      </c>
      <c r="B26" t="s">
        <v>4535</v>
      </c>
      <c r="C26" t="s">
        <v>2383</v>
      </c>
      <c r="D26">
        <v>4</v>
      </c>
      <c r="E26">
        <v>1</v>
      </c>
      <c r="F26">
        <v>16</v>
      </c>
      <c r="G26" t="s">
        <v>2381</v>
      </c>
      <c r="H26">
        <v>1861959</v>
      </c>
      <c r="I26" t="s">
        <v>4536</v>
      </c>
      <c r="J26" t="s">
        <v>2961</v>
      </c>
      <c r="K26" s="8">
        <v>1.67</v>
      </c>
    </row>
    <row r="27" spans="1:12" x14ac:dyDescent="0.3">
      <c r="A27" t="s">
        <v>4571</v>
      </c>
      <c r="B27" t="s">
        <v>4574</v>
      </c>
      <c r="C27" t="s">
        <v>2511</v>
      </c>
      <c r="D27">
        <v>9</v>
      </c>
      <c r="E27">
        <v>2</v>
      </c>
      <c r="G27" t="s">
        <v>4575</v>
      </c>
      <c r="H27" t="s">
        <v>4576</v>
      </c>
      <c r="I27" t="s">
        <v>4577</v>
      </c>
      <c r="J27" t="s">
        <v>5463</v>
      </c>
      <c r="K27" s="8">
        <v>7.32</v>
      </c>
      <c r="L27">
        <v>22.69</v>
      </c>
    </row>
    <row r="28" spans="1:12" x14ac:dyDescent="0.3">
      <c r="A28" t="s">
        <v>4572</v>
      </c>
      <c r="B28" t="s">
        <v>4578</v>
      </c>
      <c r="C28" t="s">
        <v>2511</v>
      </c>
      <c r="D28">
        <v>15</v>
      </c>
      <c r="E28">
        <v>2</v>
      </c>
      <c r="G28" t="s">
        <v>4575</v>
      </c>
      <c r="H28" t="s">
        <v>4579</v>
      </c>
      <c r="I28" t="s">
        <v>4580</v>
      </c>
      <c r="J28" t="s">
        <v>4581</v>
      </c>
      <c r="K28" s="8">
        <v>9.34</v>
      </c>
    </row>
    <row r="29" spans="1:12" x14ac:dyDescent="0.3">
      <c r="A29" t="s">
        <v>4573</v>
      </c>
      <c r="B29" t="s">
        <v>4582</v>
      </c>
      <c r="C29" t="s">
        <v>2511</v>
      </c>
      <c r="D29">
        <v>25</v>
      </c>
      <c r="E29">
        <v>2</v>
      </c>
      <c r="G29" t="s">
        <v>4575</v>
      </c>
      <c r="H29" t="s">
        <v>4583</v>
      </c>
      <c r="I29" t="s">
        <v>4584</v>
      </c>
      <c r="J29" t="s">
        <v>4585</v>
      </c>
      <c r="K29" s="8">
        <v>10.210000000000001</v>
      </c>
    </row>
    <row r="30" spans="1:12" x14ac:dyDescent="0.3">
      <c r="A30" t="s">
        <v>4598</v>
      </c>
      <c r="B30" t="s">
        <v>4599</v>
      </c>
      <c r="C30" t="s">
        <v>2511</v>
      </c>
      <c r="F30">
        <v>2.5</v>
      </c>
      <c r="G30" t="s">
        <v>4600</v>
      </c>
      <c r="H30" t="s">
        <v>4601</v>
      </c>
      <c r="I30" t="s">
        <v>4602</v>
      </c>
      <c r="J30" t="s">
        <v>4603</v>
      </c>
      <c r="K30" s="8">
        <v>0.64</v>
      </c>
    </row>
    <row r="31" spans="1:12" x14ac:dyDescent="0.3">
      <c r="A31" t="s">
        <v>4629</v>
      </c>
      <c r="B31" t="s">
        <v>4630</v>
      </c>
      <c r="C31" t="s">
        <v>2397</v>
      </c>
      <c r="D31">
        <v>4</v>
      </c>
      <c r="E31">
        <v>1</v>
      </c>
      <c r="I31" t="s">
        <v>4631</v>
      </c>
      <c r="J31" t="s">
        <v>2961</v>
      </c>
    </row>
    <row r="32" spans="1:12" x14ac:dyDescent="0.3">
      <c r="A32" t="s">
        <v>4746</v>
      </c>
      <c r="B32" t="s">
        <v>4747</v>
      </c>
      <c r="C32" t="s">
        <v>4748</v>
      </c>
      <c r="G32" t="s">
        <v>4749</v>
      </c>
      <c r="H32" t="s">
        <v>4750</v>
      </c>
      <c r="I32" t="s">
        <v>4751</v>
      </c>
      <c r="J32" t="s">
        <v>4752</v>
      </c>
      <c r="K32" s="8">
        <v>10.24</v>
      </c>
    </row>
    <row r="33" spans="1:12" x14ac:dyDescent="0.3">
      <c r="A33" t="s">
        <v>4826</v>
      </c>
      <c r="B33" t="s">
        <v>4827</v>
      </c>
      <c r="C33" t="s">
        <v>2388</v>
      </c>
      <c r="D33">
        <v>3</v>
      </c>
      <c r="E33">
        <v>1</v>
      </c>
      <c r="F33">
        <v>20</v>
      </c>
      <c r="G33" t="s">
        <v>2985</v>
      </c>
      <c r="H33" t="s">
        <v>4828</v>
      </c>
      <c r="I33" t="s">
        <v>4829</v>
      </c>
      <c r="J33" t="s">
        <v>2384</v>
      </c>
      <c r="K33" s="8">
        <v>1.18</v>
      </c>
    </row>
    <row r="34" spans="1:12" x14ac:dyDescent="0.3">
      <c r="A34" t="s">
        <v>4860</v>
      </c>
      <c r="B34" t="s">
        <v>4859</v>
      </c>
      <c r="C34" t="s">
        <v>4858</v>
      </c>
      <c r="G34" t="s">
        <v>4600</v>
      </c>
      <c r="H34" t="s">
        <v>4857</v>
      </c>
      <c r="I34" t="s">
        <v>4856</v>
      </c>
      <c r="J34" t="s">
        <v>4855</v>
      </c>
    </row>
    <row r="35" spans="1:12" x14ac:dyDescent="0.3">
      <c r="A35" t="s">
        <v>4919</v>
      </c>
      <c r="B35" t="s">
        <v>4918</v>
      </c>
      <c r="C35" t="s">
        <v>2388</v>
      </c>
      <c r="D35">
        <v>3</v>
      </c>
      <c r="E35">
        <v>1</v>
      </c>
      <c r="F35">
        <v>50</v>
      </c>
      <c r="G35" t="s">
        <v>2389</v>
      </c>
      <c r="H35">
        <v>389690003</v>
      </c>
      <c r="I35" t="s">
        <v>4920</v>
      </c>
      <c r="J35" t="s">
        <v>2384</v>
      </c>
      <c r="K35" s="8">
        <v>2.96</v>
      </c>
      <c r="L35">
        <v>10</v>
      </c>
    </row>
    <row r="36" spans="1:12" x14ac:dyDescent="0.3">
      <c r="A36" t="s">
        <v>5033</v>
      </c>
      <c r="B36" t="s">
        <v>5034</v>
      </c>
      <c r="C36" t="s">
        <v>2383</v>
      </c>
      <c r="D36">
        <v>2</v>
      </c>
      <c r="E36">
        <v>1</v>
      </c>
      <c r="F36" t="s">
        <v>4672</v>
      </c>
      <c r="G36" t="s">
        <v>2381</v>
      </c>
      <c r="H36">
        <v>1714971</v>
      </c>
      <c r="I36" t="s">
        <v>5632</v>
      </c>
      <c r="J36" t="s">
        <v>2391</v>
      </c>
      <c r="K36" s="8">
        <v>1.71</v>
      </c>
    </row>
    <row r="37" spans="1:12" x14ac:dyDescent="0.3">
      <c r="A37" t="s">
        <v>5050</v>
      </c>
      <c r="B37" t="s">
        <v>5051</v>
      </c>
      <c r="C37" t="s">
        <v>2511</v>
      </c>
      <c r="D37">
        <v>9</v>
      </c>
      <c r="E37">
        <v>1</v>
      </c>
      <c r="F37" t="s">
        <v>2112</v>
      </c>
      <c r="G37" t="s">
        <v>4575</v>
      </c>
      <c r="H37" t="s">
        <v>5052</v>
      </c>
      <c r="I37" t="s">
        <v>5053</v>
      </c>
      <c r="J37" t="s">
        <v>5054</v>
      </c>
      <c r="K37" s="8">
        <v>2.27</v>
      </c>
      <c r="L37">
        <v>8.89</v>
      </c>
    </row>
    <row r="38" spans="1:12" x14ac:dyDescent="0.3">
      <c r="A38" t="s">
        <v>5096</v>
      </c>
      <c r="B38" t="s">
        <v>5097</v>
      </c>
      <c r="C38" t="s">
        <v>2511</v>
      </c>
      <c r="D38">
        <v>7</v>
      </c>
      <c r="E38">
        <v>1</v>
      </c>
      <c r="F38">
        <v>3</v>
      </c>
      <c r="G38" t="s">
        <v>2472</v>
      </c>
      <c r="H38" t="s">
        <v>5098</v>
      </c>
      <c r="I38" t="s">
        <v>5099</v>
      </c>
      <c r="J38" t="s">
        <v>4254</v>
      </c>
    </row>
    <row r="39" spans="1:12" x14ac:dyDescent="0.3">
      <c r="A39" t="s">
        <v>5111</v>
      </c>
      <c r="B39" t="s">
        <v>5112</v>
      </c>
      <c r="C39" t="s">
        <v>2397</v>
      </c>
      <c r="D39">
        <v>3</v>
      </c>
      <c r="E39">
        <v>1</v>
      </c>
      <c r="I39" t="s">
        <v>5113</v>
      </c>
      <c r="J39" t="s">
        <v>2384</v>
      </c>
    </row>
    <row r="40" spans="1:12" x14ac:dyDescent="0.3">
      <c r="A40" t="s">
        <v>5148</v>
      </c>
      <c r="B40" t="s">
        <v>5149</v>
      </c>
      <c r="C40" t="s">
        <v>2511</v>
      </c>
      <c r="D40">
        <v>1</v>
      </c>
      <c r="E40">
        <v>1</v>
      </c>
      <c r="F40" t="s">
        <v>5150</v>
      </c>
      <c r="G40" t="s">
        <v>5151</v>
      </c>
      <c r="H40" t="s">
        <v>5152</v>
      </c>
      <c r="I40" t="s">
        <v>5153</v>
      </c>
      <c r="J40" t="s">
        <v>2968</v>
      </c>
      <c r="K40" s="8">
        <v>2.0499999999999998</v>
      </c>
    </row>
    <row r="41" spans="1:12" x14ac:dyDescent="0.3">
      <c r="A41" t="s">
        <v>5164</v>
      </c>
      <c r="B41" t="s">
        <v>5165</v>
      </c>
      <c r="C41" t="s">
        <v>2397</v>
      </c>
      <c r="D41">
        <v>16</v>
      </c>
      <c r="E41">
        <v>1</v>
      </c>
      <c r="I41" t="s">
        <v>5166</v>
      </c>
      <c r="J41" t="s">
        <v>5167</v>
      </c>
    </row>
    <row r="42" spans="1:12" x14ac:dyDescent="0.3">
      <c r="A42" t="s">
        <v>5177</v>
      </c>
      <c r="B42" t="s">
        <v>5178</v>
      </c>
      <c r="C42" t="s">
        <v>2397</v>
      </c>
      <c r="D42">
        <v>15</v>
      </c>
      <c r="E42">
        <v>1</v>
      </c>
      <c r="I42" t="s">
        <v>5179</v>
      </c>
      <c r="J42" t="s">
        <v>5180</v>
      </c>
    </row>
    <row r="43" spans="1:12" x14ac:dyDescent="0.3">
      <c r="A43" t="s">
        <v>5181</v>
      </c>
      <c r="B43" t="s">
        <v>5182</v>
      </c>
      <c r="C43" t="s">
        <v>5183</v>
      </c>
      <c r="D43">
        <v>5</v>
      </c>
      <c r="E43">
        <v>1</v>
      </c>
      <c r="F43" t="s">
        <v>70</v>
      </c>
      <c r="G43" t="s">
        <v>2910</v>
      </c>
      <c r="H43" t="s">
        <v>5184</v>
      </c>
      <c r="I43" t="s">
        <v>5185</v>
      </c>
      <c r="J43" t="s">
        <v>2907</v>
      </c>
      <c r="K43" s="8">
        <v>0.77</v>
      </c>
    </row>
    <row r="44" spans="1:12" x14ac:dyDescent="0.3">
      <c r="A44" t="s">
        <v>5406</v>
      </c>
      <c r="B44" t="s">
        <v>5407</v>
      </c>
      <c r="C44" t="s">
        <v>5410</v>
      </c>
      <c r="D44">
        <v>1</v>
      </c>
      <c r="E44">
        <v>1</v>
      </c>
      <c r="F44" t="s">
        <v>4672</v>
      </c>
      <c r="G44" t="s">
        <v>5408</v>
      </c>
      <c r="H44">
        <v>7798</v>
      </c>
      <c r="I44" t="s">
        <v>5409</v>
      </c>
      <c r="J44" t="s">
        <v>2968</v>
      </c>
      <c r="K44" s="8">
        <v>0.5</v>
      </c>
      <c r="L44">
        <v>3.27</v>
      </c>
    </row>
    <row r="45" spans="1:12" x14ac:dyDescent="0.3">
      <c r="A45" t="s">
        <v>5438</v>
      </c>
      <c r="B45" t="s">
        <v>5443</v>
      </c>
      <c r="C45" t="s">
        <v>2388</v>
      </c>
      <c r="D45">
        <v>2</v>
      </c>
      <c r="E45">
        <v>1</v>
      </c>
      <c r="F45" t="s">
        <v>5150</v>
      </c>
      <c r="G45" t="s">
        <v>2389</v>
      </c>
      <c r="H45">
        <v>387207502</v>
      </c>
      <c r="I45" t="s">
        <v>5441</v>
      </c>
      <c r="J45" t="s">
        <v>2391</v>
      </c>
      <c r="K45" s="8">
        <v>2.21</v>
      </c>
    </row>
    <row r="46" spans="1:12" x14ac:dyDescent="0.3">
      <c r="A46" t="s">
        <v>5445</v>
      </c>
      <c r="B46" t="s">
        <v>5440</v>
      </c>
      <c r="C46" t="s">
        <v>2388</v>
      </c>
      <c r="D46">
        <v>3</v>
      </c>
      <c r="E46">
        <v>1</v>
      </c>
      <c r="F46" t="s">
        <v>5150</v>
      </c>
      <c r="G46" t="s">
        <v>2389</v>
      </c>
      <c r="H46">
        <v>387207503</v>
      </c>
      <c r="I46" t="s">
        <v>5439</v>
      </c>
      <c r="J46" t="s">
        <v>2384</v>
      </c>
      <c r="K46" s="8">
        <v>2.96</v>
      </c>
    </row>
    <row r="47" spans="1:12" x14ac:dyDescent="0.3">
      <c r="A47" t="s">
        <v>5446</v>
      </c>
      <c r="B47" t="s">
        <v>5444</v>
      </c>
      <c r="C47" t="s">
        <v>2388</v>
      </c>
      <c r="D47">
        <v>4</v>
      </c>
      <c r="E47">
        <v>1</v>
      </c>
      <c r="F47" t="s">
        <v>5150</v>
      </c>
      <c r="G47" t="s">
        <v>2389</v>
      </c>
      <c r="H47">
        <v>387207504</v>
      </c>
      <c r="I47" t="s">
        <v>5442</v>
      </c>
      <c r="J47" t="s">
        <v>2961</v>
      </c>
      <c r="K47" s="8">
        <v>3.1</v>
      </c>
    </row>
    <row r="48" spans="1:12" x14ac:dyDescent="0.3">
      <c r="A48" t="s">
        <v>5494</v>
      </c>
      <c r="B48" t="s">
        <v>5499</v>
      </c>
      <c r="C48" t="s">
        <v>5495</v>
      </c>
      <c r="D48">
        <v>6</v>
      </c>
      <c r="E48">
        <v>1</v>
      </c>
      <c r="F48" t="s">
        <v>5498</v>
      </c>
      <c r="G48" t="s">
        <v>4749</v>
      </c>
      <c r="H48" t="s">
        <v>5496</v>
      </c>
      <c r="I48" t="s">
        <v>5497</v>
      </c>
      <c r="J48" t="s">
        <v>2574</v>
      </c>
      <c r="K48" s="8">
        <v>0.8</v>
      </c>
    </row>
    <row r="49" spans="1:11" x14ac:dyDescent="0.3">
      <c r="A49" t="s">
        <v>5507</v>
      </c>
      <c r="B49" t="s">
        <v>5508</v>
      </c>
      <c r="C49" t="s">
        <v>2397</v>
      </c>
      <c r="D49">
        <v>3</v>
      </c>
      <c r="E49">
        <v>1</v>
      </c>
      <c r="F49" t="s">
        <v>2107</v>
      </c>
      <c r="G49" t="s">
        <v>2472</v>
      </c>
      <c r="H49" t="s">
        <v>5509</v>
      </c>
      <c r="I49" t="s">
        <v>5510</v>
      </c>
      <c r="J49" t="s">
        <v>2384</v>
      </c>
      <c r="K49" s="8">
        <v>0.19</v>
      </c>
    </row>
    <row r="50" spans="1:11" x14ac:dyDescent="0.3">
      <c r="A50" t="s">
        <v>5511</v>
      </c>
      <c r="B50" t="s">
        <v>5512</v>
      </c>
      <c r="C50" t="s">
        <v>2397</v>
      </c>
      <c r="D50">
        <v>2</v>
      </c>
      <c r="E50">
        <v>1</v>
      </c>
      <c r="F50" t="s">
        <v>2107</v>
      </c>
      <c r="G50" t="s">
        <v>2472</v>
      </c>
      <c r="H50" t="s">
        <v>5513</v>
      </c>
      <c r="I50" t="s">
        <v>5514</v>
      </c>
      <c r="J50" t="s">
        <v>2391</v>
      </c>
      <c r="K50" s="8">
        <v>0.19</v>
      </c>
    </row>
    <row r="51" spans="1:11" x14ac:dyDescent="0.3">
      <c r="A51" t="s">
        <v>5526</v>
      </c>
      <c r="B51" t="s">
        <v>5527</v>
      </c>
      <c r="C51" t="s">
        <v>5528</v>
      </c>
      <c r="D51">
        <v>8</v>
      </c>
      <c r="E51">
        <v>1</v>
      </c>
      <c r="G51" t="s">
        <v>4028</v>
      </c>
      <c r="H51" t="s">
        <v>5529</v>
      </c>
      <c r="I51" t="s">
        <v>5530</v>
      </c>
      <c r="J51" t="s">
        <v>5531</v>
      </c>
      <c r="K51" s="8">
        <v>3.72</v>
      </c>
    </row>
    <row r="52" spans="1:11" x14ac:dyDescent="0.3">
      <c r="K5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Resistors</vt:lpstr>
      <vt:lpstr>Capacitors</vt:lpstr>
      <vt:lpstr>Magnetics</vt:lpstr>
      <vt:lpstr>Microcontrollers</vt:lpstr>
      <vt:lpstr>Interfaces</vt:lpstr>
      <vt:lpstr>Power Reg</vt:lpstr>
      <vt:lpstr>Oscillators</vt:lpstr>
      <vt:lpstr>Analog</vt:lpstr>
      <vt:lpstr>Misc</vt:lpstr>
      <vt:lpstr>Logic</vt:lpstr>
      <vt:lpstr>Transistors</vt:lpstr>
      <vt:lpstr>Diodes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2019-11-29T16:27:00Z</dcterms:modified>
</cp:coreProperties>
</file>