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ulin/Library/Containers/com.tencent.xinWeChat/Data/Library/Application Support/com.tencent.xinWeChat/2.0b4.0.9/5f862d0955c05f77b32249c474d527a5/Message/MessageTemp/fd5b3dfabed6a4b0889542aafa8dc622/File/"/>
    </mc:Choice>
  </mc:AlternateContent>
  <xr:revisionPtr revIDLastSave="0" documentId="8_{B8E036B9-5A25-3A4F-AA7D-E1D65C500D4A}" xr6:coauthVersionLast="43" xr6:coauthVersionMax="43" xr10:uidLastSave="{00000000-0000-0000-0000-000000000000}"/>
  <bookViews>
    <workbookView xWindow="1180" yWindow="460" windowWidth="27380" windowHeight="16680" xr2:uid="{D98C9A19-DB3E-4A49-A923-AC8959D6CD72}"/>
  </bookViews>
  <sheets>
    <sheet name="经验体系" sheetId="1" r:id="rId1"/>
    <sheet name="经验奖励" sheetId="2" r:id="rId2"/>
    <sheet name="B币额外奖励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" i="1"/>
  <c r="L3" i="1" l="1"/>
  <c r="L4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l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L53" i="1"/>
  <c r="F8" i="2"/>
  <c r="G62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  <c r="G4" i="1"/>
  <c r="G3" i="1"/>
  <c r="L5" i="1" l="1"/>
  <c r="L6" i="1" l="1"/>
  <c r="L7" i="1" l="1"/>
  <c r="L8" i="1" l="1"/>
  <c r="L9" i="1" l="1"/>
  <c r="L10" i="1" l="1"/>
  <c r="L11" i="1" l="1"/>
  <c r="L12" i="1" l="1"/>
  <c r="L13" i="1" l="1"/>
  <c r="L14" i="1" l="1"/>
  <c r="L15" i="1" l="1"/>
  <c r="L16" i="1" l="1"/>
  <c r="L17" i="1" l="1"/>
  <c r="L18" i="1" l="1"/>
  <c r="L19" i="1" l="1"/>
  <c r="L20" i="1" l="1"/>
  <c r="L21" i="1" l="1"/>
  <c r="L22" i="1" l="1"/>
  <c r="L23" i="1" l="1"/>
  <c r="L24" i="1" l="1"/>
  <c r="L25" i="1" l="1"/>
  <c r="L26" i="1" l="1"/>
  <c r="L27" i="1" l="1"/>
  <c r="L28" i="1" l="1"/>
  <c r="L29" i="1" l="1"/>
  <c r="L30" i="1" l="1"/>
  <c r="L31" i="1" l="1"/>
  <c r="L32" i="1" l="1"/>
  <c r="L33" i="1" l="1"/>
  <c r="L34" i="1" l="1"/>
  <c r="L35" i="1" l="1"/>
  <c r="L36" i="1" l="1"/>
  <c r="L37" i="1" l="1"/>
  <c r="L38" i="1" l="1"/>
  <c r="L39" i="1" l="1"/>
  <c r="L40" i="1" l="1"/>
  <c r="L41" i="1" l="1"/>
  <c r="L42" i="1" l="1"/>
  <c r="L43" i="1" l="1"/>
  <c r="L44" i="1" l="1"/>
  <c r="L45" i="1" l="1"/>
  <c r="L46" i="1" l="1"/>
  <c r="L47" i="1" l="1"/>
  <c r="L48" i="1" l="1"/>
  <c r="L49" i="1" l="1"/>
  <c r="L50" i="1" l="1"/>
  <c r="L51" i="1" l="1"/>
  <c r="L52" i="1" l="1"/>
  <c r="L54" i="1" l="1"/>
  <c r="L55" i="1" l="1"/>
  <c r="L56" i="1" l="1"/>
  <c r="L57" i="1" l="1"/>
  <c r="L58" i="1" l="1"/>
  <c r="L59" i="1" l="1"/>
  <c r="L60" i="1" l="1"/>
  <c r="L61" i="1" l="1"/>
  <c r="L62" i="1"/>
</calcChain>
</file>

<file path=xl/sharedStrings.xml><?xml version="1.0" encoding="utf-8"?>
<sst xmlns="http://schemas.openxmlformats.org/spreadsheetml/2006/main" count="203" uniqueCount="171">
  <si>
    <t>累计经验值</t>
    <phoneticPr fontId="3" type="noConversion"/>
  </si>
  <si>
    <t>保险新手</t>
    <phoneticPr fontId="3" type="noConversion"/>
  </si>
  <si>
    <t>保险复读机</t>
    <phoneticPr fontId="3" type="noConversion"/>
  </si>
  <si>
    <t>保险条款王</t>
    <phoneticPr fontId="3" type="noConversion"/>
  </si>
  <si>
    <t>保险配置王</t>
    <phoneticPr fontId="3" type="noConversion"/>
  </si>
  <si>
    <t>保险百科</t>
    <phoneticPr fontId="3" type="noConversion"/>
  </si>
  <si>
    <t>保险大咖</t>
    <phoneticPr fontId="3" type="noConversion"/>
  </si>
  <si>
    <t>保险名人堂</t>
    <phoneticPr fontId="3" type="noConversion"/>
  </si>
  <si>
    <t>任务</t>
    <phoneticPr fontId="3" type="noConversion"/>
  </si>
  <si>
    <t>经验</t>
    <phoneticPr fontId="3" type="noConversion"/>
  </si>
  <si>
    <t>B币</t>
    <phoneticPr fontId="3" type="noConversion"/>
  </si>
  <si>
    <t>新手任务</t>
    <phoneticPr fontId="5" type="noConversion"/>
  </si>
  <si>
    <t>和机器人的第一次聊天</t>
    <phoneticPr fontId="5" type="noConversion"/>
  </si>
  <si>
    <t>和机器人说第一句话</t>
    <phoneticPr fontId="5" type="noConversion"/>
  </si>
  <si>
    <t>教机器人的第一条知识</t>
    <phoneticPr fontId="5" type="noConversion"/>
  </si>
  <si>
    <t>在知识库增加一条对话</t>
    <phoneticPr fontId="5" type="noConversion"/>
  </si>
  <si>
    <t>在商店里上架你的知识库吧</t>
    <phoneticPr fontId="5" type="noConversion"/>
  </si>
  <si>
    <t>去精灵商店上架知识库</t>
    <phoneticPr fontId="5" type="noConversion"/>
  </si>
  <si>
    <t>邀请你的第一位客人来参观</t>
    <phoneticPr fontId="5" type="noConversion"/>
  </si>
  <si>
    <t>分享你的机器人给一位朋友，并让他来参观你的家吧</t>
    <phoneticPr fontId="5" type="noConversion"/>
  </si>
  <si>
    <t>找到第一位好友</t>
    <phoneticPr fontId="5" type="noConversion"/>
  </si>
  <si>
    <t>到“发现好友”找到一位朋友，并关注他</t>
    <phoneticPr fontId="5" type="noConversion"/>
  </si>
  <si>
    <t>购买一个知识库，收获别人的智慧</t>
    <phoneticPr fontId="5" type="noConversion"/>
  </si>
  <si>
    <t>拜访一位朋友，并购买他的知识库</t>
    <phoneticPr fontId="5" type="noConversion"/>
  </si>
  <si>
    <t>合计</t>
    <phoneticPr fontId="5" type="noConversion"/>
  </si>
  <si>
    <t>每日任务</t>
    <phoneticPr fontId="5" type="noConversion"/>
  </si>
  <si>
    <t>每日登陆</t>
    <phoneticPr fontId="5" type="noConversion"/>
  </si>
  <si>
    <t>登陆机器人</t>
    <phoneticPr fontId="5" type="noConversion"/>
  </si>
  <si>
    <t>每日聊天</t>
    <phoneticPr fontId="5" type="noConversion"/>
  </si>
  <si>
    <t>和机器人聊天</t>
    <phoneticPr fontId="5" type="noConversion"/>
  </si>
  <si>
    <t>每日拜访</t>
    <phoneticPr fontId="5" type="noConversion"/>
  </si>
  <si>
    <t>拜访一位好友</t>
    <phoneticPr fontId="5" type="noConversion"/>
  </si>
  <si>
    <t>每日教授知识</t>
    <phoneticPr fontId="5" type="noConversion"/>
  </si>
  <si>
    <t>新增一条知识库</t>
    <phoneticPr fontId="5" type="noConversion"/>
  </si>
  <si>
    <t>普通操作</t>
    <phoneticPr fontId="5" type="noConversion"/>
  </si>
  <si>
    <t>新增知识</t>
    <phoneticPr fontId="5" type="noConversion"/>
  </si>
  <si>
    <t>购买商品</t>
    <phoneticPr fontId="5" type="noConversion"/>
  </si>
  <si>
    <t>知识库售出</t>
    <phoneticPr fontId="5" type="noConversion"/>
  </si>
  <si>
    <t>邀请好友注册</t>
    <phoneticPr fontId="5" type="noConversion"/>
  </si>
  <si>
    <t>放置经验</t>
    <phoneticPr fontId="5" type="noConversion"/>
  </si>
  <si>
    <t>放置</t>
    <phoneticPr fontId="5" type="noConversion"/>
  </si>
  <si>
    <t>B币奖励</t>
    <phoneticPr fontId="5" type="noConversion"/>
  </si>
  <si>
    <t>易</t>
    <phoneticPr fontId="3" type="noConversion"/>
  </si>
  <si>
    <t>难</t>
    <phoneticPr fontId="3" type="noConversion"/>
  </si>
  <si>
    <t>中</t>
    <phoneticPr fontId="3" type="noConversion"/>
  </si>
  <si>
    <t>目标</t>
    <phoneticPr fontId="3" type="noConversion"/>
  </si>
  <si>
    <t>价值判断</t>
    <phoneticPr fontId="3" type="noConversion"/>
  </si>
  <si>
    <t>高</t>
    <phoneticPr fontId="3" type="noConversion"/>
  </si>
  <si>
    <t>低</t>
    <phoneticPr fontId="3" type="noConversion"/>
  </si>
  <si>
    <t>低（暂无场景依托）</t>
    <phoneticPr fontId="3" type="noConversion"/>
  </si>
  <si>
    <t>行为难易度</t>
    <phoneticPr fontId="3" type="noConversion"/>
  </si>
  <si>
    <t>去掉（和放置经验重复了）</t>
    <phoneticPr fontId="3" type="noConversion"/>
  </si>
  <si>
    <t>低（有场景，但尚不明确，需引导）</t>
    <phoneticPr fontId="3" type="noConversion"/>
  </si>
  <si>
    <t>低（用于防止马太效应）</t>
    <phoneticPr fontId="3" type="noConversion"/>
  </si>
  <si>
    <t>难（被动获取，词条数&gt;价格&gt;评分&gt;个人等级）</t>
    <phoneticPr fontId="3" type="noConversion"/>
  </si>
  <si>
    <t>高（被动获取）</t>
    <phoneticPr fontId="3" type="noConversion"/>
  </si>
  <si>
    <t>中（依托于B币，词条数&gt;价格&gt;评分&gt;个人等级）</t>
    <phoneticPr fontId="3" type="noConversion"/>
  </si>
  <si>
    <r>
      <t>激励目标：体验升级感+建立积分升级规则认知
升级目标：最易可</t>
    </r>
    <r>
      <rPr>
        <b/>
        <sz val="12"/>
        <color theme="1"/>
        <rFont val="等线"/>
        <family val="4"/>
        <charset val="134"/>
        <scheme val="minor"/>
      </rPr>
      <t>快速升至3级</t>
    </r>
    <r>
      <rPr>
        <sz val="12"/>
        <color theme="1"/>
        <rFont val="等线"/>
        <family val="2"/>
        <charset val="134"/>
        <scheme val="minor"/>
      </rPr>
      <t>，60经验值
上限：仅首次获取，无过期时间</t>
    </r>
    <phoneticPr fontId="3" type="noConversion"/>
  </si>
  <si>
    <t>激励目标：日常活跃+积分规则认知强化
上限：每日一次性获取，过期0点更新失效
升级目标：升级系数*0.5*exp
本段经验值的一半*升级系数；剩余升级通过常规任务完成</t>
    <phoneticPr fontId="3" type="noConversion"/>
  </si>
  <si>
    <t>激励目标：日常活跃+积分规则认知强化
上限：每日一次性获取
升级目标：升级系数*0.5*exp</t>
    <phoneticPr fontId="3" type="noConversion"/>
  </si>
  <si>
    <t>总升级目标=每日任务+常规奖励；即升级系数*exp</t>
    <phoneticPr fontId="3" type="noConversion"/>
  </si>
  <si>
    <t>0.25/hour，最高4小时</t>
    <phoneticPr fontId="3" type="noConversion"/>
  </si>
  <si>
    <t>勋章类型</t>
    <phoneticPr fontId="5" type="noConversion"/>
  </si>
  <si>
    <t>勋章名称</t>
    <phoneticPr fontId="5" type="noConversion"/>
  </si>
  <si>
    <t>勋章要求</t>
    <phoneticPr fontId="5" type="noConversion"/>
  </si>
  <si>
    <t>登陆类</t>
    <phoneticPr fontId="5" type="noConversion"/>
  </si>
  <si>
    <t>连续登陆3天</t>
  </si>
  <si>
    <t>连续登陆5天</t>
  </si>
  <si>
    <t>连续登陆7天</t>
  </si>
  <si>
    <t>连续登陆10天</t>
  </si>
  <si>
    <t>连续登陆14天</t>
  </si>
  <si>
    <t>连续登陆18天</t>
    <phoneticPr fontId="5" type="noConversion"/>
  </si>
  <si>
    <t>连续登陆30天</t>
    <phoneticPr fontId="5" type="noConversion"/>
  </si>
  <si>
    <t>累计登陆20天</t>
    <phoneticPr fontId="5" type="noConversion"/>
  </si>
  <si>
    <t>累计登陆30天</t>
    <phoneticPr fontId="5" type="noConversion"/>
  </si>
  <si>
    <t>累计登陆50天</t>
    <phoneticPr fontId="5" type="noConversion"/>
  </si>
  <si>
    <t>累计登陆100天</t>
    <phoneticPr fontId="5" type="noConversion"/>
  </si>
  <si>
    <t>金币类</t>
    <phoneticPr fontId="5" type="noConversion"/>
  </si>
  <si>
    <t>第一桶金</t>
    <phoneticPr fontId="5" type="noConversion"/>
  </si>
  <si>
    <t>拥有1000B币</t>
    <phoneticPr fontId="5" type="noConversion"/>
  </si>
  <si>
    <t>赚钱能手</t>
    <phoneticPr fontId="5" type="noConversion"/>
  </si>
  <si>
    <t>拥有5000B币</t>
    <phoneticPr fontId="5" type="noConversion"/>
  </si>
  <si>
    <t>万元户</t>
    <phoneticPr fontId="5" type="noConversion"/>
  </si>
  <si>
    <t>拥有10000B币</t>
    <phoneticPr fontId="5" type="noConversion"/>
  </si>
  <si>
    <t>当地首富</t>
    <phoneticPr fontId="5" type="noConversion"/>
  </si>
  <si>
    <t>拥有50000B币</t>
    <phoneticPr fontId="5" type="noConversion"/>
  </si>
  <si>
    <t>富甲一方</t>
    <phoneticPr fontId="5" type="noConversion"/>
  </si>
  <si>
    <t>拥有100000B币</t>
    <phoneticPr fontId="5" type="noConversion"/>
  </si>
  <si>
    <t>富可敌国</t>
    <phoneticPr fontId="5" type="noConversion"/>
  </si>
  <si>
    <t>拥有500000B币</t>
    <phoneticPr fontId="5" type="noConversion"/>
  </si>
  <si>
    <t>粉丝类</t>
    <phoneticPr fontId="5" type="noConversion"/>
  </si>
  <si>
    <t>默默无闻</t>
    <phoneticPr fontId="5" type="noConversion"/>
  </si>
  <si>
    <t>拥有5位粉丝</t>
    <phoneticPr fontId="5" type="noConversion"/>
  </si>
  <si>
    <t>初出茅庐</t>
    <phoneticPr fontId="5" type="noConversion"/>
  </si>
  <si>
    <t>拥有10位粉丝</t>
    <phoneticPr fontId="5" type="noConversion"/>
  </si>
  <si>
    <t>小有名气</t>
    <phoneticPr fontId="5" type="noConversion"/>
  </si>
  <si>
    <t>拥有50位粉丝</t>
    <phoneticPr fontId="5" type="noConversion"/>
  </si>
  <si>
    <t>一呼百应</t>
    <phoneticPr fontId="5" type="noConversion"/>
  </si>
  <si>
    <t>拥有100位粉丝</t>
    <phoneticPr fontId="5" type="noConversion"/>
  </si>
  <si>
    <t>颜值担当</t>
    <phoneticPr fontId="5" type="noConversion"/>
  </si>
  <si>
    <t>拥有200位粉丝</t>
    <phoneticPr fontId="5" type="noConversion"/>
  </si>
  <si>
    <t>一线流量</t>
    <phoneticPr fontId="5" type="noConversion"/>
  </si>
  <si>
    <t>拥有500位粉丝</t>
    <phoneticPr fontId="5" type="noConversion"/>
  </si>
  <si>
    <t>炙手可热</t>
    <phoneticPr fontId="5" type="noConversion"/>
  </si>
  <si>
    <t>拥有1000位粉丝</t>
    <phoneticPr fontId="5" type="noConversion"/>
  </si>
  <si>
    <t>职业类</t>
    <phoneticPr fontId="5" type="noConversion"/>
  </si>
  <si>
    <t>排行榜类</t>
    <phoneticPr fontId="5" type="noConversion"/>
  </si>
  <si>
    <t>一览众山小</t>
    <phoneticPr fontId="5" type="noConversion"/>
  </si>
  <si>
    <t>华山论剑</t>
    <phoneticPr fontId="5" type="noConversion"/>
  </si>
  <si>
    <t>当代传说</t>
    <phoneticPr fontId="5" type="noConversion"/>
  </si>
  <si>
    <t>顶级流量</t>
    <phoneticPr fontId="5" type="noConversion"/>
  </si>
  <si>
    <t>经验奖励（新）</t>
    <phoneticPr fontId="3" type="noConversion"/>
  </si>
  <si>
    <t>等级Lv</t>
    <phoneticPr fontId="3" type="noConversion"/>
  </si>
  <si>
    <t>单段经验值exp</t>
    <phoneticPr fontId="3" type="noConversion"/>
  </si>
  <si>
    <t>知识库定价b币</t>
    <phoneticPr fontId="3" type="noConversion"/>
  </si>
  <si>
    <t>5/hour,最高4小时</t>
    <phoneticPr fontId="3" type="noConversion"/>
  </si>
  <si>
    <t>数值向上取整</t>
    <phoneticPr fontId="3" type="noConversion"/>
  </si>
  <si>
    <t>激励目标：日常活跃+积分规则认知强化
上限：每日一次性获取，过期0点更新失效
升级目标：知识库系数*（1000+lv*100）
对于勋章等级所需升级的0.4个全部知识库定价
另外0.1个定价，由额外奖励补充</t>
    <phoneticPr fontId="3" type="noConversion"/>
  </si>
  <si>
    <t>计算公式解释：</t>
    <phoneticPr fontId="3" type="noConversion"/>
  </si>
  <si>
    <t>单项权重*总项权重*阶段价格</t>
    <phoneticPr fontId="3" type="noConversion"/>
  </si>
  <si>
    <t>单项权重*总项权重*阶段经验值</t>
    <phoneticPr fontId="3" type="noConversion"/>
  </si>
  <si>
    <t>升级速度系数
（控制升级速度）</t>
    <phoneticPr fontId="3" type="noConversion"/>
  </si>
  <si>
    <t>知识库数量
（控制称号获得）</t>
    <phoneticPr fontId="3" type="noConversion"/>
  </si>
  <si>
    <t>去掉（和放置重复了）</t>
    <phoneticPr fontId="3" type="noConversion"/>
  </si>
  <si>
    <t>防止花钱 和 赚钱 感受冲突，去掉</t>
    <phoneticPr fontId="3" type="noConversion"/>
  </si>
  <si>
    <t>和机器人聊天（奖励限15次/day）</t>
    <phoneticPr fontId="5" type="noConversion"/>
  </si>
  <si>
    <t>新增知识（奖励限15次/day）</t>
    <phoneticPr fontId="5" type="noConversion"/>
  </si>
  <si>
    <t>新增1个粉丝（（奖励限15次/day））</t>
    <phoneticPr fontId="3" type="noConversion"/>
  </si>
  <si>
    <t>购买一个商品（奖励限15次/day）</t>
    <phoneticPr fontId="5" type="noConversion"/>
  </si>
  <si>
    <t>成功售出知识库（奖励限15次/day）</t>
    <phoneticPr fontId="5" type="noConversion"/>
  </si>
  <si>
    <t>邀请好友注册（奖励限15次/day）</t>
    <phoneticPr fontId="5" type="noConversion"/>
  </si>
  <si>
    <t>新增粉丝</t>
    <phoneticPr fontId="3" type="noConversion"/>
  </si>
  <si>
    <t>B币奖励（新）</t>
    <phoneticPr fontId="3" type="noConversion"/>
  </si>
  <si>
    <t>备注</t>
    <phoneticPr fontId="3" type="noConversion"/>
  </si>
  <si>
    <t>升级系数控制升级速度，是每天可升级数，或解释为：1/(每升一级所需天数)
exp=本级区段经验非累计经验；如LV6的exp=60</t>
    <phoneticPr fontId="3" type="noConversion"/>
  </si>
  <si>
    <t>知识达人</t>
    <phoneticPr fontId="3" type="noConversion"/>
  </si>
  <si>
    <t>好奇宝宝</t>
    <phoneticPr fontId="3" type="noConversion"/>
  </si>
  <si>
    <t>初出茅庐</t>
    <phoneticPr fontId="3" type="noConversion"/>
  </si>
  <si>
    <t>知识大师</t>
    <phoneticPr fontId="3" type="noConversion"/>
  </si>
  <si>
    <t>知识小成</t>
    <phoneticPr fontId="3" type="noConversion"/>
  </si>
  <si>
    <t>知识王者</t>
    <phoneticPr fontId="3" type="noConversion"/>
  </si>
  <si>
    <t>好奇宝宝</t>
    <phoneticPr fontId="5" type="noConversion"/>
  </si>
  <si>
    <t>知识小成</t>
    <phoneticPr fontId="5" type="noConversion"/>
  </si>
  <si>
    <t>知识达人</t>
    <phoneticPr fontId="5" type="noConversion"/>
  </si>
  <si>
    <t>知识大师</t>
    <phoneticPr fontId="5" type="noConversion"/>
  </si>
  <si>
    <t>知识王者</t>
    <phoneticPr fontId="5" type="noConversion"/>
  </si>
  <si>
    <t>知识大牛</t>
    <phoneticPr fontId="5" type="noConversion"/>
  </si>
  <si>
    <t>知识大牛</t>
    <phoneticPr fontId="3" type="noConversion"/>
  </si>
  <si>
    <t>称号
（等级的别称）</t>
    <phoneticPr fontId="3" type="noConversion"/>
  </si>
  <si>
    <t>勋章</t>
    <phoneticPr fontId="3" type="noConversion"/>
  </si>
  <si>
    <t>登顶人气排行榜，粉丝数大于1000</t>
    <phoneticPr fontId="5" type="noConversion"/>
  </si>
  <si>
    <t>登顶全球排行榜，等级达到保险大咖等级，有知识大师勋章</t>
    <phoneticPr fontId="5" type="noConversion"/>
  </si>
  <si>
    <t>跻身全球排行榜前十，等级达到保险百科等级，拥有知识大牛勋章</t>
    <phoneticPr fontId="5" type="noConversion"/>
  </si>
  <si>
    <t>等级达到保险大咖等级，拥有7个保险大咖知识库</t>
    <phoneticPr fontId="5" type="noConversion"/>
  </si>
  <si>
    <t>等级达到保险百科等级，拥有6个保险百科知识库</t>
    <phoneticPr fontId="5" type="noConversion"/>
  </si>
  <si>
    <t>等级达到保险配置王等级，拥有5个保险配置王知识库</t>
    <phoneticPr fontId="5" type="noConversion"/>
  </si>
  <si>
    <t>等级达到保险条款王等级，拥有4个保险条款王知识库</t>
    <phoneticPr fontId="5" type="noConversion"/>
  </si>
  <si>
    <t>等级达到保险复读机等级，且拥有3个保险复读机知识库</t>
    <phoneticPr fontId="5" type="noConversion"/>
  </si>
  <si>
    <t>等级达到保险新手等级，且拥有2个保险新手知识库</t>
    <phoneticPr fontId="5" type="noConversion"/>
  </si>
  <si>
    <t>跻身全球排行榜前十，粉丝数大于500</t>
    <phoneticPr fontId="5" type="noConversion"/>
  </si>
  <si>
    <t>人气担当</t>
    <phoneticPr fontId="3" type="noConversion"/>
  </si>
  <si>
    <t>exp</t>
    <phoneticPr fontId="3" type="noConversion"/>
  </si>
  <si>
    <t>f</t>
    <phoneticPr fontId="3" type="noConversion"/>
  </si>
  <si>
    <t>升级难度系数</t>
    <phoneticPr fontId="3" type="noConversion"/>
  </si>
  <si>
    <t>0.2*0.4*知识库价格</t>
    <phoneticPr fontId="3" type="noConversion"/>
  </si>
  <si>
    <t>0.3*0.4*知识库价格</t>
    <phoneticPr fontId="3" type="noConversion"/>
  </si>
  <si>
    <t>0.5*0.4*知识库价格</t>
    <phoneticPr fontId="3" type="noConversion"/>
  </si>
  <si>
    <t>等级达到保险名人堂等级，拥有8个保险名人堂知识库</t>
    <phoneticPr fontId="5" type="noConversion"/>
  </si>
  <si>
    <t>0.1/15*0.5*知识库价格</t>
    <phoneticPr fontId="3" type="noConversion"/>
  </si>
  <si>
    <t>0.3/15*0.5*知识库价格</t>
    <phoneticPr fontId="3" type="noConversion"/>
  </si>
  <si>
    <t>0.2/15*0.5*知识库价格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</si>
</sst>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16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9"/>
      <name val="等线"/>
      <family val="4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b/>
      <sz val="12"/>
      <color theme="1"/>
      <name val="等线"/>
      <family val="4"/>
      <charset val="134"/>
      <scheme val="minor"/>
    </font>
    <font>
      <sz val="12"/>
      <color rgb="FFFF0000"/>
      <name val="微软雅黑"/>
      <family val="2"/>
      <charset val="134"/>
    </font>
    <font>
      <sz val="12"/>
      <color theme="4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0" tint="-0.499984740745262"/>
      <name val="等线"/>
      <family val="4"/>
      <charset val="134"/>
      <scheme val="minor"/>
    </font>
    <font>
      <sz val="12"/>
      <color theme="0" tint="-0.34998626667073579"/>
      <name val="等线"/>
      <family val="2"/>
      <charset val="134"/>
      <scheme val="minor"/>
    </font>
    <font>
      <b/>
      <sz val="12"/>
      <color theme="0" tint="-0.499984740745262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4" fillId="0" borderId="2" xfId="0" applyFont="1" applyBorder="1" applyAlignment="1"/>
    <xf numFmtId="0" fontId="6" fillId="0" borderId="2" xfId="0" applyFont="1" applyBorder="1" applyAlignment="1"/>
    <xf numFmtId="0" fontId="7" fillId="2" borderId="0" xfId="0" applyFont="1" applyFill="1" applyAlignment="1"/>
    <xf numFmtId="0" fontId="4" fillId="0" borderId="2" xfId="0" applyFont="1" applyBorder="1" applyAlignment="1">
      <alignment horizontal="right"/>
    </xf>
    <xf numFmtId="0" fontId="4" fillId="0" borderId="0" xfId="0" applyFont="1" applyAlignment="1"/>
    <xf numFmtId="0" fontId="8" fillId="0" borderId="0" xfId="0" applyFont="1" applyAlignment="1">
      <alignment vertical="center" wrapText="1"/>
    </xf>
    <xf numFmtId="0" fontId="0" fillId="0" borderId="0" xfId="1" applyNumberFormat="1" applyFont="1">
      <alignment vertical="center"/>
    </xf>
    <xf numFmtId="0" fontId="4" fillId="0" borderId="6" xfId="0" applyFont="1" applyBorder="1" applyAlignment="1"/>
    <xf numFmtId="0" fontId="6" fillId="0" borderId="6" xfId="0" applyFont="1" applyBorder="1" applyAlignment="1"/>
    <xf numFmtId="0" fontId="2" fillId="0" borderId="0" xfId="0" applyFont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1" fillId="0" borderId="2" xfId="0" applyFont="1" applyBorder="1" applyAlignment="1"/>
    <xf numFmtId="0" fontId="6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11" fillId="0" borderId="2" xfId="0" applyFont="1" applyFill="1" applyBorder="1" applyAlignment="1">
      <alignment horizontal="center"/>
    </xf>
    <xf numFmtId="0" fontId="4" fillId="0" borderId="2" xfId="0" applyFont="1" applyFill="1" applyBorder="1" applyAlignment="1"/>
    <xf numFmtId="0" fontId="6" fillId="0" borderId="2" xfId="0" applyFont="1" applyFill="1" applyBorder="1" applyAlignment="1">
      <alignment horizontal="center"/>
    </xf>
    <xf numFmtId="0" fontId="10" fillId="0" borderId="2" xfId="0" applyFont="1" applyFill="1" applyBorder="1" applyAlignment="1"/>
    <xf numFmtId="0" fontId="9" fillId="0" borderId="2" xfId="0" applyFont="1" applyFill="1" applyBorder="1" applyAlignment="1"/>
    <xf numFmtId="0" fontId="12" fillId="0" borderId="2" xfId="0" applyFont="1" applyBorder="1" applyAlignment="1">
      <alignment horizontal="center"/>
    </xf>
    <xf numFmtId="0" fontId="6" fillId="0" borderId="0" xfId="0" applyFont="1" applyBorder="1" applyAlignment="1"/>
    <xf numFmtId="0" fontId="4" fillId="0" borderId="0" xfId="0" applyFont="1" applyFill="1" applyAlignment="1"/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177" fontId="6" fillId="0" borderId="2" xfId="0" applyNumberFormat="1" applyFont="1" applyFill="1" applyBorder="1" applyAlignment="1">
      <alignment horizontal="center"/>
    </xf>
    <xf numFmtId="177" fontId="0" fillId="0" borderId="0" xfId="1" applyNumberFormat="1" applyFont="1">
      <alignment vertical="center"/>
    </xf>
    <xf numFmtId="176" fontId="13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8" fillId="0" borderId="0" xfId="1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8" fillId="0" borderId="0" xfId="1" applyNumberFormat="1" applyFont="1" applyAlignment="1">
      <alignment horizontal="center" vertical="center"/>
    </xf>
    <xf numFmtId="177" fontId="8" fillId="0" borderId="0" xfId="1" applyNumberFormat="1" applyFont="1" applyAlignment="1">
      <alignment horizontal="center" vertical="center"/>
    </xf>
    <xf numFmtId="177" fontId="8" fillId="0" borderId="7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AE3F-B175-AD43-AF0A-49EDFBEC4CD9}">
  <dimension ref="A1:L140"/>
  <sheetViews>
    <sheetView tabSelected="1" zoomScale="133" workbookViewId="0">
      <selection activeCell="K8" sqref="K8:K12"/>
    </sheetView>
  </sheetViews>
  <sheetFormatPr baseColWidth="10" defaultRowHeight="16"/>
  <cols>
    <col min="1" max="1" width="8.33203125" customWidth="1"/>
    <col min="2" max="2" width="15.6640625" customWidth="1"/>
    <col min="3" max="3" width="16" hidden="1" customWidth="1"/>
    <col min="4" max="5" width="15.83203125" style="29" customWidth="1"/>
    <col min="7" max="7" width="0" style="12" hidden="1" customWidth="1"/>
    <col min="8" max="8" width="14.6640625" style="32" customWidth="1"/>
    <col min="9" max="9" width="14.33203125" style="7" hidden="1" customWidth="1"/>
    <col min="10" max="10" width="17.33203125" style="7" customWidth="1"/>
    <col min="11" max="11" width="50.6640625" style="7" customWidth="1"/>
    <col min="12" max="12" width="11.1640625" style="31" customWidth="1"/>
    <col min="13" max="13" width="16.83203125" customWidth="1"/>
  </cols>
  <sheetData>
    <row r="1" spans="1:12" s="26" customFormat="1">
      <c r="A1" s="36" t="s">
        <v>112</v>
      </c>
      <c r="B1" s="35" t="s">
        <v>148</v>
      </c>
      <c r="C1" s="36" t="s">
        <v>113</v>
      </c>
      <c r="D1" s="36" t="s">
        <v>113</v>
      </c>
      <c r="E1" s="28"/>
      <c r="F1" s="36" t="s">
        <v>149</v>
      </c>
      <c r="G1" s="39" t="s">
        <v>0</v>
      </c>
      <c r="H1" s="39" t="s">
        <v>163</v>
      </c>
      <c r="I1" s="38" t="s">
        <v>121</v>
      </c>
      <c r="J1" s="38" t="s">
        <v>122</v>
      </c>
      <c r="K1" s="40" t="s">
        <v>114</v>
      </c>
      <c r="L1" s="41" t="s">
        <v>161</v>
      </c>
    </row>
    <row r="2" spans="1:12" s="27" customFormat="1">
      <c r="A2" s="36"/>
      <c r="B2" s="35"/>
      <c r="C2" s="36"/>
      <c r="D2" s="36"/>
      <c r="E2" s="28"/>
      <c r="F2" s="36"/>
      <c r="G2" s="39"/>
      <c r="H2" s="39"/>
      <c r="I2" s="40"/>
      <c r="J2" s="38"/>
      <c r="K2" s="40"/>
      <c r="L2" s="42"/>
    </row>
    <row r="3" spans="1:12" ht="18">
      <c r="A3">
        <v>1</v>
      </c>
      <c r="B3" s="33" t="s">
        <v>1</v>
      </c>
      <c r="C3">
        <v>10</v>
      </c>
      <c r="D3" s="29">
        <f>A3*10</f>
        <v>10</v>
      </c>
      <c r="F3" s="34" t="s">
        <v>136</v>
      </c>
      <c r="G3" s="12">
        <f>SUM(C3:C3)</f>
        <v>10</v>
      </c>
      <c r="H3" s="32">
        <f t="shared" ref="H3:H7" si="0">185/D3</f>
        <v>18.5</v>
      </c>
      <c r="I3" s="37">
        <v>5</v>
      </c>
      <c r="J3" s="37">
        <v>2</v>
      </c>
      <c r="K3" s="37">
        <v>1000</v>
      </c>
      <c r="L3" s="30">
        <f>0.1*H3*0.5*D3</f>
        <v>9.25</v>
      </c>
    </row>
    <row r="4" spans="1:12" ht="18">
      <c r="A4">
        <v>2</v>
      </c>
      <c r="B4" s="33"/>
      <c r="C4">
        <v>20</v>
      </c>
      <c r="D4" s="29">
        <f t="shared" ref="D4:D62" si="1">A4*10</f>
        <v>20</v>
      </c>
      <c r="F4" s="34"/>
      <c r="G4" s="12">
        <f>SUM(C$3:C4)</f>
        <v>30</v>
      </c>
      <c r="H4" s="32">
        <f t="shared" si="0"/>
        <v>9.25</v>
      </c>
      <c r="I4" s="37"/>
      <c r="J4" s="37"/>
      <c r="K4" s="37"/>
      <c r="L4" s="30">
        <f t="shared" ref="L4:L62" si="2">0.1*H4*0.5*D4</f>
        <v>9.25</v>
      </c>
    </row>
    <row r="5" spans="1:12" ht="18">
      <c r="A5">
        <v>3</v>
      </c>
      <c r="B5" s="33"/>
      <c r="C5">
        <v>30</v>
      </c>
      <c r="D5" s="29">
        <f t="shared" si="1"/>
        <v>30</v>
      </c>
      <c r="F5" s="34"/>
      <c r="G5" s="12">
        <f>SUM(C$3:C5)</f>
        <v>60</v>
      </c>
      <c r="H5" s="32">
        <f t="shared" si="0"/>
        <v>6.166666666666667</v>
      </c>
      <c r="I5" s="37"/>
      <c r="J5" s="37"/>
      <c r="K5" s="37"/>
      <c r="L5" s="30">
        <f t="shared" si="2"/>
        <v>9.25</v>
      </c>
    </row>
    <row r="6" spans="1:12" ht="18">
      <c r="A6">
        <v>4</v>
      </c>
      <c r="B6" s="33"/>
      <c r="C6">
        <v>40</v>
      </c>
      <c r="D6" s="29">
        <f t="shared" si="1"/>
        <v>40</v>
      </c>
      <c r="F6" s="34"/>
      <c r="G6" s="12">
        <f>SUM(C$3:C6)</f>
        <v>100</v>
      </c>
      <c r="H6" s="32">
        <f t="shared" si="0"/>
        <v>4.625</v>
      </c>
      <c r="I6" s="37"/>
      <c r="J6" s="37"/>
      <c r="K6" s="37"/>
      <c r="L6" s="30">
        <f t="shared" si="2"/>
        <v>9.25</v>
      </c>
    </row>
    <row r="7" spans="1:12" ht="18">
      <c r="A7">
        <v>5</v>
      </c>
      <c r="B7" s="33"/>
      <c r="C7">
        <v>50</v>
      </c>
      <c r="D7" s="29">
        <f t="shared" si="1"/>
        <v>50</v>
      </c>
      <c r="F7" s="34"/>
      <c r="G7" s="12">
        <f>SUM(C$3:C7)</f>
        <v>150</v>
      </c>
      <c r="H7" s="32">
        <f t="shared" si="0"/>
        <v>3.7</v>
      </c>
      <c r="I7" s="37"/>
      <c r="J7" s="37"/>
      <c r="K7" s="37"/>
      <c r="L7" s="30">
        <f t="shared" si="2"/>
        <v>9.2500000000000018</v>
      </c>
    </row>
    <row r="8" spans="1:12" ht="16" customHeight="1">
      <c r="A8">
        <v>6</v>
      </c>
      <c r="B8" s="33" t="s">
        <v>2</v>
      </c>
      <c r="C8">
        <v>60</v>
      </c>
      <c r="D8" s="29">
        <f t="shared" si="1"/>
        <v>60</v>
      </c>
      <c r="F8" s="34" t="s">
        <v>137</v>
      </c>
      <c r="G8" s="12">
        <f>SUM(C$3:C8)</f>
        <v>210</v>
      </c>
      <c r="H8" s="32">
        <f>185/D8</f>
        <v>3.0833333333333335</v>
      </c>
      <c r="I8" s="37">
        <v>3</v>
      </c>
      <c r="J8" s="37">
        <v>3</v>
      </c>
      <c r="K8" s="37">
        <v>2000</v>
      </c>
      <c r="L8" s="30">
        <f t="shared" si="2"/>
        <v>9.25</v>
      </c>
    </row>
    <row r="9" spans="1:12" ht="18">
      <c r="A9">
        <v>7</v>
      </c>
      <c r="B9" s="33"/>
      <c r="C9">
        <v>70</v>
      </c>
      <c r="D9" s="29">
        <f t="shared" si="1"/>
        <v>70</v>
      </c>
      <c r="E9" s="29">
        <v>70</v>
      </c>
      <c r="F9" s="34"/>
      <c r="G9" s="12">
        <f>SUM(C$3:C9)</f>
        <v>280</v>
      </c>
      <c r="H9" s="32">
        <f t="shared" ref="H5:H68" si="3">H8*0.95</f>
        <v>2.9291666666666667</v>
      </c>
      <c r="I9" s="37"/>
      <c r="J9" s="37"/>
      <c r="K9" s="37"/>
      <c r="L9" s="30">
        <f t="shared" si="2"/>
        <v>10.252083333333333</v>
      </c>
    </row>
    <row r="10" spans="1:12" ht="18">
      <c r="A10">
        <v>8</v>
      </c>
      <c r="B10" s="33"/>
      <c r="C10">
        <v>80</v>
      </c>
      <c r="D10" s="29">
        <f t="shared" si="1"/>
        <v>80</v>
      </c>
      <c r="E10" s="29">
        <v>90</v>
      </c>
      <c r="F10" s="34"/>
      <c r="G10" s="12">
        <f>SUM(C$3:C10)</f>
        <v>360</v>
      </c>
      <c r="H10" s="32">
        <f t="shared" si="3"/>
        <v>2.7827083333333333</v>
      </c>
      <c r="I10" s="37"/>
      <c r="J10" s="37"/>
      <c r="K10" s="37"/>
      <c r="L10" s="30">
        <f t="shared" si="2"/>
        <v>11.130833333333335</v>
      </c>
    </row>
    <row r="11" spans="1:12" ht="18">
      <c r="A11">
        <v>9</v>
      </c>
      <c r="B11" s="33"/>
      <c r="C11">
        <v>90</v>
      </c>
      <c r="D11" s="29">
        <f t="shared" si="1"/>
        <v>90</v>
      </c>
      <c r="F11" s="34"/>
      <c r="G11" s="12">
        <f>SUM(C$3:C11)</f>
        <v>450</v>
      </c>
      <c r="H11" s="32">
        <f t="shared" si="3"/>
        <v>2.6435729166666664</v>
      </c>
      <c r="I11" s="37"/>
      <c r="J11" s="37"/>
      <c r="K11" s="37"/>
      <c r="L11" s="30">
        <f t="shared" si="2"/>
        <v>11.896078124999999</v>
      </c>
    </row>
    <row r="12" spans="1:12" ht="18">
      <c r="A12">
        <v>10</v>
      </c>
      <c r="B12" s="33"/>
      <c r="C12">
        <v>100</v>
      </c>
      <c r="D12" s="29">
        <f t="shared" si="1"/>
        <v>100</v>
      </c>
      <c r="E12" s="29">
        <v>150</v>
      </c>
      <c r="F12" s="34"/>
      <c r="G12" s="12">
        <f>SUM(C$3:C12)</f>
        <v>550</v>
      </c>
      <c r="H12" s="32">
        <f t="shared" si="3"/>
        <v>2.5113942708333328</v>
      </c>
      <c r="I12" s="37"/>
      <c r="J12" s="37"/>
      <c r="K12" s="37"/>
      <c r="L12" s="30">
        <f t="shared" si="2"/>
        <v>12.556971354166665</v>
      </c>
    </row>
    <row r="13" spans="1:12" ht="18">
      <c r="A13">
        <v>11</v>
      </c>
      <c r="B13" s="33" t="s">
        <v>3</v>
      </c>
      <c r="C13">
        <v>110</v>
      </c>
      <c r="D13" s="29">
        <f t="shared" si="1"/>
        <v>110</v>
      </c>
      <c r="F13" s="33" t="s">
        <v>139</v>
      </c>
      <c r="G13" s="12">
        <f>SUM(C$3:C13)</f>
        <v>660</v>
      </c>
      <c r="H13" s="32">
        <f t="shared" si="3"/>
        <v>2.3858245572916661</v>
      </c>
      <c r="I13" s="37">
        <v>2</v>
      </c>
      <c r="J13" s="37">
        <v>4</v>
      </c>
      <c r="K13" s="37">
        <v>3000</v>
      </c>
      <c r="L13" s="30">
        <f t="shared" si="2"/>
        <v>13.122035065104164</v>
      </c>
    </row>
    <row r="14" spans="1:12" ht="18">
      <c r="A14">
        <v>12</v>
      </c>
      <c r="B14" s="33"/>
      <c r="C14">
        <v>120</v>
      </c>
      <c r="D14" s="29">
        <f t="shared" si="1"/>
        <v>120</v>
      </c>
      <c r="F14" s="33"/>
      <c r="G14" s="12">
        <f>SUM(C$3:C14)</f>
        <v>780</v>
      </c>
      <c r="H14" s="32">
        <f t="shared" si="3"/>
        <v>2.2665333294270829</v>
      </c>
      <c r="I14" s="37"/>
      <c r="J14" s="37"/>
      <c r="K14" s="37"/>
      <c r="L14" s="30">
        <f t="shared" si="2"/>
        <v>13.599199976562497</v>
      </c>
    </row>
    <row r="15" spans="1:12" ht="18">
      <c r="A15">
        <v>13</v>
      </c>
      <c r="B15" s="33"/>
      <c r="C15">
        <v>130</v>
      </c>
      <c r="D15" s="29">
        <f t="shared" si="1"/>
        <v>130</v>
      </c>
      <c r="F15" s="33"/>
      <c r="G15" s="12">
        <f>SUM(C$3:C15)</f>
        <v>910</v>
      </c>
      <c r="H15" s="32">
        <f t="shared" si="3"/>
        <v>2.1532066629557285</v>
      </c>
      <c r="I15" s="37"/>
      <c r="J15" s="37"/>
      <c r="K15" s="37"/>
      <c r="L15" s="30">
        <f t="shared" si="2"/>
        <v>13.995843309212237</v>
      </c>
    </row>
    <row r="16" spans="1:12" ht="18">
      <c r="A16">
        <v>14</v>
      </c>
      <c r="B16" s="33"/>
      <c r="C16">
        <v>140</v>
      </c>
      <c r="D16" s="29">
        <f t="shared" si="1"/>
        <v>140</v>
      </c>
      <c r="F16" s="33"/>
      <c r="G16" s="12">
        <f>SUM(C$3:C16)</f>
        <v>1050</v>
      </c>
      <c r="H16" s="32">
        <f t="shared" si="3"/>
        <v>2.0455463298079422</v>
      </c>
      <c r="I16" s="37"/>
      <c r="J16" s="37"/>
      <c r="K16" s="37"/>
      <c r="L16" s="30">
        <f t="shared" si="2"/>
        <v>14.318824308655596</v>
      </c>
    </row>
    <row r="17" spans="1:12" ht="18">
      <c r="A17">
        <v>15</v>
      </c>
      <c r="B17" s="33"/>
      <c r="C17">
        <v>150</v>
      </c>
      <c r="D17" s="29">
        <f t="shared" si="1"/>
        <v>150</v>
      </c>
      <c r="F17" s="33"/>
      <c r="G17" s="12">
        <f>SUM(C$3:C17)</f>
        <v>1200</v>
      </c>
      <c r="H17" s="32">
        <f t="shared" si="3"/>
        <v>1.943269013317545</v>
      </c>
      <c r="I17" s="37"/>
      <c r="J17" s="37"/>
      <c r="K17" s="37"/>
      <c r="L17" s="30">
        <f t="shared" si="2"/>
        <v>14.574517599881588</v>
      </c>
    </row>
    <row r="18" spans="1:12" ht="18">
      <c r="A18">
        <v>16</v>
      </c>
      <c r="B18" s="33"/>
      <c r="C18">
        <v>160</v>
      </c>
      <c r="D18" s="29">
        <f t="shared" si="1"/>
        <v>160</v>
      </c>
      <c r="F18" s="33"/>
      <c r="G18" s="12">
        <f>SUM(C$3:C18)</f>
        <v>1360</v>
      </c>
      <c r="H18" s="32">
        <f t="shared" si="3"/>
        <v>1.8461055626516676</v>
      </c>
      <c r="I18" s="37"/>
      <c r="J18" s="37"/>
      <c r="K18" s="37"/>
      <c r="L18" s="30">
        <f t="shared" si="2"/>
        <v>14.768844501213341</v>
      </c>
    </row>
    <row r="19" spans="1:12" ht="18">
      <c r="A19">
        <v>17</v>
      </c>
      <c r="B19" s="33"/>
      <c r="C19">
        <v>170</v>
      </c>
      <c r="D19" s="29">
        <f t="shared" si="1"/>
        <v>170</v>
      </c>
      <c r="F19" s="33"/>
      <c r="G19" s="12">
        <f>SUM(C$3:C19)</f>
        <v>1530</v>
      </c>
      <c r="H19" s="32">
        <f t="shared" si="3"/>
        <v>1.7538002845190841</v>
      </c>
      <c r="I19" s="37"/>
      <c r="J19" s="37"/>
      <c r="K19" s="37"/>
      <c r="L19" s="30">
        <f>0.1*H19*0.5*D19</f>
        <v>14.907302418412216</v>
      </c>
    </row>
    <row r="20" spans="1:12" ht="18">
      <c r="A20">
        <v>18</v>
      </c>
      <c r="B20" s="33"/>
      <c r="C20">
        <v>180</v>
      </c>
      <c r="D20" s="29">
        <f t="shared" si="1"/>
        <v>180</v>
      </c>
      <c r="F20" s="33"/>
      <c r="G20" s="12">
        <f>SUM(C$3:C20)</f>
        <v>1710</v>
      </c>
      <c r="H20" s="32">
        <f t="shared" si="3"/>
        <v>1.6661102702931299</v>
      </c>
      <c r="I20" s="37"/>
      <c r="J20" s="37"/>
      <c r="K20" s="37"/>
      <c r="L20" s="30">
        <f t="shared" si="2"/>
        <v>14.994992432638169</v>
      </c>
    </row>
    <row r="21" spans="1:12" ht="18">
      <c r="A21">
        <v>19</v>
      </c>
      <c r="B21" s="33"/>
      <c r="C21">
        <v>190</v>
      </c>
      <c r="D21" s="29">
        <f t="shared" si="1"/>
        <v>190</v>
      </c>
      <c r="F21" s="33"/>
      <c r="G21" s="12">
        <f>SUM(C$3:C21)</f>
        <v>1900</v>
      </c>
      <c r="H21" s="32">
        <f t="shared" si="3"/>
        <v>1.5828047567784733</v>
      </c>
      <c r="I21" s="37"/>
      <c r="J21" s="37"/>
      <c r="K21" s="37"/>
      <c r="L21" s="30">
        <f t="shared" si="2"/>
        <v>15.036645189395497</v>
      </c>
    </row>
    <row r="22" spans="1:12" ht="18">
      <c r="A22">
        <v>20</v>
      </c>
      <c r="B22" s="33"/>
      <c r="C22">
        <v>200</v>
      </c>
      <c r="D22" s="29">
        <f t="shared" si="1"/>
        <v>200</v>
      </c>
      <c r="F22" s="33"/>
      <c r="G22" s="12">
        <f>SUM(C$3:C22)</f>
        <v>2100</v>
      </c>
      <c r="H22" s="32">
        <f t="shared" si="3"/>
        <v>1.5036645189395497</v>
      </c>
      <c r="I22" s="37"/>
      <c r="J22" s="37"/>
      <c r="K22" s="37"/>
      <c r="L22" s="30">
        <f t="shared" si="2"/>
        <v>15.036645189395498</v>
      </c>
    </row>
    <row r="23" spans="1:12" ht="18">
      <c r="A23">
        <v>21</v>
      </c>
      <c r="B23" s="33" t="s">
        <v>4</v>
      </c>
      <c r="C23">
        <v>210</v>
      </c>
      <c r="D23" s="29">
        <f t="shared" si="1"/>
        <v>210</v>
      </c>
      <c r="F23" s="33" t="s">
        <v>135</v>
      </c>
      <c r="G23" s="12">
        <f>SUM(C$3:C23)</f>
        <v>2310</v>
      </c>
      <c r="H23" s="32">
        <f t="shared" si="3"/>
        <v>1.4284812929925721</v>
      </c>
      <c r="I23" s="37">
        <v>1</v>
      </c>
      <c r="J23" s="37">
        <v>5</v>
      </c>
      <c r="K23" s="37">
        <v>5000</v>
      </c>
      <c r="L23" s="30">
        <f t="shared" si="2"/>
        <v>14.999053576422009</v>
      </c>
    </row>
    <row r="24" spans="1:12" ht="18">
      <c r="A24">
        <v>22</v>
      </c>
      <c r="B24" s="33"/>
      <c r="C24">
        <v>220</v>
      </c>
      <c r="D24" s="29">
        <f t="shared" si="1"/>
        <v>220</v>
      </c>
      <c r="F24" s="33"/>
      <c r="G24" s="12">
        <f>SUM(C$3:C24)</f>
        <v>2530</v>
      </c>
      <c r="H24" s="32">
        <f t="shared" si="3"/>
        <v>1.3570572283429434</v>
      </c>
      <c r="I24" s="37"/>
      <c r="J24" s="37"/>
      <c r="K24" s="37"/>
      <c r="L24" s="30">
        <f t="shared" si="2"/>
        <v>14.927629511772379</v>
      </c>
    </row>
    <row r="25" spans="1:12" ht="18">
      <c r="A25">
        <v>23</v>
      </c>
      <c r="B25" s="33"/>
      <c r="C25">
        <v>230</v>
      </c>
      <c r="D25" s="29">
        <f t="shared" si="1"/>
        <v>230</v>
      </c>
      <c r="F25" s="33"/>
      <c r="G25" s="12">
        <f>SUM(C$3:C25)</f>
        <v>2760</v>
      </c>
      <c r="H25" s="32">
        <f t="shared" si="3"/>
        <v>1.2892043669257962</v>
      </c>
      <c r="I25" s="37"/>
      <c r="J25" s="37"/>
      <c r="K25" s="37"/>
      <c r="L25" s="30">
        <f t="shared" si="2"/>
        <v>14.825850219646657</v>
      </c>
    </row>
    <row r="26" spans="1:12" ht="18">
      <c r="A26">
        <v>24</v>
      </c>
      <c r="B26" s="33"/>
      <c r="C26">
        <v>240</v>
      </c>
      <c r="D26" s="29">
        <f t="shared" si="1"/>
        <v>240</v>
      </c>
      <c r="F26" s="33"/>
      <c r="G26" s="12">
        <f>SUM(C$3:C26)</f>
        <v>3000</v>
      </c>
      <c r="H26" s="32">
        <f t="shared" si="3"/>
        <v>1.2247441485795063</v>
      </c>
      <c r="I26" s="37"/>
      <c r="J26" s="37"/>
      <c r="K26" s="37"/>
      <c r="L26" s="30">
        <f t="shared" si="2"/>
        <v>14.696929782954076</v>
      </c>
    </row>
    <row r="27" spans="1:12" ht="18">
      <c r="A27">
        <v>25</v>
      </c>
      <c r="B27" s="33"/>
      <c r="C27">
        <v>250</v>
      </c>
      <c r="D27" s="29">
        <f t="shared" si="1"/>
        <v>250</v>
      </c>
      <c r="F27" s="33"/>
      <c r="G27" s="12">
        <f>SUM(C$3:C27)</f>
        <v>3250</v>
      </c>
      <c r="H27" s="32">
        <f t="shared" si="3"/>
        <v>1.163506941150531</v>
      </c>
      <c r="I27" s="37"/>
      <c r="J27" s="37"/>
      <c r="K27" s="37"/>
      <c r="L27" s="30">
        <f t="shared" si="2"/>
        <v>14.54383676438164</v>
      </c>
    </row>
    <row r="28" spans="1:12" ht="18">
      <c r="A28">
        <v>26</v>
      </c>
      <c r="B28" s="33"/>
      <c r="C28">
        <v>260</v>
      </c>
      <c r="D28" s="29">
        <f t="shared" si="1"/>
        <v>260</v>
      </c>
      <c r="F28" s="33"/>
      <c r="G28" s="12">
        <f>SUM(C$3:C28)</f>
        <v>3510</v>
      </c>
      <c r="H28" s="32">
        <f t="shared" si="3"/>
        <v>1.1053315940930044</v>
      </c>
      <c r="I28" s="37"/>
      <c r="J28" s="37"/>
      <c r="K28" s="37"/>
      <c r="L28" s="30">
        <f t="shared" si="2"/>
        <v>14.369310723209058</v>
      </c>
    </row>
    <row r="29" spans="1:12" ht="18">
      <c r="A29">
        <v>27</v>
      </c>
      <c r="B29" s="33"/>
      <c r="C29">
        <v>270</v>
      </c>
      <c r="D29" s="29">
        <f t="shared" si="1"/>
        <v>270</v>
      </c>
      <c r="F29" s="33"/>
      <c r="G29" s="12">
        <f>SUM(C$3:C29)</f>
        <v>3780</v>
      </c>
      <c r="H29" s="32">
        <f t="shared" si="3"/>
        <v>1.0500650143883541</v>
      </c>
      <c r="I29" s="37"/>
      <c r="J29" s="37"/>
      <c r="K29" s="37"/>
      <c r="L29" s="30">
        <f>0.1*H29*0.5*D29</f>
        <v>14.17587769424278</v>
      </c>
    </row>
    <row r="30" spans="1:12" ht="18">
      <c r="A30">
        <v>28</v>
      </c>
      <c r="B30" s="33"/>
      <c r="C30">
        <v>280</v>
      </c>
      <c r="D30" s="29">
        <f t="shared" si="1"/>
        <v>280</v>
      </c>
      <c r="F30" s="33"/>
      <c r="G30" s="12">
        <f>SUM(C$3:C30)</f>
        <v>4060</v>
      </c>
      <c r="H30" s="32">
        <f t="shared" si="3"/>
        <v>0.99756176366893634</v>
      </c>
      <c r="I30" s="37"/>
      <c r="J30" s="37"/>
      <c r="K30" s="37"/>
      <c r="L30" s="30">
        <f t="shared" si="2"/>
        <v>13.965864691365111</v>
      </c>
    </row>
    <row r="31" spans="1:12" ht="18">
      <c r="A31">
        <v>29</v>
      </c>
      <c r="B31" s="33"/>
      <c r="C31">
        <v>290</v>
      </c>
      <c r="D31" s="29">
        <f t="shared" si="1"/>
        <v>290</v>
      </c>
      <c r="F31" s="33"/>
      <c r="G31" s="12">
        <f>SUM(C$3:C31)</f>
        <v>4350</v>
      </c>
      <c r="H31" s="32">
        <f t="shared" si="3"/>
        <v>0.94768367548548949</v>
      </c>
      <c r="I31" s="37"/>
      <c r="J31" s="37"/>
      <c r="K31" s="37"/>
      <c r="L31" s="30">
        <f t="shared" si="2"/>
        <v>13.741413294539598</v>
      </c>
    </row>
    <row r="32" spans="1:12" ht="18">
      <c r="A32">
        <v>30</v>
      </c>
      <c r="B32" s="33"/>
      <c r="C32">
        <v>300</v>
      </c>
      <c r="D32" s="29">
        <f t="shared" si="1"/>
        <v>300</v>
      </c>
      <c r="F32" s="33"/>
      <c r="G32" s="12">
        <f>SUM(C$3:C32)</f>
        <v>4650</v>
      </c>
      <c r="H32" s="32">
        <f t="shared" si="3"/>
        <v>0.90029949171121493</v>
      </c>
      <c r="I32" s="37"/>
      <c r="J32" s="37"/>
      <c r="K32" s="37"/>
      <c r="L32" s="30">
        <f t="shared" si="2"/>
        <v>13.504492375668226</v>
      </c>
    </row>
    <row r="33" spans="1:12" ht="18">
      <c r="A33">
        <v>31</v>
      </c>
      <c r="B33" s="33" t="s">
        <v>5</v>
      </c>
      <c r="C33">
        <v>310</v>
      </c>
      <c r="D33" s="29">
        <f t="shared" si="1"/>
        <v>310</v>
      </c>
      <c r="F33" s="33" t="s">
        <v>147</v>
      </c>
      <c r="G33" s="12">
        <f>SUM(C$3:C33)</f>
        <v>4960</v>
      </c>
      <c r="H33" s="32">
        <f t="shared" si="3"/>
        <v>0.85528451712565412</v>
      </c>
      <c r="I33" s="37">
        <v>0.5</v>
      </c>
      <c r="J33" s="37">
        <v>6</v>
      </c>
      <c r="K33" s="37">
        <v>6000</v>
      </c>
      <c r="L33" s="30">
        <f t="shared" si="2"/>
        <v>13.256910015447639</v>
      </c>
    </row>
    <row r="34" spans="1:12" ht="18">
      <c r="A34">
        <v>32</v>
      </c>
      <c r="B34" s="33"/>
      <c r="C34">
        <v>320</v>
      </c>
      <c r="D34" s="29">
        <f t="shared" si="1"/>
        <v>320</v>
      </c>
      <c r="F34" s="33"/>
      <c r="G34" s="12">
        <f>SUM(C$3:C34)</f>
        <v>5280</v>
      </c>
      <c r="H34" s="32">
        <f t="shared" si="3"/>
        <v>0.81252029126937142</v>
      </c>
      <c r="I34" s="37"/>
      <c r="J34" s="37"/>
      <c r="K34" s="37"/>
      <c r="L34" s="30">
        <f t="shared" si="2"/>
        <v>13.000324660309943</v>
      </c>
    </row>
    <row r="35" spans="1:12" ht="18">
      <c r="A35">
        <v>33</v>
      </c>
      <c r="B35" s="33"/>
      <c r="C35">
        <v>330</v>
      </c>
      <c r="D35" s="29">
        <f t="shared" si="1"/>
        <v>330</v>
      </c>
      <c r="F35" s="33"/>
      <c r="G35" s="12">
        <f>SUM(C$3:C35)</f>
        <v>5610</v>
      </c>
      <c r="H35" s="32">
        <f t="shared" si="3"/>
        <v>0.77189427670590283</v>
      </c>
      <c r="I35" s="37"/>
      <c r="J35" s="37"/>
      <c r="K35" s="37"/>
      <c r="L35" s="30">
        <f t="shared" si="2"/>
        <v>12.736255565647397</v>
      </c>
    </row>
    <row r="36" spans="1:12" ht="18">
      <c r="A36">
        <v>34</v>
      </c>
      <c r="B36" s="33"/>
      <c r="C36">
        <v>340</v>
      </c>
      <c r="D36" s="29">
        <f t="shared" si="1"/>
        <v>340</v>
      </c>
      <c r="F36" s="33"/>
      <c r="G36" s="12">
        <f>SUM(C$3:C36)</f>
        <v>5950</v>
      </c>
      <c r="H36" s="32">
        <f t="shared" si="3"/>
        <v>0.7332995628706076</v>
      </c>
      <c r="I36" s="37"/>
      <c r="J36" s="37"/>
      <c r="K36" s="37"/>
      <c r="L36" s="30">
        <f t="shared" si="2"/>
        <v>12.466092568800331</v>
      </c>
    </row>
    <row r="37" spans="1:12" ht="18">
      <c r="A37">
        <v>35</v>
      </c>
      <c r="B37" s="33"/>
      <c r="C37">
        <v>350</v>
      </c>
      <c r="D37" s="29">
        <f t="shared" si="1"/>
        <v>350</v>
      </c>
      <c r="F37" s="33"/>
      <c r="G37" s="12">
        <f>SUM(C$3:C37)</f>
        <v>6300</v>
      </c>
      <c r="H37" s="32">
        <f t="shared" si="3"/>
        <v>0.69663458472707718</v>
      </c>
      <c r="I37" s="37"/>
      <c r="J37" s="37"/>
      <c r="K37" s="37"/>
      <c r="L37" s="30">
        <f t="shared" si="2"/>
        <v>12.191105232723851</v>
      </c>
    </row>
    <row r="38" spans="1:12" ht="18">
      <c r="A38">
        <v>36</v>
      </c>
      <c r="B38" s="33"/>
      <c r="C38">
        <v>360</v>
      </c>
      <c r="D38" s="29">
        <f t="shared" si="1"/>
        <v>360</v>
      </c>
      <c r="F38" s="33"/>
      <c r="G38" s="12">
        <f>SUM(C$3:C38)</f>
        <v>6660</v>
      </c>
      <c r="H38" s="32">
        <f t="shared" si="3"/>
        <v>0.66180285549072326</v>
      </c>
      <c r="I38" s="37"/>
      <c r="J38" s="37"/>
      <c r="K38" s="37"/>
      <c r="L38" s="30">
        <f t="shared" si="2"/>
        <v>11.912451398833021</v>
      </c>
    </row>
    <row r="39" spans="1:12" ht="18">
      <c r="A39">
        <v>37</v>
      </c>
      <c r="B39" s="33"/>
      <c r="C39">
        <v>370</v>
      </c>
      <c r="D39" s="29">
        <f t="shared" si="1"/>
        <v>370</v>
      </c>
      <c r="F39" s="33"/>
      <c r="G39" s="12">
        <f>SUM(C$3:C39)</f>
        <v>7030</v>
      </c>
      <c r="H39" s="32">
        <f t="shared" si="3"/>
        <v>0.62871271271618712</v>
      </c>
      <c r="I39" s="37"/>
      <c r="J39" s="37"/>
      <c r="K39" s="37"/>
      <c r="L39" s="30">
        <f>0.1*H39*0.5*D39</f>
        <v>11.631185185249462</v>
      </c>
    </row>
    <row r="40" spans="1:12" ht="18">
      <c r="A40">
        <v>38</v>
      </c>
      <c r="B40" s="33"/>
      <c r="C40">
        <v>380</v>
      </c>
      <c r="D40" s="29">
        <f t="shared" si="1"/>
        <v>380</v>
      </c>
      <c r="F40" s="33"/>
      <c r="G40" s="12">
        <f>SUM(C$3:C40)</f>
        <v>7410</v>
      </c>
      <c r="H40" s="32">
        <f t="shared" si="3"/>
        <v>0.59727707708037769</v>
      </c>
      <c r="I40" s="37"/>
      <c r="J40" s="37"/>
      <c r="K40" s="37"/>
      <c r="L40" s="30">
        <f t="shared" si="2"/>
        <v>11.348264464527176</v>
      </c>
    </row>
    <row r="41" spans="1:12" ht="18">
      <c r="A41">
        <v>39</v>
      </c>
      <c r="B41" s="33"/>
      <c r="C41">
        <v>390</v>
      </c>
      <c r="D41" s="29">
        <f t="shared" si="1"/>
        <v>390</v>
      </c>
      <c r="F41" s="33"/>
      <c r="G41" s="12">
        <f>SUM(C$3:C41)</f>
        <v>7800</v>
      </c>
      <c r="H41" s="32">
        <f t="shared" si="3"/>
        <v>0.56741322322635879</v>
      </c>
      <c r="I41" s="37"/>
      <c r="J41" s="37"/>
      <c r="K41" s="37"/>
      <c r="L41" s="30">
        <f t="shared" si="2"/>
        <v>11.064557852913996</v>
      </c>
    </row>
    <row r="42" spans="1:12" ht="18">
      <c r="A42">
        <v>40</v>
      </c>
      <c r="B42" s="33"/>
      <c r="C42">
        <v>400</v>
      </c>
      <c r="D42" s="29">
        <f t="shared" si="1"/>
        <v>400</v>
      </c>
      <c r="F42" s="33"/>
      <c r="G42" s="12">
        <f>SUM(C$3:C42)</f>
        <v>8200</v>
      </c>
      <c r="H42" s="32">
        <f t="shared" si="3"/>
        <v>0.53904256206504086</v>
      </c>
      <c r="I42" s="37"/>
      <c r="J42" s="37"/>
      <c r="K42" s="37"/>
      <c r="L42" s="30">
        <f t="shared" si="2"/>
        <v>10.780851241300818</v>
      </c>
    </row>
    <row r="43" spans="1:12" ht="18">
      <c r="A43">
        <v>41</v>
      </c>
      <c r="B43" s="34" t="s">
        <v>6</v>
      </c>
      <c r="C43">
        <v>410</v>
      </c>
      <c r="D43" s="29">
        <f t="shared" si="1"/>
        <v>410</v>
      </c>
      <c r="F43" s="34" t="s">
        <v>138</v>
      </c>
      <c r="G43" s="12">
        <f>SUM(C$3:C43)</f>
        <v>8610</v>
      </c>
      <c r="H43" s="32">
        <f t="shared" si="3"/>
        <v>0.51209043396178877</v>
      </c>
      <c r="I43" s="37">
        <v>0.3</v>
      </c>
      <c r="J43" s="37">
        <v>7</v>
      </c>
      <c r="K43" s="37">
        <v>8000</v>
      </c>
      <c r="L43" s="30">
        <f t="shared" si="2"/>
        <v>10.49785389621667</v>
      </c>
    </row>
    <row r="44" spans="1:12" ht="18">
      <c r="A44">
        <v>42</v>
      </c>
      <c r="B44" s="34"/>
      <c r="C44">
        <v>420</v>
      </c>
      <c r="D44" s="29">
        <f t="shared" si="1"/>
        <v>420</v>
      </c>
      <c r="F44" s="34"/>
      <c r="G44" s="12">
        <f>SUM(C$3:C44)</f>
        <v>9030</v>
      </c>
      <c r="H44" s="32">
        <f t="shared" si="3"/>
        <v>0.4864859122636993</v>
      </c>
      <c r="I44" s="37"/>
      <c r="J44" s="37"/>
      <c r="K44" s="37"/>
      <c r="L44" s="30">
        <f t="shared" si="2"/>
        <v>10.216204157537685</v>
      </c>
    </row>
    <row r="45" spans="1:12" ht="18">
      <c r="A45">
        <v>43</v>
      </c>
      <c r="B45" s="34"/>
      <c r="C45">
        <v>430</v>
      </c>
      <c r="D45" s="29">
        <f t="shared" si="1"/>
        <v>430</v>
      </c>
      <c r="F45" s="34"/>
      <c r="G45" s="12">
        <f>SUM(C$3:C45)</f>
        <v>9460</v>
      </c>
      <c r="H45" s="32">
        <f t="shared" si="3"/>
        <v>0.46216161665051431</v>
      </c>
      <c r="I45" s="37"/>
      <c r="J45" s="37"/>
      <c r="K45" s="37"/>
      <c r="L45" s="30">
        <f t="shared" si="2"/>
        <v>9.9364747579860584</v>
      </c>
    </row>
    <row r="46" spans="1:12" ht="18">
      <c r="A46">
        <v>44</v>
      </c>
      <c r="B46" s="34"/>
      <c r="C46">
        <v>440</v>
      </c>
      <c r="D46" s="29">
        <f t="shared" si="1"/>
        <v>440</v>
      </c>
      <c r="F46" s="34"/>
      <c r="G46" s="12">
        <f>SUM(C$3:C46)</f>
        <v>9900</v>
      </c>
      <c r="H46" s="32">
        <f t="shared" si="3"/>
        <v>0.43905353581798856</v>
      </c>
      <c r="I46" s="37"/>
      <c r="J46" s="37"/>
      <c r="K46" s="37"/>
      <c r="L46" s="30">
        <f t="shared" si="2"/>
        <v>9.6591777879957501</v>
      </c>
    </row>
    <row r="47" spans="1:12" ht="18">
      <c r="A47">
        <v>45</v>
      </c>
      <c r="B47" s="34"/>
      <c r="C47">
        <v>450</v>
      </c>
      <c r="D47" s="29">
        <f t="shared" si="1"/>
        <v>450</v>
      </c>
      <c r="F47" s="34"/>
      <c r="G47" s="12">
        <f>SUM(C$3:C47)</f>
        <v>10350</v>
      </c>
      <c r="H47" s="32">
        <f t="shared" si="3"/>
        <v>0.4171008590270891</v>
      </c>
      <c r="I47" s="37"/>
      <c r="J47" s="37"/>
      <c r="K47" s="37"/>
      <c r="L47" s="30">
        <f t="shared" si="2"/>
        <v>9.3847693281095061</v>
      </c>
    </row>
    <row r="48" spans="1:12" ht="18">
      <c r="A48">
        <v>46</v>
      </c>
      <c r="B48" s="34"/>
      <c r="C48">
        <v>460</v>
      </c>
      <c r="D48" s="29">
        <f t="shared" si="1"/>
        <v>460</v>
      </c>
      <c r="F48" s="34"/>
      <c r="G48" s="12">
        <f>SUM(C$3:C48)</f>
        <v>10810</v>
      </c>
      <c r="H48" s="32">
        <f t="shared" si="3"/>
        <v>0.39624581607573461</v>
      </c>
      <c r="I48" s="37"/>
      <c r="J48" s="37"/>
      <c r="K48" s="37"/>
      <c r="L48" s="30">
        <f t="shared" si="2"/>
        <v>9.1136537697418962</v>
      </c>
    </row>
    <row r="49" spans="1:12" ht="18">
      <c r="A49">
        <v>47</v>
      </c>
      <c r="B49" s="34"/>
      <c r="C49">
        <v>470</v>
      </c>
      <c r="D49" s="29">
        <f t="shared" si="1"/>
        <v>470</v>
      </c>
      <c r="F49" s="34"/>
      <c r="G49" s="12">
        <f>SUM(C$3:C49)</f>
        <v>11280</v>
      </c>
      <c r="H49" s="32">
        <f t="shared" si="3"/>
        <v>0.37643352527194784</v>
      </c>
      <c r="I49" s="37"/>
      <c r="J49" s="37"/>
      <c r="K49" s="37"/>
      <c r="L49" s="30">
        <f t="shared" si="2"/>
        <v>8.8461878438907746</v>
      </c>
    </row>
    <row r="50" spans="1:12" ht="18">
      <c r="A50">
        <v>48</v>
      </c>
      <c r="B50" s="34"/>
      <c r="C50">
        <v>480</v>
      </c>
      <c r="D50" s="29">
        <f t="shared" si="1"/>
        <v>480</v>
      </c>
      <c r="F50" s="34"/>
      <c r="G50" s="12">
        <f>SUM(C$3:C50)</f>
        <v>11760</v>
      </c>
      <c r="H50" s="32">
        <f t="shared" si="3"/>
        <v>0.35761184900835041</v>
      </c>
      <c r="I50" s="37"/>
      <c r="J50" s="37"/>
      <c r="K50" s="37"/>
      <c r="L50" s="30">
        <f t="shared" si="2"/>
        <v>8.5826843762004099</v>
      </c>
    </row>
    <row r="51" spans="1:12" ht="18">
      <c r="A51">
        <v>49</v>
      </c>
      <c r="B51" s="34"/>
      <c r="C51">
        <v>490</v>
      </c>
      <c r="D51" s="29">
        <f t="shared" si="1"/>
        <v>490</v>
      </c>
      <c r="F51" s="34"/>
      <c r="G51" s="12">
        <f>SUM(C$3:C51)</f>
        <v>12250</v>
      </c>
      <c r="H51" s="32">
        <f t="shared" si="3"/>
        <v>0.3397312565579329</v>
      </c>
      <c r="I51" s="37"/>
      <c r="J51" s="37"/>
      <c r="K51" s="37"/>
      <c r="L51" s="30">
        <f>0.1*H51*0.5*D51</f>
        <v>8.3234157856693578</v>
      </c>
    </row>
    <row r="52" spans="1:12" ht="18">
      <c r="A52">
        <v>50</v>
      </c>
      <c r="B52" s="34"/>
      <c r="C52">
        <v>500</v>
      </c>
      <c r="D52" s="29">
        <f t="shared" si="1"/>
        <v>500</v>
      </c>
      <c r="F52" s="34"/>
      <c r="G52" s="12">
        <f>SUM(C$3:C52)</f>
        <v>12750</v>
      </c>
      <c r="H52" s="32">
        <f t="shared" si="3"/>
        <v>0.32274469373003623</v>
      </c>
      <c r="I52" s="37"/>
      <c r="J52" s="37"/>
      <c r="K52" s="37"/>
      <c r="L52" s="30">
        <f t="shared" si="2"/>
        <v>8.0686173432509047</v>
      </c>
    </row>
    <row r="53" spans="1:12" ht="18">
      <c r="A53">
        <v>51</v>
      </c>
      <c r="B53" s="33" t="s">
        <v>7</v>
      </c>
      <c r="C53">
        <v>510</v>
      </c>
      <c r="D53" s="29">
        <f t="shared" si="1"/>
        <v>510</v>
      </c>
      <c r="F53" s="33" t="s">
        <v>140</v>
      </c>
      <c r="G53" s="12">
        <f>SUM(C$3:C53)</f>
        <v>13260</v>
      </c>
      <c r="H53" s="32">
        <f t="shared" si="3"/>
        <v>0.30660745904353442</v>
      </c>
      <c r="I53" s="37">
        <v>0.25</v>
      </c>
      <c r="J53" s="37">
        <v>8</v>
      </c>
      <c r="K53" s="37">
        <v>10000</v>
      </c>
      <c r="L53" s="30">
        <f>0.1*H53*0.5*D53</f>
        <v>7.8184902056101278</v>
      </c>
    </row>
    <row r="54" spans="1:12" ht="18">
      <c r="A54">
        <v>52</v>
      </c>
      <c r="B54" s="33"/>
      <c r="C54">
        <v>520</v>
      </c>
      <c r="D54" s="29">
        <f t="shared" si="1"/>
        <v>520</v>
      </c>
      <c r="F54" s="33"/>
      <c r="G54" s="12">
        <f>SUM(C$3:C54)</f>
        <v>13780</v>
      </c>
      <c r="H54" s="32">
        <f t="shared" si="3"/>
        <v>0.29127708609135772</v>
      </c>
      <c r="I54" s="37"/>
      <c r="J54" s="37"/>
      <c r="K54" s="37"/>
      <c r="L54" s="30">
        <f t="shared" si="2"/>
        <v>7.5732042383753004</v>
      </c>
    </row>
    <row r="55" spans="1:12" ht="18">
      <c r="A55">
        <v>53</v>
      </c>
      <c r="B55" s="33"/>
      <c r="C55">
        <v>530</v>
      </c>
      <c r="D55" s="29">
        <f t="shared" si="1"/>
        <v>530</v>
      </c>
      <c r="F55" s="33"/>
      <c r="G55" s="12">
        <f>SUM(C$3:C55)</f>
        <v>14310</v>
      </c>
      <c r="H55" s="32">
        <f t="shared" si="3"/>
        <v>0.2767132317867898</v>
      </c>
      <c r="I55" s="37"/>
      <c r="J55" s="37"/>
      <c r="K55" s="37"/>
      <c r="L55" s="30">
        <f t="shared" si="2"/>
        <v>7.3329006423499301</v>
      </c>
    </row>
    <row r="56" spans="1:12" ht="18">
      <c r="A56">
        <v>54</v>
      </c>
      <c r="B56" s="33"/>
      <c r="C56">
        <v>540</v>
      </c>
      <c r="D56" s="29">
        <f t="shared" si="1"/>
        <v>540</v>
      </c>
      <c r="F56" s="33"/>
      <c r="G56" s="12">
        <f>SUM(C$3:C56)</f>
        <v>14850</v>
      </c>
      <c r="H56" s="32">
        <f t="shared" si="3"/>
        <v>0.26287757019745028</v>
      </c>
      <c r="I56" s="37"/>
      <c r="J56" s="37"/>
      <c r="K56" s="37"/>
      <c r="L56" s="30">
        <f t="shared" si="2"/>
        <v>7.0976943953311586</v>
      </c>
    </row>
    <row r="57" spans="1:12" ht="18">
      <c r="A57">
        <v>55</v>
      </c>
      <c r="B57" s="33"/>
      <c r="C57">
        <v>550</v>
      </c>
      <c r="D57" s="29">
        <f t="shared" si="1"/>
        <v>550</v>
      </c>
      <c r="F57" s="33"/>
      <c r="G57" s="12">
        <f>SUM(C$3:C57)</f>
        <v>15400</v>
      </c>
      <c r="H57" s="32">
        <f t="shared" si="3"/>
        <v>0.24973369168757775</v>
      </c>
      <c r="I57" s="37"/>
      <c r="J57" s="37"/>
      <c r="K57" s="37"/>
      <c r="L57" s="30">
        <f t="shared" si="2"/>
        <v>6.8676765214083888</v>
      </c>
    </row>
    <row r="58" spans="1:12" ht="18">
      <c r="A58">
        <v>56</v>
      </c>
      <c r="B58" s="33"/>
      <c r="C58">
        <v>560</v>
      </c>
      <c r="D58" s="29">
        <f t="shared" si="1"/>
        <v>560</v>
      </c>
      <c r="F58" s="33"/>
      <c r="G58" s="12">
        <f>SUM(C$3:C58)</f>
        <v>15960</v>
      </c>
      <c r="H58" s="32">
        <f t="shared" si="3"/>
        <v>0.23724700710319885</v>
      </c>
      <c r="I58" s="37"/>
      <c r="J58" s="37"/>
      <c r="K58" s="37"/>
      <c r="L58" s="30">
        <f t="shared" si="2"/>
        <v>6.6429161988895684</v>
      </c>
    </row>
    <row r="59" spans="1:12" ht="18">
      <c r="A59">
        <v>57</v>
      </c>
      <c r="B59" s="33"/>
      <c r="C59">
        <v>570</v>
      </c>
      <c r="D59" s="29">
        <f t="shared" si="1"/>
        <v>570</v>
      </c>
      <c r="F59" s="33"/>
      <c r="G59" s="12">
        <f>SUM(C$3:C59)</f>
        <v>16530</v>
      </c>
      <c r="H59" s="32">
        <f t="shared" si="3"/>
        <v>0.2253846567480389</v>
      </c>
      <c r="I59" s="37"/>
      <c r="J59" s="37"/>
      <c r="K59" s="37"/>
      <c r="L59" s="30">
        <f t="shared" si="2"/>
        <v>6.4234627173191088</v>
      </c>
    </row>
    <row r="60" spans="1:12" ht="18">
      <c r="A60">
        <v>58</v>
      </c>
      <c r="B60" s="33"/>
      <c r="C60">
        <v>580</v>
      </c>
      <c r="D60" s="29">
        <f t="shared" si="1"/>
        <v>580</v>
      </c>
      <c r="F60" s="33"/>
      <c r="G60" s="12">
        <f>SUM(C$3:C60)</f>
        <v>17110</v>
      </c>
      <c r="H60" s="32">
        <f t="shared" si="3"/>
        <v>0.21411542391063695</v>
      </c>
      <c r="I60" s="37"/>
      <c r="J60" s="37"/>
      <c r="K60" s="37"/>
      <c r="L60" s="30">
        <f t="shared" si="2"/>
        <v>6.2093472934084719</v>
      </c>
    </row>
    <row r="61" spans="1:12" ht="18">
      <c r="A61">
        <v>59</v>
      </c>
      <c r="B61" s="33"/>
      <c r="C61">
        <v>590</v>
      </c>
      <c r="D61" s="29">
        <f t="shared" si="1"/>
        <v>590</v>
      </c>
      <c r="F61" s="33"/>
      <c r="G61" s="12">
        <f>SUM(C$3:C61)</f>
        <v>17700</v>
      </c>
      <c r="H61" s="32">
        <f t="shared" si="3"/>
        <v>0.20340965271510511</v>
      </c>
      <c r="I61" s="37"/>
      <c r="J61" s="37"/>
      <c r="K61" s="37"/>
      <c r="L61" s="30">
        <f t="shared" si="2"/>
        <v>6.0005847550956011</v>
      </c>
    </row>
    <row r="62" spans="1:12" ht="18">
      <c r="A62">
        <v>60</v>
      </c>
      <c r="B62" s="33"/>
      <c r="C62">
        <v>600</v>
      </c>
      <c r="D62" s="29">
        <f t="shared" si="1"/>
        <v>600</v>
      </c>
      <c r="F62" s="33"/>
      <c r="G62" s="12">
        <f>SUM(C$3:C62)</f>
        <v>18300</v>
      </c>
      <c r="H62" s="32">
        <f t="shared" si="3"/>
        <v>0.19323917007934985</v>
      </c>
      <c r="I62" s="37"/>
      <c r="J62" s="37"/>
      <c r="K62" s="37"/>
      <c r="L62" s="30">
        <f t="shared" si="2"/>
        <v>5.7971751023804954</v>
      </c>
    </row>
    <row r="63" spans="1:12">
      <c r="H63" s="32">
        <f t="shared" si="3"/>
        <v>0.18357721157538234</v>
      </c>
    </row>
    <row r="64" spans="1:12">
      <c r="H64" s="32">
        <f t="shared" si="3"/>
        <v>0.17439835099661322</v>
      </c>
    </row>
    <row r="65" spans="8:8">
      <c r="H65" s="32">
        <f t="shared" si="3"/>
        <v>0.16567843344678254</v>
      </c>
    </row>
    <row r="66" spans="8:8">
      <c r="H66" s="32">
        <f t="shared" si="3"/>
        <v>0.15739451177444341</v>
      </c>
    </row>
    <row r="67" spans="8:8">
      <c r="H67" s="32">
        <f t="shared" si="3"/>
        <v>0.14952478618572124</v>
      </c>
    </row>
    <row r="68" spans="8:8">
      <c r="H68" s="32">
        <f t="shared" si="3"/>
        <v>0.14204854687643517</v>
      </c>
    </row>
    <row r="69" spans="8:8">
      <c r="H69" s="32">
        <f t="shared" ref="H69:H132" si="4">H68*0.95</f>
        <v>0.1349461195326134</v>
      </c>
    </row>
    <row r="70" spans="8:8">
      <c r="H70" s="32">
        <f t="shared" si="4"/>
        <v>0.12819881355598273</v>
      </c>
    </row>
    <row r="71" spans="8:8">
      <c r="H71" s="32">
        <f t="shared" si="4"/>
        <v>0.12178887287818359</v>
      </c>
    </row>
    <row r="72" spans="8:8">
      <c r="H72" s="32">
        <f t="shared" si="4"/>
        <v>0.1156994292342744</v>
      </c>
    </row>
    <row r="73" spans="8:8">
      <c r="H73" s="32">
        <f t="shared" si="4"/>
        <v>0.10991445777256068</v>
      </c>
    </row>
    <row r="74" spans="8:8">
      <c r="H74" s="32">
        <f t="shared" si="4"/>
        <v>0.10441873488393263</v>
      </c>
    </row>
    <row r="75" spans="8:8">
      <c r="H75" s="32">
        <f t="shared" si="4"/>
        <v>9.9197798139736004E-2</v>
      </c>
    </row>
    <row r="76" spans="8:8">
      <c r="H76" s="32">
        <f t="shared" si="4"/>
        <v>9.4237908232749204E-2</v>
      </c>
    </row>
    <row r="77" spans="8:8">
      <c r="H77" s="32">
        <f t="shared" si="4"/>
        <v>8.9526012821111736E-2</v>
      </c>
    </row>
    <row r="78" spans="8:8">
      <c r="H78" s="32">
        <f t="shared" si="4"/>
        <v>8.504971218005615E-2</v>
      </c>
    </row>
    <row r="79" spans="8:8">
      <c r="H79" s="32">
        <f t="shared" si="4"/>
        <v>8.0797226571053343E-2</v>
      </c>
    </row>
    <row r="80" spans="8:8">
      <c r="H80" s="32">
        <f t="shared" si="4"/>
        <v>7.6757365242500666E-2</v>
      </c>
    </row>
    <row r="81" spans="8:8">
      <c r="H81" s="32">
        <f t="shared" si="4"/>
        <v>7.2919496980375628E-2</v>
      </c>
    </row>
    <row r="82" spans="8:8">
      <c r="H82" s="32">
        <f t="shared" si="4"/>
        <v>6.9273522131356846E-2</v>
      </c>
    </row>
    <row r="83" spans="8:8">
      <c r="H83" s="32">
        <f t="shared" si="4"/>
        <v>6.5809846024788995E-2</v>
      </c>
    </row>
    <row r="84" spans="8:8">
      <c r="H84" s="32">
        <f t="shared" si="4"/>
        <v>6.2519353723549539E-2</v>
      </c>
    </row>
    <row r="85" spans="8:8">
      <c r="H85" s="32">
        <f t="shared" si="4"/>
        <v>5.9393386037372056E-2</v>
      </c>
    </row>
    <row r="86" spans="8:8">
      <c r="H86" s="32">
        <f t="shared" si="4"/>
        <v>5.6423716735503449E-2</v>
      </c>
    </row>
    <row r="87" spans="8:8">
      <c r="H87" s="32">
        <f t="shared" si="4"/>
        <v>5.3602530898728275E-2</v>
      </c>
    </row>
    <row r="88" spans="8:8">
      <c r="H88" s="32">
        <f t="shared" si="4"/>
        <v>5.0922404353791861E-2</v>
      </c>
    </row>
    <row r="89" spans="8:8">
      <c r="H89" s="32">
        <f t="shared" si="4"/>
        <v>4.8376284136102267E-2</v>
      </c>
    </row>
    <row r="90" spans="8:8">
      <c r="H90" s="32">
        <f t="shared" si="4"/>
        <v>4.5957469929297154E-2</v>
      </c>
    </row>
    <row r="91" spans="8:8">
      <c r="H91" s="32">
        <f t="shared" si="4"/>
        <v>4.3659596432832293E-2</v>
      </c>
    </row>
    <row r="92" spans="8:8">
      <c r="H92" s="32">
        <f t="shared" si="4"/>
        <v>4.1476616611190675E-2</v>
      </c>
    </row>
    <row r="93" spans="8:8">
      <c r="H93" s="32">
        <f t="shared" si="4"/>
        <v>3.9402785780631139E-2</v>
      </c>
    </row>
    <row r="94" spans="8:8">
      <c r="H94" s="32">
        <f t="shared" si="4"/>
        <v>3.743264649159958E-2</v>
      </c>
    </row>
    <row r="95" spans="8:8">
      <c r="H95" s="32">
        <f t="shared" si="4"/>
        <v>3.5561014167019601E-2</v>
      </c>
    </row>
    <row r="96" spans="8:8">
      <c r="H96" s="32">
        <f t="shared" si="4"/>
        <v>3.3782963458668623E-2</v>
      </c>
    </row>
    <row r="97" spans="8:8">
      <c r="H97" s="32">
        <f t="shared" si="4"/>
        <v>3.209381528573519E-2</v>
      </c>
    </row>
    <row r="98" spans="8:8">
      <c r="H98" s="32">
        <f t="shared" si="4"/>
        <v>3.0489124521448429E-2</v>
      </c>
    </row>
    <row r="99" spans="8:8">
      <c r="H99" s="32">
        <f t="shared" si="4"/>
        <v>2.8964668295376007E-2</v>
      </c>
    </row>
    <row r="100" spans="8:8">
      <c r="H100" s="32">
        <f t="shared" si="4"/>
        <v>2.7516434880607205E-2</v>
      </c>
    </row>
    <row r="101" spans="8:8">
      <c r="H101" s="32">
        <f t="shared" si="4"/>
        <v>2.6140613136576844E-2</v>
      </c>
    </row>
    <row r="102" spans="8:8">
      <c r="H102" s="32">
        <f t="shared" si="4"/>
        <v>2.4833582479748002E-2</v>
      </c>
    </row>
    <row r="103" spans="8:8">
      <c r="H103" s="32">
        <f t="shared" si="4"/>
        <v>2.3591903355760599E-2</v>
      </c>
    </row>
    <row r="104" spans="8:8">
      <c r="H104" s="32">
        <f t="shared" si="4"/>
        <v>2.2412308187972567E-2</v>
      </c>
    </row>
    <row r="105" spans="8:8">
      <c r="H105" s="32">
        <f t="shared" si="4"/>
        <v>2.1291692778573939E-2</v>
      </c>
    </row>
    <row r="106" spans="8:8">
      <c r="H106" s="32">
        <f t="shared" si="4"/>
        <v>2.022710813964524E-2</v>
      </c>
    </row>
    <row r="107" spans="8:8">
      <c r="H107" s="32">
        <f t="shared" si="4"/>
        <v>1.9215752732662978E-2</v>
      </c>
    </row>
    <row r="108" spans="8:8">
      <c r="H108" s="32">
        <f t="shared" si="4"/>
        <v>1.8254965096029828E-2</v>
      </c>
    </row>
    <row r="109" spans="8:8">
      <c r="H109" s="32">
        <f t="shared" si="4"/>
        <v>1.7342216841228334E-2</v>
      </c>
    </row>
    <row r="110" spans="8:8">
      <c r="H110" s="32">
        <f t="shared" si="4"/>
        <v>1.6475105999166916E-2</v>
      </c>
    </row>
    <row r="111" spans="8:8">
      <c r="H111" s="32">
        <f t="shared" si="4"/>
        <v>1.5651350699208571E-2</v>
      </c>
    </row>
    <row r="112" spans="8:8">
      <c r="H112" s="32">
        <f t="shared" si="4"/>
        <v>1.4868783164248141E-2</v>
      </c>
    </row>
    <row r="113" spans="8:8">
      <c r="H113" s="32">
        <f t="shared" si="4"/>
        <v>1.4125344006035734E-2</v>
      </c>
    </row>
    <row r="114" spans="8:8">
      <c r="H114" s="32">
        <f t="shared" si="4"/>
        <v>1.3419076805733947E-2</v>
      </c>
    </row>
    <row r="115" spans="8:8">
      <c r="H115" s="32">
        <f t="shared" si="4"/>
        <v>1.2748122965447249E-2</v>
      </c>
    </row>
    <row r="116" spans="8:8">
      <c r="H116" s="32">
        <f t="shared" si="4"/>
        <v>1.2110716817174886E-2</v>
      </c>
    </row>
    <row r="117" spans="8:8">
      <c r="H117" s="32">
        <f t="shared" si="4"/>
        <v>1.1505180976316141E-2</v>
      </c>
    </row>
    <row r="118" spans="8:8">
      <c r="H118" s="32">
        <f t="shared" si="4"/>
        <v>1.0929921927500334E-2</v>
      </c>
    </row>
    <row r="119" spans="8:8">
      <c r="H119" s="32">
        <f t="shared" si="4"/>
        <v>1.0383425831125316E-2</v>
      </c>
    </row>
    <row r="120" spans="8:8">
      <c r="H120" s="32">
        <f t="shared" si="4"/>
        <v>9.8642545395690503E-3</v>
      </c>
    </row>
    <row r="121" spans="8:8">
      <c r="H121" s="32">
        <f t="shared" si="4"/>
        <v>9.3710418125905973E-3</v>
      </c>
    </row>
    <row r="122" spans="8:8">
      <c r="H122" s="32">
        <f t="shared" si="4"/>
        <v>8.9024897219610669E-3</v>
      </c>
    </row>
    <row r="123" spans="8:8">
      <c r="H123" s="32">
        <f t="shared" si="4"/>
        <v>8.4573652358630128E-3</v>
      </c>
    </row>
    <row r="124" spans="8:8">
      <c r="H124" s="32">
        <f t="shared" si="4"/>
        <v>8.0344969740698616E-3</v>
      </c>
    </row>
    <row r="125" spans="8:8">
      <c r="H125" s="32">
        <f t="shared" si="4"/>
        <v>7.6327721253663678E-3</v>
      </c>
    </row>
    <row r="126" spans="8:8">
      <c r="H126" s="32">
        <f t="shared" si="4"/>
        <v>7.2511335190980492E-3</v>
      </c>
    </row>
    <row r="127" spans="8:8">
      <c r="H127" s="32">
        <f t="shared" si="4"/>
        <v>6.888576843143146E-3</v>
      </c>
    </row>
    <row r="128" spans="8:8">
      <c r="H128" s="32">
        <f t="shared" si="4"/>
        <v>6.5441480009859887E-3</v>
      </c>
    </row>
    <row r="129" spans="8:8">
      <c r="H129" s="32">
        <f t="shared" si="4"/>
        <v>6.2169406009366891E-3</v>
      </c>
    </row>
    <row r="130" spans="8:8">
      <c r="H130" s="32">
        <f t="shared" si="4"/>
        <v>5.9060935708898548E-3</v>
      </c>
    </row>
    <row r="131" spans="8:8">
      <c r="H131" s="32">
        <f t="shared" si="4"/>
        <v>5.6107888923453619E-3</v>
      </c>
    </row>
    <row r="132" spans="8:8">
      <c r="H132" s="32">
        <f t="shared" si="4"/>
        <v>5.3302494477280938E-3</v>
      </c>
    </row>
    <row r="133" spans="8:8">
      <c r="H133" s="32">
        <f t="shared" ref="H133:H140" si="5">H132*0.95</f>
        <v>5.0637369753416886E-3</v>
      </c>
    </row>
    <row r="134" spans="8:8">
      <c r="H134" s="32">
        <f t="shared" si="5"/>
        <v>4.8105501265746043E-3</v>
      </c>
    </row>
    <row r="135" spans="8:8">
      <c r="H135" s="32">
        <f t="shared" si="5"/>
        <v>4.5700226202458737E-3</v>
      </c>
    </row>
    <row r="136" spans="8:8">
      <c r="H136" s="32">
        <f t="shared" si="5"/>
        <v>4.34152148923358E-3</v>
      </c>
    </row>
    <row r="137" spans="8:8">
      <c r="H137" s="32">
        <f t="shared" si="5"/>
        <v>4.1244454147719009E-3</v>
      </c>
    </row>
    <row r="138" spans="8:8">
      <c r="H138" s="32">
        <f t="shared" si="5"/>
        <v>3.9182231440333054E-3</v>
      </c>
    </row>
    <row r="139" spans="8:8">
      <c r="H139" s="32">
        <f t="shared" si="5"/>
        <v>3.7223119868316401E-3</v>
      </c>
    </row>
    <row r="140" spans="8:8">
      <c r="H140" s="32">
        <f t="shared" si="5"/>
        <v>3.536196387490058E-3</v>
      </c>
    </row>
  </sheetData>
  <mergeCells count="46">
    <mergeCell ref="L1:L2"/>
    <mergeCell ref="K1:K2"/>
    <mergeCell ref="K43:K52"/>
    <mergeCell ref="K53:K62"/>
    <mergeCell ref="K3:K7"/>
    <mergeCell ref="K8:K12"/>
    <mergeCell ref="K13:K22"/>
    <mergeCell ref="K23:K32"/>
    <mergeCell ref="K33:K42"/>
    <mergeCell ref="A1:A2"/>
    <mergeCell ref="C1:C2"/>
    <mergeCell ref="F1:F2"/>
    <mergeCell ref="G1:G2"/>
    <mergeCell ref="I1:I2"/>
    <mergeCell ref="H1:H2"/>
    <mergeCell ref="J3:J7"/>
    <mergeCell ref="J1:J2"/>
    <mergeCell ref="F53:F62"/>
    <mergeCell ref="I3:I7"/>
    <mergeCell ref="I8:I12"/>
    <mergeCell ref="I13:I22"/>
    <mergeCell ref="I23:I32"/>
    <mergeCell ref="I33:I42"/>
    <mergeCell ref="I43:I52"/>
    <mergeCell ref="I53:I62"/>
    <mergeCell ref="J8:J12"/>
    <mergeCell ref="J13:J22"/>
    <mergeCell ref="J23:J32"/>
    <mergeCell ref="J33:J42"/>
    <mergeCell ref="J43:J52"/>
    <mergeCell ref="J53:J62"/>
    <mergeCell ref="B53:B62"/>
    <mergeCell ref="F43:F52"/>
    <mergeCell ref="B3:B7"/>
    <mergeCell ref="B1:B2"/>
    <mergeCell ref="B8:B12"/>
    <mergeCell ref="B13:B22"/>
    <mergeCell ref="B23:B32"/>
    <mergeCell ref="B33:B42"/>
    <mergeCell ref="B43:B52"/>
    <mergeCell ref="F3:F7"/>
    <mergeCell ref="F8:F12"/>
    <mergeCell ref="F13:F22"/>
    <mergeCell ref="F23:F32"/>
    <mergeCell ref="F33:F42"/>
    <mergeCell ref="D1:D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C6020-89FD-7A48-AB75-C79B9D555825}">
  <dimension ref="A1:M29"/>
  <sheetViews>
    <sheetView topLeftCell="D1" zoomScale="125" workbookViewId="0">
      <selection activeCell="F7" sqref="F7"/>
    </sheetView>
  </sheetViews>
  <sheetFormatPr baseColWidth="10" defaultRowHeight="18"/>
  <cols>
    <col min="1" max="1" width="13.33203125" customWidth="1"/>
    <col min="2" max="2" width="26.1640625" customWidth="1"/>
    <col min="3" max="3" width="33.1640625" customWidth="1"/>
    <col min="4" max="4" width="39.1640625" style="5" customWidth="1"/>
    <col min="5" max="5" width="42.5" customWidth="1"/>
    <col min="6" max="6" width="33.6640625" style="10" customWidth="1"/>
    <col min="7" max="7" width="11.83203125" customWidth="1"/>
    <col min="8" max="8" width="9.6640625" customWidth="1"/>
    <col min="9" max="9" width="47.33203125" customWidth="1"/>
    <col min="10" max="10" width="40.33203125" customWidth="1"/>
  </cols>
  <sheetData>
    <row r="1" spans="1:13" ht="17">
      <c r="A1" t="s">
        <v>8</v>
      </c>
      <c r="B1" t="s">
        <v>9</v>
      </c>
      <c r="C1" t="s">
        <v>10</v>
      </c>
      <c r="D1" t="s">
        <v>132</v>
      </c>
      <c r="E1" s="6" t="s">
        <v>45</v>
      </c>
      <c r="F1" s="10" t="s">
        <v>111</v>
      </c>
      <c r="G1" t="s">
        <v>50</v>
      </c>
      <c r="H1" t="s">
        <v>46</v>
      </c>
      <c r="I1" s="6" t="s">
        <v>45</v>
      </c>
      <c r="J1" t="s">
        <v>133</v>
      </c>
    </row>
    <row r="2" spans="1:13" ht="34" customHeight="1">
      <c r="A2" s="52" t="s">
        <v>11</v>
      </c>
      <c r="B2" s="1" t="s">
        <v>12</v>
      </c>
      <c r="C2" s="1" t="s">
        <v>13</v>
      </c>
      <c r="D2" s="8">
        <v>100</v>
      </c>
      <c r="E2" s="57" t="s">
        <v>57</v>
      </c>
      <c r="F2" s="15">
        <v>10</v>
      </c>
      <c r="G2" s="1" t="s">
        <v>42</v>
      </c>
      <c r="H2" s="1"/>
      <c r="I2" s="49" t="s">
        <v>57</v>
      </c>
      <c r="J2" s="43"/>
    </row>
    <row r="3" spans="1:13">
      <c r="A3" s="53"/>
      <c r="B3" s="1" t="s">
        <v>14</v>
      </c>
      <c r="C3" s="1" t="s">
        <v>15</v>
      </c>
      <c r="D3" s="8">
        <v>100</v>
      </c>
      <c r="E3" s="57"/>
      <c r="F3" s="15">
        <v>10</v>
      </c>
      <c r="G3" s="1" t="s">
        <v>42</v>
      </c>
      <c r="H3" s="1"/>
      <c r="I3" s="50"/>
      <c r="J3" s="44"/>
    </row>
    <row r="4" spans="1:13">
      <c r="A4" s="53"/>
      <c r="B4" s="1" t="s">
        <v>16</v>
      </c>
      <c r="C4" s="1" t="s">
        <v>17</v>
      </c>
      <c r="D4" s="8">
        <v>100</v>
      </c>
      <c r="E4" s="57"/>
      <c r="F4" s="15">
        <v>20</v>
      </c>
      <c r="G4" s="1" t="s">
        <v>44</v>
      </c>
      <c r="H4" s="1"/>
      <c r="I4" s="50"/>
      <c r="J4" s="44"/>
    </row>
    <row r="5" spans="1:13">
      <c r="A5" s="53"/>
      <c r="B5" s="1" t="s">
        <v>18</v>
      </c>
      <c r="C5" s="1" t="s">
        <v>19</v>
      </c>
      <c r="D5" s="8">
        <v>100</v>
      </c>
      <c r="E5" s="57"/>
      <c r="F5" s="15">
        <v>10</v>
      </c>
      <c r="G5" s="1" t="s">
        <v>43</v>
      </c>
      <c r="H5" s="1"/>
      <c r="I5" s="50"/>
      <c r="J5" s="44"/>
    </row>
    <row r="6" spans="1:13">
      <c r="A6" s="53"/>
      <c r="B6" s="1" t="s">
        <v>20</v>
      </c>
      <c r="C6" s="1" t="s">
        <v>21</v>
      </c>
      <c r="D6" s="8">
        <v>100</v>
      </c>
      <c r="E6" s="57"/>
      <c r="F6" s="15">
        <v>10</v>
      </c>
      <c r="G6" s="1" t="s">
        <v>43</v>
      </c>
      <c r="H6" s="1"/>
      <c r="I6" s="50"/>
      <c r="J6" s="44"/>
    </row>
    <row r="7" spans="1:13">
      <c r="A7" s="53"/>
      <c r="B7" s="1" t="s">
        <v>22</v>
      </c>
      <c r="C7" s="1" t="s">
        <v>23</v>
      </c>
      <c r="D7" s="8">
        <v>100</v>
      </c>
      <c r="E7" s="57"/>
      <c r="F7" s="15">
        <v>20</v>
      </c>
      <c r="G7" s="1" t="s">
        <v>44</v>
      </c>
      <c r="H7" s="1"/>
      <c r="I7" s="50"/>
      <c r="J7" s="44"/>
    </row>
    <row r="8" spans="1:13">
      <c r="A8" s="54"/>
      <c r="B8" s="2" t="s">
        <v>24</v>
      </c>
      <c r="C8" s="2"/>
      <c r="D8" s="9">
        <v>600</v>
      </c>
      <c r="E8" s="57"/>
      <c r="F8" s="16">
        <f>SUM(F2:F7)</f>
        <v>80</v>
      </c>
      <c r="G8" s="17"/>
      <c r="H8" s="17"/>
      <c r="I8" s="51"/>
      <c r="J8" s="45"/>
    </row>
    <row r="9" spans="1:13" ht="18" customHeight="1">
      <c r="A9" s="52" t="s">
        <v>25</v>
      </c>
      <c r="B9" s="1" t="s">
        <v>26</v>
      </c>
      <c r="C9" s="1" t="s">
        <v>27</v>
      </c>
      <c r="D9" s="11" t="s">
        <v>123</v>
      </c>
      <c r="E9" s="57" t="s">
        <v>117</v>
      </c>
      <c r="F9" s="18" t="s">
        <v>51</v>
      </c>
      <c r="G9" s="19"/>
      <c r="H9" s="19"/>
      <c r="I9" s="57" t="s">
        <v>58</v>
      </c>
      <c r="J9" s="46" t="s">
        <v>134</v>
      </c>
      <c r="M9" t="s">
        <v>162</v>
      </c>
    </row>
    <row r="10" spans="1:13">
      <c r="A10" s="53"/>
      <c r="B10" s="1" t="s">
        <v>28</v>
      </c>
      <c r="C10" s="1" t="s">
        <v>29</v>
      </c>
      <c r="D10" s="1" t="s">
        <v>164</v>
      </c>
      <c r="E10" s="57"/>
      <c r="F10" s="20">
        <v>10</v>
      </c>
      <c r="G10" s="19" t="s">
        <v>42</v>
      </c>
      <c r="H10" s="21" t="s">
        <v>52</v>
      </c>
      <c r="I10" s="57"/>
      <c r="J10" s="47"/>
    </row>
    <row r="11" spans="1:13">
      <c r="A11" s="53"/>
      <c r="B11" s="1" t="s">
        <v>30</v>
      </c>
      <c r="C11" s="1" t="s">
        <v>31</v>
      </c>
      <c r="D11" s="1" t="s">
        <v>165</v>
      </c>
      <c r="E11" s="57"/>
      <c r="F11" s="20">
        <v>15</v>
      </c>
      <c r="G11" s="19" t="s">
        <v>42</v>
      </c>
      <c r="H11" s="22" t="s">
        <v>49</v>
      </c>
      <c r="I11" s="57"/>
      <c r="J11" s="47"/>
    </row>
    <row r="12" spans="1:13" ht="55" customHeight="1">
      <c r="A12" s="53"/>
      <c r="B12" s="1" t="s">
        <v>32</v>
      </c>
      <c r="C12" s="1" t="s">
        <v>33</v>
      </c>
      <c r="D12" s="1" t="s">
        <v>166</v>
      </c>
      <c r="E12" s="57"/>
      <c r="F12" s="20">
        <v>25</v>
      </c>
      <c r="G12" s="19" t="s">
        <v>42</v>
      </c>
      <c r="H12" s="19" t="s">
        <v>47</v>
      </c>
      <c r="I12" s="57"/>
      <c r="J12" s="48"/>
    </row>
    <row r="13" spans="1:13" ht="18" customHeight="1">
      <c r="A13" s="52" t="s">
        <v>34</v>
      </c>
      <c r="B13" s="1" t="s">
        <v>29</v>
      </c>
      <c r="C13" s="1" t="s">
        <v>125</v>
      </c>
      <c r="D13" s="1" t="s">
        <v>168</v>
      </c>
      <c r="E13" s="57" t="s">
        <v>59</v>
      </c>
      <c r="F13" s="20">
        <v>1</v>
      </c>
      <c r="G13" s="17" t="s">
        <v>42</v>
      </c>
      <c r="H13" s="17" t="s">
        <v>48</v>
      </c>
      <c r="I13" s="55" t="s">
        <v>59</v>
      </c>
      <c r="J13" s="43" t="s">
        <v>60</v>
      </c>
    </row>
    <row r="14" spans="1:13">
      <c r="A14" s="53"/>
      <c r="B14" s="1" t="s">
        <v>35</v>
      </c>
      <c r="C14" s="1" t="s">
        <v>126</v>
      </c>
      <c r="D14" s="1" t="s">
        <v>169</v>
      </c>
      <c r="E14" s="57"/>
      <c r="F14" s="20">
        <v>2</v>
      </c>
      <c r="G14" s="19" t="s">
        <v>42</v>
      </c>
      <c r="H14" s="17" t="s">
        <v>47</v>
      </c>
      <c r="I14" s="56"/>
      <c r="J14" s="44"/>
    </row>
    <row r="15" spans="1:13">
      <c r="A15" s="53"/>
      <c r="B15" s="1" t="s">
        <v>131</v>
      </c>
      <c r="C15" s="1" t="s">
        <v>127</v>
      </c>
      <c r="D15" s="1" t="s">
        <v>170</v>
      </c>
      <c r="E15" s="57"/>
      <c r="F15" s="20">
        <v>2</v>
      </c>
      <c r="G15" s="19"/>
      <c r="H15" s="17"/>
      <c r="I15" s="56"/>
      <c r="J15" s="44"/>
    </row>
    <row r="16" spans="1:13">
      <c r="A16" s="53"/>
      <c r="B16" s="1" t="s">
        <v>36</v>
      </c>
      <c r="C16" s="1" t="s">
        <v>128</v>
      </c>
      <c r="D16" s="14" t="s">
        <v>124</v>
      </c>
      <c r="E16" s="57"/>
      <c r="F16" s="20">
        <v>2</v>
      </c>
      <c r="G16" s="17" t="s">
        <v>56</v>
      </c>
      <c r="H16" s="17" t="s">
        <v>47</v>
      </c>
      <c r="I16" s="56"/>
      <c r="J16" s="44"/>
    </row>
    <row r="17" spans="1:10">
      <c r="A17" s="53"/>
      <c r="B17" s="1" t="s">
        <v>37</v>
      </c>
      <c r="C17" s="1" t="s">
        <v>129</v>
      </c>
      <c r="D17" s="1" t="s">
        <v>170</v>
      </c>
      <c r="E17" s="57"/>
      <c r="F17" s="20">
        <v>2</v>
      </c>
      <c r="G17" s="17" t="s">
        <v>54</v>
      </c>
      <c r="H17" s="17" t="s">
        <v>55</v>
      </c>
      <c r="I17" s="56"/>
      <c r="J17" s="44"/>
    </row>
    <row r="18" spans="1:10">
      <c r="A18" s="53"/>
      <c r="B18" s="1" t="s">
        <v>38</v>
      </c>
      <c r="C18" s="1" t="s">
        <v>130</v>
      </c>
      <c r="D18" s="1">
        <v>2000</v>
      </c>
      <c r="E18" s="57"/>
      <c r="F18" s="23">
        <v>30</v>
      </c>
      <c r="G18" s="17" t="s">
        <v>43</v>
      </c>
      <c r="H18" s="17" t="s">
        <v>47</v>
      </c>
      <c r="I18" s="56"/>
      <c r="J18" s="44"/>
    </row>
    <row r="19" spans="1:10">
      <c r="A19" s="53"/>
      <c r="B19" s="1" t="s">
        <v>39</v>
      </c>
      <c r="C19" s="1" t="s">
        <v>40</v>
      </c>
      <c r="D19" s="4" t="s">
        <v>115</v>
      </c>
      <c r="E19" s="57"/>
      <c r="F19" s="16" t="s">
        <v>61</v>
      </c>
      <c r="G19" s="17" t="s">
        <v>42</v>
      </c>
      <c r="H19" s="17" t="s">
        <v>53</v>
      </c>
      <c r="I19" s="56"/>
      <c r="J19" s="45"/>
    </row>
    <row r="20" spans="1:10">
      <c r="D20" s="24"/>
    </row>
    <row r="21" spans="1:10">
      <c r="D21" s="24"/>
    </row>
    <row r="22" spans="1:10">
      <c r="D22" s="24"/>
    </row>
    <row r="23" spans="1:10">
      <c r="D23" s="24"/>
    </row>
    <row r="24" spans="1:10">
      <c r="D24" s="24"/>
    </row>
    <row r="25" spans="1:10">
      <c r="D25" s="24"/>
    </row>
    <row r="27" spans="1:10">
      <c r="D27" s="5" t="s">
        <v>116</v>
      </c>
      <c r="F27" s="5" t="s">
        <v>116</v>
      </c>
    </row>
    <row r="28" spans="1:10">
      <c r="D28" s="5" t="s">
        <v>118</v>
      </c>
      <c r="F28" s="5" t="s">
        <v>118</v>
      </c>
    </row>
    <row r="29" spans="1:10">
      <c r="D29" s="5" t="s">
        <v>119</v>
      </c>
      <c r="F29" s="5" t="s">
        <v>120</v>
      </c>
    </row>
  </sheetData>
  <mergeCells count="12">
    <mergeCell ref="J13:J19"/>
    <mergeCell ref="J9:J12"/>
    <mergeCell ref="I2:I8"/>
    <mergeCell ref="J2:J8"/>
    <mergeCell ref="A2:A8"/>
    <mergeCell ref="A9:A12"/>
    <mergeCell ref="A13:A19"/>
    <mergeCell ref="I13:I19"/>
    <mergeCell ref="E9:E12"/>
    <mergeCell ref="E2:E8"/>
    <mergeCell ref="E13:E19"/>
    <mergeCell ref="I9:I1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C150-9CCB-CB4B-AB34-B974E00DE137}">
  <dimension ref="A1:D36"/>
  <sheetViews>
    <sheetView zoomScale="144" workbookViewId="0">
      <selection activeCell="B7" sqref="B7"/>
    </sheetView>
  </sheetViews>
  <sheetFormatPr baseColWidth="10" defaultRowHeight="18"/>
  <cols>
    <col min="1" max="2" width="16.5" style="5" customWidth="1"/>
    <col min="3" max="3" width="62.1640625" style="5" customWidth="1"/>
    <col min="4" max="4" width="10.83203125" style="5"/>
  </cols>
  <sheetData>
    <row r="1" spans="1:4">
      <c r="A1" s="3" t="s">
        <v>62</v>
      </c>
      <c r="B1" s="3" t="s">
        <v>63</v>
      </c>
      <c r="C1" s="3" t="s">
        <v>64</v>
      </c>
      <c r="D1" s="3" t="s">
        <v>41</v>
      </c>
    </row>
    <row r="2" spans="1:4">
      <c r="A2" s="5" t="s">
        <v>65</v>
      </c>
      <c r="B2" s="25" t="s">
        <v>66</v>
      </c>
      <c r="C2" s="25" t="s">
        <v>66</v>
      </c>
      <c r="D2" s="25">
        <v>200</v>
      </c>
    </row>
    <row r="3" spans="1:4">
      <c r="B3" s="25" t="s">
        <v>67</v>
      </c>
      <c r="C3" s="25" t="s">
        <v>67</v>
      </c>
      <c r="D3" s="25">
        <v>300</v>
      </c>
    </row>
    <row r="4" spans="1:4">
      <c r="B4" s="25" t="s">
        <v>68</v>
      </c>
      <c r="C4" s="25" t="s">
        <v>68</v>
      </c>
      <c r="D4" s="25">
        <v>400</v>
      </c>
    </row>
    <row r="5" spans="1:4">
      <c r="B5" s="25" t="s">
        <v>69</v>
      </c>
      <c r="C5" s="25" t="s">
        <v>69</v>
      </c>
      <c r="D5" s="25">
        <v>500</v>
      </c>
    </row>
    <row r="6" spans="1:4">
      <c r="B6" s="25" t="s">
        <v>70</v>
      </c>
      <c r="C6" s="25" t="s">
        <v>70</v>
      </c>
      <c r="D6" s="25">
        <v>1000</v>
      </c>
    </row>
    <row r="7" spans="1:4">
      <c r="B7" s="25" t="s">
        <v>71</v>
      </c>
      <c r="C7" s="25" t="s">
        <v>71</v>
      </c>
      <c r="D7" s="25">
        <v>1500</v>
      </c>
    </row>
    <row r="8" spans="1:4">
      <c r="B8" s="5" t="s">
        <v>72</v>
      </c>
      <c r="C8" s="5" t="s">
        <v>72</v>
      </c>
      <c r="D8" s="5">
        <v>5000</v>
      </c>
    </row>
    <row r="9" spans="1:4">
      <c r="B9" s="5" t="s">
        <v>73</v>
      </c>
      <c r="C9" s="5" t="s">
        <v>73</v>
      </c>
      <c r="D9" s="5">
        <v>800</v>
      </c>
    </row>
    <row r="10" spans="1:4">
      <c r="B10" s="5" t="s">
        <v>74</v>
      </c>
      <c r="C10" s="5" t="s">
        <v>74</v>
      </c>
      <c r="D10" s="5">
        <v>1000</v>
      </c>
    </row>
    <row r="11" spans="1:4">
      <c r="B11" s="5" t="s">
        <v>75</v>
      </c>
      <c r="C11" s="5" t="s">
        <v>75</v>
      </c>
      <c r="D11" s="5">
        <v>2000</v>
      </c>
    </row>
    <row r="12" spans="1:4">
      <c r="B12" s="5" t="s">
        <v>76</v>
      </c>
      <c r="C12" s="5" t="s">
        <v>76</v>
      </c>
      <c r="D12" s="5">
        <v>5000</v>
      </c>
    </row>
    <row r="13" spans="1:4">
      <c r="A13" s="5" t="s">
        <v>77</v>
      </c>
      <c r="B13" s="5" t="s">
        <v>78</v>
      </c>
      <c r="C13" s="5" t="s">
        <v>79</v>
      </c>
      <c r="D13" s="5">
        <v>100</v>
      </c>
    </row>
    <row r="14" spans="1:4">
      <c r="B14" s="5" t="s">
        <v>80</v>
      </c>
      <c r="C14" s="5" t="s">
        <v>81</v>
      </c>
      <c r="D14" s="5">
        <v>500</v>
      </c>
    </row>
    <row r="15" spans="1:4">
      <c r="B15" s="5" t="s">
        <v>82</v>
      </c>
      <c r="C15" s="5" t="s">
        <v>83</v>
      </c>
      <c r="D15" s="5">
        <v>1000</v>
      </c>
    </row>
    <row r="16" spans="1:4">
      <c r="B16" s="5" t="s">
        <v>84</v>
      </c>
      <c r="C16" s="5" t="s">
        <v>85</v>
      </c>
      <c r="D16" s="5">
        <v>2000</v>
      </c>
    </row>
    <row r="17" spans="1:4">
      <c r="B17" s="5" t="s">
        <v>86</v>
      </c>
      <c r="C17" s="5" t="s">
        <v>87</v>
      </c>
      <c r="D17" s="5">
        <v>10000</v>
      </c>
    </row>
    <row r="18" spans="1:4">
      <c r="B18" s="5" t="s">
        <v>88</v>
      </c>
      <c r="C18" s="5" t="s">
        <v>89</v>
      </c>
      <c r="D18" s="5">
        <v>20000</v>
      </c>
    </row>
    <row r="19" spans="1:4">
      <c r="A19" s="5" t="s">
        <v>90</v>
      </c>
      <c r="B19" s="5" t="s">
        <v>91</v>
      </c>
      <c r="C19" s="5" t="s">
        <v>92</v>
      </c>
      <c r="D19" s="5">
        <v>500</v>
      </c>
    </row>
    <row r="20" spans="1:4">
      <c r="B20" s="5" t="s">
        <v>95</v>
      </c>
      <c r="C20" s="5" t="s">
        <v>94</v>
      </c>
      <c r="D20" s="5">
        <v>1000</v>
      </c>
    </row>
    <row r="21" spans="1:4">
      <c r="B21" s="5" t="s">
        <v>160</v>
      </c>
      <c r="C21" s="5" t="s">
        <v>96</v>
      </c>
      <c r="D21" s="5">
        <v>2000</v>
      </c>
    </row>
    <row r="22" spans="1:4">
      <c r="B22" s="5" t="s">
        <v>97</v>
      </c>
      <c r="C22" s="5" t="s">
        <v>98</v>
      </c>
      <c r="D22" s="5">
        <v>3000</v>
      </c>
    </row>
    <row r="23" spans="1:4">
      <c r="B23" s="5" t="s">
        <v>99</v>
      </c>
      <c r="C23" s="5" t="s">
        <v>100</v>
      </c>
      <c r="D23" s="5">
        <v>5000</v>
      </c>
    </row>
    <row r="24" spans="1:4">
      <c r="B24" s="5" t="s">
        <v>101</v>
      </c>
      <c r="C24" s="5" t="s">
        <v>102</v>
      </c>
      <c r="D24" s="5">
        <v>8000</v>
      </c>
    </row>
    <row r="25" spans="1:4">
      <c r="B25" s="5" t="s">
        <v>103</v>
      </c>
      <c r="C25" s="5" t="s">
        <v>104</v>
      </c>
      <c r="D25" s="5">
        <v>10000</v>
      </c>
    </row>
    <row r="26" spans="1:4" s="13" customFormat="1">
      <c r="A26" s="5" t="s">
        <v>105</v>
      </c>
      <c r="B26" s="5" t="s">
        <v>141</v>
      </c>
      <c r="C26" s="5" t="s">
        <v>158</v>
      </c>
      <c r="D26" s="5">
        <v>1000</v>
      </c>
    </row>
    <row r="27" spans="1:4" s="13" customFormat="1">
      <c r="A27" s="5"/>
      <c r="B27" s="5" t="s">
        <v>93</v>
      </c>
      <c r="C27" s="5" t="s">
        <v>157</v>
      </c>
      <c r="D27" s="5">
        <v>2000</v>
      </c>
    </row>
    <row r="28" spans="1:4" s="13" customFormat="1">
      <c r="A28" s="5"/>
      <c r="B28" s="5" t="s">
        <v>142</v>
      </c>
      <c r="C28" s="5" t="s">
        <v>156</v>
      </c>
      <c r="D28" s="5">
        <v>3000</v>
      </c>
    </row>
    <row r="29" spans="1:4" s="13" customFormat="1">
      <c r="A29" s="5"/>
      <c r="B29" s="5" t="s">
        <v>143</v>
      </c>
      <c r="C29" s="5" t="s">
        <v>155</v>
      </c>
      <c r="D29" s="5">
        <v>5000</v>
      </c>
    </row>
    <row r="30" spans="1:4" s="13" customFormat="1">
      <c r="A30" s="5"/>
      <c r="B30" s="5" t="s">
        <v>146</v>
      </c>
      <c r="C30" s="5" t="s">
        <v>154</v>
      </c>
      <c r="D30" s="5">
        <v>7000</v>
      </c>
    </row>
    <row r="31" spans="1:4" s="13" customFormat="1">
      <c r="A31" s="5"/>
      <c r="B31" s="5" t="s">
        <v>144</v>
      </c>
      <c r="C31" s="5" t="s">
        <v>153</v>
      </c>
      <c r="D31" s="5">
        <v>10000</v>
      </c>
    </row>
    <row r="32" spans="1:4" s="13" customFormat="1">
      <c r="A32" s="5"/>
      <c r="B32" s="5" t="s">
        <v>145</v>
      </c>
      <c r="C32" s="5" t="s">
        <v>167</v>
      </c>
      <c r="D32" s="5">
        <v>20000</v>
      </c>
    </row>
    <row r="33" spans="1:4">
      <c r="A33" s="5" t="s">
        <v>106</v>
      </c>
      <c r="B33" s="5" t="s">
        <v>107</v>
      </c>
      <c r="C33" s="5" t="s">
        <v>151</v>
      </c>
      <c r="D33" s="5">
        <v>30000</v>
      </c>
    </row>
    <row r="34" spans="1:4">
      <c r="B34" s="5" t="s">
        <v>108</v>
      </c>
      <c r="C34" s="5" t="s">
        <v>152</v>
      </c>
      <c r="D34" s="5">
        <v>10000</v>
      </c>
    </row>
    <row r="35" spans="1:4">
      <c r="B35" s="5" t="s">
        <v>109</v>
      </c>
      <c r="C35" s="5" t="s">
        <v>150</v>
      </c>
      <c r="D35" s="5">
        <v>30000</v>
      </c>
    </row>
    <row r="36" spans="1:4">
      <c r="B36" s="5" t="s">
        <v>110</v>
      </c>
      <c r="C36" s="5" t="s">
        <v>159</v>
      </c>
      <c r="D36" s="5">
        <v>10000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经验体系</vt:lpstr>
      <vt:lpstr>经验奖励</vt:lpstr>
      <vt:lpstr>B币额外奖励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King</dc:creator>
  <cp:lastModifiedBy>Microsoft Office User</cp:lastModifiedBy>
  <dcterms:created xsi:type="dcterms:W3CDTF">2020-04-20T02:07:07Z</dcterms:created>
  <dcterms:modified xsi:type="dcterms:W3CDTF">2020-04-29T03:53:21Z</dcterms:modified>
</cp:coreProperties>
</file>