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daio\20_导入实施\001.要件定義\50_画面设计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AG5" i="1" s="1"/>
  <c r="X6" i="1"/>
  <c r="AG6" i="1" s="1"/>
  <c r="X7" i="1"/>
  <c r="AG7" i="1" s="1"/>
  <c r="X8" i="1"/>
  <c r="AG8" i="1" s="1"/>
  <c r="X9" i="1"/>
  <c r="AG9" i="1" s="1"/>
  <c r="X10" i="1"/>
  <c r="AG10" i="1" s="1"/>
  <c r="X11" i="1"/>
  <c r="AG11" i="1" s="1"/>
  <c r="X12" i="1"/>
  <c r="AG12" i="1" s="1"/>
  <c r="X4" i="1"/>
  <c r="AG4" i="1" s="1"/>
  <c r="V5" i="1"/>
  <c r="AE5" i="1" s="1"/>
  <c r="V6" i="1"/>
  <c r="AE6" i="1" s="1"/>
  <c r="V7" i="1"/>
  <c r="AE7" i="1" s="1"/>
  <c r="V8" i="1"/>
  <c r="AE8" i="1" s="1"/>
  <c r="V9" i="1"/>
  <c r="AE9" i="1" s="1"/>
  <c r="V10" i="1"/>
  <c r="AE10" i="1" s="1"/>
  <c r="V11" i="1"/>
  <c r="AE11" i="1" s="1"/>
  <c r="V12" i="1"/>
  <c r="AE12" i="1" s="1"/>
  <c r="V4" i="1"/>
  <c r="AE4" i="1" s="1"/>
  <c r="T5" i="1"/>
  <c r="U5" i="1" s="1"/>
  <c r="T6" i="1"/>
  <c r="U6" i="1" s="1"/>
  <c r="T7" i="1"/>
  <c r="U7" i="1" s="1"/>
  <c r="T8" i="1"/>
  <c r="AC8" i="1" s="1"/>
  <c r="T9" i="1"/>
  <c r="U9" i="1" s="1"/>
  <c r="T10" i="1"/>
  <c r="U10" i="1" s="1"/>
  <c r="T11" i="1"/>
  <c r="AC11" i="1" s="1"/>
  <c r="T12" i="1"/>
  <c r="AC12" i="1" s="1"/>
  <c r="T4" i="1"/>
  <c r="U4" i="1" s="1"/>
  <c r="Z5" i="1"/>
  <c r="Z6" i="1"/>
  <c r="Z7" i="1"/>
  <c r="Z8" i="1"/>
  <c r="Z9" i="1"/>
  <c r="Z10" i="1"/>
  <c r="Z11" i="1"/>
  <c r="Z12" i="1"/>
  <c r="Z4" i="1"/>
  <c r="G5" i="1"/>
  <c r="H5" i="1" s="1"/>
  <c r="S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4" i="1"/>
  <c r="R4" i="1" s="1"/>
  <c r="Q5" i="1"/>
  <c r="Q6" i="1"/>
  <c r="Q7" i="1"/>
  <c r="Q8" i="1"/>
  <c r="Q9" i="1"/>
  <c r="Q10" i="1"/>
  <c r="Q11" i="1"/>
  <c r="Q12" i="1"/>
  <c r="Q4" i="1"/>
  <c r="W9" i="1" l="1"/>
  <c r="W4" i="1"/>
  <c r="AD11" i="1"/>
  <c r="AC7" i="1"/>
  <c r="AD7" i="1" s="1"/>
  <c r="AC10" i="1"/>
  <c r="AD10" i="1" s="1"/>
  <c r="AC6" i="1"/>
  <c r="AD6" i="1" s="1"/>
  <c r="AD8" i="1"/>
  <c r="AC4" i="1"/>
  <c r="AD4" i="1" s="1"/>
  <c r="AC9" i="1"/>
  <c r="AC5" i="1"/>
  <c r="AD12" i="1"/>
  <c r="AD9" i="1"/>
  <c r="Y5" i="1"/>
  <c r="W12" i="1"/>
  <c r="W11" i="1"/>
  <c r="W8" i="1"/>
  <c r="W7" i="1"/>
  <c r="W10" i="1"/>
  <c r="W6" i="1"/>
  <c r="U12" i="1"/>
  <c r="U8" i="1"/>
  <c r="U11" i="1"/>
  <c r="AB5" i="1"/>
  <c r="AH5" i="1" s="1"/>
  <c r="AA12" i="1"/>
  <c r="AA8" i="1"/>
  <c r="AA11" i="1"/>
  <c r="AA7" i="1"/>
  <c r="AA10" i="1"/>
  <c r="AA6" i="1"/>
  <c r="AA9" i="1"/>
  <c r="AA4" i="1"/>
  <c r="R5" i="1"/>
  <c r="H10" i="1"/>
  <c r="S10" i="1" s="1"/>
  <c r="H6" i="1"/>
  <c r="S6" i="1" s="1"/>
  <c r="H9" i="1"/>
  <c r="S9" i="1" s="1"/>
  <c r="H12" i="1"/>
  <c r="S12" i="1" s="1"/>
  <c r="H8" i="1"/>
  <c r="S8" i="1" s="1"/>
  <c r="H11" i="1"/>
  <c r="S11" i="1" s="1"/>
  <c r="H7" i="1"/>
  <c r="S7" i="1" s="1"/>
  <c r="H4" i="1"/>
  <c r="S4" i="1" s="1"/>
  <c r="P5" i="1"/>
  <c r="N5" i="1"/>
  <c r="L5" i="1"/>
  <c r="L6" i="1"/>
  <c r="L7" i="1"/>
  <c r="L8" i="1"/>
  <c r="L9" i="1"/>
  <c r="L10" i="1"/>
  <c r="L11" i="1"/>
  <c r="L12" i="1"/>
  <c r="L4" i="1"/>
  <c r="J5" i="1"/>
  <c r="J6" i="1"/>
  <c r="J7" i="1"/>
  <c r="J8" i="1"/>
  <c r="J9" i="1"/>
  <c r="J10" i="1"/>
  <c r="J11" i="1"/>
  <c r="J12" i="1"/>
  <c r="J4" i="1"/>
  <c r="AD5" i="1" l="1"/>
  <c r="P7" i="1"/>
  <c r="AF7" i="1" s="1"/>
  <c r="N8" i="1"/>
  <c r="Y11" i="1"/>
  <c r="AB11" i="1"/>
  <c r="AH11" i="1" s="1"/>
  <c r="Y8" i="1"/>
  <c r="AB8" i="1"/>
  <c r="AH8" i="1" s="1"/>
  <c r="Y10" i="1"/>
  <c r="AB10" i="1"/>
  <c r="AH10" i="1" s="1"/>
  <c r="Y6" i="1"/>
  <c r="AB6" i="1"/>
  <c r="AH6" i="1" s="1"/>
  <c r="Y12" i="1"/>
  <c r="AB12" i="1"/>
  <c r="AH12" i="1" s="1"/>
  <c r="P6" i="1"/>
  <c r="Y7" i="1"/>
  <c r="AB7" i="1"/>
  <c r="AH7" i="1" s="1"/>
  <c r="Y9" i="1"/>
  <c r="AB9" i="1"/>
  <c r="AH9" i="1" s="1"/>
  <c r="Y4" i="1"/>
  <c r="AB4" i="1"/>
  <c r="AH4" i="1" s="1"/>
  <c r="W5" i="1"/>
  <c r="AA5" i="1"/>
  <c r="AF5" i="1" s="1"/>
  <c r="N10" i="1"/>
  <c r="AF6" i="1"/>
  <c r="P10" i="1"/>
  <c r="AF10" i="1" s="1"/>
  <c r="N11" i="1"/>
  <c r="P11" i="1"/>
  <c r="AF11" i="1" s="1"/>
  <c r="N6" i="1"/>
  <c r="P8" i="1"/>
  <c r="AF8" i="1" s="1"/>
  <c r="N7" i="1"/>
  <c r="P12" i="1"/>
  <c r="AF12" i="1" s="1"/>
  <c r="N12" i="1"/>
  <c r="N9" i="1"/>
  <c r="P9" i="1"/>
  <c r="AF9" i="1" s="1"/>
  <c r="N4" i="1"/>
  <c r="P4" i="1"/>
  <c r="AF4" i="1" s="1"/>
</calcChain>
</file>

<file path=xl/sharedStrings.xml><?xml version="1.0" encoding="utf-8"?>
<sst xmlns="http://schemas.openxmlformats.org/spreadsheetml/2006/main" count="79" uniqueCount="44">
  <si>
    <t>大区</t>
  </si>
  <si>
    <t>代理商名称</t>
  </si>
  <si>
    <t>品类</t>
  </si>
  <si>
    <t>费目</t>
  </si>
  <si>
    <t>预算</t>
  </si>
  <si>
    <t>预估</t>
  </si>
  <si>
    <t>华北大区</t>
  </si>
  <si>
    <t>华北</t>
  </si>
  <si>
    <t>北京一商</t>
  </si>
  <si>
    <t>湿巾</t>
  </si>
  <si>
    <t>进场费</t>
  </si>
  <si>
    <t>导购费</t>
  </si>
  <si>
    <t>合同费(变动)</t>
  </si>
  <si>
    <t>西北</t>
  </si>
  <si>
    <t>陕西英瀚</t>
  </si>
  <si>
    <t>婴儿纸尿裤</t>
  </si>
  <si>
    <t>合同费(固定)</t>
  </si>
  <si>
    <t>西安林卓一</t>
  </si>
  <si>
    <t>展会</t>
  </si>
  <si>
    <t>路演</t>
  </si>
  <si>
    <t>山西河北</t>
  </si>
  <si>
    <t>山西康诚利</t>
  </si>
  <si>
    <t>山西恩可</t>
  </si>
  <si>
    <t>铺货奖励</t>
  </si>
  <si>
    <t>调整后</t>
    <phoneticPr fontId="2" type="noConversion"/>
  </si>
  <si>
    <t>所在季度
（2022年1-3月）</t>
    <phoneticPr fontId="2" type="noConversion"/>
  </si>
  <si>
    <t>所在年度
（2022年）</t>
    <phoneticPr fontId="2" type="noConversion"/>
  </si>
  <si>
    <t>销售</t>
    <phoneticPr fontId="2" type="noConversion"/>
  </si>
  <si>
    <t>小区</t>
    <phoneticPr fontId="2" type="noConversion"/>
  </si>
  <si>
    <t>预算</t>
    <phoneticPr fontId="2" type="noConversion"/>
  </si>
  <si>
    <t>预估</t>
    <phoneticPr fontId="2" type="noConversion"/>
  </si>
  <si>
    <t>预算费比</t>
    <phoneticPr fontId="2" type="noConversion"/>
  </si>
  <si>
    <t>预估费比</t>
    <phoneticPr fontId="2" type="noConversion"/>
  </si>
  <si>
    <t>调整后费比</t>
    <phoneticPr fontId="2" type="noConversion"/>
  </si>
  <si>
    <t>实绩</t>
    <phoneticPr fontId="2" type="noConversion"/>
  </si>
  <si>
    <t>精准预估</t>
    <phoneticPr fontId="2" type="noConversion"/>
  </si>
  <si>
    <t>预估费比</t>
    <phoneticPr fontId="2" type="noConversion"/>
  </si>
  <si>
    <t>预实绩</t>
    <phoneticPr fontId="2" type="noConversion"/>
  </si>
  <si>
    <t>费用预算</t>
    <phoneticPr fontId="2" type="noConversion"/>
  </si>
  <si>
    <t>费用预估</t>
    <phoneticPr fontId="2" type="noConversion"/>
  </si>
  <si>
    <t>精准预估</t>
    <phoneticPr fontId="2" type="noConversion"/>
  </si>
  <si>
    <t>费用预实绩</t>
    <phoneticPr fontId="2" type="noConversion"/>
  </si>
  <si>
    <t>预实绩费比</t>
    <phoneticPr fontId="2" type="noConversion"/>
  </si>
  <si>
    <t>预实绩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</si>
</sst>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color rgb="FFFFFFFF"/>
      <name val="微软雅黑"/>
      <family val="2"/>
      <charset val="134"/>
    </font>
    <font>
      <sz val="9"/>
      <name val="等线"/>
      <family val="2"/>
      <charset val="134"/>
      <scheme val="minor"/>
    </font>
    <font>
      <sz val="8"/>
      <color rgb="FF80808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</fills>
  <borders count="1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3" fontId="3" fillId="0" borderId="0" xfId="0" applyNumberFormat="1" applyFont="1" applyBorder="1" applyAlignment="1">
      <alignment horizontal="center" vertical="top" wrapText="1" readingOrder="1"/>
    </xf>
    <xf numFmtId="9" fontId="3" fillId="0" borderId="0" xfId="0" applyNumberFormat="1" applyFont="1" applyBorder="1" applyAlignment="1">
      <alignment horizontal="center" vertical="top" wrapText="1" readingOrder="1"/>
    </xf>
    <xf numFmtId="57" fontId="1" fillId="2" borderId="7" xfId="0" applyNumberFormat="1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57" fontId="1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57" fontId="1" fillId="2" borderId="4" xfId="0" applyNumberFormat="1" applyFont="1" applyFill="1" applyBorder="1" applyAlignment="1">
      <alignment horizontal="center" vertical="center" wrapText="1" readingOrder="1"/>
    </xf>
    <xf numFmtId="57" fontId="1" fillId="2" borderId="5" xfId="0" applyNumberFormat="1" applyFont="1" applyFill="1" applyBorder="1" applyAlignment="1">
      <alignment horizontal="center" vertical="center" wrapText="1" readingOrder="1"/>
    </xf>
    <xf numFmtId="57" fontId="1" fillId="2" borderId="6" xfId="0" applyNumberFormat="1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Normal="100" workbookViewId="0">
      <selection activeCell="I17" sqref="I17"/>
    </sheetView>
  </sheetViews>
  <sheetFormatPr defaultRowHeight="14.25" x14ac:dyDescent="0.2"/>
  <cols>
    <col min="15" max="16" width="11.625" customWidth="1"/>
  </cols>
  <sheetData>
    <row r="1" spans="1:34" ht="27" customHeight="1" x14ac:dyDescent="0.2">
      <c r="A1" s="9" t="s">
        <v>0</v>
      </c>
      <c r="B1" s="9" t="s">
        <v>28</v>
      </c>
      <c r="C1" s="9" t="s">
        <v>1</v>
      </c>
      <c r="D1" s="9" t="s">
        <v>2</v>
      </c>
      <c r="E1" s="10" t="s">
        <v>3</v>
      </c>
      <c r="F1" s="13">
        <v>43891</v>
      </c>
      <c r="G1" s="14"/>
      <c r="H1" s="14"/>
      <c r="I1" s="14"/>
      <c r="J1" s="14"/>
      <c r="K1" s="14"/>
      <c r="L1" s="14"/>
      <c r="M1" s="14"/>
      <c r="N1" s="14"/>
      <c r="O1" s="14"/>
      <c r="P1" s="15"/>
      <c r="Q1" s="13" t="s">
        <v>25</v>
      </c>
      <c r="R1" s="14"/>
      <c r="S1" s="14"/>
      <c r="T1" s="14"/>
      <c r="U1" s="14"/>
      <c r="V1" s="14"/>
      <c r="W1" s="14"/>
      <c r="X1" s="14"/>
      <c r="Y1" s="15"/>
      <c r="Z1" s="13" t="s">
        <v>26</v>
      </c>
      <c r="AA1" s="14"/>
      <c r="AB1" s="14"/>
      <c r="AC1" s="14"/>
      <c r="AD1" s="14"/>
      <c r="AE1" s="14"/>
      <c r="AF1" s="14"/>
      <c r="AG1" s="14"/>
      <c r="AH1" s="15"/>
    </row>
    <row r="2" spans="1:34" ht="27.6" customHeight="1" x14ac:dyDescent="0.2">
      <c r="A2" s="9"/>
      <c r="B2" s="9"/>
      <c r="C2" s="9"/>
      <c r="D2" s="9"/>
      <c r="E2" s="10"/>
      <c r="F2" s="11" t="s">
        <v>27</v>
      </c>
      <c r="G2" s="12"/>
      <c r="H2" s="12"/>
      <c r="I2" s="7" t="s">
        <v>38</v>
      </c>
      <c r="J2" s="7"/>
      <c r="K2" s="7" t="s">
        <v>39</v>
      </c>
      <c r="L2" s="7"/>
      <c r="M2" s="7" t="s">
        <v>35</v>
      </c>
      <c r="N2" s="7"/>
      <c r="O2" s="7"/>
      <c r="P2" s="7"/>
      <c r="Q2" s="11" t="s">
        <v>27</v>
      </c>
      <c r="R2" s="12"/>
      <c r="S2" s="12"/>
      <c r="T2" s="7" t="s">
        <v>38</v>
      </c>
      <c r="U2" s="7"/>
      <c r="V2" s="7" t="s">
        <v>39</v>
      </c>
      <c r="W2" s="7"/>
      <c r="X2" s="7" t="s">
        <v>41</v>
      </c>
      <c r="Y2" s="7"/>
      <c r="Z2" s="11" t="s">
        <v>27</v>
      </c>
      <c r="AA2" s="12"/>
      <c r="AB2" s="12"/>
      <c r="AC2" s="7" t="s">
        <v>38</v>
      </c>
      <c r="AD2" s="7"/>
      <c r="AE2" s="7" t="s">
        <v>39</v>
      </c>
      <c r="AF2" s="7"/>
      <c r="AG2" s="7" t="s">
        <v>41</v>
      </c>
      <c r="AH2" s="7"/>
    </row>
    <row r="3" spans="1:34" x14ac:dyDescent="0.2">
      <c r="A3" s="9"/>
      <c r="B3" s="9"/>
      <c r="C3" s="9"/>
      <c r="D3" s="9"/>
      <c r="E3" s="10"/>
      <c r="F3" s="1" t="s">
        <v>29</v>
      </c>
      <c r="G3" s="1" t="s">
        <v>30</v>
      </c>
      <c r="H3" s="1" t="s">
        <v>34</v>
      </c>
      <c r="I3" s="2" t="s">
        <v>4</v>
      </c>
      <c r="J3" s="2" t="s">
        <v>31</v>
      </c>
      <c r="K3" s="2" t="s">
        <v>5</v>
      </c>
      <c r="L3" s="2" t="s">
        <v>32</v>
      </c>
      <c r="M3" s="2" t="s">
        <v>40</v>
      </c>
      <c r="N3" s="2" t="s">
        <v>36</v>
      </c>
      <c r="O3" s="2" t="s">
        <v>24</v>
      </c>
      <c r="P3" s="2" t="s">
        <v>33</v>
      </c>
      <c r="Q3" s="1" t="s">
        <v>29</v>
      </c>
      <c r="R3" s="1" t="s">
        <v>30</v>
      </c>
      <c r="S3" s="1" t="s">
        <v>43</v>
      </c>
      <c r="T3" s="2" t="s">
        <v>4</v>
      </c>
      <c r="U3" s="2" t="s">
        <v>31</v>
      </c>
      <c r="V3" s="2" t="s">
        <v>5</v>
      </c>
      <c r="W3" s="2" t="s">
        <v>32</v>
      </c>
      <c r="X3" s="2" t="s">
        <v>37</v>
      </c>
      <c r="Y3" s="2" t="s">
        <v>42</v>
      </c>
      <c r="Z3" s="1" t="s">
        <v>29</v>
      </c>
      <c r="AA3" s="1" t="s">
        <v>30</v>
      </c>
      <c r="AB3" s="1" t="s">
        <v>43</v>
      </c>
      <c r="AC3" s="2" t="s">
        <v>4</v>
      </c>
      <c r="AD3" s="2" t="s">
        <v>31</v>
      </c>
      <c r="AE3" s="2" t="s">
        <v>5</v>
      </c>
      <c r="AF3" s="2" t="s">
        <v>32</v>
      </c>
      <c r="AG3" s="2" t="s">
        <v>37</v>
      </c>
      <c r="AH3" s="2" t="s">
        <v>42</v>
      </c>
    </row>
    <row r="4" spans="1:34" x14ac:dyDescent="0.2">
      <c r="A4" s="8" t="s">
        <v>6</v>
      </c>
      <c r="B4" s="8" t="s">
        <v>7</v>
      </c>
      <c r="C4" s="3" t="s">
        <v>8</v>
      </c>
      <c r="D4" s="4" t="s">
        <v>9</v>
      </c>
      <c r="E4" s="4" t="s">
        <v>10</v>
      </c>
      <c r="F4" s="5">
        <v>10000</v>
      </c>
      <c r="G4" s="5">
        <f ca="1">F4-RANDBETWEEN(10,50)</f>
        <v>9959</v>
      </c>
      <c r="H4" s="5">
        <f ca="1">G4-RANDBETWEEN(5,10)</f>
        <v>9952</v>
      </c>
      <c r="I4" s="5">
        <v>1000</v>
      </c>
      <c r="J4" s="6">
        <f>I4/F4</f>
        <v>0.1</v>
      </c>
      <c r="K4" s="5">
        <v>1000</v>
      </c>
      <c r="L4" s="6">
        <f ca="1">K4/G4</f>
        <v>0.10041168792047395</v>
      </c>
      <c r="M4" s="5">
        <v>1000</v>
      </c>
      <c r="N4" s="6">
        <f ca="1">M4/H4</f>
        <v>0.10048231511254019</v>
      </c>
      <c r="O4" s="5">
        <v>998</v>
      </c>
      <c r="P4" s="6">
        <f ca="1">O4/H4</f>
        <v>0.10028135048231511</v>
      </c>
      <c r="Q4" s="5">
        <f>F4*3</f>
        <v>30000</v>
      </c>
      <c r="R4" s="5">
        <f ca="1">G4*3</f>
        <v>29877</v>
      </c>
      <c r="S4" s="5">
        <f ca="1">H4*3</f>
        <v>29856</v>
      </c>
      <c r="T4" s="5">
        <f ca="1">(I4-RANDBETWEEN(10,50))*3</f>
        <v>2862</v>
      </c>
      <c r="U4" s="6">
        <f ca="1">T4/Q4</f>
        <v>9.5399999999999999E-2</v>
      </c>
      <c r="V4" s="5">
        <f ca="1">(K4-RANDBETWEEN(10,50))*3</f>
        <v>2859</v>
      </c>
      <c r="W4" s="6">
        <f ca="1">V4/R4</f>
        <v>9.5692338588211662E-2</v>
      </c>
      <c r="X4" s="5">
        <f ca="1">(M4-RANDBETWEEN(10,50))*3</f>
        <v>2964</v>
      </c>
      <c r="Y4" s="6">
        <f ca="1">X4/S4</f>
        <v>9.9276527331189704E-2</v>
      </c>
      <c r="Z4" s="5">
        <f>Q4*4</f>
        <v>120000</v>
      </c>
      <c r="AA4" s="5">
        <f ca="1">R4*4</f>
        <v>119508</v>
      </c>
      <c r="AB4" s="5">
        <f ca="1">S4*4</f>
        <v>119424</v>
      </c>
      <c r="AC4" s="5">
        <f ca="1">(T4-RANDBETWEEN(10,50))*4</f>
        <v>11292</v>
      </c>
      <c r="AD4" s="6">
        <f ca="1">AC4/Z4</f>
        <v>9.4100000000000003E-2</v>
      </c>
      <c r="AE4" s="5">
        <f ca="1">(V4-RANDBETWEEN(10,50))*4</f>
        <v>11368</v>
      </c>
      <c r="AF4" s="6">
        <f ca="1">AE4/AA4</f>
        <v>9.5123339023328979E-2</v>
      </c>
      <c r="AG4" s="5">
        <f ca="1">(X4-RANDBETWEEN(10,50))*4</f>
        <v>11664</v>
      </c>
      <c r="AH4" s="6">
        <f ca="1">AG4/AB4</f>
        <v>9.7668810289389063E-2</v>
      </c>
    </row>
    <row r="5" spans="1:34" x14ac:dyDescent="0.2">
      <c r="A5" s="8"/>
      <c r="B5" s="8"/>
      <c r="C5" s="3" t="s">
        <v>8</v>
      </c>
      <c r="D5" s="4" t="s">
        <v>9</v>
      </c>
      <c r="E5" s="4" t="s">
        <v>11</v>
      </c>
      <c r="F5" s="3">
        <v>8000</v>
      </c>
      <c r="G5" s="5">
        <f t="shared" ref="G5:G12" ca="1" si="0">F5-RANDBETWEEN(10,50)</f>
        <v>7983</v>
      </c>
      <c r="H5" s="5">
        <f t="shared" ref="H5:H12" ca="1" si="1">G5-RANDBETWEEN(5,10)</f>
        <v>7974</v>
      </c>
      <c r="I5" s="3">
        <v>800</v>
      </c>
      <c r="J5" s="6">
        <f t="shared" ref="J5:J12" si="2">I5/F5</f>
        <v>0.1</v>
      </c>
      <c r="K5" s="3">
        <v>800</v>
      </c>
      <c r="L5" s="6">
        <f t="shared" ref="L5:L12" ca="1" si="3">K5/G5</f>
        <v>0.10021295252411375</v>
      </c>
      <c r="M5" s="3">
        <v>800</v>
      </c>
      <c r="N5" s="6">
        <f t="shared" ref="N5:N12" ca="1" si="4">M5/H5</f>
        <v>0.10032605969400551</v>
      </c>
      <c r="O5" s="3">
        <v>800</v>
      </c>
      <c r="P5" s="6">
        <f t="shared" ref="P5:P12" ca="1" si="5">O5/H5</f>
        <v>0.10032605969400551</v>
      </c>
      <c r="Q5" s="5">
        <f t="shared" ref="Q5:Q12" si="6">F5*3</f>
        <v>24000</v>
      </c>
      <c r="R5" s="5">
        <f t="shared" ref="R5:R12" ca="1" si="7">G5*3</f>
        <v>23949</v>
      </c>
      <c r="S5" s="5">
        <f t="shared" ref="S5:S12" ca="1" si="8">H5*3</f>
        <v>23922</v>
      </c>
      <c r="T5" s="5">
        <f t="shared" ref="T5:T12" ca="1" si="9">(I5-RANDBETWEEN(10,50))*3</f>
        <v>2346</v>
      </c>
      <c r="U5" s="6">
        <f t="shared" ref="U5:U12" ca="1" si="10">T5/Q5</f>
        <v>9.7750000000000004E-2</v>
      </c>
      <c r="V5" s="5">
        <f t="shared" ref="V5:V12" ca="1" si="11">(K5-RANDBETWEEN(10,50))*3</f>
        <v>2358</v>
      </c>
      <c r="W5" s="6">
        <f t="shared" ref="W5:W12" ca="1" si="12">V5/R5</f>
        <v>9.8459225854941754E-2</v>
      </c>
      <c r="X5" s="5">
        <f t="shared" ref="X5:X12" ca="1" si="13">(M5-RANDBETWEEN(10,50))*3</f>
        <v>2349</v>
      </c>
      <c r="Y5" s="6">
        <f t="shared" ref="Y5:Y12" ca="1" si="14">X5/S5</f>
        <v>9.8194130925507897E-2</v>
      </c>
      <c r="Z5" s="5">
        <f t="shared" ref="Z5:Z12" si="15">Q5*4</f>
        <v>96000</v>
      </c>
      <c r="AA5" s="5">
        <f t="shared" ref="AA5:AA12" ca="1" si="16">R5*4</f>
        <v>95796</v>
      </c>
      <c r="AB5" s="5">
        <f t="shared" ref="AB5:AB12" ca="1" si="17">S5*4</f>
        <v>95688</v>
      </c>
      <c r="AC5" s="5">
        <f t="shared" ref="AC5:AC12" ca="1" si="18">(T5-RANDBETWEEN(10,50))*4</f>
        <v>9236</v>
      </c>
      <c r="AD5" s="6">
        <f t="shared" ref="AD5:AD12" ca="1" si="19">AC5/Z5</f>
        <v>9.620833333333334E-2</v>
      </c>
      <c r="AE5" s="5">
        <f t="shared" ref="AE5:AE12" ca="1" si="20">(V5-RANDBETWEEN(10,50))*4</f>
        <v>9300</v>
      </c>
      <c r="AF5" s="6">
        <f t="shared" ref="AF5:AF12" ca="1" si="21">AE5/AA5</f>
        <v>9.7081297757735191E-2</v>
      </c>
      <c r="AG5" s="5">
        <f t="shared" ref="AG5:AG12" ca="1" si="22">(X5-RANDBETWEEN(10,50))*4</f>
        <v>9328</v>
      </c>
      <c r="AH5" s="6">
        <f t="shared" ref="AH5:AH12" ca="1" si="23">AG5/AB5</f>
        <v>9.7483488002675367E-2</v>
      </c>
    </row>
    <row r="6" spans="1:34" x14ac:dyDescent="0.2">
      <c r="A6" s="8"/>
      <c r="B6" s="8"/>
      <c r="C6" s="3" t="s">
        <v>8</v>
      </c>
      <c r="D6" s="4" t="s">
        <v>9</v>
      </c>
      <c r="E6" s="4" t="s">
        <v>12</v>
      </c>
      <c r="F6" s="5">
        <v>12000</v>
      </c>
      <c r="G6" s="5">
        <f t="shared" ca="1" si="0"/>
        <v>11961</v>
      </c>
      <c r="H6" s="5">
        <f t="shared" ca="1" si="1"/>
        <v>11956</v>
      </c>
      <c r="I6" s="5">
        <v>1200</v>
      </c>
      <c r="J6" s="6">
        <f t="shared" si="2"/>
        <v>0.1</v>
      </c>
      <c r="K6" s="5">
        <v>1200</v>
      </c>
      <c r="L6" s="6">
        <f t="shared" ca="1" si="3"/>
        <v>0.10032605969400551</v>
      </c>
      <c r="M6" s="5">
        <v>1200</v>
      </c>
      <c r="N6" s="6">
        <f t="shared" ca="1" si="4"/>
        <v>0.10036801605888257</v>
      </c>
      <c r="O6" s="5">
        <v>1100</v>
      </c>
      <c r="P6" s="6">
        <f t="shared" ca="1" si="5"/>
        <v>9.200401472064236E-2</v>
      </c>
      <c r="Q6" s="5">
        <f t="shared" si="6"/>
        <v>36000</v>
      </c>
      <c r="R6" s="5">
        <f t="shared" ca="1" si="7"/>
        <v>35883</v>
      </c>
      <c r="S6" s="5">
        <f t="shared" ca="1" si="8"/>
        <v>35868</v>
      </c>
      <c r="T6" s="5">
        <f t="shared" ca="1" si="9"/>
        <v>3501</v>
      </c>
      <c r="U6" s="6">
        <f t="shared" ca="1" si="10"/>
        <v>9.7250000000000003E-2</v>
      </c>
      <c r="V6" s="5">
        <f t="shared" ca="1" si="11"/>
        <v>3537</v>
      </c>
      <c r="W6" s="6">
        <f t="shared" ca="1" si="12"/>
        <v>9.8570353649360426E-2</v>
      </c>
      <c r="X6" s="5">
        <f t="shared" ca="1" si="13"/>
        <v>3510</v>
      </c>
      <c r="Y6" s="6">
        <f t="shared" ca="1" si="14"/>
        <v>9.7858815657410503E-2</v>
      </c>
      <c r="Z6" s="5">
        <f t="shared" si="15"/>
        <v>144000</v>
      </c>
      <c r="AA6" s="5">
        <f t="shared" ca="1" si="16"/>
        <v>143532</v>
      </c>
      <c r="AB6" s="5">
        <f t="shared" ca="1" si="17"/>
        <v>143472</v>
      </c>
      <c r="AC6" s="5">
        <f t="shared" ca="1" si="18"/>
        <v>13944</v>
      </c>
      <c r="AD6" s="6">
        <f t="shared" ca="1" si="19"/>
        <v>9.6833333333333327E-2</v>
      </c>
      <c r="AE6" s="5">
        <f t="shared" ca="1" si="20"/>
        <v>14052</v>
      </c>
      <c r="AF6" s="6">
        <f t="shared" ca="1" si="21"/>
        <v>9.7901513251400382E-2</v>
      </c>
      <c r="AG6" s="5">
        <f t="shared" ca="1" si="22"/>
        <v>13840</v>
      </c>
      <c r="AH6" s="6">
        <f t="shared" ca="1" si="23"/>
        <v>9.6464815434370466E-2</v>
      </c>
    </row>
    <row r="7" spans="1:34" x14ac:dyDescent="0.2">
      <c r="A7" s="8"/>
      <c r="B7" s="8" t="s">
        <v>13</v>
      </c>
      <c r="C7" s="3" t="s">
        <v>14</v>
      </c>
      <c r="D7" s="4" t="s">
        <v>15</v>
      </c>
      <c r="E7" s="4" t="s">
        <v>16</v>
      </c>
      <c r="F7" s="5">
        <v>21000</v>
      </c>
      <c r="G7" s="5">
        <f t="shared" ca="1" si="0"/>
        <v>20962</v>
      </c>
      <c r="H7" s="5">
        <f t="shared" ca="1" si="1"/>
        <v>20952</v>
      </c>
      <c r="I7" s="5">
        <v>2100</v>
      </c>
      <c r="J7" s="6">
        <f t="shared" si="2"/>
        <v>0.1</v>
      </c>
      <c r="K7" s="5">
        <v>2100</v>
      </c>
      <c r="L7" s="6">
        <f t="shared" ca="1" si="3"/>
        <v>0.10018128041217442</v>
      </c>
      <c r="M7" s="5">
        <v>2100</v>
      </c>
      <c r="N7" s="6">
        <f t="shared" ca="1" si="4"/>
        <v>0.1002290950744559</v>
      </c>
      <c r="O7" s="5">
        <v>2100</v>
      </c>
      <c r="P7" s="6">
        <f t="shared" ca="1" si="5"/>
        <v>0.1002290950744559</v>
      </c>
      <c r="Q7" s="5">
        <f t="shared" si="6"/>
        <v>63000</v>
      </c>
      <c r="R7" s="5">
        <f t="shared" ca="1" si="7"/>
        <v>62886</v>
      </c>
      <c r="S7" s="5">
        <f t="shared" ca="1" si="8"/>
        <v>62856</v>
      </c>
      <c r="T7" s="5">
        <f t="shared" ca="1" si="9"/>
        <v>6186</v>
      </c>
      <c r="U7" s="6">
        <f t="shared" ca="1" si="10"/>
        <v>9.8190476190476189E-2</v>
      </c>
      <c r="V7" s="5">
        <f t="shared" ca="1" si="11"/>
        <v>6246</v>
      </c>
      <c r="W7" s="6">
        <f t="shared" ca="1" si="12"/>
        <v>9.9322583722927196E-2</v>
      </c>
      <c r="X7" s="5">
        <f t="shared" ca="1" si="13"/>
        <v>6156</v>
      </c>
      <c r="Y7" s="6">
        <f t="shared" ca="1" si="14"/>
        <v>9.7938144329896906E-2</v>
      </c>
      <c r="Z7" s="5">
        <f t="shared" si="15"/>
        <v>252000</v>
      </c>
      <c r="AA7" s="5">
        <f t="shared" ca="1" si="16"/>
        <v>251544</v>
      </c>
      <c r="AB7" s="5">
        <f t="shared" ca="1" si="17"/>
        <v>251424</v>
      </c>
      <c r="AC7" s="5">
        <f t="shared" ca="1" si="18"/>
        <v>24564</v>
      </c>
      <c r="AD7" s="6">
        <f t="shared" ca="1" si="19"/>
        <v>9.747619047619048E-2</v>
      </c>
      <c r="AE7" s="5">
        <f t="shared" ca="1" si="20"/>
        <v>24840</v>
      </c>
      <c r="AF7" s="6">
        <f t="shared" ca="1" si="21"/>
        <v>9.8750119263429068E-2</v>
      </c>
      <c r="AG7" s="5">
        <f t="shared" ca="1" si="22"/>
        <v>24556</v>
      </c>
      <c r="AH7" s="6">
        <f t="shared" ca="1" si="23"/>
        <v>9.7667684866997576E-2</v>
      </c>
    </row>
    <row r="8" spans="1:34" x14ac:dyDescent="0.2">
      <c r="A8" s="8"/>
      <c r="B8" s="8"/>
      <c r="C8" s="3" t="s">
        <v>14</v>
      </c>
      <c r="D8" s="4" t="s">
        <v>15</v>
      </c>
      <c r="E8" s="4" t="s">
        <v>12</v>
      </c>
      <c r="F8" s="5">
        <v>22000</v>
      </c>
      <c r="G8" s="5">
        <f t="shared" ca="1" si="0"/>
        <v>21984</v>
      </c>
      <c r="H8" s="5">
        <f t="shared" ca="1" si="1"/>
        <v>21974</v>
      </c>
      <c r="I8" s="5">
        <v>2200</v>
      </c>
      <c r="J8" s="6">
        <f t="shared" si="2"/>
        <v>0.1</v>
      </c>
      <c r="K8" s="5">
        <v>2200</v>
      </c>
      <c r="L8" s="6">
        <f t="shared" ca="1" si="3"/>
        <v>0.10007278020378457</v>
      </c>
      <c r="M8" s="5">
        <v>2200</v>
      </c>
      <c r="N8" s="6">
        <f t="shared" ca="1" si="4"/>
        <v>0.10011832165286247</v>
      </c>
      <c r="O8" s="5">
        <v>2200</v>
      </c>
      <c r="P8" s="6">
        <f t="shared" ca="1" si="5"/>
        <v>0.10011832165286247</v>
      </c>
      <c r="Q8" s="5">
        <f t="shared" si="6"/>
        <v>66000</v>
      </c>
      <c r="R8" s="5">
        <f t="shared" ca="1" si="7"/>
        <v>65952</v>
      </c>
      <c r="S8" s="5">
        <f t="shared" ca="1" si="8"/>
        <v>65922</v>
      </c>
      <c r="T8" s="5">
        <f t="shared" ca="1" si="9"/>
        <v>6570</v>
      </c>
      <c r="U8" s="6">
        <f t="shared" ca="1" si="10"/>
        <v>9.9545454545454548E-2</v>
      </c>
      <c r="V8" s="5">
        <f t="shared" ca="1" si="11"/>
        <v>6555</v>
      </c>
      <c r="W8" s="6">
        <f t="shared" ca="1" si="12"/>
        <v>9.9390465793304225E-2</v>
      </c>
      <c r="X8" s="5">
        <f t="shared" ca="1" si="13"/>
        <v>6537</v>
      </c>
      <c r="Y8" s="6">
        <f t="shared" ca="1" si="14"/>
        <v>9.9162646764357876E-2</v>
      </c>
      <c r="Z8" s="5">
        <f t="shared" si="15"/>
        <v>264000</v>
      </c>
      <c r="AA8" s="5">
        <f t="shared" ca="1" si="16"/>
        <v>263808</v>
      </c>
      <c r="AB8" s="5">
        <f t="shared" ca="1" si="17"/>
        <v>263688</v>
      </c>
      <c r="AC8" s="5">
        <f t="shared" ca="1" si="18"/>
        <v>26228</v>
      </c>
      <c r="AD8" s="6">
        <f t="shared" ca="1" si="19"/>
        <v>9.9348484848484853E-2</v>
      </c>
      <c r="AE8" s="5">
        <f t="shared" ca="1" si="20"/>
        <v>26052</v>
      </c>
      <c r="AF8" s="6">
        <f t="shared" ca="1" si="21"/>
        <v>9.8753639010189229E-2</v>
      </c>
      <c r="AG8" s="5">
        <f t="shared" ca="1" si="22"/>
        <v>26060</v>
      </c>
      <c r="AH8" s="6">
        <f t="shared" ca="1" si="23"/>
        <v>9.8828919025515008E-2</v>
      </c>
    </row>
    <row r="9" spans="1:34" x14ac:dyDescent="0.2">
      <c r="A9" s="8"/>
      <c r="B9" s="8"/>
      <c r="C9" s="3" t="s">
        <v>17</v>
      </c>
      <c r="D9" s="4" t="s">
        <v>15</v>
      </c>
      <c r="E9" s="4" t="s">
        <v>18</v>
      </c>
      <c r="F9" s="5">
        <v>14100</v>
      </c>
      <c r="G9" s="5">
        <f t="shared" ca="1" si="0"/>
        <v>14065</v>
      </c>
      <c r="H9" s="5">
        <f t="shared" ca="1" si="1"/>
        <v>14055</v>
      </c>
      <c r="I9" s="5">
        <v>1410</v>
      </c>
      <c r="J9" s="6">
        <f t="shared" si="2"/>
        <v>0.1</v>
      </c>
      <c r="K9" s="5">
        <v>1410</v>
      </c>
      <c r="L9" s="6">
        <f t="shared" ca="1" si="3"/>
        <v>0.10024884464984003</v>
      </c>
      <c r="M9" s="5">
        <v>1410</v>
      </c>
      <c r="N9" s="6">
        <f t="shared" ca="1" si="4"/>
        <v>0.10032017075773746</v>
      </c>
      <c r="O9" s="5">
        <v>1410</v>
      </c>
      <c r="P9" s="6">
        <f t="shared" ca="1" si="5"/>
        <v>0.10032017075773746</v>
      </c>
      <c r="Q9" s="5">
        <f t="shared" si="6"/>
        <v>42300</v>
      </c>
      <c r="R9" s="5">
        <f t="shared" ca="1" si="7"/>
        <v>42195</v>
      </c>
      <c r="S9" s="5">
        <f t="shared" ca="1" si="8"/>
        <v>42165</v>
      </c>
      <c r="T9" s="5">
        <f t="shared" ca="1" si="9"/>
        <v>4131</v>
      </c>
      <c r="U9" s="6">
        <f t="shared" ca="1" si="10"/>
        <v>9.7659574468085111E-2</v>
      </c>
      <c r="V9" s="5">
        <f t="shared" ca="1" si="11"/>
        <v>4092</v>
      </c>
      <c r="W9" s="6">
        <f t="shared" ca="1" si="12"/>
        <v>9.6978314966228232E-2</v>
      </c>
      <c r="X9" s="5">
        <f t="shared" ca="1" si="13"/>
        <v>4146</v>
      </c>
      <c r="Y9" s="6">
        <f t="shared" ca="1" si="14"/>
        <v>9.8327997154037713E-2</v>
      </c>
      <c r="Z9" s="5">
        <f t="shared" si="15"/>
        <v>169200</v>
      </c>
      <c r="AA9" s="5">
        <f t="shared" ca="1" si="16"/>
        <v>168780</v>
      </c>
      <c r="AB9" s="5">
        <f t="shared" ca="1" si="17"/>
        <v>168660</v>
      </c>
      <c r="AC9" s="5">
        <f t="shared" ca="1" si="18"/>
        <v>16448</v>
      </c>
      <c r="AD9" s="6">
        <f t="shared" ca="1" si="19"/>
        <v>9.7210401891252948E-2</v>
      </c>
      <c r="AE9" s="5">
        <f t="shared" ca="1" si="20"/>
        <v>16208</v>
      </c>
      <c r="AF9" s="6">
        <f t="shared" ca="1" si="21"/>
        <v>9.6030335347790027E-2</v>
      </c>
      <c r="AG9" s="5">
        <f t="shared" ca="1" si="22"/>
        <v>16456</v>
      </c>
      <c r="AH9" s="6">
        <f t="shared" ca="1" si="23"/>
        <v>9.7569073876437803E-2</v>
      </c>
    </row>
    <row r="10" spans="1:34" x14ac:dyDescent="0.2">
      <c r="A10" s="8"/>
      <c r="B10" s="8"/>
      <c r="C10" s="3" t="s">
        <v>17</v>
      </c>
      <c r="D10" s="4" t="s">
        <v>15</v>
      </c>
      <c r="E10" s="4" t="s">
        <v>19</v>
      </c>
      <c r="F10" s="5">
        <v>14000</v>
      </c>
      <c r="G10" s="5">
        <f t="shared" ca="1" si="0"/>
        <v>13977</v>
      </c>
      <c r="H10" s="5">
        <f t="shared" ca="1" si="1"/>
        <v>13970</v>
      </c>
      <c r="I10" s="5">
        <v>1400</v>
      </c>
      <c r="J10" s="6">
        <f t="shared" si="2"/>
        <v>0.1</v>
      </c>
      <c r="K10" s="5">
        <v>1400</v>
      </c>
      <c r="L10" s="6">
        <f t="shared" ca="1" si="3"/>
        <v>0.10016455605637833</v>
      </c>
      <c r="M10" s="5">
        <v>1400</v>
      </c>
      <c r="N10" s="6">
        <f t="shared" ca="1" si="4"/>
        <v>0.10021474588403723</v>
      </c>
      <c r="O10" s="5">
        <v>1400</v>
      </c>
      <c r="P10" s="6">
        <f t="shared" ca="1" si="5"/>
        <v>0.10021474588403723</v>
      </c>
      <c r="Q10" s="5">
        <f t="shared" si="6"/>
        <v>42000</v>
      </c>
      <c r="R10" s="5">
        <f t="shared" ca="1" si="7"/>
        <v>41931</v>
      </c>
      <c r="S10" s="5">
        <f t="shared" ca="1" si="8"/>
        <v>41910</v>
      </c>
      <c r="T10" s="5">
        <f t="shared" ca="1" si="9"/>
        <v>4077</v>
      </c>
      <c r="U10" s="6">
        <f t="shared" ca="1" si="10"/>
        <v>9.7071428571428572E-2</v>
      </c>
      <c r="V10" s="5">
        <f t="shared" ca="1" si="11"/>
        <v>4086</v>
      </c>
      <c r="W10" s="6">
        <f t="shared" ca="1" si="12"/>
        <v>9.7445803820562352E-2</v>
      </c>
      <c r="X10" s="5">
        <f t="shared" ca="1" si="13"/>
        <v>4056</v>
      </c>
      <c r="Y10" s="6">
        <f t="shared" ca="1" si="14"/>
        <v>9.6778811739441667E-2</v>
      </c>
      <c r="Z10" s="5">
        <f t="shared" si="15"/>
        <v>168000</v>
      </c>
      <c r="AA10" s="5">
        <f t="shared" ca="1" si="16"/>
        <v>167724</v>
      </c>
      <c r="AB10" s="5">
        <f t="shared" ca="1" si="17"/>
        <v>167640</v>
      </c>
      <c r="AC10" s="5">
        <f t="shared" ca="1" si="18"/>
        <v>16112</v>
      </c>
      <c r="AD10" s="6">
        <f t="shared" ca="1" si="19"/>
        <v>9.5904761904761909E-2</v>
      </c>
      <c r="AE10" s="5">
        <f t="shared" ca="1" si="20"/>
        <v>16204</v>
      </c>
      <c r="AF10" s="6">
        <f t="shared" ca="1" si="21"/>
        <v>9.6611099186759197E-2</v>
      </c>
      <c r="AG10" s="5">
        <f t="shared" ca="1" si="22"/>
        <v>16160</v>
      </c>
      <c r="AH10" s="6">
        <f t="shared" ca="1" si="23"/>
        <v>9.6397041278931048E-2</v>
      </c>
    </row>
    <row r="11" spans="1:34" x14ac:dyDescent="0.2">
      <c r="A11" s="8"/>
      <c r="B11" s="8" t="s">
        <v>20</v>
      </c>
      <c r="C11" s="3" t="s">
        <v>21</v>
      </c>
      <c r="D11" s="4" t="s">
        <v>15</v>
      </c>
      <c r="E11" s="4" t="s">
        <v>11</v>
      </c>
      <c r="F11" s="5">
        <v>25000</v>
      </c>
      <c r="G11" s="5">
        <f t="shared" ca="1" si="0"/>
        <v>24953</v>
      </c>
      <c r="H11" s="5">
        <f t="shared" ca="1" si="1"/>
        <v>24945</v>
      </c>
      <c r="I11" s="5">
        <v>2500</v>
      </c>
      <c r="J11" s="6">
        <f t="shared" si="2"/>
        <v>0.1</v>
      </c>
      <c r="K11" s="5">
        <v>2500</v>
      </c>
      <c r="L11" s="6">
        <f t="shared" ca="1" si="3"/>
        <v>0.10018835410571875</v>
      </c>
      <c r="M11" s="5">
        <v>2500</v>
      </c>
      <c r="N11" s="6">
        <f t="shared" ca="1" si="4"/>
        <v>0.10022048506714773</v>
      </c>
      <c r="O11" s="5">
        <v>2500</v>
      </c>
      <c r="P11" s="6">
        <f t="shared" ca="1" si="5"/>
        <v>0.10022048506714773</v>
      </c>
      <c r="Q11" s="5">
        <f t="shared" si="6"/>
        <v>75000</v>
      </c>
      <c r="R11" s="5">
        <f t="shared" ca="1" si="7"/>
        <v>74859</v>
      </c>
      <c r="S11" s="5">
        <f t="shared" ca="1" si="8"/>
        <v>74835</v>
      </c>
      <c r="T11" s="5">
        <f t="shared" ca="1" si="9"/>
        <v>7392</v>
      </c>
      <c r="U11" s="6">
        <f t="shared" ca="1" si="10"/>
        <v>9.8559999999999995E-2</v>
      </c>
      <c r="V11" s="5">
        <f t="shared" ca="1" si="11"/>
        <v>7383</v>
      </c>
      <c r="W11" s="6">
        <f t="shared" ca="1" si="12"/>
        <v>9.8625415781669543E-2</v>
      </c>
      <c r="X11" s="5">
        <f t="shared" ca="1" si="13"/>
        <v>7377</v>
      </c>
      <c r="Y11" s="6">
        <f t="shared" ca="1" si="14"/>
        <v>9.8576869112046508E-2</v>
      </c>
      <c r="Z11" s="5">
        <f t="shared" si="15"/>
        <v>300000</v>
      </c>
      <c r="AA11" s="5">
        <f t="shared" ca="1" si="16"/>
        <v>299436</v>
      </c>
      <c r="AB11" s="5">
        <f t="shared" ca="1" si="17"/>
        <v>299340</v>
      </c>
      <c r="AC11" s="5">
        <f t="shared" ca="1" si="18"/>
        <v>29468</v>
      </c>
      <c r="AD11" s="6">
        <f t="shared" ca="1" si="19"/>
        <v>9.822666666666667E-2</v>
      </c>
      <c r="AE11" s="5">
        <f t="shared" ca="1" si="20"/>
        <v>29376</v>
      </c>
      <c r="AF11" s="6">
        <f t="shared" ca="1" si="21"/>
        <v>9.8104436340319803E-2</v>
      </c>
      <c r="AG11" s="5">
        <f t="shared" ca="1" si="22"/>
        <v>29404</v>
      </c>
      <c r="AH11" s="6">
        <f t="shared" ca="1" si="23"/>
        <v>9.8229438097147057E-2</v>
      </c>
    </row>
    <row r="12" spans="1:34" x14ac:dyDescent="0.2">
      <c r="A12" s="8"/>
      <c r="B12" s="8"/>
      <c r="C12" s="3" t="s">
        <v>22</v>
      </c>
      <c r="D12" s="4" t="s">
        <v>15</v>
      </c>
      <c r="E12" s="4" t="s">
        <v>23</v>
      </c>
      <c r="F12" s="5">
        <v>20000</v>
      </c>
      <c r="G12" s="5">
        <f t="shared" ca="1" si="0"/>
        <v>19957</v>
      </c>
      <c r="H12" s="5">
        <f t="shared" ca="1" si="1"/>
        <v>19947</v>
      </c>
      <c r="I12" s="5">
        <v>2000</v>
      </c>
      <c r="J12" s="6">
        <f t="shared" si="2"/>
        <v>0.1</v>
      </c>
      <c r="K12" s="5">
        <v>2000</v>
      </c>
      <c r="L12" s="6">
        <f t="shared" ca="1" si="3"/>
        <v>0.10021546324597885</v>
      </c>
      <c r="M12" s="5">
        <v>2000</v>
      </c>
      <c r="N12" s="6">
        <f t="shared" ca="1" si="4"/>
        <v>0.10026570411590716</v>
      </c>
      <c r="O12" s="5">
        <v>2000</v>
      </c>
      <c r="P12" s="6">
        <f t="shared" ca="1" si="5"/>
        <v>0.10026570411590716</v>
      </c>
      <c r="Q12" s="5">
        <f t="shared" si="6"/>
        <v>60000</v>
      </c>
      <c r="R12" s="5">
        <f t="shared" ca="1" si="7"/>
        <v>59871</v>
      </c>
      <c r="S12" s="5">
        <f t="shared" ca="1" si="8"/>
        <v>59841</v>
      </c>
      <c r="T12" s="5">
        <f t="shared" ca="1" si="9"/>
        <v>5904</v>
      </c>
      <c r="U12" s="6">
        <f t="shared" ca="1" si="10"/>
        <v>9.8400000000000001E-2</v>
      </c>
      <c r="V12" s="5">
        <f t="shared" ca="1" si="11"/>
        <v>5970</v>
      </c>
      <c r="W12" s="6">
        <f t="shared" ca="1" si="12"/>
        <v>9.9714385929748961E-2</v>
      </c>
      <c r="X12" s="5">
        <f t="shared" ca="1" si="13"/>
        <v>5877</v>
      </c>
      <c r="Y12" s="6">
        <f t="shared" ca="1" si="14"/>
        <v>9.8210257181531063E-2</v>
      </c>
      <c r="Z12" s="5">
        <f t="shared" si="15"/>
        <v>240000</v>
      </c>
      <c r="AA12" s="5">
        <f t="shared" ca="1" si="16"/>
        <v>239484</v>
      </c>
      <c r="AB12" s="5">
        <f t="shared" ca="1" si="17"/>
        <v>239364</v>
      </c>
      <c r="AC12" s="5">
        <f t="shared" ca="1" si="18"/>
        <v>23548</v>
      </c>
      <c r="AD12" s="6">
        <f t="shared" ca="1" si="19"/>
        <v>9.8116666666666671E-2</v>
      </c>
      <c r="AE12" s="5">
        <f t="shared" ca="1" si="20"/>
        <v>23812</v>
      </c>
      <c r="AF12" s="6">
        <f t="shared" ca="1" si="21"/>
        <v>9.9430442117218687E-2</v>
      </c>
      <c r="AG12" s="5">
        <f t="shared" ca="1" si="22"/>
        <v>23436</v>
      </c>
      <c r="AH12" s="6">
        <f t="shared" ca="1" si="23"/>
        <v>9.7909460069183329E-2</v>
      </c>
    </row>
  </sheetData>
  <mergeCells count="24">
    <mergeCell ref="Z1:AH1"/>
    <mergeCell ref="AC2:AD2"/>
    <mergeCell ref="AE2:AF2"/>
    <mergeCell ref="Z2:AB2"/>
    <mergeCell ref="Q2:S2"/>
    <mergeCell ref="T2:U2"/>
    <mergeCell ref="V2:W2"/>
    <mergeCell ref="X2:Y2"/>
    <mergeCell ref="AG2:AH2"/>
    <mergeCell ref="A4:A12"/>
    <mergeCell ref="B4:B6"/>
    <mergeCell ref="B7:B10"/>
    <mergeCell ref="B11:B12"/>
    <mergeCell ref="A1:A3"/>
    <mergeCell ref="B1:B3"/>
    <mergeCell ref="C1:C3"/>
    <mergeCell ref="D1:D3"/>
    <mergeCell ref="E1:E3"/>
    <mergeCell ref="F2:H2"/>
    <mergeCell ref="I2:J2"/>
    <mergeCell ref="F1:P1"/>
    <mergeCell ref="Q1:Y1"/>
    <mergeCell ref="K2:L2"/>
    <mergeCell ref="M2:P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</cp:lastModifiedBy>
  <dcterms:created xsi:type="dcterms:W3CDTF">2021-04-19T08:44:15Z</dcterms:created>
  <dcterms:modified xsi:type="dcterms:W3CDTF">2021-04-26T10:49:40Z</dcterms:modified>
</cp:coreProperties>
</file>