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Elvin\Desktop\GitHub\network_test_utils\"/>
    </mc:Choice>
  </mc:AlternateContent>
  <xr:revisionPtr revIDLastSave="0" documentId="13_ncr:1_{88E77F20-F2A5-452C-A889-BEF979B08109}" xr6:coauthVersionLast="47" xr6:coauthVersionMax="47" xr10:uidLastSave="{00000000-0000-0000-0000-000000000000}"/>
  <bookViews>
    <workbookView xWindow="1210" yWindow="-110" windowWidth="24500" windowHeight="146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Sheet1!$A$1:$W$1</definedName>
  </definedName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" i="1"/>
  <c r="B2" i="1"/>
  <c r="B3" i="1"/>
  <c r="B4" i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9" i="1"/>
  <c r="B60" i="1"/>
  <c r="B61" i="1"/>
  <c r="B62" i="1"/>
  <c r="B58" i="1"/>
</calcChain>
</file>

<file path=xl/sharedStrings.xml><?xml version="1.0" encoding="utf-8"?>
<sst xmlns="http://schemas.openxmlformats.org/spreadsheetml/2006/main" count="641" uniqueCount="182">
  <si>
    <t>序号</t>
  </si>
  <si>
    <t>名称</t>
  </si>
  <si>
    <r>
      <t>对应域名</t>
    </r>
    <r>
      <rPr>
        <sz val="8"/>
        <rFont val="Calibri"/>
        <family val="2"/>
      </rPr>
      <t xml:space="preserve"> </t>
    </r>
  </si>
  <si>
    <t>跟踪（tracert 出网地址）-无线</t>
  </si>
  <si>
    <t>平均时延(ms)3.5-无线</t>
  </si>
  <si>
    <r>
      <t>丢包率</t>
    </r>
    <r>
      <rPr>
        <sz val="8"/>
        <rFont val="Calibri"/>
        <family val="2"/>
      </rPr>
      <t>(</t>
    </r>
    <r>
      <rPr>
        <sz val="8"/>
        <rFont val="等线"/>
        <family val="3"/>
        <charset val="134"/>
      </rPr>
      <t>%</t>
    </r>
    <r>
      <rPr>
        <sz val="8"/>
        <rFont val="Calibri"/>
        <family val="2"/>
      </rPr>
      <t>)3.5-</t>
    </r>
    <r>
      <rPr>
        <sz val="8"/>
        <rFont val="微软雅黑"/>
        <family val="2"/>
        <charset val="134"/>
      </rPr>
      <t>无线</t>
    </r>
  </si>
  <si>
    <t>无线-下载速率(KBps)传输大小/时间</t>
  </si>
  <si>
    <t>无线-已传输大小</t>
  </si>
  <si>
    <t>无线-无阻塞时间</t>
  </si>
  <si>
    <t>跟踪（tracert 出网地址）-有线</t>
  </si>
  <si>
    <t>平均时延(ms)-有线</t>
  </si>
  <si>
    <r>
      <t>丢包率</t>
    </r>
    <r>
      <rPr>
        <sz val="8"/>
        <rFont val="Calibri"/>
        <family val="2"/>
      </rPr>
      <t>(</t>
    </r>
    <r>
      <rPr>
        <sz val="8"/>
        <rFont val="等线"/>
        <family val="3"/>
        <charset val="134"/>
      </rPr>
      <t>%</t>
    </r>
    <r>
      <rPr>
        <sz val="8"/>
        <rFont val="Calibri"/>
        <family val="2"/>
      </rPr>
      <t>)-</t>
    </r>
    <r>
      <rPr>
        <sz val="8"/>
        <rFont val="微软雅黑"/>
        <family val="2"/>
        <charset val="134"/>
      </rPr>
      <t>有线</t>
    </r>
  </si>
  <si>
    <t>有线-下载速率(KBps)传输大小/时间</t>
  </si>
  <si>
    <t>有线-已传输大小</t>
  </si>
  <si>
    <t>有线-无阻塞时间</t>
  </si>
  <si>
    <t>A&amp;HCI  艺术和人文科学引文索引</t>
  </si>
  <si>
    <t>webofscience.clarivate.cn</t>
  </si>
  <si>
    <t>Academic Search Complete (ASC) 综合学科学术文献大全</t>
  </si>
  <si>
    <t>search.ebscohost.com</t>
  </si>
  <si>
    <t>ACM 美国计算机学会</t>
  </si>
  <si>
    <t>dl.acm.org</t>
  </si>
  <si>
    <t>AGU美国地球物理学会数据库</t>
  </si>
  <si>
    <t>agupubs.onlinelibrary.wiley.com</t>
  </si>
  <si>
    <t>AIAA美国航空航天学会数据库</t>
  </si>
  <si>
    <t>arc.aiaa.org</t>
  </si>
  <si>
    <t>ping</t>
  </si>
  <si>
    <t>&gt;&gt; pinghit-site-test.txt</t>
  </si>
  <si>
    <t>pubs.acs.org</t>
  </si>
  <si>
    <t>ACS 美国化学学会</t>
  </si>
  <si>
    <t>AIP美国物理研究所</t>
  </si>
  <si>
    <t>AMS美国数学学会免费电子图书</t>
  </si>
  <si>
    <t>AMS美国数学学会电子期刊数据库</t>
  </si>
  <si>
    <t>Annual Reviews 综述数据库</t>
  </si>
  <si>
    <t>APS 美国物理学会</t>
  </si>
  <si>
    <t>ASCE 美国土木工程学会</t>
  </si>
  <si>
    <t>ASME 美国机械工程师学会</t>
  </si>
  <si>
    <t>Begell数据库</t>
  </si>
  <si>
    <t>Business Source Complete (BSC) 商管财经学术文献大全</t>
  </si>
  <si>
    <t>CALIS外文期刊网</t>
  </si>
  <si>
    <t>Cambridge Journals 剑桥期刊数据库</t>
  </si>
  <si>
    <t>Cell Press 数据库</t>
  </si>
  <si>
    <t>CPCI会议录索引</t>
  </si>
  <si>
    <t>CSD剑桥结构数据库</t>
  </si>
  <si>
    <t xml:space="preserve">DDS 学位论文集成发现系统 </t>
  </si>
  <si>
    <t>Derwent Innovations Index 德温特专利索引</t>
  </si>
  <si>
    <t>e-print arXiv预印本文献库</t>
  </si>
  <si>
    <t>Ebook Central电子书</t>
  </si>
  <si>
    <t>Ei 工程索引</t>
  </si>
  <si>
    <t>Elsevier Science 数据库</t>
  </si>
  <si>
    <t>Emerald《工商管理与经济学》专集</t>
  </si>
  <si>
    <t>ESI 基本科学指标数据库</t>
  </si>
  <si>
    <t>国际光学工程学会（SPIE）电子书</t>
  </si>
  <si>
    <t>HighWire Press电子期刊</t>
  </si>
  <si>
    <t>IEEE（电气电子工程师学会）</t>
  </si>
  <si>
    <t>IGI电子图书</t>
  </si>
  <si>
    <t>iGroup外文电子图书</t>
  </si>
  <si>
    <t>IMechE英国机械工程师协会</t>
  </si>
  <si>
    <t>InCites数据库</t>
  </si>
  <si>
    <t>IOP英国物理学会</t>
  </si>
  <si>
    <t>IWA数据库</t>
  </si>
  <si>
    <t>Jane’s军事装备与技术情报中心数据库</t>
  </si>
  <si>
    <t>JCR 期刊引证报告</t>
  </si>
  <si>
    <t>John Wiley 出版社电子期刊</t>
  </si>
  <si>
    <t>JoVE视频实验期刊</t>
  </si>
  <si>
    <t>剑桥期刊回溯库</t>
  </si>
  <si>
    <t>开放获取（OA）期刊检索平台(自付网络流量费)  --cnpLINKer</t>
  </si>
  <si>
    <t>开放获取（OA）期刊检索平台(自付网络流量费)  --DOAJ</t>
  </si>
  <si>
    <t>开放获取（OA）期刊检索平台(自付网络流量费)  --socolar</t>
  </si>
  <si>
    <t>Lexis Advance律商联讯法律数据库</t>
  </si>
  <si>
    <t>Literature Online</t>
  </si>
  <si>
    <t>MathSciNet数学评论</t>
  </si>
  <si>
    <t>Morgan &amp; Claypool综述文集数据库</t>
  </si>
  <si>
    <t>NAP免费电子图书</t>
  </si>
  <si>
    <t>NASA Astrophysics Data System (自付网络流量费)</t>
  </si>
  <si>
    <t>Nature 数据库</t>
  </si>
  <si>
    <t>NSTL开通芝加哥大学出版社9种网络期刊(自付网络流量费)</t>
  </si>
  <si>
    <t>NSTL购买的电子资源</t>
  </si>
  <si>
    <t xml:space="preserve">NTRL美国政府科技报告全文数据库 </t>
  </si>
  <si>
    <t>牛津大学出版社</t>
  </si>
  <si>
    <t>OSA美国光学学会</t>
  </si>
  <si>
    <t>PQDT国外博硕论文全文</t>
  </si>
  <si>
    <t>ResearchGate(自付网络流量费)</t>
  </si>
  <si>
    <t>Review.com</t>
  </si>
  <si>
    <t>RSC英国皇家化学学会数据库</t>
  </si>
  <si>
    <t>SAE技术报告</t>
  </si>
  <si>
    <t>SAGE Premier数据库</t>
  </si>
  <si>
    <t>Science online《科学》在线</t>
  </si>
  <si>
    <t>SIAM工业和应用数学学会</t>
  </si>
  <si>
    <t>SPIE国际光学工程学会</t>
  </si>
  <si>
    <t>Springer LINK电子期刊</t>
  </si>
  <si>
    <t>SSCI社会科学引文索引</t>
  </si>
  <si>
    <t>TAYLOR出版社电子图书</t>
  </si>
  <si>
    <t>The Educator's Reference Deck ERIC Database（自付网络流量费）</t>
  </si>
  <si>
    <t>Wiley电子图书</t>
  </si>
  <si>
    <t>Wiley电子教材</t>
  </si>
  <si>
    <t>WRDS（沃顿）数据平台</t>
  </si>
  <si>
    <t>易阅通电子书平台</t>
  </si>
  <si>
    <t>英国土木工程师协会（ICE）期刊</t>
  </si>
  <si>
    <t>英国工程技术学会（IET）电子书</t>
  </si>
  <si>
    <t>Zentrablatt MATH 德国数学文摘（自付网络流量费）</t>
  </si>
  <si>
    <t>芝加哥大学出版社期刊(自付网络流量费)</t>
  </si>
  <si>
    <t>www.sciencedirect.com</t>
  </si>
  <si>
    <t>ieeexplore.ieee.org</t>
  </si>
  <si>
    <t>onlinelibrary.wiley.com</t>
  </si>
  <si>
    <t>pubs.rsc.org</t>
  </si>
  <si>
    <t>link.springer.com</t>
  </si>
  <si>
    <t>www.pqdtcn.com</t>
  </si>
  <si>
    <t>iopscience.iop.org</t>
  </si>
  <si>
    <t>www.nature.com</t>
  </si>
  <si>
    <t>www.researchgate.net</t>
  </si>
  <si>
    <t>journals.aps.org</t>
  </si>
  <si>
    <t>www.cambridge.org</t>
  </si>
  <si>
    <t>www.engineeringvillage.com</t>
  </si>
  <si>
    <t>www.spiedigitallibrary.org</t>
  </si>
  <si>
    <t>www.cnki.net</t>
  </si>
  <si>
    <t>www.nstl.gov.cn</t>
  </si>
  <si>
    <t>www.itextbook.cn</t>
  </si>
  <si>
    <t>www.cell.com</t>
  </si>
  <si>
    <t>www.oadds.cn</t>
  </si>
  <si>
    <t>www.annualreviews.org</t>
  </si>
  <si>
    <t>jcr.clarivate.com</t>
  </si>
  <si>
    <t>incites.clarivate.com</t>
  </si>
  <si>
    <t>www.ams.org</t>
  </si>
  <si>
    <t>epubs.siam.org</t>
  </si>
  <si>
    <t>academic.oup.com</t>
  </si>
  <si>
    <t>www.cnpereading.com</t>
  </si>
  <si>
    <t>asmedigitalcollection.asme.org</t>
  </si>
  <si>
    <t>www.ccdc.cam.ac.uk</t>
  </si>
  <si>
    <t>esi.clarivate.com</t>
  </si>
  <si>
    <t>saemobilus.sae.org</t>
  </si>
  <si>
    <t>digital-library.theiet.org</t>
  </si>
  <si>
    <t>www.taylorfrancis.com</t>
  </si>
  <si>
    <t>www.dl.begellhouse.com</t>
  </si>
  <si>
    <t>apps.webofknowledge.com</t>
  </si>
  <si>
    <t>www.icevirtuallibrary.com</t>
  </si>
  <si>
    <t>iwaponline.com</t>
  </si>
  <si>
    <t>advance.lexis.com</t>
  </si>
  <si>
    <t>www.socolar.com</t>
  </si>
  <si>
    <t>www.jove.com</t>
  </si>
  <si>
    <t>www.journals.uchicago.edu</t>
  </si>
  <si>
    <t>portal.igpublish.com</t>
  </si>
  <si>
    <t>ntrl.ntis.gov</t>
  </si>
  <si>
    <t>www.osapublishing.org</t>
  </si>
  <si>
    <t>adsabs.harvard.edu</t>
  </si>
  <si>
    <t>www.sciencemag.org</t>
  </si>
  <si>
    <t>www.computingreviews.com</t>
  </si>
  <si>
    <t>search.proquest.com</t>
  </si>
  <si>
    <t>www.emis.de</t>
  </si>
  <si>
    <t>scitation.aip.org</t>
  </si>
  <si>
    <t>www.emeraldinsight.com</t>
  </si>
  <si>
    <t>www.nap.edu</t>
  </si>
  <si>
    <t>online.sagepub.com</t>
  </si>
  <si>
    <t>wrds-web.wharton.upenn.edu</t>
  </si>
  <si>
    <t>www.eduref.org</t>
  </si>
  <si>
    <t>janes.cinfo.net.cn</t>
    <phoneticPr fontId="8" type="noConversion"/>
  </si>
  <si>
    <t>ascelibrary.org</t>
    <phoneticPr fontId="8" type="noConversion"/>
  </si>
  <si>
    <t>贡献度</t>
  </si>
  <si>
    <t>域名</t>
  </si>
  <si>
    <t>访问量</t>
  </si>
  <si>
    <t>中高</t>
  </si>
  <si>
    <t>中低</t>
  </si>
  <si>
    <t>低</t>
  </si>
  <si>
    <t>中</t>
  </si>
  <si>
    <t>高</t>
  </si>
  <si>
    <t>ascelibrary.org</t>
  </si>
  <si>
    <t>ebookcentral.proquest.com</t>
  </si>
  <si>
    <t>janes.cinfo.net.cn</t>
  </si>
  <si>
    <t>online.sagepub.com</t>
    <phoneticPr fontId="8" type="noConversion"/>
  </si>
  <si>
    <t>ccc.calis.edu.cn</t>
  </si>
  <si>
    <t>cn.arxiv.org</t>
  </si>
  <si>
    <t>cnplinker.cnpeak.com</t>
  </si>
  <si>
    <t>home.highwire.org</t>
  </si>
  <si>
    <t>sage.cnpereading.com</t>
  </si>
  <si>
    <t>www.ams.orgepubsearch</t>
  </si>
  <si>
    <t>www.doaj.org</t>
  </si>
  <si>
    <t>www.spiedigitallibrary.org/journals</t>
    <phoneticPr fontId="9" type="noConversion"/>
  </si>
  <si>
    <t>www.sciencedirect.com</t>
    <phoneticPr fontId="9" type="noConversion"/>
  </si>
  <si>
    <t>总流量</t>
  </si>
  <si>
    <t>ebookcentral.proquest.com/auth/lib/ucas/</t>
    <phoneticPr fontId="8" type="noConversion"/>
  </si>
  <si>
    <t>dl.acm.org</t>
    <phoneticPr fontId="8" type="noConversion"/>
  </si>
  <si>
    <t>有线-DOMC</t>
    <phoneticPr fontId="8" type="noConversion"/>
  </si>
  <si>
    <t>无线-DOMC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</si>
</sst>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14" x14ac:knownFonts="1">
    <font>
      <sz val="12"/>
      <name val="宋体"/>
      <charset val="134"/>
    </font>
    <font>
      <sz val="8"/>
      <name val="宋体"/>
      <family val="3"/>
      <charset val="134"/>
    </font>
    <font>
      <sz val="8"/>
      <name val="微软雅黑"/>
      <family val="2"/>
      <charset val="134"/>
    </font>
    <font>
      <sz val="8"/>
      <name val="Calibri"/>
      <family val="2"/>
    </font>
    <font>
      <sz val="8"/>
      <name val="等线"/>
      <family val="3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u/>
      <sz val="8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u/>
      <sz val="8"/>
      <name val="宋体"/>
      <family val="3"/>
      <charset val="134"/>
      <scheme val="minor"/>
    </font>
    <font>
      <sz val="8"/>
      <name val="宋体"/>
      <family val="3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F75B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5" fillId="0" borderId="0" xfId="1">
      <alignment vertical="center"/>
    </xf>
    <xf numFmtId="0" fontId="6" fillId="0" borderId="0" xfId="1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7" fillId="0" borderId="1" xfId="1" applyFont="1" applyFill="1" applyBorder="1">
      <alignment vertical="center"/>
    </xf>
    <xf numFmtId="0" fontId="7" fillId="3" borderId="1" xfId="1" applyFont="1" applyFill="1" applyBorder="1">
      <alignment vertical="center"/>
    </xf>
    <xf numFmtId="177" fontId="1" fillId="3" borderId="1" xfId="0" applyNumberFormat="1" applyFont="1" applyFill="1" applyBorder="1">
      <alignment vertical="center"/>
    </xf>
    <xf numFmtId="176" fontId="2" fillId="3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0" fontId="7" fillId="2" borderId="1" xfId="1" applyFont="1" applyFill="1" applyBorder="1">
      <alignment vertical="center"/>
    </xf>
    <xf numFmtId="177" fontId="1" fillId="2" borderId="1" xfId="0" applyNumberFormat="1" applyFont="1" applyFill="1" applyBorder="1">
      <alignment vertical="center"/>
    </xf>
    <xf numFmtId="0" fontId="10" fillId="0" borderId="1" xfId="1" applyFont="1" applyFill="1" applyBorder="1">
      <alignment vertical="center"/>
    </xf>
    <xf numFmtId="0" fontId="11" fillId="3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10" fillId="2" borderId="1" xfId="1" applyFont="1" applyFill="1" applyBorder="1">
      <alignment vertical="center"/>
    </xf>
    <xf numFmtId="0" fontId="11" fillId="2" borderId="1" xfId="0" applyFont="1" applyFill="1" applyBorder="1">
      <alignment vertical="center"/>
    </xf>
    <xf numFmtId="0" fontId="12" fillId="4" borderId="3" xfId="0" applyFont="1" applyFill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5" fillId="0" borderId="3" xfId="1" applyNumberFormat="1" applyBorder="1" applyAlignment="1">
      <alignment horizontal="left" vertical="center"/>
    </xf>
    <xf numFmtId="176" fontId="2" fillId="2" borderId="0" xfId="0" applyNumberFormat="1" applyFont="1" applyFill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iencedirect.com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ell.com/" TargetMode="External"/><Relationship Id="rId18" Type="http://schemas.openxmlformats.org/officeDocument/2006/relationships/hyperlink" Target="http://cn.arxiv.org/" TargetMode="External"/><Relationship Id="rId26" Type="http://schemas.openxmlformats.org/officeDocument/2006/relationships/hyperlink" Target="http://portal.igpublish.com/iglibrary/search/main?0" TargetMode="External"/><Relationship Id="rId39" Type="http://schemas.openxmlformats.org/officeDocument/2006/relationships/hyperlink" Target="http://advance.lexis.com/" TargetMode="External"/><Relationship Id="rId21" Type="http://schemas.openxmlformats.org/officeDocument/2006/relationships/hyperlink" Target="http://www.emeraldinsight.com/" TargetMode="External"/><Relationship Id="rId34" Type="http://schemas.openxmlformats.org/officeDocument/2006/relationships/hyperlink" Target="http://www.jove.com/" TargetMode="External"/><Relationship Id="rId42" Type="http://schemas.openxmlformats.org/officeDocument/2006/relationships/hyperlink" Target="https://link.springer.com/" TargetMode="External"/><Relationship Id="rId47" Type="http://schemas.openxmlformats.org/officeDocument/2006/relationships/hyperlink" Target="https://www.nstl.gov.cn/" TargetMode="External"/><Relationship Id="rId50" Type="http://schemas.openxmlformats.org/officeDocument/2006/relationships/hyperlink" Target="https://www.osapublishing.org/" TargetMode="External"/><Relationship Id="rId55" Type="http://schemas.openxmlformats.org/officeDocument/2006/relationships/hyperlink" Target="https://saemobilus.sae.org/" TargetMode="External"/><Relationship Id="rId63" Type="http://schemas.openxmlformats.org/officeDocument/2006/relationships/hyperlink" Target="http://onlinelibrary.wiley.com/" TargetMode="External"/><Relationship Id="rId68" Type="http://schemas.openxmlformats.org/officeDocument/2006/relationships/hyperlink" Target="http://digital-library.theiet.org/" TargetMode="External"/><Relationship Id="rId7" Type="http://schemas.openxmlformats.org/officeDocument/2006/relationships/hyperlink" Target="http://ascelibrary.org/" TargetMode="External"/><Relationship Id="rId71" Type="http://schemas.openxmlformats.org/officeDocument/2006/relationships/hyperlink" Target="http://www.sciencedirect.com/" TargetMode="External"/><Relationship Id="rId2" Type="http://schemas.openxmlformats.org/officeDocument/2006/relationships/hyperlink" Target="http://scitation.aip.org/" TargetMode="External"/><Relationship Id="rId16" Type="http://schemas.openxmlformats.org/officeDocument/2006/relationships/hyperlink" Target="https://www.oadds.cn/" TargetMode="External"/><Relationship Id="rId29" Type="http://schemas.openxmlformats.org/officeDocument/2006/relationships/hyperlink" Target="http://iopscience.iop.org/" TargetMode="External"/><Relationship Id="rId1" Type="http://schemas.openxmlformats.org/officeDocument/2006/relationships/hyperlink" Target="http://arc.aiaa.org/" TargetMode="External"/><Relationship Id="rId6" Type="http://schemas.openxmlformats.org/officeDocument/2006/relationships/hyperlink" Target="http://journals.aps.org/" TargetMode="External"/><Relationship Id="rId11" Type="http://schemas.openxmlformats.org/officeDocument/2006/relationships/hyperlink" Target="http://ccc.calis.edu.cn/" TargetMode="External"/><Relationship Id="rId24" Type="http://schemas.openxmlformats.org/officeDocument/2006/relationships/hyperlink" Target="http://home.highwire.org/" TargetMode="External"/><Relationship Id="rId32" Type="http://schemas.openxmlformats.org/officeDocument/2006/relationships/hyperlink" Target="https://jcr.clarivate.com/" TargetMode="External"/><Relationship Id="rId37" Type="http://schemas.openxmlformats.org/officeDocument/2006/relationships/hyperlink" Target="http://www.doaj.org/" TargetMode="External"/><Relationship Id="rId40" Type="http://schemas.openxmlformats.org/officeDocument/2006/relationships/hyperlink" Target="https://search.proquest.com/" TargetMode="External"/><Relationship Id="rId45" Type="http://schemas.openxmlformats.org/officeDocument/2006/relationships/hyperlink" Target="http://www.nature.com/" TargetMode="External"/><Relationship Id="rId53" Type="http://schemas.openxmlformats.org/officeDocument/2006/relationships/hyperlink" Target="http://www.computingreviews.com/" TargetMode="External"/><Relationship Id="rId58" Type="http://schemas.openxmlformats.org/officeDocument/2006/relationships/hyperlink" Target="http://epubs.siam.org/" TargetMode="External"/><Relationship Id="rId66" Type="http://schemas.openxmlformats.org/officeDocument/2006/relationships/hyperlink" Target="http://www.cnpereading.com/" TargetMode="External"/><Relationship Id="rId5" Type="http://schemas.openxmlformats.org/officeDocument/2006/relationships/hyperlink" Target="http://www.annualreviews.org/" TargetMode="External"/><Relationship Id="rId15" Type="http://schemas.openxmlformats.org/officeDocument/2006/relationships/hyperlink" Target="https://www.ccdc.cam.ac.uk/" TargetMode="External"/><Relationship Id="rId23" Type="http://schemas.openxmlformats.org/officeDocument/2006/relationships/hyperlink" Target="https://www.spiedigitallibrary.org/" TargetMode="External"/><Relationship Id="rId28" Type="http://schemas.openxmlformats.org/officeDocument/2006/relationships/hyperlink" Target="https://incites.clarivate.com/" TargetMode="External"/><Relationship Id="rId36" Type="http://schemas.openxmlformats.org/officeDocument/2006/relationships/hyperlink" Target="http://cnplinker.cnpeak.com/" TargetMode="External"/><Relationship Id="rId49" Type="http://schemas.openxmlformats.org/officeDocument/2006/relationships/hyperlink" Target="https://academic.oup.com/" TargetMode="External"/><Relationship Id="rId57" Type="http://schemas.openxmlformats.org/officeDocument/2006/relationships/hyperlink" Target="http://www.sciencemag.org/" TargetMode="External"/><Relationship Id="rId61" Type="http://schemas.openxmlformats.org/officeDocument/2006/relationships/hyperlink" Target="http://www.taylorfrancis.com/" TargetMode="External"/><Relationship Id="rId10" Type="http://schemas.openxmlformats.org/officeDocument/2006/relationships/hyperlink" Target="https://search.ebscohost.com/" TargetMode="External"/><Relationship Id="rId19" Type="http://schemas.openxmlformats.org/officeDocument/2006/relationships/hyperlink" Target="http://ebookcentral.proquest.com/" TargetMode="External"/><Relationship Id="rId31" Type="http://schemas.openxmlformats.org/officeDocument/2006/relationships/hyperlink" Target="http://janes.cinfo.net.cn/" TargetMode="External"/><Relationship Id="rId44" Type="http://schemas.openxmlformats.org/officeDocument/2006/relationships/hyperlink" Target="http://adsabs.harvard.edu/" TargetMode="External"/><Relationship Id="rId52" Type="http://schemas.openxmlformats.org/officeDocument/2006/relationships/hyperlink" Target="https://www.researchgate.net/" TargetMode="External"/><Relationship Id="rId60" Type="http://schemas.openxmlformats.org/officeDocument/2006/relationships/hyperlink" Target="https://link.springer.com/" TargetMode="External"/><Relationship Id="rId65" Type="http://schemas.openxmlformats.org/officeDocument/2006/relationships/hyperlink" Target="http://wrds-web.wharton.upenn.edu/" TargetMode="External"/><Relationship Id="rId4" Type="http://schemas.openxmlformats.org/officeDocument/2006/relationships/hyperlink" Target="http://www.ams.org/epubsearch/" TargetMode="External"/><Relationship Id="rId9" Type="http://schemas.openxmlformats.org/officeDocument/2006/relationships/hyperlink" Target="http://www.dl.begellhouse.com/" TargetMode="External"/><Relationship Id="rId14" Type="http://schemas.openxmlformats.org/officeDocument/2006/relationships/hyperlink" Target="http://apps.webofknowledge.com/" TargetMode="External"/><Relationship Id="rId22" Type="http://schemas.openxmlformats.org/officeDocument/2006/relationships/hyperlink" Target="https://esi.clarivate.com/" TargetMode="External"/><Relationship Id="rId27" Type="http://schemas.openxmlformats.org/officeDocument/2006/relationships/hyperlink" Target="http://online.sagepub.com/" TargetMode="External"/><Relationship Id="rId30" Type="http://schemas.openxmlformats.org/officeDocument/2006/relationships/hyperlink" Target="https://iwaponline.com/" TargetMode="External"/><Relationship Id="rId35" Type="http://schemas.openxmlformats.org/officeDocument/2006/relationships/hyperlink" Target="https://www.cambridge.org/" TargetMode="External"/><Relationship Id="rId43" Type="http://schemas.openxmlformats.org/officeDocument/2006/relationships/hyperlink" Target="http://www.nap.edu/" TargetMode="External"/><Relationship Id="rId48" Type="http://schemas.openxmlformats.org/officeDocument/2006/relationships/hyperlink" Target="https://ntrl.ntis.gov/" TargetMode="External"/><Relationship Id="rId56" Type="http://schemas.openxmlformats.org/officeDocument/2006/relationships/hyperlink" Target="http://sage.cnpereading.com/" TargetMode="External"/><Relationship Id="rId64" Type="http://schemas.openxmlformats.org/officeDocument/2006/relationships/hyperlink" Target="http://www.itextbook.cn/" TargetMode="External"/><Relationship Id="rId69" Type="http://schemas.openxmlformats.org/officeDocument/2006/relationships/hyperlink" Target="http://www.emis.de/" TargetMode="External"/><Relationship Id="rId8" Type="http://schemas.openxmlformats.org/officeDocument/2006/relationships/hyperlink" Target="http://asmedigitalcollection.asme.org/" TargetMode="External"/><Relationship Id="rId51" Type="http://schemas.openxmlformats.org/officeDocument/2006/relationships/hyperlink" Target="http://www.pqdtcn.com/" TargetMode="External"/><Relationship Id="rId3" Type="http://schemas.openxmlformats.org/officeDocument/2006/relationships/hyperlink" Target="http://www.ams.org/" TargetMode="External"/><Relationship Id="rId12" Type="http://schemas.openxmlformats.org/officeDocument/2006/relationships/hyperlink" Target="https://www.cambridge.org/" TargetMode="External"/><Relationship Id="rId17" Type="http://schemas.openxmlformats.org/officeDocument/2006/relationships/hyperlink" Target="http://apps.webofknowledge.com/" TargetMode="External"/><Relationship Id="rId25" Type="http://schemas.openxmlformats.org/officeDocument/2006/relationships/hyperlink" Target="https://ieeexplore.ieee.org/" TargetMode="External"/><Relationship Id="rId33" Type="http://schemas.openxmlformats.org/officeDocument/2006/relationships/hyperlink" Target="http://onlinelibrary.wiley.com/" TargetMode="External"/><Relationship Id="rId38" Type="http://schemas.openxmlformats.org/officeDocument/2006/relationships/hyperlink" Target="http://www.socolar.com/" TargetMode="External"/><Relationship Id="rId46" Type="http://schemas.openxmlformats.org/officeDocument/2006/relationships/hyperlink" Target="http://www.journals.uchicago.edu/" TargetMode="External"/><Relationship Id="rId59" Type="http://schemas.openxmlformats.org/officeDocument/2006/relationships/hyperlink" Target="http://www.spiedigitallibrary.org/journals" TargetMode="External"/><Relationship Id="rId67" Type="http://schemas.openxmlformats.org/officeDocument/2006/relationships/hyperlink" Target="http://www.icevirtuallibrary.com/" TargetMode="External"/><Relationship Id="rId20" Type="http://schemas.openxmlformats.org/officeDocument/2006/relationships/hyperlink" Target="https://www.engineeringvillage.com/" TargetMode="External"/><Relationship Id="rId41" Type="http://schemas.openxmlformats.org/officeDocument/2006/relationships/hyperlink" Target="http://www.ams.org/" TargetMode="External"/><Relationship Id="rId54" Type="http://schemas.openxmlformats.org/officeDocument/2006/relationships/hyperlink" Target="http://pubs.rsc.org/" TargetMode="External"/><Relationship Id="rId62" Type="http://schemas.openxmlformats.org/officeDocument/2006/relationships/hyperlink" Target="http://www.eduref.org/" TargetMode="External"/><Relationship Id="rId70" Type="http://schemas.openxmlformats.org/officeDocument/2006/relationships/hyperlink" Target="http://www.journals.uchicago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2"/>
  <sheetViews>
    <sheetView tabSelected="1" zoomScale="85" zoomScaleNormal="85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5" sqref="E15"/>
    </sheetView>
  </sheetViews>
  <sheetFormatPr defaultColWidth="9" defaultRowHeight="15" x14ac:dyDescent="0.25"/>
  <cols>
    <col min="1" max="1" width="4.08203125" customWidth="1"/>
    <col min="2" max="2" width="49.83203125" style="4" customWidth="1"/>
    <col min="3" max="3" width="26.25" customWidth="1"/>
    <col min="4" max="4" width="21.5" customWidth="1"/>
    <col min="5" max="5" width="15.58203125" style="5" customWidth="1"/>
    <col min="6" max="6" width="12" style="5" customWidth="1"/>
    <col min="7" max="7" width="28.1640625" customWidth="1"/>
    <col min="8" max="10" width="11.83203125" customWidth="1"/>
    <col min="11" max="11" width="21.5" customWidth="1"/>
    <col min="12" max="12" width="15.58203125" customWidth="1"/>
    <col min="13" max="13" width="12" customWidth="1"/>
    <col min="14" max="14" width="24.83203125" customWidth="1"/>
    <col min="15" max="17" width="11.83203125" customWidth="1"/>
    <col min="23" max="23" width="13.33203125" customWidth="1"/>
  </cols>
  <sheetData>
    <row r="1" spans="1:23" s="4" customFormat="1" ht="16.5" x14ac:dyDescent="0.25">
      <c r="A1" s="6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7</v>
      </c>
      <c r="I1" s="16" t="s">
        <v>8</v>
      </c>
      <c r="J1" s="35" t="s">
        <v>181</v>
      </c>
      <c r="K1" s="17" t="s">
        <v>9</v>
      </c>
      <c r="L1" s="17" t="s">
        <v>10</v>
      </c>
      <c r="M1" s="17" t="s">
        <v>11</v>
      </c>
      <c r="N1" s="18" t="s">
        <v>12</v>
      </c>
      <c r="O1" s="18" t="s">
        <v>13</v>
      </c>
      <c r="P1" s="19" t="s">
        <v>14</v>
      </c>
      <c r="Q1" s="34" t="s">
        <v>180</v>
      </c>
      <c r="R1" s="31" t="s">
        <v>156</v>
      </c>
      <c r="S1" s="31" t="s">
        <v>157</v>
      </c>
      <c r="T1" s="31" t="s">
        <v>158</v>
      </c>
      <c r="U1" s="31" t="s">
        <v>156</v>
      </c>
      <c r="V1" s="31" t="s">
        <v>157</v>
      </c>
      <c r="W1" s="31" t="s">
        <v>177</v>
      </c>
    </row>
    <row r="2" spans="1:23" ht="16.5" x14ac:dyDescent="0.25">
      <c r="A2" s="6">
        <v>1</v>
      </c>
      <c r="B2" s="6" t="str">
        <f>VLOOKUP(C2,Sheet2!B$1:D$78,3,FALSE)</f>
        <v>牛津大学出版社</v>
      </c>
      <c r="C2" s="28" t="s">
        <v>124</v>
      </c>
      <c r="D2" s="27"/>
      <c r="E2" s="11"/>
      <c r="F2" s="11"/>
      <c r="G2" s="12" t="e">
        <f>H2/I2</f>
        <v>#DIV/0!</v>
      </c>
      <c r="H2" s="12"/>
      <c r="I2" s="20"/>
      <c r="J2" s="36"/>
      <c r="K2" s="21"/>
      <c r="L2" s="21"/>
      <c r="M2" s="21"/>
      <c r="N2" s="22" t="e">
        <f>O2/P2</f>
        <v>#DIV/0!</v>
      </c>
      <c r="O2" s="22"/>
      <c r="P2" s="22"/>
      <c r="Q2" s="22"/>
      <c r="R2" s="32" t="s">
        <v>159</v>
      </c>
      <c r="S2" s="32" t="s">
        <v>124</v>
      </c>
      <c r="T2" s="32">
        <v>12267</v>
      </c>
      <c r="U2" s="32" t="s">
        <v>162</v>
      </c>
      <c r="V2" s="32" t="s">
        <v>124</v>
      </c>
      <c r="W2" s="32">
        <v>226003850</v>
      </c>
    </row>
    <row r="3" spans="1:23" ht="16.5" x14ac:dyDescent="0.25">
      <c r="A3" s="6">
        <v>2</v>
      </c>
      <c r="B3" s="6" t="str">
        <f>VLOOKUP(C3,Sheet2!B$1:D$78,3,FALSE)</f>
        <v>NASA Astrophysics Data System (自付网络流量费)</v>
      </c>
      <c r="C3" s="10" t="s">
        <v>143</v>
      </c>
      <c r="D3" s="11"/>
      <c r="E3" s="11"/>
      <c r="F3" s="11"/>
      <c r="G3" s="12" t="e">
        <f t="shared" ref="G3:G62" si="0">H3/I3</f>
        <v>#DIV/0!</v>
      </c>
      <c r="H3" s="12"/>
      <c r="I3" s="20"/>
      <c r="J3" s="36"/>
      <c r="K3" s="21"/>
      <c r="L3" s="21"/>
      <c r="M3" s="21"/>
      <c r="N3" s="22" t="e">
        <f t="shared" ref="N3:N62" si="1">O3/P3</f>
        <v>#DIV/0!</v>
      </c>
      <c r="O3" s="22"/>
      <c r="P3" s="23"/>
      <c r="Q3" s="22"/>
      <c r="R3" s="32" t="s">
        <v>160</v>
      </c>
      <c r="S3" s="32" t="s">
        <v>143</v>
      </c>
      <c r="T3" s="32">
        <v>177</v>
      </c>
      <c r="U3" s="32" t="s">
        <v>161</v>
      </c>
      <c r="V3" s="32" t="s">
        <v>143</v>
      </c>
      <c r="W3" s="32">
        <v>2694668</v>
      </c>
    </row>
    <row r="4" spans="1:23" ht="16.5" x14ac:dyDescent="0.25">
      <c r="A4" s="6">
        <v>3</v>
      </c>
      <c r="B4" s="6" t="str">
        <f>VLOOKUP(C4,Sheet2!B$1:D$78,3,FALSE)</f>
        <v>Lexis Advance律商联讯法律数据库</v>
      </c>
      <c r="C4" s="10" t="s">
        <v>136</v>
      </c>
      <c r="D4" s="11"/>
      <c r="E4" s="11"/>
      <c r="F4" s="11"/>
      <c r="G4" s="12" t="e">
        <f t="shared" si="0"/>
        <v>#DIV/0!</v>
      </c>
      <c r="H4" s="12"/>
      <c r="I4" s="20"/>
      <c r="J4" s="36"/>
      <c r="K4" s="21"/>
      <c r="L4" s="21"/>
      <c r="M4" s="21"/>
      <c r="N4" s="22" t="e">
        <f t="shared" si="1"/>
        <v>#DIV/0!</v>
      </c>
      <c r="O4" s="22"/>
      <c r="P4" s="22"/>
      <c r="Q4" s="22"/>
      <c r="R4" s="32" t="s">
        <v>161</v>
      </c>
      <c r="S4" s="32" t="s">
        <v>136</v>
      </c>
      <c r="T4" s="32">
        <v>52</v>
      </c>
      <c r="U4" s="32" t="s">
        <v>160</v>
      </c>
      <c r="V4" s="32" t="s">
        <v>136</v>
      </c>
      <c r="W4" s="32">
        <v>29922892</v>
      </c>
    </row>
    <row r="5" spans="1:23" ht="16.5" x14ac:dyDescent="0.25">
      <c r="A5" s="6">
        <v>4</v>
      </c>
      <c r="B5" s="6" t="str">
        <f>VLOOKUP(C5,Sheet2!B$1:D$78,3,FALSE)</f>
        <v>AGU美国地球物理学会数据库</v>
      </c>
      <c r="C5" s="13" t="s">
        <v>22</v>
      </c>
      <c r="D5" s="14"/>
      <c r="E5" s="11"/>
      <c r="F5" s="14"/>
      <c r="G5" s="12" t="e">
        <f t="shared" si="0"/>
        <v>#DIV/0!</v>
      </c>
      <c r="H5" s="12"/>
      <c r="I5" s="20"/>
      <c r="J5" s="36"/>
      <c r="K5" s="24"/>
      <c r="L5" s="21"/>
      <c r="M5" s="21"/>
      <c r="N5" s="22" t="e">
        <f t="shared" si="1"/>
        <v>#DIV/0!</v>
      </c>
      <c r="O5" s="22"/>
      <c r="P5" s="22"/>
      <c r="Q5" s="22"/>
      <c r="R5" s="32" t="s">
        <v>162</v>
      </c>
      <c r="S5" s="32" t="s">
        <v>22</v>
      </c>
      <c r="T5" s="32">
        <v>683</v>
      </c>
      <c r="U5" s="32" t="s">
        <v>162</v>
      </c>
      <c r="V5" s="32" t="s">
        <v>22</v>
      </c>
      <c r="W5" s="32">
        <v>330839959</v>
      </c>
    </row>
    <row r="6" spans="1:23" ht="16.5" x14ac:dyDescent="0.25">
      <c r="A6" s="6">
        <v>5</v>
      </c>
      <c r="B6" s="6" t="str">
        <f>VLOOKUP(C6,Sheet2!B$1:D$78,3,FALSE)</f>
        <v>CPCI会议录索引</v>
      </c>
      <c r="C6" s="13" t="s">
        <v>133</v>
      </c>
      <c r="D6" s="14"/>
      <c r="E6" s="11"/>
      <c r="F6" s="14"/>
      <c r="G6" s="12" t="e">
        <f t="shared" si="0"/>
        <v>#DIV/0!</v>
      </c>
      <c r="H6" s="12"/>
      <c r="I6" s="20"/>
      <c r="J6" s="36"/>
      <c r="K6" s="24"/>
      <c r="L6" s="21"/>
      <c r="M6" s="21"/>
      <c r="N6" s="22" t="e">
        <f t="shared" si="1"/>
        <v>#DIV/0!</v>
      </c>
      <c r="O6" s="22"/>
      <c r="P6" s="22"/>
      <c r="Q6" s="22"/>
      <c r="R6" s="32" t="s">
        <v>163</v>
      </c>
      <c r="S6" s="32" t="s">
        <v>133</v>
      </c>
      <c r="T6" s="32">
        <v>20329</v>
      </c>
      <c r="U6" s="32" t="s">
        <v>160</v>
      </c>
      <c r="V6" s="32" t="s">
        <v>133</v>
      </c>
      <c r="W6" s="32">
        <v>66136622</v>
      </c>
    </row>
    <row r="7" spans="1:23" ht="16.5" x14ac:dyDescent="0.25">
      <c r="A7" s="6">
        <v>6</v>
      </c>
      <c r="B7" s="6" t="str">
        <f>VLOOKUP(C7,Sheet2!B$1:D$78,3,FALSE)</f>
        <v>AIAA美国航空航天学会数据库</v>
      </c>
      <c r="C7" s="13" t="s">
        <v>24</v>
      </c>
      <c r="D7" s="14"/>
      <c r="E7" s="11"/>
      <c r="F7" s="14"/>
      <c r="G7" s="12" t="e">
        <f t="shared" si="0"/>
        <v>#DIV/0!</v>
      </c>
      <c r="H7" s="12"/>
      <c r="I7" s="20"/>
      <c r="J7" s="36"/>
      <c r="K7" s="24"/>
      <c r="L7" s="21"/>
      <c r="M7" s="21"/>
      <c r="N7" s="22" t="e">
        <f t="shared" si="1"/>
        <v>#DIV/0!</v>
      </c>
      <c r="O7" s="22"/>
      <c r="P7" s="22"/>
      <c r="Q7" s="22"/>
      <c r="R7" s="32" t="s">
        <v>159</v>
      </c>
      <c r="S7" s="32" t="s">
        <v>24</v>
      </c>
      <c r="T7" s="32">
        <v>3448</v>
      </c>
      <c r="U7" s="32" t="s">
        <v>159</v>
      </c>
      <c r="V7" s="32" t="s">
        <v>24</v>
      </c>
      <c r="W7" s="32">
        <v>1488230300</v>
      </c>
    </row>
    <row r="8" spans="1:23" ht="16.5" x14ac:dyDescent="0.25">
      <c r="A8" s="6">
        <v>7</v>
      </c>
      <c r="B8" s="6" t="str">
        <f>VLOOKUP(C8,Sheet2!B$1:D$78,3,FALSE)</f>
        <v>ASCE 美国土木工程学会</v>
      </c>
      <c r="C8" s="26" t="s">
        <v>155</v>
      </c>
      <c r="D8" s="14"/>
      <c r="E8" s="11"/>
      <c r="F8" s="14"/>
      <c r="G8" s="12" t="e">
        <f t="shared" si="0"/>
        <v>#DIV/0!</v>
      </c>
      <c r="H8" s="12"/>
      <c r="I8" s="20"/>
      <c r="J8" s="36"/>
      <c r="K8" s="24"/>
      <c r="L8" s="21"/>
      <c r="M8" s="21"/>
      <c r="N8" s="22" t="e">
        <f t="shared" si="1"/>
        <v>#DIV/0!</v>
      </c>
      <c r="O8" s="22"/>
      <c r="P8" s="22"/>
      <c r="Q8" s="22"/>
      <c r="R8" s="32" t="s">
        <v>162</v>
      </c>
      <c r="S8" s="32" t="s">
        <v>164</v>
      </c>
      <c r="T8" s="32">
        <v>1606</v>
      </c>
      <c r="U8" s="32" t="s">
        <v>159</v>
      </c>
      <c r="V8" s="32" t="s">
        <v>164</v>
      </c>
      <c r="W8" s="32">
        <v>1598975993</v>
      </c>
    </row>
    <row r="9" spans="1:23" ht="16.5" x14ac:dyDescent="0.25">
      <c r="A9" s="6">
        <v>8</v>
      </c>
      <c r="B9" s="6" t="str">
        <f>VLOOKUP(C9,Sheet2!B$1:D$78,3,FALSE)</f>
        <v>ASME 美国机械工程师学会</v>
      </c>
      <c r="C9" s="13" t="s">
        <v>126</v>
      </c>
      <c r="D9" s="14"/>
      <c r="E9" s="15"/>
      <c r="F9" s="14"/>
      <c r="G9" s="12" t="e">
        <f t="shared" si="0"/>
        <v>#DIV/0!</v>
      </c>
      <c r="H9" s="12"/>
      <c r="I9" s="20"/>
      <c r="J9" s="36"/>
      <c r="K9" s="24"/>
      <c r="L9" s="25"/>
      <c r="M9" s="21"/>
      <c r="N9" s="22" t="e">
        <f t="shared" si="1"/>
        <v>#DIV/0!</v>
      </c>
      <c r="O9" s="22"/>
      <c r="P9" s="22"/>
      <c r="Q9" s="22"/>
      <c r="R9" s="32" t="s">
        <v>159</v>
      </c>
      <c r="S9" s="32" t="s">
        <v>126</v>
      </c>
      <c r="T9" s="32">
        <v>9806</v>
      </c>
      <c r="U9" s="32" t="s">
        <v>162</v>
      </c>
      <c r="V9" s="32" t="s">
        <v>126</v>
      </c>
      <c r="W9" s="32">
        <v>173071938</v>
      </c>
    </row>
    <row r="10" spans="1:23" ht="16.5" x14ac:dyDescent="0.25">
      <c r="A10" s="6">
        <v>9</v>
      </c>
      <c r="B10" s="6" t="str">
        <f>VLOOKUP(C10,Sheet2!B$1:D$78,3,FALSE)</f>
        <v>英国工程技术学会（IET）电子书</v>
      </c>
      <c r="C10" s="13" t="s">
        <v>130</v>
      </c>
      <c r="D10" s="14"/>
      <c r="E10" s="11"/>
      <c r="F10" s="14"/>
      <c r="G10" s="12" t="e">
        <f t="shared" si="0"/>
        <v>#DIV/0!</v>
      </c>
      <c r="H10" s="12"/>
      <c r="I10" s="20"/>
      <c r="J10" s="36"/>
      <c r="K10" s="24"/>
      <c r="L10" s="21"/>
      <c r="M10" s="21"/>
      <c r="N10" s="22" t="e">
        <f t="shared" si="1"/>
        <v>#DIV/0!</v>
      </c>
      <c r="O10" s="22"/>
      <c r="P10" s="22"/>
      <c r="Q10" s="22"/>
      <c r="R10" s="32" t="s">
        <v>160</v>
      </c>
      <c r="S10" s="32" t="s">
        <v>130</v>
      </c>
      <c r="T10" s="32">
        <v>416</v>
      </c>
      <c r="U10" s="32" t="s">
        <v>162</v>
      </c>
      <c r="V10" s="32" t="s">
        <v>130</v>
      </c>
      <c r="W10" s="32">
        <v>119280046</v>
      </c>
    </row>
    <row r="11" spans="1:23" ht="16.5" x14ac:dyDescent="0.25">
      <c r="A11" s="6">
        <v>10</v>
      </c>
      <c r="B11" s="6" t="str">
        <f>VLOOKUP(C11,Sheet2!B$1:D$78,3,FALSE)</f>
        <v>ACM 美国计算机学会</v>
      </c>
      <c r="C11" s="13" t="s">
        <v>179</v>
      </c>
      <c r="D11" s="14"/>
      <c r="E11" s="11"/>
      <c r="F11" s="14"/>
      <c r="G11" s="12" t="e">
        <f t="shared" si="0"/>
        <v>#DIV/0!</v>
      </c>
      <c r="H11" s="12"/>
      <c r="I11" s="20"/>
      <c r="J11" s="36"/>
      <c r="K11" s="24"/>
      <c r="L11" s="21"/>
      <c r="M11" s="21"/>
      <c r="N11" s="22" t="e">
        <f t="shared" si="1"/>
        <v>#DIV/0!</v>
      </c>
      <c r="O11" s="22"/>
      <c r="P11" s="22"/>
      <c r="Q11" s="22"/>
      <c r="R11" s="32" t="s">
        <v>159</v>
      </c>
      <c r="S11" s="32" t="s">
        <v>20</v>
      </c>
      <c r="T11" s="32">
        <v>2578</v>
      </c>
      <c r="U11" s="32" t="s">
        <v>159</v>
      </c>
      <c r="V11" s="32" t="s">
        <v>20</v>
      </c>
      <c r="W11" s="32">
        <v>2527383061</v>
      </c>
    </row>
    <row r="12" spans="1:23" ht="16.5" x14ac:dyDescent="0.25">
      <c r="A12" s="6">
        <v>11</v>
      </c>
      <c r="B12" s="6" t="s">
        <v>46</v>
      </c>
      <c r="C12" s="6" t="s">
        <v>178</v>
      </c>
      <c r="D12" s="14"/>
      <c r="E12" s="11"/>
      <c r="F12" s="14"/>
      <c r="G12" s="12" t="e">
        <f t="shared" si="0"/>
        <v>#DIV/0!</v>
      </c>
      <c r="H12" s="12"/>
      <c r="I12" s="20"/>
      <c r="J12" s="36"/>
      <c r="K12" s="24"/>
      <c r="L12" s="21"/>
      <c r="M12" s="21"/>
      <c r="N12" s="22" t="e">
        <f t="shared" si="1"/>
        <v>#DIV/0!</v>
      </c>
      <c r="O12" s="22"/>
      <c r="P12" s="22"/>
      <c r="Q12" s="22"/>
      <c r="R12" s="32" t="s">
        <v>161</v>
      </c>
      <c r="S12" s="32" t="s">
        <v>165</v>
      </c>
      <c r="T12" s="32">
        <v>125</v>
      </c>
      <c r="U12" s="32" t="s">
        <v>160</v>
      </c>
      <c r="V12" s="32" t="s">
        <v>165</v>
      </c>
      <c r="W12" s="32">
        <v>117887837</v>
      </c>
    </row>
    <row r="13" spans="1:23" ht="16.5" x14ac:dyDescent="0.25">
      <c r="A13" s="6">
        <v>12</v>
      </c>
      <c r="B13" s="6" t="str">
        <f>VLOOKUP(C13,Sheet2!B$1:D$78,3,FALSE)</f>
        <v>SIAM工业和应用数学学会</v>
      </c>
      <c r="C13" s="13" t="s">
        <v>123</v>
      </c>
      <c r="D13" s="14"/>
      <c r="E13" s="11"/>
      <c r="F13" s="14"/>
      <c r="G13" s="12" t="e">
        <f t="shared" si="0"/>
        <v>#DIV/0!</v>
      </c>
      <c r="H13" s="12"/>
      <c r="I13" s="20"/>
      <c r="J13" s="36"/>
      <c r="K13" s="29"/>
      <c r="L13" s="21"/>
      <c r="M13" s="21"/>
      <c r="N13" s="22" t="e">
        <f t="shared" si="1"/>
        <v>#DIV/0!</v>
      </c>
      <c r="O13" s="22"/>
      <c r="P13" s="22"/>
      <c r="Q13" s="22"/>
      <c r="R13" s="32" t="s">
        <v>162</v>
      </c>
      <c r="S13" s="32" t="s">
        <v>123</v>
      </c>
      <c r="T13" s="32">
        <v>523</v>
      </c>
      <c r="U13" s="32" t="s">
        <v>162</v>
      </c>
      <c r="V13" s="32" t="s">
        <v>123</v>
      </c>
      <c r="W13" s="32">
        <v>256546682</v>
      </c>
    </row>
    <row r="14" spans="1:23" ht="16.5" x14ac:dyDescent="0.25">
      <c r="A14" s="6">
        <v>13</v>
      </c>
      <c r="B14" s="6" t="str">
        <f>VLOOKUP(C14,Sheet2!B$1:D$78,3,FALSE)</f>
        <v>ESI 基本科学指标数据库</v>
      </c>
      <c r="C14" s="13" t="s">
        <v>128</v>
      </c>
      <c r="D14" s="14"/>
      <c r="E14" s="11"/>
      <c r="F14" s="14"/>
      <c r="G14" s="12" t="e">
        <f t="shared" si="0"/>
        <v>#DIV/0!</v>
      </c>
      <c r="H14" s="12"/>
      <c r="I14" s="20"/>
      <c r="J14" s="36"/>
      <c r="K14" s="24"/>
      <c r="L14" s="21"/>
      <c r="M14" s="21"/>
      <c r="N14" s="22" t="e">
        <f t="shared" si="1"/>
        <v>#DIV/0!</v>
      </c>
      <c r="O14" s="22"/>
      <c r="P14" s="22"/>
      <c r="Q14" s="22"/>
      <c r="R14" s="32" t="s">
        <v>162</v>
      </c>
      <c r="S14" s="32" t="s">
        <v>128</v>
      </c>
      <c r="T14" s="32">
        <v>1282</v>
      </c>
      <c r="U14" s="32" t="s">
        <v>162</v>
      </c>
      <c r="V14" s="32" t="s">
        <v>128</v>
      </c>
      <c r="W14" s="32">
        <v>127882213</v>
      </c>
    </row>
    <row r="15" spans="1:23" ht="16.5" x14ac:dyDescent="0.25">
      <c r="A15" s="6">
        <v>14</v>
      </c>
      <c r="B15" s="6" t="str">
        <f>VLOOKUP(C15,Sheet2!B$1:D$78,3,FALSE)</f>
        <v>IEEE（电气电子工程师学会）</v>
      </c>
      <c r="C15" s="13" t="s">
        <v>102</v>
      </c>
      <c r="D15" s="14"/>
      <c r="E15" s="11"/>
      <c r="F15" s="14"/>
      <c r="G15" s="12" t="e">
        <f t="shared" si="0"/>
        <v>#DIV/0!</v>
      </c>
      <c r="H15" s="12"/>
      <c r="I15" s="20"/>
      <c r="J15" s="36"/>
      <c r="K15" s="24"/>
      <c r="L15" s="21"/>
      <c r="M15" s="21"/>
      <c r="N15" s="22" t="e">
        <f t="shared" si="1"/>
        <v>#DIV/0!</v>
      </c>
      <c r="O15" s="22"/>
      <c r="P15" s="22"/>
      <c r="Q15" s="22"/>
      <c r="R15" s="32" t="s">
        <v>163</v>
      </c>
      <c r="S15" s="32" t="s">
        <v>102</v>
      </c>
      <c r="T15" s="32">
        <v>56423</v>
      </c>
      <c r="U15" s="32" t="s">
        <v>163</v>
      </c>
      <c r="V15" s="32" t="s">
        <v>102</v>
      </c>
      <c r="W15" s="32">
        <v>69679502368</v>
      </c>
    </row>
    <row r="16" spans="1:23" ht="16.5" x14ac:dyDescent="0.25">
      <c r="A16" s="6">
        <v>15</v>
      </c>
      <c r="B16" s="6" t="str">
        <f>VLOOKUP(C16,Sheet2!B$1:D$78,3,FALSE)</f>
        <v>InCites数据库</v>
      </c>
      <c r="C16" s="13" t="s">
        <v>121</v>
      </c>
      <c r="D16" s="14"/>
      <c r="E16" s="15"/>
      <c r="F16" s="14"/>
      <c r="G16" s="12" t="e">
        <f t="shared" si="0"/>
        <v>#DIV/0!</v>
      </c>
      <c r="H16" s="12"/>
      <c r="I16" s="20"/>
      <c r="J16" s="36"/>
      <c r="K16" s="24"/>
      <c r="L16" s="25"/>
      <c r="M16" s="21"/>
      <c r="N16" s="22" t="e">
        <f t="shared" si="1"/>
        <v>#DIV/0!</v>
      </c>
      <c r="O16" s="22"/>
      <c r="P16" s="22"/>
      <c r="Q16" s="22"/>
      <c r="R16" s="32" t="s">
        <v>160</v>
      </c>
      <c r="S16" s="32" t="s">
        <v>121</v>
      </c>
      <c r="T16" s="32">
        <v>283</v>
      </c>
      <c r="U16" s="32" t="s">
        <v>162</v>
      </c>
      <c r="V16" s="32" t="s">
        <v>121</v>
      </c>
      <c r="W16" s="32">
        <v>385018779</v>
      </c>
    </row>
    <row r="17" spans="1:23" ht="16.5" x14ac:dyDescent="0.25">
      <c r="A17" s="6">
        <v>16</v>
      </c>
      <c r="B17" s="6" t="str">
        <f>VLOOKUP(C17,Sheet2!B$1:D$78,3,FALSE)</f>
        <v>IOP英国物理学会</v>
      </c>
      <c r="C17" s="13" t="s">
        <v>107</v>
      </c>
      <c r="D17" s="14"/>
      <c r="E17" s="11"/>
      <c r="F17" s="14"/>
      <c r="G17" s="12" t="e">
        <f t="shared" si="0"/>
        <v>#DIV/0!</v>
      </c>
      <c r="H17" s="12"/>
      <c r="I17" s="20"/>
      <c r="J17" s="36"/>
      <c r="K17" s="24"/>
      <c r="L17" s="21"/>
      <c r="M17" s="21"/>
      <c r="N17" s="22" t="e">
        <f t="shared" si="1"/>
        <v>#DIV/0!</v>
      </c>
      <c r="O17" s="22"/>
      <c r="P17" s="22"/>
      <c r="Q17" s="22"/>
      <c r="R17" s="32" t="s">
        <v>163</v>
      </c>
      <c r="S17" s="32" t="s">
        <v>107</v>
      </c>
      <c r="T17" s="32">
        <v>12484</v>
      </c>
      <c r="U17" s="32" t="s">
        <v>163</v>
      </c>
      <c r="V17" s="32" t="s">
        <v>107</v>
      </c>
      <c r="W17" s="32">
        <v>7524999789</v>
      </c>
    </row>
    <row r="18" spans="1:23" ht="16.5" x14ac:dyDescent="0.25">
      <c r="A18" s="6">
        <v>17</v>
      </c>
      <c r="B18" s="6" t="str">
        <f>VLOOKUP(C18,Sheet2!B$1:D$78,3,FALSE)</f>
        <v>IWA数据库</v>
      </c>
      <c r="C18" s="13" t="s">
        <v>135</v>
      </c>
      <c r="D18" s="14"/>
      <c r="E18" s="11"/>
      <c r="F18" s="14"/>
      <c r="G18" s="12" t="e">
        <f t="shared" si="0"/>
        <v>#DIV/0!</v>
      </c>
      <c r="H18" s="12"/>
      <c r="I18" s="20"/>
      <c r="J18" s="36"/>
      <c r="K18" s="24"/>
      <c r="L18" s="21"/>
      <c r="M18" s="21"/>
      <c r="N18" s="22" t="e">
        <f t="shared" si="1"/>
        <v>#DIV/0!</v>
      </c>
      <c r="O18" s="22"/>
      <c r="P18" s="22"/>
      <c r="Q18" s="22"/>
      <c r="R18" s="32" t="s">
        <v>162</v>
      </c>
      <c r="S18" s="32" t="s">
        <v>135</v>
      </c>
      <c r="T18" s="32">
        <v>1711</v>
      </c>
      <c r="U18" s="32" t="s">
        <v>160</v>
      </c>
      <c r="V18" s="32" t="s">
        <v>135</v>
      </c>
      <c r="W18" s="32">
        <v>30481025</v>
      </c>
    </row>
    <row r="19" spans="1:23" ht="16.5" x14ac:dyDescent="0.25">
      <c r="A19" s="6">
        <v>18</v>
      </c>
      <c r="B19" s="6" t="str">
        <f>VLOOKUP(C19,Sheet2!B$1:D$78,3,FALSE)</f>
        <v>Jane’s军事装备与技术情报中心数据库</v>
      </c>
      <c r="C19" s="26" t="s">
        <v>154</v>
      </c>
      <c r="D19" s="14"/>
      <c r="E19" s="15"/>
      <c r="F19" s="14"/>
      <c r="G19" s="12" t="e">
        <f t="shared" si="0"/>
        <v>#DIV/0!</v>
      </c>
      <c r="H19" s="12"/>
      <c r="I19" s="20"/>
      <c r="J19" s="36"/>
      <c r="K19" s="24"/>
      <c r="L19" s="25"/>
      <c r="M19" s="21"/>
      <c r="N19" s="22" t="e">
        <f t="shared" si="1"/>
        <v>#DIV/0!</v>
      </c>
      <c r="O19" s="22"/>
      <c r="P19" s="22"/>
      <c r="Q19" s="22"/>
      <c r="R19" s="32" t="s">
        <v>161</v>
      </c>
      <c r="S19" s="32" t="s">
        <v>166</v>
      </c>
      <c r="T19" s="32">
        <v>17</v>
      </c>
      <c r="U19" s="32" t="s">
        <v>160</v>
      </c>
      <c r="V19" s="32" t="s">
        <v>166</v>
      </c>
      <c r="W19" s="32">
        <v>8890410</v>
      </c>
    </row>
    <row r="20" spans="1:23" ht="16.5" x14ac:dyDescent="0.25">
      <c r="A20" s="6">
        <v>19</v>
      </c>
      <c r="B20" s="6" t="str">
        <f>VLOOKUP(C20,Sheet2!B$1:D$78,3,FALSE)</f>
        <v>JCR 期刊引证报告</v>
      </c>
      <c r="C20" s="13" t="s">
        <v>120</v>
      </c>
      <c r="D20" s="14"/>
      <c r="E20" s="11"/>
      <c r="F20" s="14"/>
      <c r="G20" s="12" t="e">
        <f t="shared" si="0"/>
        <v>#DIV/0!</v>
      </c>
      <c r="H20" s="12"/>
      <c r="I20" s="20"/>
      <c r="J20" s="36"/>
      <c r="K20" s="24"/>
      <c r="L20" s="21"/>
      <c r="M20" s="21"/>
      <c r="N20" s="22" t="e">
        <f t="shared" si="1"/>
        <v>#DIV/0!</v>
      </c>
      <c r="O20" s="22"/>
      <c r="P20" s="22"/>
      <c r="Q20" s="22"/>
      <c r="R20" s="32" t="s">
        <v>162</v>
      </c>
      <c r="S20" s="32" t="s">
        <v>120</v>
      </c>
      <c r="T20" s="32">
        <v>1644</v>
      </c>
      <c r="U20" s="32" t="s">
        <v>159</v>
      </c>
      <c r="V20" s="32" t="s">
        <v>120</v>
      </c>
      <c r="W20" s="32">
        <v>406805931</v>
      </c>
    </row>
    <row r="21" spans="1:23" ht="16.5" x14ac:dyDescent="0.25">
      <c r="A21" s="6">
        <v>20</v>
      </c>
      <c r="B21" s="6" t="str">
        <f>VLOOKUP(C21,Sheet2!B$1:D$78,3,FALSE)</f>
        <v>APS 美国物理学会</v>
      </c>
      <c r="C21" s="13" t="s">
        <v>110</v>
      </c>
      <c r="D21" s="14"/>
      <c r="E21" s="11"/>
      <c r="F21" s="14"/>
      <c r="G21" s="12" t="e">
        <f t="shared" si="0"/>
        <v>#DIV/0!</v>
      </c>
      <c r="H21" s="12"/>
      <c r="I21" s="20"/>
      <c r="J21" s="36"/>
      <c r="K21" s="24"/>
      <c r="L21" s="21"/>
      <c r="M21" s="21"/>
      <c r="N21" s="22" t="e">
        <f t="shared" si="1"/>
        <v>#DIV/0!</v>
      </c>
      <c r="O21" s="22"/>
      <c r="P21" s="22"/>
      <c r="Q21" s="22"/>
      <c r="R21" s="32" t="s">
        <v>159</v>
      </c>
      <c r="S21" s="32" t="s">
        <v>110</v>
      </c>
      <c r="T21" s="32">
        <v>10900</v>
      </c>
      <c r="U21" s="32" t="s">
        <v>163</v>
      </c>
      <c r="V21" s="32" t="s">
        <v>110</v>
      </c>
      <c r="W21" s="32">
        <v>4610145312</v>
      </c>
    </row>
    <row r="22" spans="1:23" ht="16.5" x14ac:dyDescent="0.25">
      <c r="A22" s="6">
        <v>21</v>
      </c>
      <c r="B22" s="6" t="str">
        <f>VLOOKUP(C22,Sheet2!B$1:D$78,3,FALSE)</f>
        <v>Morgan &amp; Claypool综述文集数据库</v>
      </c>
      <c r="C22" s="13" t="s">
        <v>105</v>
      </c>
      <c r="D22" s="14"/>
      <c r="E22" s="11"/>
      <c r="F22" s="14"/>
      <c r="G22" s="12" t="e">
        <f t="shared" si="0"/>
        <v>#DIV/0!</v>
      </c>
      <c r="H22" s="12"/>
      <c r="I22" s="20"/>
      <c r="J22" s="36"/>
      <c r="K22" s="24"/>
      <c r="L22" s="21"/>
      <c r="M22" s="21"/>
      <c r="N22" s="22" t="e">
        <f t="shared" si="1"/>
        <v>#DIV/0!</v>
      </c>
      <c r="O22" s="22"/>
      <c r="P22" s="22"/>
      <c r="Q22" s="22"/>
      <c r="R22" s="32" t="s">
        <v>163</v>
      </c>
      <c r="S22" s="32" t="s">
        <v>105</v>
      </c>
      <c r="T22" s="32">
        <v>50777</v>
      </c>
      <c r="U22" s="32" t="s">
        <v>163</v>
      </c>
      <c r="V22" s="32" t="s">
        <v>105</v>
      </c>
      <c r="W22" s="32">
        <v>10570078504</v>
      </c>
    </row>
    <row r="23" spans="1:23" ht="16.5" x14ac:dyDescent="0.25">
      <c r="A23" s="6">
        <v>22</v>
      </c>
      <c r="B23" s="6" t="str">
        <f>VLOOKUP(C23,Sheet2!B$1:D$78,3,FALSE)</f>
        <v xml:space="preserve">NTRL美国政府科技报告全文数据库 </v>
      </c>
      <c r="C23" s="13" t="s">
        <v>141</v>
      </c>
      <c r="D23" s="14"/>
      <c r="E23" s="11"/>
      <c r="F23" s="14"/>
      <c r="G23" s="12" t="e">
        <f t="shared" si="0"/>
        <v>#DIV/0!</v>
      </c>
      <c r="H23" s="12"/>
      <c r="I23" s="20"/>
      <c r="J23" s="36"/>
      <c r="K23" s="24"/>
      <c r="L23" s="30"/>
      <c r="M23" s="21"/>
      <c r="N23" s="22" t="e">
        <f t="shared" si="1"/>
        <v>#DIV/0!</v>
      </c>
      <c r="O23" s="22"/>
      <c r="P23" s="22"/>
      <c r="Q23" s="22"/>
      <c r="R23" s="32" t="s">
        <v>161</v>
      </c>
      <c r="S23" s="32" t="s">
        <v>141</v>
      </c>
      <c r="T23" s="32">
        <v>63</v>
      </c>
      <c r="U23" s="32" t="s">
        <v>161</v>
      </c>
      <c r="V23" s="32" t="s">
        <v>141</v>
      </c>
      <c r="W23" s="32">
        <v>7181240</v>
      </c>
    </row>
    <row r="24" spans="1:23" ht="16.5" x14ac:dyDescent="0.25">
      <c r="A24" s="6">
        <v>23</v>
      </c>
      <c r="B24" s="6" t="str">
        <f>VLOOKUP(C24,Sheet2!B$1:D$78,3,FALSE)</f>
        <v>IMechE英国机械工程师协会</v>
      </c>
      <c r="C24" s="13" t="s">
        <v>167</v>
      </c>
      <c r="D24" s="14"/>
      <c r="E24" s="11"/>
      <c r="F24" s="14"/>
      <c r="G24" s="12" t="e">
        <f t="shared" si="0"/>
        <v>#DIV/0!</v>
      </c>
      <c r="H24" s="12"/>
      <c r="I24" s="20"/>
      <c r="J24" s="36"/>
      <c r="K24" s="24"/>
      <c r="L24" s="21"/>
      <c r="M24" s="21"/>
      <c r="N24" s="22" t="e">
        <f t="shared" si="1"/>
        <v>#DIV/0!</v>
      </c>
      <c r="O24" s="22"/>
      <c r="P24" s="22"/>
      <c r="Q24" s="22"/>
      <c r="R24" s="32" t="s">
        <v>161</v>
      </c>
      <c r="S24" s="32" t="s">
        <v>151</v>
      </c>
      <c r="T24" s="32">
        <v>10</v>
      </c>
      <c r="U24" s="32" t="s">
        <v>161</v>
      </c>
      <c r="V24" s="32" t="s">
        <v>151</v>
      </c>
      <c r="W24" s="32">
        <v>52812</v>
      </c>
    </row>
    <row r="25" spans="1:23" ht="16.5" x14ac:dyDescent="0.25">
      <c r="A25" s="6">
        <v>24</v>
      </c>
      <c r="B25" s="6" t="str">
        <f>VLOOKUP(C25,Sheet2!B$1:D$78,3,FALSE)</f>
        <v>John Wiley 出版社电子期刊</v>
      </c>
      <c r="C25" s="13" t="s">
        <v>103</v>
      </c>
      <c r="D25" s="14"/>
      <c r="E25" s="11"/>
      <c r="F25" s="14"/>
      <c r="G25" s="12" t="e">
        <f t="shared" si="0"/>
        <v>#DIV/0!</v>
      </c>
      <c r="H25" s="12"/>
      <c r="I25" s="20"/>
      <c r="J25" s="36"/>
      <c r="K25" s="24"/>
      <c r="L25" s="21"/>
      <c r="M25" s="21"/>
      <c r="N25" s="22" t="e">
        <f t="shared" si="1"/>
        <v>#DIV/0!</v>
      </c>
      <c r="O25" s="22"/>
      <c r="P25" s="22"/>
      <c r="Q25" s="22"/>
      <c r="R25" s="32" t="s">
        <v>163</v>
      </c>
      <c r="S25" s="32" t="s">
        <v>103</v>
      </c>
      <c r="T25" s="32">
        <v>18426</v>
      </c>
      <c r="U25" s="32" t="s">
        <v>163</v>
      </c>
      <c r="V25" s="32" t="s">
        <v>103</v>
      </c>
      <c r="W25" s="32">
        <v>16884228756</v>
      </c>
    </row>
    <row r="26" spans="1:23" ht="16.5" x14ac:dyDescent="0.25">
      <c r="A26" s="6">
        <v>25</v>
      </c>
      <c r="B26" s="6" t="str">
        <f>VLOOKUP(C26,Sheet2!B$1:D$78,3,FALSE)</f>
        <v>iGroup外文电子图书</v>
      </c>
      <c r="C26" s="13" t="s">
        <v>140</v>
      </c>
      <c r="D26" s="14"/>
      <c r="E26" s="11"/>
      <c r="F26" s="14"/>
      <c r="G26" s="12" t="e">
        <f t="shared" si="0"/>
        <v>#DIV/0!</v>
      </c>
      <c r="H26" s="12"/>
      <c r="I26" s="20"/>
      <c r="J26" s="36"/>
      <c r="K26" s="24"/>
      <c r="L26" s="21"/>
      <c r="M26" s="21"/>
      <c r="N26" s="22" t="e">
        <f t="shared" si="1"/>
        <v>#DIV/0!</v>
      </c>
      <c r="O26" s="22"/>
      <c r="P26" s="22"/>
      <c r="Q26" s="22"/>
      <c r="R26" s="32" t="s">
        <v>161</v>
      </c>
      <c r="S26" s="32" t="s">
        <v>140</v>
      </c>
      <c r="T26" s="32">
        <v>116</v>
      </c>
      <c r="U26" s="32" t="s">
        <v>160</v>
      </c>
      <c r="V26" s="32" t="s">
        <v>140</v>
      </c>
      <c r="W26" s="32">
        <v>10426294</v>
      </c>
    </row>
    <row r="27" spans="1:23" ht="16.5" x14ac:dyDescent="0.25">
      <c r="A27" s="6">
        <v>26</v>
      </c>
      <c r="B27" s="6" t="str">
        <f>VLOOKUP(C27,Sheet2!B$1:D$78,3,FALSE)</f>
        <v>RSC英国皇家化学学会数据库</v>
      </c>
      <c r="C27" s="13" t="s">
        <v>104</v>
      </c>
      <c r="D27" s="14"/>
      <c r="E27" s="11"/>
      <c r="F27" s="14"/>
      <c r="G27" s="12" t="e">
        <f t="shared" si="0"/>
        <v>#DIV/0!</v>
      </c>
      <c r="H27" s="12"/>
      <c r="I27" s="20"/>
      <c r="J27" s="36"/>
      <c r="K27" s="24"/>
      <c r="L27" s="21"/>
      <c r="M27" s="21"/>
      <c r="N27" s="22" t="e">
        <f t="shared" si="1"/>
        <v>#DIV/0!</v>
      </c>
      <c r="O27" s="22"/>
      <c r="P27" s="22"/>
      <c r="Q27" s="22"/>
      <c r="R27" s="32" t="s">
        <v>163</v>
      </c>
      <c r="S27" s="32" t="s">
        <v>104</v>
      </c>
      <c r="T27" s="32">
        <v>84722</v>
      </c>
      <c r="U27" s="32" t="s">
        <v>163</v>
      </c>
      <c r="V27" s="32" t="s">
        <v>104</v>
      </c>
      <c r="W27" s="32">
        <v>12419869122</v>
      </c>
    </row>
    <row r="28" spans="1:23" ht="16.5" x14ac:dyDescent="0.25">
      <c r="A28" s="6">
        <v>27</v>
      </c>
      <c r="B28" s="6" t="str">
        <f>VLOOKUP(C28,Sheet2!B$1:D$78,3,FALSE)</f>
        <v>SAE技术报告</v>
      </c>
      <c r="C28" s="13" t="s">
        <v>129</v>
      </c>
      <c r="D28" s="14"/>
      <c r="E28" s="11"/>
      <c r="F28" s="14"/>
      <c r="G28" s="12" t="e">
        <f t="shared" si="0"/>
        <v>#DIV/0!</v>
      </c>
      <c r="H28" s="12"/>
      <c r="I28" s="20"/>
      <c r="J28" s="36"/>
      <c r="K28" s="24"/>
      <c r="L28" s="21"/>
      <c r="M28" s="21"/>
      <c r="N28" s="22" t="e">
        <f t="shared" si="1"/>
        <v>#DIV/0!</v>
      </c>
      <c r="O28" s="22"/>
      <c r="P28" s="22"/>
      <c r="Q28" s="22"/>
      <c r="R28" s="32" t="s">
        <v>160</v>
      </c>
      <c r="S28" s="32" t="s">
        <v>129</v>
      </c>
      <c r="T28" s="32">
        <v>165</v>
      </c>
      <c r="U28" s="32" t="s">
        <v>162</v>
      </c>
      <c r="V28" s="32" t="s">
        <v>129</v>
      </c>
      <c r="W28" s="32">
        <v>122374562</v>
      </c>
    </row>
    <row r="29" spans="1:23" ht="16.5" x14ac:dyDescent="0.25">
      <c r="A29" s="6">
        <v>28</v>
      </c>
      <c r="B29" s="6" t="str">
        <f>VLOOKUP(C29,Sheet2!B$1:D$78,3,FALSE)</f>
        <v>AIP美国物理研究所</v>
      </c>
      <c r="C29" s="13" t="s">
        <v>148</v>
      </c>
      <c r="D29" s="14"/>
      <c r="E29" s="11"/>
      <c r="F29" s="14"/>
      <c r="G29" s="12" t="e">
        <f t="shared" si="0"/>
        <v>#DIV/0!</v>
      </c>
      <c r="H29" s="12"/>
      <c r="I29" s="20"/>
      <c r="J29" s="36"/>
      <c r="K29" s="24"/>
      <c r="L29" s="21"/>
      <c r="M29" s="21"/>
      <c r="N29" s="22" t="e">
        <f t="shared" si="1"/>
        <v>#DIV/0!</v>
      </c>
      <c r="O29" s="22"/>
      <c r="P29" s="22"/>
      <c r="Q29" s="22"/>
      <c r="R29" s="32" t="s">
        <v>160</v>
      </c>
      <c r="S29" s="32" t="s">
        <v>148</v>
      </c>
      <c r="T29" s="32">
        <v>187</v>
      </c>
      <c r="U29" s="32" t="s">
        <v>161</v>
      </c>
      <c r="V29" s="32" t="s">
        <v>148</v>
      </c>
      <c r="W29" s="32">
        <v>968492</v>
      </c>
    </row>
    <row r="30" spans="1:23" ht="16.5" x14ac:dyDescent="0.25">
      <c r="A30" s="6">
        <v>29</v>
      </c>
      <c r="B30" s="6" t="str">
        <f>VLOOKUP(C30,Sheet2!B$1:D$78,3,FALSE)</f>
        <v>Business Source Complete (BSC) 商管财经学术文献大全</v>
      </c>
      <c r="C30" s="13" t="s">
        <v>18</v>
      </c>
      <c r="D30" s="14"/>
      <c r="E30" s="11"/>
      <c r="F30" s="14"/>
      <c r="G30" s="12" t="e">
        <f t="shared" si="0"/>
        <v>#DIV/0!</v>
      </c>
      <c r="H30" s="12"/>
      <c r="I30" s="20"/>
      <c r="J30" s="36"/>
      <c r="K30" s="24"/>
      <c r="L30" s="21"/>
      <c r="M30" s="21"/>
      <c r="N30" s="22" t="e">
        <f t="shared" si="1"/>
        <v>#DIV/0!</v>
      </c>
      <c r="O30" s="22"/>
      <c r="P30" s="22"/>
      <c r="Q30" s="22"/>
      <c r="R30" s="32" t="s">
        <v>163</v>
      </c>
      <c r="S30" s="32" t="s">
        <v>18</v>
      </c>
      <c r="T30" s="32">
        <v>26393</v>
      </c>
      <c r="U30" s="32" t="s">
        <v>162</v>
      </c>
      <c r="V30" s="32" t="s">
        <v>18</v>
      </c>
      <c r="W30" s="32">
        <v>334389178</v>
      </c>
    </row>
    <row r="31" spans="1:23" ht="16.5" x14ac:dyDescent="0.25">
      <c r="A31" s="6">
        <v>30</v>
      </c>
      <c r="B31" s="6" t="str">
        <f>VLOOKUP(C31,Sheet2!B$1:D$78,3,FALSE)</f>
        <v>Literature Online</v>
      </c>
      <c r="C31" s="13" t="s">
        <v>146</v>
      </c>
      <c r="D31" s="14"/>
      <c r="E31" s="11"/>
      <c r="F31" s="14"/>
      <c r="G31" s="12" t="e">
        <f t="shared" si="0"/>
        <v>#DIV/0!</v>
      </c>
      <c r="H31" s="12"/>
      <c r="I31" s="20"/>
      <c r="J31" s="36"/>
      <c r="K31" s="24"/>
      <c r="L31" s="21"/>
      <c r="M31" s="21"/>
      <c r="N31" s="22" t="e">
        <f t="shared" si="1"/>
        <v>#DIV/0!</v>
      </c>
      <c r="O31" s="22"/>
      <c r="P31" s="22"/>
      <c r="Q31" s="22"/>
      <c r="R31" s="32" t="s">
        <v>162</v>
      </c>
      <c r="S31" s="32" t="s">
        <v>146</v>
      </c>
      <c r="T31" s="32">
        <v>449</v>
      </c>
      <c r="U31" s="32" t="s">
        <v>161</v>
      </c>
      <c r="V31" s="32" t="s">
        <v>146</v>
      </c>
      <c r="W31" s="32">
        <v>2134828</v>
      </c>
    </row>
    <row r="32" spans="1:23" ht="16.5" x14ac:dyDescent="0.25">
      <c r="A32" s="6">
        <v>31</v>
      </c>
      <c r="B32" s="6" t="str">
        <f>VLOOKUP(C32,Sheet2!B$1:D$78,3,FALSE)</f>
        <v>A&amp;HCI  艺术和人文科学引文索引</v>
      </c>
      <c r="C32" s="13" t="s">
        <v>16</v>
      </c>
      <c r="D32" s="14"/>
      <c r="E32" s="11"/>
      <c r="F32" s="14"/>
      <c r="G32" s="12" t="e">
        <f t="shared" si="0"/>
        <v>#DIV/0!</v>
      </c>
      <c r="H32" s="12"/>
      <c r="I32" s="20"/>
      <c r="J32" s="36"/>
      <c r="K32" s="24"/>
      <c r="L32" s="21"/>
      <c r="M32" s="21"/>
      <c r="N32" s="22" t="e">
        <f t="shared" si="1"/>
        <v>#DIV/0!</v>
      </c>
      <c r="O32" s="22"/>
      <c r="P32" s="22"/>
      <c r="Q32" s="22"/>
      <c r="R32" s="32" t="s">
        <v>163</v>
      </c>
      <c r="S32" s="32" t="s">
        <v>16</v>
      </c>
      <c r="T32" s="32">
        <v>61917</v>
      </c>
      <c r="U32" s="32" t="s">
        <v>163</v>
      </c>
      <c r="V32" s="32" t="s">
        <v>16</v>
      </c>
      <c r="W32" s="32">
        <v>42515612201</v>
      </c>
    </row>
    <row r="33" spans="1:23" ht="16.5" x14ac:dyDescent="0.25">
      <c r="A33" s="6">
        <v>32</v>
      </c>
      <c r="B33" s="6" t="str">
        <f>VLOOKUP(C33,Sheet2!B$1:D$78,3,FALSE)</f>
        <v>WRDS（沃顿）数据平台</v>
      </c>
      <c r="C33" s="13" t="s">
        <v>152</v>
      </c>
      <c r="D33" s="14"/>
      <c r="E33" s="11"/>
      <c r="F33" s="14"/>
      <c r="G33" s="12" t="e">
        <f t="shared" si="0"/>
        <v>#DIV/0!</v>
      </c>
      <c r="H33" s="12"/>
      <c r="I33" s="20"/>
      <c r="J33" s="36"/>
      <c r="K33" s="24"/>
      <c r="L33" s="21"/>
      <c r="M33" s="21"/>
      <c r="N33" s="22" t="e">
        <f t="shared" si="1"/>
        <v>#DIV/0!</v>
      </c>
      <c r="O33" s="22"/>
      <c r="P33" s="22"/>
      <c r="Q33" s="22"/>
      <c r="R33" s="32" t="s">
        <v>161</v>
      </c>
      <c r="S33" s="32" t="s">
        <v>152</v>
      </c>
      <c r="T33" s="32">
        <v>13</v>
      </c>
      <c r="U33" s="32" t="s">
        <v>161</v>
      </c>
      <c r="V33" s="32" t="s">
        <v>152</v>
      </c>
      <c r="W33" s="32">
        <v>30499</v>
      </c>
    </row>
    <row r="34" spans="1:23" ht="16.5" x14ac:dyDescent="0.25">
      <c r="A34" s="6">
        <v>33</v>
      </c>
      <c r="B34" s="6" t="str">
        <f>VLOOKUP(C34,Sheet2!B$1:D$78,3,FALSE)</f>
        <v>AMS美国数学学会免费电子图书</v>
      </c>
      <c r="C34" s="13" t="s">
        <v>122</v>
      </c>
      <c r="D34" s="14"/>
      <c r="E34" s="11"/>
      <c r="F34" s="14"/>
      <c r="G34" s="12" t="e">
        <f t="shared" si="0"/>
        <v>#DIV/0!</v>
      </c>
      <c r="H34" s="12"/>
      <c r="I34" s="20"/>
      <c r="J34" s="36"/>
      <c r="K34" s="24"/>
      <c r="L34" s="21"/>
      <c r="M34" s="21"/>
      <c r="N34" s="22" t="e">
        <f t="shared" si="1"/>
        <v>#DIV/0!</v>
      </c>
      <c r="O34" s="22"/>
      <c r="P34" s="22"/>
      <c r="Q34" s="22"/>
      <c r="R34" s="32" t="s">
        <v>159</v>
      </c>
      <c r="S34" s="32" t="s">
        <v>122</v>
      </c>
      <c r="T34" s="32">
        <v>5158</v>
      </c>
      <c r="U34" s="32" t="s">
        <v>162</v>
      </c>
      <c r="V34" s="32" t="s">
        <v>122</v>
      </c>
      <c r="W34" s="32">
        <v>263230121</v>
      </c>
    </row>
    <row r="35" spans="1:23" ht="16.5" x14ac:dyDescent="0.25">
      <c r="A35" s="6">
        <v>34</v>
      </c>
      <c r="B35" s="6" t="str">
        <f>VLOOKUP(C35,Sheet2!B$1:D$78,3,FALSE)</f>
        <v>Annual Reviews 综述数据库</v>
      </c>
      <c r="C35" s="13" t="s">
        <v>119</v>
      </c>
      <c r="D35" s="14"/>
      <c r="E35" s="11"/>
      <c r="F35" s="14"/>
      <c r="G35" s="12" t="e">
        <f t="shared" si="0"/>
        <v>#DIV/0!</v>
      </c>
      <c r="H35" s="12"/>
      <c r="I35" s="20"/>
      <c r="J35" s="36"/>
      <c r="K35" s="24"/>
      <c r="L35" s="21"/>
      <c r="M35" s="21"/>
      <c r="N35" s="22" t="e">
        <f t="shared" si="1"/>
        <v>#DIV/0!</v>
      </c>
      <c r="O35" s="22"/>
      <c r="P35" s="22"/>
      <c r="Q35" s="22"/>
      <c r="R35" s="32" t="s">
        <v>162</v>
      </c>
      <c r="S35" s="32" t="s">
        <v>119</v>
      </c>
      <c r="T35" s="32">
        <v>1195</v>
      </c>
      <c r="U35" s="32" t="s">
        <v>159</v>
      </c>
      <c r="V35" s="32" t="s">
        <v>119</v>
      </c>
      <c r="W35" s="32">
        <v>429956023</v>
      </c>
    </row>
    <row r="36" spans="1:23" ht="16.5" x14ac:dyDescent="0.25">
      <c r="A36" s="6">
        <v>35</v>
      </c>
      <c r="B36" s="6" t="str">
        <f>VLOOKUP(C36,Sheet2!B$1:D$78,3,FALSE)</f>
        <v>Cambridge Journals 剑桥期刊数据库</v>
      </c>
      <c r="C36" s="13" t="s">
        <v>111</v>
      </c>
      <c r="D36" s="14"/>
      <c r="E36" s="11"/>
      <c r="F36" s="14"/>
      <c r="G36" s="12" t="e">
        <f t="shared" si="0"/>
        <v>#DIV/0!</v>
      </c>
      <c r="H36" s="12"/>
      <c r="I36" s="20"/>
      <c r="J36" s="36"/>
      <c r="K36" s="24"/>
      <c r="L36" s="21"/>
      <c r="M36" s="21"/>
      <c r="N36" s="22" t="e">
        <f t="shared" si="1"/>
        <v>#DIV/0!</v>
      </c>
      <c r="O36" s="22"/>
      <c r="P36" s="22"/>
      <c r="Q36" s="22"/>
      <c r="R36" s="32" t="s">
        <v>159</v>
      </c>
      <c r="S36" s="32" t="s">
        <v>111</v>
      </c>
      <c r="T36" s="32">
        <v>2945</v>
      </c>
      <c r="U36" s="32" t="s">
        <v>163</v>
      </c>
      <c r="V36" s="32" t="s">
        <v>111</v>
      </c>
      <c r="W36" s="32">
        <v>2861870099</v>
      </c>
    </row>
    <row r="37" spans="1:23" ht="16.5" x14ac:dyDescent="0.25">
      <c r="A37" s="6">
        <v>36</v>
      </c>
      <c r="B37" s="6" t="str">
        <f>VLOOKUP(C37,Sheet2!B$1:D$78,3,FALSE)</f>
        <v>CSD剑桥结构数据库</v>
      </c>
      <c r="C37" s="13" t="s">
        <v>127</v>
      </c>
      <c r="D37" s="14"/>
      <c r="E37" s="11"/>
      <c r="F37" s="14"/>
      <c r="G37" s="12" t="e">
        <f t="shared" si="0"/>
        <v>#DIV/0!</v>
      </c>
      <c r="H37" s="12"/>
      <c r="I37" s="20"/>
      <c r="J37" s="36"/>
      <c r="K37" s="24"/>
      <c r="L37" s="21"/>
      <c r="M37" s="21"/>
      <c r="N37" s="22" t="e">
        <f t="shared" si="1"/>
        <v>#DIV/0!</v>
      </c>
      <c r="O37" s="22"/>
      <c r="P37" s="22"/>
      <c r="Q37" s="22"/>
      <c r="R37" s="32" t="s">
        <v>162</v>
      </c>
      <c r="S37" s="32" t="s">
        <v>127</v>
      </c>
      <c r="T37" s="32">
        <v>469</v>
      </c>
      <c r="U37" s="32" t="s">
        <v>162</v>
      </c>
      <c r="V37" s="32" t="s">
        <v>127</v>
      </c>
      <c r="W37" s="32">
        <v>162582929</v>
      </c>
    </row>
    <row r="38" spans="1:23" ht="16.5" x14ac:dyDescent="0.25">
      <c r="A38" s="6">
        <v>37</v>
      </c>
      <c r="B38" s="6" t="str">
        <f>VLOOKUP(C38,Sheet2!B$1:D$78,3,FALSE)</f>
        <v>Cell Press 数据库</v>
      </c>
      <c r="C38" s="13" t="s">
        <v>117</v>
      </c>
      <c r="D38" s="14"/>
      <c r="E38" s="11"/>
      <c r="F38" s="14"/>
      <c r="G38" s="12" t="e">
        <f t="shared" si="0"/>
        <v>#DIV/0!</v>
      </c>
      <c r="H38" s="12"/>
      <c r="I38" s="20"/>
      <c r="J38" s="36"/>
      <c r="K38" s="24"/>
      <c r="L38" s="21"/>
      <c r="M38" s="21"/>
      <c r="N38" s="22" t="e">
        <f t="shared" si="1"/>
        <v>#DIV/0!</v>
      </c>
      <c r="O38" s="22"/>
      <c r="P38" s="22"/>
      <c r="Q38" s="22"/>
      <c r="R38" s="32" t="s">
        <v>162</v>
      </c>
      <c r="S38" s="32" t="s">
        <v>117</v>
      </c>
      <c r="T38" s="32">
        <v>961</v>
      </c>
      <c r="U38" s="32" t="s">
        <v>159</v>
      </c>
      <c r="V38" s="32" t="s">
        <v>117</v>
      </c>
      <c r="W38" s="32">
        <v>728288943</v>
      </c>
    </row>
    <row r="39" spans="1:23" ht="16.5" x14ac:dyDescent="0.25">
      <c r="A39" s="6">
        <v>38</v>
      </c>
      <c r="B39" s="6" t="e">
        <f>VLOOKUP(C39,Sheet2!B$1:D$78,3,FALSE)</f>
        <v>#N/A</v>
      </c>
      <c r="C39" s="13" t="s">
        <v>114</v>
      </c>
      <c r="D39" s="14"/>
      <c r="E39" s="11"/>
      <c r="F39" s="14"/>
      <c r="G39" s="12" t="e">
        <f t="shared" si="0"/>
        <v>#DIV/0!</v>
      </c>
      <c r="H39" s="12"/>
      <c r="I39" s="20"/>
      <c r="J39" s="36"/>
      <c r="K39" s="24"/>
      <c r="L39" s="21"/>
      <c r="M39" s="21"/>
      <c r="N39" s="22" t="e">
        <f t="shared" si="1"/>
        <v>#DIV/0!</v>
      </c>
      <c r="O39" s="22"/>
      <c r="P39" s="22"/>
      <c r="Q39" s="22"/>
      <c r="R39" s="32" t="s">
        <v>163</v>
      </c>
      <c r="S39" s="32" t="s">
        <v>114</v>
      </c>
      <c r="T39" s="32">
        <v>95141</v>
      </c>
      <c r="U39" s="32" t="s">
        <v>159</v>
      </c>
      <c r="V39" s="32" t="s">
        <v>114</v>
      </c>
      <c r="W39" s="32">
        <v>1260215188</v>
      </c>
    </row>
    <row r="40" spans="1:23" ht="16.5" x14ac:dyDescent="0.25">
      <c r="A40" s="6">
        <v>39</v>
      </c>
      <c r="B40" s="6" t="str">
        <f>VLOOKUP(C40,Sheet2!B$1:D$78,3,FALSE)</f>
        <v>IGI电子图书</v>
      </c>
      <c r="C40" s="13" t="s">
        <v>125</v>
      </c>
      <c r="D40" s="14"/>
      <c r="E40" s="11"/>
      <c r="F40" s="14"/>
      <c r="G40" s="12" t="e">
        <f t="shared" si="0"/>
        <v>#DIV/0!</v>
      </c>
      <c r="H40" s="12"/>
      <c r="I40" s="20"/>
      <c r="J40" s="36"/>
      <c r="K40" s="24"/>
      <c r="L40" s="21"/>
      <c r="M40" s="21"/>
      <c r="N40" s="22" t="e">
        <f t="shared" si="1"/>
        <v>#DIV/0!</v>
      </c>
      <c r="O40" s="22"/>
      <c r="P40" s="22"/>
      <c r="Q40" s="22"/>
      <c r="R40" s="32" t="s">
        <v>160</v>
      </c>
      <c r="S40" s="32" t="s">
        <v>125</v>
      </c>
      <c r="T40" s="32">
        <v>242</v>
      </c>
      <c r="U40" s="32" t="s">
        <v>162</v>
      </c>
      <c r="V40" s="32" t="s">
        <v>125</v>
      </c>
      <c r="W40" s="32">
        <v>194696770</v>
      </c>
    </row>
    <row r="41" spans="1:23" ht="16.5" x14ac:dyDescent="0.25">
      <c r="A41" s="6">
        <v>40</v>
      </c>
      <c r="B41" s="6" t="str">
        <f>VLOOKUP(C41,Sheet2!B$1:D$78,3,FALSE)</f>
        <v>Review.com</v>
      </c>
      <c r="C41" s="13" t="s">
        <v>145</v>
      </c>
      <c r="D41" s="14"/>
      <c r="E41" s="11"/>
      <c r="F41" s="14"/>
      <c r="G41" s="12" t="e">
        <f t="shared" si="0"/>
        <v>#DIV/0!</v>
      </c>
      <c r="H41" s="12"/>
      <c r="I41" s="20"/>
      <c r="J41" s="36"/>
      <c r="K41" s="24"/>
      <c r="L41" s="21"/>
      <c r="M41" s="21"/>
      <c r="N41" s="22" t="e">
        <f t="shared" si="1"/>
        <v>#DIV/0!</v>
      </c>
      <c r="O41" s="22"/>
      <c r="P41" s="22"/>
      <c r="Q41" s="22"/>
      <c r="R41" s="32" t="s">
        <v>161</v>
      </c>
      <c r="S41" s="32" t="s">
        <v>145</v>
      </c>
      <c r="T41" s="32">
        <v>36</v>
      </c>
      <c r="U41" s="32" t="s">
        <v>161</v>
      </c>
      <c r="V41" s="32" t="s">
        <v>145</v>
      </c>
      <c r="W41" s="32">
        <v>2207540</v>
      </c>
    </row>
    <row r="42" spans="1:23" ht="16.5" x14ac:dyDescent="0.25">
      <c r="A42" s="6">
        <v>41</v>
      </c>
      <c r="B42" s="6" t="str">
        <f>VLOOKUP(C42,Sheet2!B$1:D$78,3,FALSE)</f>
        <v>Begell数据库</v>
      </c>
      <c r="C42" s="13" t="s">
        <v>132</v>
      </c>
      <c r="D42" s="14"/>
      <c r="E42" s="11"/>
      <c r="F42" s="14"/>
      <c r="G42" s="12" t="e">
        <f t="shared" si="0"/>
        <v>#DIV/0!</v>
      </c>
      <c r="H42" s="12"/>
      <c r="I42" s="20"/>
      <c r="J42" s="36"/>
      <c r="K42" s="24"/>
      <c r="L42" s="21"/>
      <c r="M42" s="21"/>
      <c r="N42" s="22" t="e">
        <f t="shared" si="1"/>
        <v>#DIV/0!</v>
      </c>
      <c r="O42" s="22"/>
      <c r="P42" s="22"/>
      <c r="Q42" s="22"/>
      <c r="R42" s="32" t="s">
        <v>159</v>
      </c>
      <c r="S42" s="32" t="s">
        <v>132</v>
      </c>
      <c r="T42" s="32">
        <v>3631</v>
      </c>
      <c r="U42" s="32" t="s">
        <v>160</v>
      </c>
      <c r="V42" s="32" t="s">
        <v>132</v>
      </c>
      <c r="W42" s="32">
        <v>86898320</v>
      </c>
    </row>
    <row r="43" spans="1:23" ht="16.5" x14ac:dyDescent="0.25">
      <c r="A43" s="6">
        <v>42</v>
      </c>
      <c r="B43" s="6" t="str">
        <f>VLOOKUP(C43,Sheet2!B$1:D$78,3,FALSE)</f>
        <v>The Educator's Reference Deck ERIC Database（自付网络流量费）</v>
      </c>
      <c r="C43" s="13" t="s">
        <v>153</v>
      </c>
      <c r="D43" s="14"/>
      <c r="E43" s="11"/>
      <c r="F43" s="14"/>
      <c r="G43" s="12" t="e">
        <f t="shared" si="0"/>
        <v>#DIV/0!</v>
      </c>
      <c r="H43" s="12"/>
      <c r="I43" s="20"/>
      <c r="J43" s="36"/>
      <c r="K43" s="24"/>
      <c r="L43" s="21"/>
      <c r="M43" s="21"/>
      <c r="N43" s="22" t="e">
        <f t="shared" si="1"/>
        <v>#DIV/0!</v>
      </c>
      <c r="O43" s="22"/>
      <c r="P43" s="22"/>
      <c r="Q43" s="22"/>
      <c r="R43" s="32" t="s">
        <v>161</v>
      </c>
      <c r="S43" s="32" t="s">
        <v>153</v>
      </c>
      <c r="T43" s="32">
        <v>6</v>
      </c>
      <c r="U43" s="32" t="s">
        <v>161</v>
      </c>
      <c r="V43" s="32" t="s">
        <v>153</v>
      </c>
      <c r="W43" s="32">
        <v>25067</v>
      </c>
    </row>
    <row r="44" spans="1:23" ht="16.5" x14ac:dyDescent="0.25">
      <c r="A44" s="6">
        <v>43</v>
      </c>
      <c r="B44" s="6" t="str">
        <f>VLOOKUP(C44,Sheet2!B$1:D$78,3,FALSE)</f>
        <v>Emerald《工商管理与经济学》专集</v>
      </c>
      <c r="C44" s="13" t="s">
        <v>149</v>
      </c>
      <c r="D44" s="14"/>
      <c r="E44" s="11"/>
      <c r="F44" s="14"/>
      <c r="G44" s="12" t="e">
        <f t="shared" si="0"/>
        <v>#DIV/0!</v>
      </c>
      <c r="H44" s="12"/>
      <c r="I44" s="20"/>
      <c r="J44" s="36"/>
      <c r="K44" s="24"/>
      <c r="L44" s="21"/>
      <c r="M44" s="21"/>
      <c r="N44" s="22" t="e">
        <f t="shared" si="1"/>
        <v>#DIV/0!</v>
      </c>
      <c r="O44" s="22"/>
      <c r="P44" s="22"/>
      <c r="Q44" s="22"/>
      <c r="R44" s="32" t="s">
        <v>160</v>
      </c>
      <c r="S44" s="32" t="s">
        <v>149</v>
      </c>
      <c r="T44" s="32">
        <v>338</v>
      </c>
      <c r="U44" s="32" t="s">
        <v>161</v>
      </c>
      <c r="V44" s="32" t="s">
        <v>149</v>
      </c>
      <c r="W44" s="32">
        <v>380359</v>
      </c>
    </row>
    <row r="45" spans="1:23" ht="16.5" x14ac:dyDescent="0.25">
      <c r="A45" s="6">
        <v>44</v>
      </c>
      <c r="B45" s="6" t="str">
        <f>VLOOKUP(C45,Sheet2!B$1:D$78,3,FALSE)</f>
        <v>Zentrablatt MATH 德国数学文摘（自付网络流量费）</v>
      </c>
      <c r="C45" s="13" t="s">
        <v>147</v>
      </c>
      <c r="D45" s="14"/>
      <c r="E45" s="11"/>
      <c r="F45" s="14"/>
      <c r="G45" s="12" t="e">
        <f t="shared" si="0"/>
        <v>#DIV/0!</v>
      </c>
      <c r="H45" s="12"/>
      <c r="I45" s="20"/>
      <c r="J45" s="36"/>
      <c r="K45" s="24"/>
      <c r="L45" s="21"/>
      <c r="M45" s="21"/>
      <c r="N45" s="22" t="e">
        <f t="shared" si="1"/>
        <v>#DIV/0!</v>
      </c>
      <c r="O45" s="22"/>
      <c r="P45" s="22"/>
      <c r="Q45" s="22"/>
      <c r="R45" s="32" t="s">
        <v>161</v>
      </c>
      <c r="S45" s="32" t="s">
        <v>147</v>
      </c>
      <c r="T45" s="32">
        <v>89</v>
      </c>
      <c r="U45" s="32" t="s">
        <v>161</v>
      </c>
      <c r="V45" s="32" t="s">
        <v>147</v>
      </c>
      <c r="W45" s="32">
        <v>1663047</v>
      </c>
    </row>
    <row r="46" spans="1:23" ht="16.5" x14ac:dyDescent="0.25">
      <c r="A46" s="6">
        <v>45</v>
      </c>
      <c r="B46" s="6" t="str">
        <f>VLOOKUP(C46,Sheet2!B$1:D$78,3,FALSE)</f>
        <v>Ei 工程索引</v>
      </c>
      <c r="C46" s="13" t="s">
        <v>112</v>
      </c>
      <c r="D46" s="14"/>
      <c r="E46" s="11"/>
      <c r="F46" s="14"/>
      <c r="G46" s="12" t="e">
        <f t="shared" si="0"/>
        <v>#DIV/0!</v>
      </c>
      <c r="H46" s="12"/>
      <c r="I46" s="20"/>
      <c r="J46" s="36"/>
      <c r="K46" s="24"/>
      <c r="L46" s="21"/>
      <c r="M46" s="21"/>
      <c r="N46" s="22" t="e">
        <f t="shared" si="1"/>
        <v>#DIV/0!</v>
      </c>
      <c r="O46" s="22"/>
      <c r="P46" s="22"/>
      <c r="Q46" s="22"/>
      <c r="R46" s="32" t="s">
        <v>159</v>
      </c>
      <c r="S46" s="32" t="s">
        <v>112</v>
      </c>
      <c r="T46" s="32">
        <v>10539</v>
      </c>
      <c r="U46" s="32" t="s">
        <v>159</v>
      </c>
      <c r="V46" s="32" t="s">
        <v>112</v>
      </c>
      <c r="W46" s="32">
        <v>2544720866</v>
      </c>
    </row>
    <row r="47" spans="1:23" ht="16.5" x14ac:dyDescent="0.25">
      <c r="A47" s="6">
        <v>46</v>
      </c>
      <c r="B47" s="6" t="str">
        <f>VLOOKUP(C47,Sheet2!B$1:D$78,3,FALSE)</f>
        <v>英国土木工程师协会（ICE）期刊</v>
      </c>
      <c r="C47" s="13" t="s">
        <v>134</v>
      </c>
      <c r="D47" s="14"/>
      <c r="E47" s="11"/>
      <c r="F47" s="14"/>
      <c r="G47" s="12" t="e">
        <f t="shared" si="0"/>
        <v>#DIV/0!</v>
      </c>
      <c r="H47" s="12"/>
      <c r="I47" s="20"/>
      <c r="J47" s="36"/>
      <c r="K47" s="24"/>
      <c r="L47" s="21"/>
      <c r="M47" s="21"/>
      <c r="N47" s="22" t="e">
        <f t="shared" si="1"/>
        <v>#DIV/0!</v>
      </c>
      <c r="O47" s="22"/>
      <c r="P47" s="22"/>
      <c r="Q47" s="22"/>
      <c r="R47" s="32" t="s">
        <v>160</v>
      </c>
      <c r="S47" s="32" t="s">
        <v>134</v>
      </c>
      <c r="T47" s="32">
        <v>177</v>
      </c>
      <c r="U47" s="32" t="s">
        <v>160</v>
      </c>
      <c r="V47" s="32" t="s">
        <v>134</v>
      </c>
      <c r="W47" s="32">
        <v>43525183</v>
      </c>
    </row>
    <row r="48" spans="1:23" ht="16.5" x14ac:dyDescent="0.25">
      <c r="A48" s="6">
        <v>47</v>
      </c>
      <c r="B48" s="6" t="str">
        <f>VLOOKUP(C48,Sheet2!B$1:D$78,3,FALSE)</f>
        <v>Wiley电子教材</v>
      </c>
      <c r="C48" s="13" t="s">
        <v>116</v>
      </c>
      <c r="D48" s="14"/>
      <c r="E48" s="11"/>
      <c r="F48" s="14"/>
      <c r="G48" s="12" t="e">
        <f t="shared" si="0"/>
        <v>#DIV/0!</v>
      </c>
      <c r="H48" s="12"/>
      <c r="I48" s="20"/>
      <c r="J48" s="36"/>
      <c r="K48" s="24"/>
      <c r="L48" s="21"/>
      <c r="M48" s="21"/>
      <c r="N48" s="22" t="e">
        <f t="shared" si="1"/>
        <v>#DIV/0!</v>
      </c>
      <c r="O48" s="22"/>
      <c r="P48" s="22"/>
      <c r="Q48" s="22"/>
      <c r="R48" s="32" t="s">
        <v>160</v>
      </c>
      <c r="S48" s="32" t="s">
        <v>116</v>
      </c>
      <c r="T48" s="32">
        <v>207</v>
      </c>
      <c r="U48" s="32" t="s">
        <v>159</v>
      </c>
      <c r="V48" s="32" t="s">
        <v>116</v>
      </c>
      <c r="W48" s="32">
        <v>920349517</v>
      </c>
    </row>
    <row r="49" spans="1:23" ht="16.5" x14ac:dyDescent="0.25">
      <c r="A49" s="6">
        <v>48</v>
      </c>
      <c r="B49" s="6" t="str">
        <f>VLOOKUP(C49,Sheet2!B$1:D$78,3,FALSE)</f>
        <v>NSTL开通芝加哥大学出版社9种网络期刊(自付网络流量费)</v>
      </c>
      <c r="C49" s="13" t="s">
        <v>139</v>
      </c>
      <c r="D49" s="14"/>
      <c r="E49" s="11"/>
      <c r="F49" s="14"/>
      <c r="G49" s="12" t="e">
        <f t="shared" si="0"/>
        <v>#DIV/0!</v>
      </c>
      <c r="H49" s="12"/>
      <c r="I49" s="20"/>
      <c r="J49" s="36"/>
      <c r="K49" s="24"/>
      <c r="L49" s="21"/>
      <c r="M49" s="21"/>
      <c r="N49" s="22" t="e">
        <f t="shared" si="1"/>
        <v>#DIV/0!</v>
      </c>
      <c r="O49" s="22"/>
      <c r="P49" s="22"/>
      <c r="Q49" s="22"/>
      <c r="R49" s="32" t="s">
        <v>161</v>
      </c>
      <c r="S49" s="32" t="s">
        <v>139</v>
      </c>
      <c r="T49" s="32">
        <v>79</v>
      </c>
      <c r="U49" s="32" t="s">
        <v>160</v>
      </c>
      <c r="V49" s="32" t="s">
        <v>139</v>
      </c>
      <c r="W49" s="32">
        <v>11752980</v>
      </c>
    </row>
    <row r="50" spans="1:23" ht="16.5" x14ac:dyDescent="0.25">
      <c r="A50" s="6">
        <v>49</v>
      </c>
      <c r="B50" s="6" t="str">
        <f>VLOOKUP(C50,Sheet2!B$1:D$78,3,FALSE)</f>
        <v>JoVE视频实验期刊</v>
      </c>
      <c r="C50" s="13" t="s">
        <v>138</v>
      </c>
      <c r="D50" s="14"/>
      <c r="E50" s="11"/>
      <c r="F50" s="14"/>
      <c r="G50" s="12" t="e">
        <f t="shared" si="0"/>
        <v>#DIV/0!</v>
      </c>
      <c r="H50" s="20"/>
      <c r="I50" s="20"/>
      <c r="J50" s="36"/>
      <c r="K50" s="24"/>
      <c r="L50" s="21"/>
      <c r="M50" s="21"/>
      <c r="N50" s="22" t="e">
        <f t="shared" si="1"/>
        <v>#DIV/0!</v>
      </c>
      <c r="O50" s="22"/>
      <c r="P50" s="22"/>
      <c r="Q50" s="22"/>
      <c r="R50" s="32" t="s">
        <v>161</v>
      </c>
      <c r="S50" s="32" t="s">
        <v>138</v>
      </c>
      <c r="T50" s="32">
        <v>115</v>
      </c>
      <c r="U50" s="32" t="s">
        <v>160</v>
      </c>
      <c r="V50" s="32" t="s">
        <v>138</v>
      </c>
      <c r="W50" s="32">
        <v>15459908</v>
      </c>
    </row>
    <row r="51" spans="1:23" ht="16.5" x14ac:dyDescent="0.25">
      <c r="A51" s="6">
        <v>50</v>
      </c>
      <c r="B51" s="6" t="str">
        <f>VLOOKUP(C51,Sheet2!B$1:D$78,3,FALSE)</f>
        <v>NAP免费电子图书</v>
      </c>
      <c r="C51" s="13" t="s">
        <v>150</v>
      </c>
      <c r="D51" s="14"/>
      <c r="E51" s="11"/>
      <c r="F51" s="14"/>
      <c r="G51" s="12" t="e">
        <f t="shared" si="0"/>
        <v>#DIV/0!</v>
      </c>
      <c r="H51" s="12"/>
      <c r="I51" s="20"/>
      <c r="J51" s="36"/>
      <c r="K51" s="24"/>
      <c r="L51" s="21"/>
      <c r="M51" s="21"/>
      <c r="N51" s="22" t="e">
        <f t="shared" si="1"/>
        <v>#DIV/0!</v>
      </c>
      <c r="O51" s="22"/>
      <c r="P51" s="22"/>
      <c r="Q51" s="22"/>
      <c r="R51" s="32" t="s">
        <v>161</v>
      </c>
      <c r="S51" s="32" t="s">
        <v>150</v>
      </c>
      <c r="T51" s="32">
        <v>39</v>
      </c>
      <c r="U51" s="32" t="s">
        <v>161</v>
      </c>
      <c r="V51" s="32" t="s">
        <v>150</v>
      </c>
      <c r="W51" s="32">
        <v>194764</v>
      </c>
    </row>
    <row r="52" spans="1:23" ht="16.5" x14ac:dyDescent="0.25">
      <c r="A52" s="6">
        <v>51</v>
      </c>
      <c r="B52" s="6" t="str">
        <f>VLOOKUP(C52,Sheet2!B$1:D$78,3,FALSE)</f>
        <v>Nature 数据库</v>
      </c>
      <c r="C52" s="13" t="s">
        <v>108</v>
      </c>
      <c r="D52" s="14"/>
      <c r="E52" s="11"/>
      <c r="F52" s="14"/>
      <c r="G52" s="12" t="e">
        <f t="shared" si="0"/>
        <v>#DIV/0!</v>
      </c>
      <c r="H52" s="12"/>
      <c r="I52" s="20"/>
      <c r="J52" s="36"/>
      <c r="K52" s="24"/>
      <c r="L52" s="21"/>
      <c r="M52" s="21"/>
      <c r="N52" s="22" t="e">
        <f t="shared" si="1"/>
        <v>#DIV/0!</v>
      </c>
      <c r="O52" s="22"/>
      <c r="P52" s="22"/>
      <c r="Q52" s="22"/>
      <c r="R52" s="32" t="s">
        <v>163</v>
      </c>
      <c r="S52" s="32" t="s">
        <v>108</v>
      </c>
      <c r="T52" s="32">
        <v>53675</v>
      </c>
      <c r="U52" s="32" t="s">
        <v>163</v>
      </c>
      <c r="V52" s="32" t="s">
        <v>108</v>
      </c>
      <c r="W52" s="32">
        <v>7072431093</v>
      </c>
    </row>
    <row r="53" spans="1:23" ht="16.5" x14ac:dyDescent="0.25">
      <c r="A53" s="6">
        <v>52</v>
      </c>
      <c r="B53" s="6" t="str">
        <f>VLOOKUP(C53,Sheet2!B$1:D$78,3,FALSE)</f>
        <v>NSTL购买的电子资源</v>
      </c>
      <c r="C53" s="13" t="s">
        <v>115</v>
      </c>
      <c r="D53" s="14"/>
      <c r="E53" s="11"/>
      <c r="F53" s="14"/>
      <c r="G53" s="12" t="e">
        <f t="shared" si="0"/>
        <v>#DIV/0!</v>
      </c>
      <c r="H53" s="12"/>
      <c r="I53" s="20"/>
      <c r="J53" s="36"/>
      <c r="K53" s="24"/>
      <c r="L53" s="21"/>
      <c r="M53" s="21"/>
      <c r="N53" s="22" t="e">
        <f t="shared" si="1"/>
        <v>#DIV/0!</v>
      </c>
      <c r="O53" s="22"/>
      <c r="P53" s="22"/>
      <c r="Q53" s="22"/>
      <c r="R53" s="32" t="s">
        <v>159</v>
      </c>
      <c r="S53" s="32" t="s">
        <v>115</v>
      </c>
      <c r="T53" s="32">
        <v>5823</v>
      </c>
      <c r="U53" s="32" t="s">
        <v>159</v>
      </c>
      <c r="V53" s="32" t="s">
        <v>115</v>
      </c>
      <c r="W53" s="32">
        <v>1113756650</v>
      </c>
    </row>
    <row r="54" spans="1:23" ht="16.5" x14ac:dyDescent="0.25">
      <c r="A54" s="6">
        <v>53</v>
      </c>
      <c r="B54" s="6" t="str">
        <f>VLOOKUP(C54,Sheet2!B$1:D$78,3,FALSE)</f>
        <v xml:space="preserve">DDS 学位论文集成发现系统 </v>
      </c>
      <c r="C54" s="13" t="s">
        <v>118</v>
      </c>
      <c r="D54" s="14"/>
      <c r="E54" s="11"/>
      <c r="F54" s="14"/>
      <c r="G54" s="12" t="e">
        <f t="shared" si="0"/>
        <v>#DIV/0!</v>
      </c>
      <c r="H54" s="12"/>
      <c r="I54" s="20"/>
      <c r="J54" s="36"/>
      <c r="K54" s="24"/>
      <c r="L54" s="21"/>
      <c r="M54" s="21"/>
      <c r="N54" s="22" t="e">
        <f t="shared" si="1"/>
        <v>#DIV/0!</v>
      </c>
      <c r="O54" s="22"/>
      <c r="P54" s="22"/>
      <c r="Q54" s="22"/>
      <c r="R54" s="32" t="s">
        <v>160</v>
      </c>
      <c r="S54" s="32" t="s">
        <v>118</v>
      </c>
      <c r="T54" s="32">
        <v>393</v>
      </c>
      <c r="U54" s="32" t="s">
        <v>159</v>
      </c>
      <c r="V54" s="32" t="s">
        <v>118</v>
      </c>
      <c r="W54" s="32">
        <v>531158946</v>
      </c>
    </row>
    <row r="55" spans="1:23" ht="16.5" x14ac:dyDescent="0.25">
      <c r="A55" s="6">
        <v>54</v>
      </c>
      <c r="B55" s="6" t="str">
        <f>VLOOKUP(C55,Sheet2!B$1:D$78,3,FALSE)</f>
        <v>OSA美国光学学会</v>
      </c>
      <c r="C55" s="13" t="s">
        <v>142</v>
      </c>
      <c r="D55" s="14"/>
      <c r="E55" s="11"/>
      <c r="F55" s="14"/>
      <c r="G55" s="12" t="e">
        <f t="shared" si="0"/>
        <v>#DIV/0!</v>
      </c>
      <c r="H55" s="12"/>
      <c r="I55" s="20"/>
      <c r="J55" s="36"/>
      <c r="K55" s="24"/>
      <c r="L55" s="21"/>
      <c r="M55" s="21"/>
      <c r="N55" s="22" t="e">
        <f t="shared" si="1"/>
        <v>#DIV/0!</v>
      </c>
      <c r="O55" s="22"/>
      <c r="P55" s="22"/>
      <c r="Q55" s="22"/>
      <c r="R55" s="32" t="s">
        <v>162</v>
      </c>
      <c r="S55" s="32" t="s">
        <v>142</v>
      </c>
      <c r="T55" s="32">
        <v>725</v>
      </c>
      <c r="U55" s="32" t="s">
        <v>161</v>
      </c>
      <c r="V55" s="32" t="s">
        <v>142</v>
      </c>
      <c r="W55" s="32">
        <v>5260682</v>
      </c>
    </row>
    <row r="56" spans="1:23" ht="16.5" x14ac:dyDescent="0.25">
      <c r="A56" s="6">
        <v>55</v>
      </c>
      <c r="B56" s="6" t="str">
        <f>VLOOKUP(C56,Sheet2!B$1:D$78,3,FALSE)</f>
        <v>PQDT国外博硕论文全文</v>
      </c>
      <c r="C56" s="13" t="s">
        <v>106</v>
      </c>
      <c r="D56" s="14"/>
      <c r="E56" s="11"/>
      <c r="F56" s="14"/>
      <c r="G56" s="12" t="e">
        <f t="shared" si="0"/>
        <v>#DIV/0!</v>
      </c>
      <c r="H56" s="12"/>
      <c r="I56" s="20"/>
      <c r="J56" s="36"/>
      <c r="K56" s="24"/>
      <c r="L56" s="21"/>
      <c r="M56" s="21"/>
      <c r="N56" s="22" t="e">
        <f t="shared" si="1"/>
        <v>#DIV/0!</v>
      </c>
      <c r="O56" s="22"/>
      <c r="P56" s="22"/>
      <c r="Q56" s="22"/>
      <c r="R56" s="32" t="s">
        <v>159</v>
      </c>
      <c r="S56" s="32" t="s">
        <v>106</v>
      </c>
      <c r="T56" s="32">
        <v>4483</v>
      </c>
      <c r="U56" s="32" t="s">
        <v>163</v>
      </c>
      <c r="V56" s="32" t="s">
        <v>106</v>
      </c>
      <c r="W56" s="32">
        <v>10377715416</v>
      </c>
    </row>
    <row r="57" spans="1:23" ht="16.5" x14ac:dyDescent="0.25">
      <c r="A57" s="6">
        <v>56</v>
      </c>
      <c r="B57" s="6" t="str">
        <f>VLOOKUP(C57,Sheet2!B$1:D$78,3,FALSE)</f>
        <v>ResearchGate(自付网络流量费)</v>
      </c>
      <c r="C57" s="13" t="s">
        <v>109</v>
      </c>
      <c r="D57" s="14"/>
      <c r="E57" s="11"/>
      <c r="F57" s="14"/>
      <c r="G57" s="12" t="e">
        <f t="shared" si="0"/>
        <v>#DIV/0!</v>
      </c>
      <c r="H57" s="12"/>
      <c r="I57" s="20"/>
      <c r="J57" s="36"/>
      <c r="K57" s="24"/>
      <c r="L57" s="21"/>
      <c r="M57" s="21"/>
      <c r="N57" s="22" t="e">
        <f t="shared" si="1"/>
        <v>#DIV/0!</v>
      </c>
      <c r="O57" s="22"/>
      <c r="P57" s="22"/>
      <c r="Q57" s="22"/>
      <c r="R57" s="32" t="s">
        <v>163</v>
      </c>
      <c r="S57" s="32" t="s">
        <v>109</v>
      </c>
      <c r="T57" s="32">
        <v>21677</v>
      </c>
      <c r="U57" s="32" t="s">
        <v>163</v>
      </c>
      <c r="V57" s="32" t="s">
        <v>109</v>
      </c>
      <c r="W57" s="32">
        <v>5308623177</v>
      </c>
    </row>
    <row r="58" spans="1:23" ht="16.5" x14ac:dyDescent="0.25">
      <c r="A58" s="6">
        <v>57</v>
      </c>
      <c r="B58" s="6" t="str">
        <f>VLOOKUP(C58,Sheet2!B$1:D$78,3,FALSE)</f>
        <v>Elsevier Science 数据库</v>
      </c>
      <c r="C58" s="13" t="s">
        <v>101</v>
      </c>
      <c r="D58" s="14"/>
      <c r="E58" s="11"/>
      <c r="F58" s="14"/>
      <c r="G58" s="12" t="e">
        <f t="shared" si="0"/>
        <v>#DIV/0!</v>
      </c>
      <c r="H58" s="12"/>
      <c r="I58" s="20"/>
      <c r="J58" s="36"/>
      <c r="K58" s="24"/>
      <c r="L58" s="21"/>
      <c r="M58" s="21"/>
      <c r="N58" s="22" t="e">
        <f t="shared" si="1"/>
        <v>#DIV/0!</v>
      </c>
      <c r="O58" s="22"/>
      <c r="P58" s="22"/>
      <c r="Q58" s="22"/>
      <c r="R58" s="32" t="s">
        <v>163</v>
      </c>
      <c r="S58" s="32" t="s">
        <v>101</v>
      </c>
      <c r="T58" s="32">
        <v>208914</v>
      </c>
      <c r="U58" s="32" t="s">
        <v>163</v>
      </c>
      <c r="V58" s="33" t="s">
        <v>101</v>
      </c>
      <c r="W58" s="32">
        <v>83944953405</v>
      </c>
    </row>
    <row r="59" spans="1:23" ht="16.5" x14ac:dyDescent="0.25">
      <c r="A59" s="6">
        <v>58</v>
      </c>
      <c r="B59" s="6" t="str">
        <f>VLOOKUP(C59,Sheet2!B$1:D$78,3,FALSE)</f>
        <v>Science online《科学》在线</v>
      </c>
      <c r="C59" s="13" t="s">
        <v>144</v>
      </c>
      <c r="D59" s="14"/>
      <c r="E59" s="11"/>
      <c r="F59" s="14"/>
      <c r="G59" s="12" t="e">
        <f t="shared" si="0"/>
        <v>#DIV/0!</v>
      </c>
      <c r="H59" s="12"/>
      <c r="I59" s="20"/>
      <c r="J59" s="36"/>
      <c r="K59" s="24"/>
      <c r="L59" s="21"/>
      <c r="M59" s="21"/>
      <c r="N59" s="22" t="e">
        <f t="shared" si="1"/>
        <v>#DIV/0!</v>
      </c>
      <c r="O59" s="22"/>
      <c r="P59" s="22"/>
      <c r="Q59" s="22"/>
      <c r="R59" s="32" t="s">
        <v>162</v>
      </c>
      <c r="S59" s="32" t="s">
        <v>144</v>
      </c>
      <c r="T59" s="32">
        <v>685</v>
      </c>
      <c r="U59" s="32" t="s">
        <v>161</v>
      </c>
      <c r="V59" s="32" t="s">
        <v>144</v>
      </c>
      <c r="W59" s="32">
        <v>2315441</v>
      </c>
    </row>
    <row r="60" spans="1:23" ht="16.5" x14ac:dyDescent="0.25">
      <c r="A60" s="6">
        <v>59</v>
      </c>
      <c r="B60" s="6" t="str">
        <f>VLOOKUP(C60,Sheet2!B$1:D$78,3,FALSE)</f>
        <v>开放获取（OA）期刊检索平台(自付网络流量费)  --socolar</v>
      </c>
      <c r="C60" s="13" t="s">
        <v>137</v>
      </c>
      <c r="D60" s="14"/>
      <c r="E60" s="11"/>
      <c r="F60" s="14"/>
      <c r="G60" s="12" t="e">
        <f t="shared" si="0"/>
        <v>#DIV/0!</v>
      </c>
      <c r="H60" s="12"/>
      <c r="I60" s="20"/>
      <c r="J60" s="36"/>
      <c r="K60" s="24"/>
      <c r="L60" s="21"/>
      <c r="M60" s="21"/>
      <c r="N60" s="22" t="e">
        <f t="shared" si="1"/>
        <v>#DIV/0!</v>
      </c>
      <c r="O60" s="22"/>
      <c r="P60" s="22"/>
      <c r="Q60" s="22"/>
      <c r="R60" s="32" t="s">
        <v>160</v>
      </c>
      <c r="S60" s="32" t="s">
        <v>137</v>
      </c>
      <c r="T60" s="32">
        <v>330</v>
      </c>
      <c r="U60" s="32" t="s">
        <v>160</v>
      </c>
      <c r="V60" s="32" t="s">
        <v>137</v>
      </c>
      <c r="W60" s="32">
        <v>18207027</v>
      </c>
    </row>
    <row r="61" spans="1:23" ht="16.5" x14ac:dyDescent="0.25">
      <c r="A61" s="6">
        <v>60</v>
      </c>
      <c r="B61" s="6" t="str">
        <f>VLOOKUP(C61,Sheet2!B$1:D$78,3,FALSE)</f>
        <v>国际光学工程学会（SPIE）电子书</v>
      </c>
      <c r="C61" s="13" t="s">
        <v>113</v>
      </c>
      <c r="D61" s="14"/>
      <c r="E61" s="11"/>
      <c r="F61" s="14"/>
      <c r="G61" s="12" t="e">
        <f t="shared" si="0"/>
        <v>#DIV/0!</v>
      </c>
      <c r="H61" s="12"/>
      <c r="I61" s="20"/>
      <c r="J61" s="36"/>
      <c r="K61" s="24"/>
      <c r="L61" s="21"/>
      <c r="M61" s="21"/>
      <c r="N61" s="22" t="e">
        <f t="shared" si="1"/>
        <v>#DIV/0!</v>
      </c>
      <c r="O61" s="22"/>
      <c r="P61" s="22"/>
      <c r="Q61" s="22"/>
      <c r="R61" s="32" t="s">
        <v>159</v>
      </c>
      <c r="S61" s="32" t="s">
        <v>113</v>
      </c>
      <c r="T61" s="32">
        <v>2439</v>
      </c>
      <c r="U61" s="32" t="s">
        <v>159</v>
      </c>
      <c r="V61" s="32" t="s">
        <v>113</v>
      </c>
      <c r="W61" s="32">
        <v>1806840457</v>
      </c>
    </row>
    <row r="62" spans="1:23" ht="16.5" x14ac:dyDescent="0.25">
      <c r="A62" s="6">
        <v>61</v>
      </c>
      <c r="B62" s="6" t="str">
        <f>VLOOKUP(C62,Sheet2!B$1:D$78,3,FALSE)</f>
        <v>TAYLOR出版社电子图书</v>
      </c>
      <c r="C62" s="13" t="s">
        <v>131</v>
      </c>
      <c r="D62" s="14"/>
      <c r="E62" s="11"/>
      <c r="F62" s="14"/>
      <c r="G62" s="12" t="e">
        <f t="shared" si="0"/>
        <v>#DIV/0!</v>
      </c>
      <c r="H62" s="12"/>
      <c r="I62" s="20"/>
      <c r="J62" s="36"/>
      <c r="K62" s="24"/>
      <c r="L62" s="21"/>
      <c r="M62" s="21"/>
      <c r="N62" s="22" t="e">
        <f t="shared" si="1"/>
        <v>#DIV/0!</v>
      </c>
      <c r="O62" s="22"/>
      <c r="P62" s="22"/>
      <c r="Q62" s="22"/>
      <c r="R62" s="32" t="s">
        <v>160</v>
      </c>
      <c r="S62" s="32" t="s">
        <v>131</v>
      </c>
      <c r="T62" s="32">
        <v>419</v>
      </c>
      <c r="U62" s="32" t="s">
        <v>160</v>
      </c>
      <c r="V62" s="32" t="s">
        <v>131</v>
      </c>
      <c r="W62" s="32">
        <v>93016797</v>
      </c>
    </row>
  </sheetData>
  <sheetProtection sheet="1" objects="1" scenarios="1"/>
  <protectedRanges>
    <protectedRange sqref="O2:Q62" name="区域3"/>
    <protectedRange sqref="D2:F62" name="区域2"/>
    <protectedRange sqref="H2:M62" name="区域1"/>
  </protectedRanges>
  <autoFilter ref="A1:W1" xr:uid="{00000000-0001-0000-0000-000000000000}">
    <sortState xmlns:xlrd2="http://schemas.microsoft.com/office/spreadsheetml/2017/richdata2" ref="A2:W62">
      <sortCondition ref="C1"/>
    </sortState>
  </autoFilter>
  <sortState xmlns:xlrd2="http://schemas.microsoft.com/office/spreadsheetml/2017/richdata2" ref="A2:W62">
    <sortCondition ref="T1:T62"/>
  </sortState>
  <phoneticPr fontId="8" type="noConversion"/>
  <hyperlinks>
    <hyperlink ref="V58" r:id="rId1" xr:uid="{1D7CEC65-61F2-4020-930D-0DBA6CF9DC06}"/>
  </hyperlinks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8"/>
  <sheetViews>
    <sheetView zoomScaleSheetLayoutView="100" workbookViewId="0">
      <selection activeCell="B3" sqref="B3"/>
    </sheetView>
  </sheetViews>
  <sheetFormatPr defaultColWidth="9" defaultRowHeight="15" x14ac:dyDescent="0.25"/>
  <cols>
    <col min="1" max="1" width="5.33203125" customWidth="1"/>
    <col min="2" max="2" width="41.33203125" customWidth="1"/>
    <col min="3" max="3" width="27.08203125" customWidth="1"/>
    <col min="4" max="4" width="57.08203125" customWidth="1"/>
  </cols>
  <sheetData>
    <row r="1" spans="1:4" x14ac:dyDescent="0.25">
      <c r="A1" t="s">
        <v>25</v>
      </c>
      <c r="B1" s="1" t="s">
        <v>22</v>
      </c>
      <c r="C1" t="s">
        <v>26</v>
      </c>
      <c r="D1" t="s">
        <v>21</v>
      </c>
    </row>
    <row r="2" spans="1:4" x14ac:dyDescent="0.25">
      <c r="A2" t="s">
        <v>25</v>
      </c>
      <c r="B2" t="s">
        <v>20</v>
      </c>
      <c r="C2" t="s">
        <v>26</v>
      </c>
      <c r="D2" t="s">
        <v>19</v>
      </c>
    </row>
    <row r="3" spans="1:4" x14ac:dyDescent="0.25">
      <c r="A3" t="s">
        <v>25</v>
      </c>
      <c r="B3" s="1" t="s">
        <v>143</v>
      </c>
      <c r="C3" t="s">
        <v>26</v>
      </c>
      <c r="D3" t="s">
        <v>73</v>
      </c>
    </row>
    <row r="4" spans="1:4" x14ac:dyDescent="0.25">
      <c r="A4" t="s">
        <v>25</v>
      </c>
      <c r="B4" s="1" t="s">
        <v>136</v>
      </c>
      <c r="C4" t="s">
        <v>26</v>
      </c>
      <c r="D4" t="s">
        <v>68</v>
      </c>
    </row>
    <row r="5" spans="1:4" x14ac:dyDescent="0.25">
      <c r="A5" t="s">
        <v>25</v>
      </c>
      <c r="B5" s="1" t="s">
        <v>133</v>
      </c>
      <c r="C5" t="s">
        <v>26</v>
      </c>
      <c r="D5" t="s">
        <v>41</v>
      </c>
    </row>
    <row r="6" spans="1:4" x14ac:dyDescent="0.25">
      <c r="A6" t="s">
        <v>25</v>
      </c>
      <c r="B6" s="1" t="s">
        <v>133</v>
      </c>
      <c r="C6" t="s">
        <v>26</v>
      </c>
      <c r="D6" t="s">
        <v>44</v>
      </c>
    </row>
    <row r="7" spans="1:4" x14ac:dyDescent="0.25">
      <c r="A7" t="s">
        <v>25</v>
      </c>
      <c r="B7" s="1" t="s">
        <v>133</v>
      </c>
      <c r="C7" t="s">
        <v>26</v>
      </c>
      <c r="D7" t="s">
        <v>90</v>
      </c>
    </row>
    <row r="8" spans="1:4" x14ac:dyDescent="0.25">
      <c r="A8" t="s">
        <v>25</v>
      </c>
      <c r="B8" s="1" t="s">
        <v>24</v>
      </c>
      <c r="C8" t="s">
        <v>26</v>
      </c>
      <c r="D8" t="s">
        <v>23</v>
      </c>
    </row>
    <row r="9" spans="1:4" x14ac:dyDescent="0.25">
      <c r="A9" t="s">
        <v>25</v>
      </c>
      <c r="B9" s="1" t="s">
        <v>164</v>
      </c>
      <c r="C9" t="s">
        <v>26</v>
      </c>
      <c r="D9" t="s">
        <v>34</v>
      </c>
    </row>
    <row r="10" spans="1:4" x14ac:dyDescent="0.25">
      <c r="A10" t="s">
        <v>25</v>
      </c>
      <c r="B10" s="1" t="s">
        <v>126</v>
      </c>
      <c r="C10" t="s">
        <v>26</v>
      </c>
      <c r="D10" t="s">
        <v>35</v>
      </c>
    </row>
    <row r="11" spans="1:4" x14ac:dyDescent="0.25">
      <c r="A11" t="s">
        <v>25</v>
      </c>
      <c r="B11" s="1" t="s">
        <v>168</v>
      </c>
      <c r="C11" t="s">
        <v>26</v>
      </c>
      <c r="D11" t="s">
        <v>38</v>
      </c>
    </row>
    <row r="12" spans="1:4" x14ac:dyDescent="0.25">
      <c r="A12" t="s">
        <v>25</v>
      </c>
      <c r="B12" s="1" t="s">
        <v>169</v>
      </c>
      <c r="C12" t="s">
        <v>26</v>
      </c>
      <c r="D12" t="s">
        <v>45</v>
      </c>
    </row>
    <row r="13" spans="1:4" x14ac:dyDescent="0.25">
      <c r="A13" t="s">
        <v>25</v>
      </c>
      <c r="B13" s="2" t="s">
        <v>170</v>
      </c>
      <c r="C13" t="s">
        <v>26</v>
      </c>
      <c r="D13" t="s">
        <v>65</v>
      </c>
    </row>
    <row r="14" spans="1:4" x14ac:dyDescent="0.25">
      <c r="A14" t="s">
        <v>25</v>
      </c>
      <c r="B14" s="1" t="s">
        <v>130</v>
      </c>
      <c r="C14" t="s">
        <v>26</v>
      </c>
      <c r="D14" t="s">
        <v>98</v>
      </c>
    </row>
    <row r="15" spans="1:4" x14ac:dyDescent="0.25">
      <c r="A15" t="s">
        <v>25</v>
      </c>
      <c r="B15" s="1" t="s">
        <v>165</v>
      </c>
      <c r="C15" t="s">
        <v>26</v>
      </c>
      <c r="D15" t="s">
        <v>46</v>
      </c>
    </row>
    <row r="16" spans="1:4" x14ac:dyDescent="0.25">
      <c r="A16" t="s">
        <v>25</v>
      </c>
      <c r="B16" s="1" t="s">
        <v>123</v>
      </c>
      <c r="C16" t="s">
        <v>26</v>
      </c>
      <c r="D16" t="s">
        <v>87</v>
      </c>
    </row>
    <row r="17" spans="1:4" x14ac:dyDescent="0.25">
      <c r="A17" t="s">
        <v>25</v>
      </c>
      <c r="B17" s="1" t="s">
        <v>171</v>
      </c>
      <c r="C17" t="s">
        <v>26</v>
      </c>
      <c r="D17" t="s">
        <v>52</v>
      </c>
    </row>
    <row r="18" spans="1:4" x14ac:dyDescent="0.25">
      <c r="A18" t="s">
        <v>25</v>
      </c>
      <c r="B18" s="1" t="s">
        <v>107</v>
      </c>
      <c r="C18" t="s">
        <v>26</v>
      </c>
      <c r="D18" t="s">
        <v>58</v>
      </c>
    </row>
    <row r="19" spans="1:4" x14ac:dyDescent="0.25">
      <c r="A19" t="s">
        <v>25</v>
      </c>
      <c r="B19" s="1" t="s">
        <v>166</v>
      </c>
      <c r="C19" t="s">
        <v>26</v>
      </c>
      <c r="D19" t="s">
        <v>60</v>
      </c>
    </row>
    <row r="20" spans="1:4" x14ac:dyDescent="0.25">
      <c r="A20" t="s">
        <v>25</v>
      </c>
      <c r="B20" s="1" t="s">
        <v>110</v>
      </c>
      <c r="C20" t="s">
        <v>26</v>
      </c>
      <c r="D20" t="s">
        <v>33</v>
      </c>
    </row>
    <row r="21" spans="1:4" x14ac:dyDescent="0.25">
      <c r="A21" t="s">
        <v>25</v>
      </c>
      <c r="B21" s="1" t="s">
        <v>151</v>
      </c>
      <c r="C21" t="s">
        <v>26</v>
      </c>
      <c r="D21" t="s">
        <v>56</v>
      </c>
    </row>
    <row r="22" spans="1:4" x14ac:dyDescent="0.25">
      <c r="A22" t="s">
        <v>25</v>
      </c>
      <c r="B22" s="1" t="s">
        <v>103</v>
      </c>
      <c r="C22" t="s">
        <v>26</v>
      </c>
      <c r="D22" t="s">
        <v>62</v>
      </c>
    </row>
    <row r="23" spans="1:4" x14ac:dyDescent="0.25">
      <c r="A23" t="s">
        <v>25</v>
      </c>
      <c r="B23" s="1" t="s">
        <v>103</v>
      </c>
      <c r="C23" t="s">
        <v>26</v>
      </c>
      <c r="D23" t="s">
        <v>93</v>
      </c>
    </row>
    <row r="24" spans="1:4" x14ac:dyDescent="0.25">
      <c r="A24" t="s">
        <v>25</v>
      </c>
      <c r="B24" s="1" t="s">
        <v>140</v>
      </c>
      <c r="C24" t="s">
        <v>26</v>
      </c>
      <c r="D24" t="s">
        <v>55</v>
      </c>
    </row>
    <row r="25" spans="1:4" x14ac:dyDescent="0.25">
      <c r="A25" t="s">
        <v>25</v>
      </c>
      <c r="B25" s="1" t="s">
        <v>104</v>
      </c>
      <c r="C25" t="s">
        <v>26</v>
      </c>
      <c r="D25" t="s">
        <v>83</v>
      </c>
    </row>
    <row r="26" spans="1:4" x14ac:dyDescent="0.25">
      <c r="A26" t="s">
        <v>25</v>
      </c>
      <c r="B26" s="1" t="s">
        <v>172</v>
      </c>
      <c r="C26" t="s">
        <v>26</v>
      </c>
      <c r="D26" t="s">
        <v>85</v>
      </c>
    </row>
    <row r="27" spans="1:4" x14ac:dyDescent="0.25">
      <c r="A27" t="s">
        <v>25</v>
      </c>
      <c r="B27" s="1" t="s">
        <v>148</v>
      </c>
      <c r="C27" t="s">
        <v>26</v>
      </c>
      <c r="D27" t="s">
        <v>29</v>
      </c>
    </row>
    <row r="28" spans="1:4" x14ac:dyDescent="0.25">
      <c r="A28" t="s">
        <v>25</v>
      </c>
      <c r="B28" s="1" t="s">
        <v>152</v>
      </c>
      <c r="C28" t="s">
        <v>26</v>
      </c>
      <c r="D28" t="s">
        <v>95</v>
      </c>
    </row>
    <row r="29" spans="1:4" x14ac:dyDescent="0.25">
      <c r="A29" t="s">
        <v>25</v>
      </c>
      <c r="B29" s="1" t="s">
        <v>122</v>
      </c>
      <c r="C29" t="s">
        <v>26</v>
      </c>
      <c r="D29" t="s">
        <v>30</v>
      </c>
    </row>
    <row r="30" spans="1:4" x14ac:dyDescent="0.25">
      <c r="A30" t="s">
        <v>25</v>
      </c>
      <c r="B30" s="1" t="s">
        <v>122</v>
      </c>
      <c r="C30" t="s">
        <v>26</v>
      </c>
      <c r="D30" t="s">
        <v>70</v>
      </c>
    </row>
    <row r="31" spans="1:4" x14ac:dyDescent="0.25">
      <c r="A31" t="s">
        <v>25</v>
      </c>
      <c r="B31" s="1" t="s">
        <v>173</v>
      </c>
      <c r="C31" t="s">
        <v>26</v>
      </c>
      <c r="D31" t="s">
        <v>31</v>
      </c>
    </row>
    <row r="32" spans="1:4" x14ac:dyDescent="0.25">
      <c r="A32" t="s">
        <v>25</v>
      </c>
      <c r="B32" s="1" t="s">
        <v>119</v>
      </c>
      <c r="C32" t="s">
        <v>26</v>
      </c>
      <c r="D32" t="s">
        <v>32</v>
      </c>
    </row>
    <row r="33" spans="1:4" x14ac:dyDescent="0.25">
      <c r="A33" t="s">
        <v>25</v>
      </c>
      <c r="B33" s="1" t="s">
        <v>117</v>
      </c>
      <c r="C33" t="s">
        <v>26</v>
      </c>
      <c r="D33" t="s">
        <v>40</v>
      </c>
    </row>
    <row r="34" spans="1:4" x14ac:dyDescent="0.25">
      <c r="A34" t="s">
        <v>25</v>
      </c>
      <c r="B34" s="1" t="s">
        <v>125</v>
      </c>
      <c r="C34" t="s">
        <v>26</v>
      </c>
      <c r="D34" t="s">
        <v>54</v>
      </c>
    </row>
    <row r="35" spans="1:4" x14ac:dyDescent="0.25">
      <c r="A35" t="s">
        <v>25</v>
      </c>
      <c r="B35" s="1" t="s">
        <v>125</v>
      </c>
      <c r="C35" t="s">
        <v>26</v>
      </c>
      <c r="D35" t="s">
        <v>96</v>
      </c>
    </row>
    <row r="36" spans="1:4" x14ac:dyDescent="0.25">
      <c r="A36" t="s">
        <v>25</v>
      </c>
      <c r="B36" s="1" t="s">
        <v>145</v>
      </c>
      <c r="C36" t="s">
        <v>26</v>
      </c>
      <c r="D36" t="s">
        <v>82</v>
      </c>
    </row>
    <row r="37" spans="1:4" x14ac:dyDescent="0.25">
      <c r="A37" t="s">
        <v>25</v>
      </c>
      <c r="B37" s="1" t="s">
        <v>132</v>
      </c>
      <c r="C37" t="s">
        <v>26</v>
      </c>
      <c r="D37" t="s">
        <v>36</v>
      </c>
    </row>
    <row r="38" spans="1:4" x14ac:dyDescent="0.25">
      <c r="A38" t="s">
        <v>25</v>
      </c>
      <c r="B38" s="1" t="s">
        <v>153</v>
      </c>
      <c r="C38" t="s">
        <v>26</v>
      </c>
      <c r="D38" t="s">
        <v>92</v>
      </c>
    </row>
    <row r="39" spans="1:4" x14ac:dyDescent="0.25">
      <c r="A39" t="s">
        <v>25</v>
      </c>
      <c r="B39" s="1" t="s">
        <v>149</v>
      </c>
      <c r="C39" t="s">
        <v>26</v>
      </c>
      <c r="D39" t="s">
        <v>49</v>
      </c>
    </row>
    <row r="40" spans="1:4" x14ac:dyDescent="0.25">
      <c r="A40" t="s">
        <v>25</v>
      </c>
      <c r="B40" s="1" t="s">
        <v>147</v>
      </c>
      <c r="C40" t="s">
        <v>26</v>
      </c>
      <c r="D40" t="s">
        <v>99</v>
      </c>
    </row>
    <row r="41" spans="1:4" x14ac:dyDescent="0.25">
      <c r="A41" t="s">
        <v>25</v>
      </c>
      <c r="B41" s="1" t="s">
        <v>134</v>
      </c>
      <c r="C41" t="s">
        <v>26</v>
      </c>
      <c r="D41" t="s">
        <v>97</v>
      </c>
    </row>
    <row r="42" spans="1:4" x14ac:dyDescent="0.25">
      <c r="A42" t="s">
        <v>25</v>
      </c>
      <c r="B42" s="1" t="s">
        <v>116</v>
      </c>
      <c r="C42" t="s">
        <v>26</v>
      </c>
      <c r="D42" t="s">
        <v>94</v>
      </c>
    </row>
    <row r="43" spans="1:4" x14ac:dyDescent="0.25">
      <c r="A43" t="s">
        <v>25</v>
      </c>
      <c r="B43" s="1" t="s">
        <v>139</v>
      </c>
      <c r="C43" t="s">
        <v>26</v>
      </c>
      <c r="D43" t="s">
        <v>75</v>
      </c>
    </row>
    <row r="44" spans="1:4" x14ac:dyDescent="0.25">
      <c r="A44" t="s">
        <v>25</v>
      </c>
      <c r="B44" s="1" t="s">
        <v>139</v>
      </c>
      <c r="C44" t="s">
        <v>26</v>
      </c>
      <c r="D44" s="3" t="s">
        <v>100</v>
      </c>
    </row>
    <row r="45" spans="1:4" x14ac:dyDescent="0.25">
      <c r="A45" t="s">
        <v>25</v>
      </c>
      <c r="B45" s="1" t="s">
        <v>138</v>
      </c>
      <c r="C45" t="s">
        <v>26</v>
      </c>
      <c r="D45" t="s">
        <v>63</v>
      </c>
    </row>
    <row r="46" spans="1:4" x14ac:dyDescent="0.25">
      <c r="A46" t="s">
        <v>25</v>
      </c>
      <c r="B46" s="1" t="s">
        <v>150</v>
      </c>
      <c r="C46" t="s">
        <v>26</v>
      </c>
      <c r="D46" t="s">
        <v>72</v>
      </c>
    </row>
    <row r="47" spans="1:4" x14ac:dyDescent="0.25">
      <c r="A47" t="s">
        <v>25</v>
      </c>
      <c r="B47" s="1" t="s">
        <v>108</v>
      </c>
      <c r="C47" t="s">
        <v>26</v>
      </c>
      <c r="D47" t="s">
        <v>74</v>
      </c>
    </row>
    <row r="48" spans="1:4" x14ac:dyDescent="0.25">
      <c r="A48" t="s">
        <v>25</v>
      </c>
      <c r="B48" s="1" t="s">
        <v>106</v>
      </c>
      <c r="C48" t="s">
        <v>26</v>
      </c>
      <c r="D48" t="s">
        <v>80</v>
      </c>
    </row>
    <row r="49" spans="1:4" x14ac:dyDescent="0.25">
      <c r="A49" t="s">
        <v>25</v>
      </c>
      <c r="B49" s="1" t="s">
        <v>144</v>
      </c>
      <c r="C49" t="s">
        <v>26</v>
      </c>
      <c r="D49" t="s">
        <v>86</v>
      </c>
    </row>
    <row r="50" spans="1:4" x14ac:dyDescent="0.25">
      <c r="A50" t="s">
        <v>25</v>
      </c>
      <c r="B50" s="1" t="s">
        <v>131</v>
      </c>
      <c r="C50" t="s">
        <v>26</v>
      </c>
      <c r="D50" t="s">
        <v>91</v>
      </c>
    </row>
    <row r="51" spans="1:4" x14ac:dyDescent="0.25">
      <c r="A51" t="s">
        <v>25</v>
      </c>
      <c r="B51" s="1" t="s">
        <v>124</v>
      </c>
      <c r="C51" t="s">
        <v>26</v>
      </c>
      <c r="D51" t="s">
        <v>78</v>
      </c>
    </row>
    <row r="52" spans="1:4" x14ac:dyDescent="0.25">
      <c r="A52" t="s">
        <v>25</v>
      </c>
      <c r="B52" s="1" t="s">
        <v>128</v>
      </c>
      <c r="C52" t="s">
        <v>26</v>
      </c>
      <c r="D52" t="s">
        <v>50</v>
      </c>
    </row>
    <row r="53" spans="1:4" x14ac:dyDescent="0.25">
      <c r="A53" t="s">
        <v>25</v>
      </c>
      <c r="B53" s="1" t="s">
        <v>102</v>
      </c>
      <c r="C53" t="s">
        <v>26</v>
      </c>
      <c r="D53" t="s">
        <v>53</v>
      </c>
    </row>
    <row r="54" spans="1:4" x14ac:dyDescent="0.25">
      <c r="A54" t="s">
        <v>25</v>
      </c>
      <c r="B54" s="1" t="s">
        <v>121</v>
      </c>
      <c r="C54" t="s">
        <v>26</v>
      </c>
      <c r="D54" t="s">
        <v>57</v>
      </c>
    </row>
    <row r="55" spans="1:4" x14ac:dyDescent="0.25">
      <c r="A55" t="s">
        <v>25</v>
      </c>
      <c r="B55" s="1" t="s">
        <v>135</v>
      </c>
      <c r="C55" t="s">
        <v>26</v>
      </c>
      <c r="D55" t="s">
        <v>59</v>
      </c>
    </row>
    <row r="56" spans="1:4" x14ac:dyDescent="0.25">
      <c r="A56" t="s">
        <v>25</v>
      </c>
      <c r="B56" s="1" t="s">
        <v>120</v>
      </c>
      <c r="C56" t="s">
        <v>26</v>
      </c>
      <c r="D56" t="s">
        <v>61</v>
      </c>
    </row>
    <row r="57" spans="1:4" x14ac:dyDescent="0.25">
      <c r="A57" t="s">
        <v>25</v>
      </c>
      <c r="B57" s="1" t="s">
        <v>105</v>
      </c>
      <c r="C57" t="s">
        <v>26</v>
      </c>
      <c r="D57" t="s">
        <v>71</v>
      </c>
    </row>
    <row r="58" spans="1:4" x14ac:dyDescent="0.25">
      <c r="A58" t="s">
        <v>25</v>
      </c>
      <c r="B58" s="1" t="s">
        <v>105</v>
      </c>
      <c r="C58" t="s">
        <v>26</v>
      </c>
      <c r="D58" t="s">
        <v>89</v>
      </c>
    </row>
    <row r="59" spans="1:4" x14ac:dyDescent="0.25">
      <c r="A59" t="s">
        <v>25</v>
      </c>
      <c r="B59" s="1" t="s">
        <v>141</v>
      </c>
      <c r="C59" t="s">
        <v>26</v>
      </c>
      <c r="D59" t="s">
        <v>77</v>
      </c>
    </row>
    <row r="60" spans="1:4" x14ac:dyDescent="0.25">
      <c r="A60" t="s">
        <v>25</v>
      </c>
      <c r="B60" s="1" t="s">
        <v>129</v>
      </c>
      <c r="C60" t="s">
        <v>26</v>
      </c>
      <c r="D60" t="s">
        <v>84</v>
      </c>
    </row>
    <row r="61" spans="1:4" x14ac:dyDescent="0.25">
      <c r="A61" t="s">
        <v>25</v>
      </c>
      <c r="B61" s="1" t="s">
        <v>18</v>
      </c>
      <c r="C61" t="s">
        <v>26</v>
      </c>
      <c r="D61" t="s">
        <v>37</v>
      </c>
    </row>
    <row r="62" spans="1:4" x14ac:dyDescent="0.25">
      <c r="A62" t="s">
        <v>25</v>
      </c>
      <c r="B62" s="1" t="s">
        <v>146</v>
      </c>
      <c r="C62" t="s">
        <v>26</v>
      </c>
      <c r="D62" t="s">
        <v>69</v>
      </c>
    </row>
    <row r="63" spans="1:4" x14ac:dyDescent="0.25">
      <c r="A63" t="s">
        <v>25</v>
      </c>
      <c r="B63" s="1" t="s">
        <v>111</v>
      </c>
      <c r="C63" t="s">
        <v>26</v>
      </c>
      <c r="D63" t="s">
        <v>39</v>
      </c>
    </row>
    <row r="64" spans="1:4" x14ac:dyDescent="0.25">
      <c r="A64" t="s">
        <v>25</v>
      </c>
      <c r="B64" s="2" t="s">
        <v>111</v>
      </c>
      <c r="C64" t="s">
        <v>26</v>
      </c>
      <c r="D64" t="s">
        <v>64</v>
      </c>
    </row>
    <row r="65" spans="1:4" x14ac:dyDescent="0.25">
      <c r="A65" t="s">
        <v>25</v>
      </c>
      <c r="B65" s="1" t="s">
        <v>127</v>
      </c>
      <c r="C65" t="s">
        <v>26</v>
      </c>
      <c r="D65" t="s">
        <v>42</v>
      </c>
    </row>
    <row r="66" spans="1:4" x14ac:dyDescent="0.25">
      <c r="A66" t="s">
        <v>25</v>
      </c>
      <c r="B66" s="1" t="s">
        <v>112</v>
      </c>
      <c r="C66" t="s">
        <v>26</v>
      </c>
      <c r="D66" t="s">
        <v>47</v>
      </c>
    </row>
    <row r="67" spans="1:4" x14ac:dyDescent="0.25">
      <c r="A67" t="s">
        <v>25</v>
      </c>
      <c r="B67" s="1" t="s">
        <v>115</v>
      </c>
      <c r="C67" t="s">
        <v>26</v>
      </c>
      <c r="D67" t="s">
        <v>76</v>
      </c>
    </row>
    <row r="68" spans="1:4" x14ac:dyDescent="0.25">
      <c r="A68" t="s">
        <v>25</v>
      </c>
      <c r="B68" s="1" t="s">
        <v>118</v>
      </c>
      <c r="C68" t="s">
        <v>26</v>
      </c>
      <c r="D68" t="s">
        <v>43</v>
      </c>
    </row>
    <row r="69" spans="1:4" x14ac:dyDescent="0.25">
      <c r="A69" t="s">
        <v>25</v>
      </c>
      <c r="B69" s="1" t="s">
        <v>142</v>
      </c>
      <c r="C69" t="s">
        <v>26</v>
      </c>
      <c r="D69" t="s">
        <v>79</v>
      </c>
    </row>
    <row r="70" spans="1:4" x14ac:dyDescent="0.25">
      <c r="A70" t="s">
        <v>25</v>
      </c>
      <c r="B70" s="1" t="s">
        <v>109</v>
      </c>
      <c r="C70" t="s">
        <v>26</v>
      </c>
      <c r="D70" t="s">
        <v>81</v>
      </c>
    </row>
    <row r="71" spans="1:4" x14ac:dyDescent="0.25">
      <c r="A71" t="s">
        <v>25</v>
      </c>
      <c r="B71" s="1" t="s">
        <v>176</v>
      </c>
      <c r="C71" t="s">
        <v>26</v>
      </c>
      <c r="D71" t="s">
        <v>48</v>
      </c>
    </row>
    <row r="72" spans="1:4" x14ac:dyDescent="0.25">
      <c r="A72" t="s">
        <v>25</v>
      </c>
      <c r="B72" s="1" t="s">
        <v>113</v>
      </c>
      <c r="C72" t="s">
        <v>26</v>
      </c>
      <c r="D72" t="s">
        <v>51</v>
      </c>
    </row>
    <row r="73" spans="1:4" x14ac:dyDescent="0.25">
      <c r="A73" t="s">
        <v>25</v>
      </c>
      <c r="B73" s="1" t="s">
        <v>175</v>
      </c>
      <c r="C73" t="s">
        <v>26</v>
      </c>
      <c r="D73" t="s">
        <v>88</v>
      </c>
    </row>
    <row r="74" spans="1:4" x14ac:dyDescent="0.25">
      <c r="A74" t="s">
        <v>25</v>
      </c>
      <c r="B74" t="s">
        <v>27</v>
      </c>
      <c r="C74" t="s">
        <v>26</v>
      </c>
      <c r="D74" t="s">
        <v>28</v>
      </c>
    </row>
    <row r="75" spans="1:4" x14ac:dyDescent="0.25">
      <c r="A75" t="s">
        <v>25</v>
      </c>
      <c r="B75" t="s">
        <v>18</v>
      </c>
      <c r="C75" t="s">
        <v>26</v>
      </c>
      <c r="D75" t="s">
        <v>17</v>
      </c>
    </row>
    <row r="76" spans="1:4" x14ac:dyDescent="0.25">
      <c r="A76" t="s">
        <v>25</v>
      </c>
      <c r="B76" t="s">
        <v>16</v>
      </c>
      <c r="C76" t="s">
        <v>26</v>
      </c>
      <c r="D76" t="s">
        <v>15</v>
      </c>
    </row>
    <row r="77" spans="1:4" x14ac:dyDescent="0.25">
      <c r="A77" t="s">
        <v>25</v>
      </c>
      <c r="B77" s="1" t="s">
        <v>174</v>
      </c>
      <c r="C77" t="s">
        <v>26</v>
      </c>
      <c r="D77" t="s">
        <v>66</v>
      </c>
    </row>
    <row r="78" spans="1:4" x14ac:dyDescent="0.25">
      <c r="A78" t="s">
        <v>25</v>
      </c>
      <c r="B78" s="1" t="s">
        <v>137</v>
      </c>
      <c r="C78" t="s">
        <v>26</v>
      </c>
      <c r="D78" t="s">
        <v>67</v>
      </c>
    </row>
  </sheetData>
  <sortState xmlns:xlrd2="http://schemas.microsoft.com/office/spreadsheetml/2017/richdata2" ref="A1:D78">
    <sortCondition ref="B1:B78"/>
  </sortState>
  <phoneticPr fontId="9" type="noConversion"/>
  <hyperlinks>
    <hyperlink ref="B8" r:id="rId1" tooltip="http://arc.aiaa.org/" display="http://arc.aiaa.org/" xr:uid="{00000000-0004-0000-0100-000000000000}"/>
    <hyperlink ref="B27" r:id="rId2" display="http://scitation.aip.org/" xr:uid="{00000000-0004-0000-0100-000001000000}"/>
    <hyperlink ref="B29" r:id="rId3" display="http://www.ams.org" xr:uid="{00000000-0004-0000-0100-000002000000}"/>
    <hyperlink ref="B31" r:id="rId4" tooltip="http://www.ams.org/epubsearch/" display="http://www.ams.org/epubsearch/" xr:uid="{00000000-0004-0000-0100-000003000000}"/>
    <hyperlink ref="B32" r:id="rId5" display="http://www.annualreviews.org" xr:uid="{00000000-0004-0000-0100-000004000000}"/>
    <hyperlink ref="B20" r:id="rId6" display="http://journals.aps.org/" xr:uid="{00000000-0004-0000-0100-000005000000}"/>
    <hyperlink ref="B9" r:id="rId7" display="http://ascelibrary.org/" xr:uid="{00000000-0004-0000-0100-000006000000}"/>
    <hyperlink ref="B10" r:id="rId8" display="http://asmedigitalcollection.asme.org/" xr:uid="{00000000-0004-0000-0100-000007000000}"/>
    <hyperlink ref="B37" r:id="rId9" display="http://www.dl.begellhouse.com" xr:uid="{00000000-0004-0000-0100-000008000000}"/>
    <hyperlink ref="B61" r:id="rId10" display="https://search.ebscohost.com" xr:uid="{00000000-0004-0000-0100-000009000000}"/>
    <hyperlink ref="B11" r:id="rId11" display="http://ccc.calis.edu.cn" xr:uid="{00000000-0004-0000-0100-00000A000000}"/>
    <hyperlink ref="B63" r:id="rId12" display="https://www.cambridge.org" xr:uid="{00000000-0004-0000-0100-00000B000000}"/>
    <hyperlink ref="B33" r:id="rId13" display="http://www.cell.com/" xr:uid="{00000000-0004-0000-0100-00000C000000}"/>
    <hyperlink ref="B5" r:id="rId14" display="http://apps.webofknowledge.com" xr:uid="{00000000-0004-0000-0100-00000D000000}"/>
    <hyperlink ref="B65" r:id="rId15" display="https://www.ccdc.cam.ac.uk/" xr:uid="{00000000-0004-0000-0100-00000E000000}"/>
    <hyperlink ref="B68" r:id="rId16" display="https://www.oadds.cn/" xr:uid="{00000000-0004-0000-0100-00000F000000}"/>
    <hyperlink ref="B6" r:id="rId17" display="http://apps.webofknowledge.com" xr:uid="{00000000-0004-0000-0100-000010000000}"/>
    <hyperlink ref="B12" r:id="rId18" display="http://cn.arxiv.org/" xr:uid="{00000000-0004-0000-0100-000011000000}"/>
    <hyperlink ref="B15" r:id="rId19" display="http://ebookcentral.proquest.com" xr:uid="{00000000-0004-0000-0100-000012000000}"/>
    <hyperlink ref="B66" r:id="rId20" display="https://www.engineeringvillage.com" xr:uid="{00000000-0004-0000-0100-000013000000}"/>
    <hyperlink ref="B39" r:id="rId21" display="http://www.emeraldinsight.com/" xr:uid="{00000000-0004-0000-0100-000014000000}"/>
    <hyperlink ref="B52" r:id="rId22" display="https://esi.clarivate.com" xr:uid="{00000000-0004-0000-0100-000015000000}"/>
    <hyperlink ref="B72" r:id="rId23" display="https://www.spiedigitallibrary.org" xr:uid="{00000000-0004-0000-0100-000016000000}"/>
    <hyperlink ref="B17" r:id="rId24" display="http://home.highwire.org/" xr:uid="{00000000-0004-0000-0100-000017000000}"/>
    <hyperlink ref="B53" r:id="rId25" display="https://ieeexplore.ieee.org/" xr:uid="{00000000-0004-0000-0100-000018000000}"/>
    <hyperlink ref="B24" r:id="rId26" tooltip="http://portal.igpublish.com/iglibrary/search/main?0" display="http://portal.igpublish.com" xr:uid="{00000000-0004-0000-0100-000019000000}"/>
    <hyperlink ref="B21" r:id="rId27" display="http://online.sagepub.com/" xr:uid="{00000000-0004-0000-0100-00001A000000}"/>
    <hyperlink ref="B54" r:id="rId28" display="https://incites.clarivate.com" xr:uid="{00000000-0004-0000-0100-00001B000000}"/>
    <hyperlink ref="B18" r:id="rId29" display="http://iopscience.iop.org/" xr:uid="{00000000-0004-0000-0100-00001C000000}"/>
    <hyperlink ref="B55" r:id="rId30" display="https://iwaponline.com/" xr:uid="{00000000-0004-0000-0100-00001D000000}"/>
    <hyperlink ref="B19" r:id="rId31" display="http://janes.cinfo.net.cn/" xr:uid="{00000000-0004-0000-0100-00001E000000}"/>
    <hyperlink ref="B56" r:id="rId32" display="https://jcr.clarivate.com" xr:uid="{00000000-0004-0000-0100-00001F000000}"/>
    <hyperlink ref="B22" r:id="rId33" display="http://onlinelibrary.wiley.com/" xr:uid="{00000000-0004-0000-0100-000020000000}"/>
    <hyperlink ref="B45" r:id="rId34" display="http://www.jove.com/" xr:uid="{00000000-0004-0000-0100-000021000000}"/>
    <hyperlink ref="B64" r:id="rId35" display="https://www.cambridge.org" xr:uid="{00000000-0004-0000-0100-000022000000}"/>
    <hyperlink ref="B13" r:id="rId36" tooltip="http://cnplinker.cnpeak.com/" display="http://cnplinker.cnpeak.com/" xr:uid="{00000000-0004-0000-0100-000023000000}"/>
    <hyperlink ref="B77" r:id="rId37" display="www.doaj.org/" xr:uid="{00000000-0004-0000-0100-000024000000}"/>
    <hyperlink ref="B78" r:id="rId38" display="www.socolar.com/" xr:uid="{00000000-0004-0000-0100-000025000000}"/>
    <hyperlink ref="B4" r:id="rId39" display="http://advance.lexis.com" xr:uid="{00000000-0004-0000-0100-000026000000}"/>
    <hyperlink ref="B62" r:id="rId40" display="https://search.proquest.com" xr:uid="{00000000-0004-0000-0100-000027000000}"/>
    <hyperlink ref="B30" r:id="rId41" display="http://www.ams.org" xr:uid="{00000000-0004-0000-0100-000028000000}"/>
    <hyperlink ref="B57" r:id="rId42" display="https://link.springer.com/" xr:uid="{00000000-0004-0000-0100-000029000000}"/>
    <hyperlink ref="B46" r:id="rId43" display="http://www.nap.edu" xr:uid="{00000000-0004-0000-0100-00002A000000}"/>
    <hyperlink ref="B3" r:id="rId44" display="http://adsabs.harvard.edu" xr:uid="{00000000-0004-0000-0100-00002B000000}"/>
    <hyperlink ref="B47" r:id="rId45" display="http://www.nature.com" xr:uid="{00000000-0004-0000-0100-00002C000000}"/>
    <hyperlink ref="B43" r:id="rId46" display="http://www.journals.uchicago.edu" xr:uid="{00000000-0004-0000-0100-00002D000000}"/>
    <hyperlink ref="B67" r:id="rId47" display="https://www.nstl.gov.cn" xr:uid="{00000000-0004-0000-0100-00002E000000}"/>
    <hyperlink ref="B59" r:id="rId48" display="https://ntrl.ntis.gov" xr:uid="{00000000-0004-0000-0100-00002F000000}"/>
    <hyperlink ref="B51" r:id="rId49" display="https://academic.oup.com" xr:uid="{00000000-0004-0000-0100-000030000000}"/>
    <hyperlink ref="B69" r:id="rId50" display="https://www.osapublishing.org" xr:uid="{00000000-0004-0000-0100-000031000000}"/>
    <hyperlink ref="B48" r:id="rId51" display="http://www.pqdtcn.com/" xr:uid="{00000000-0004-0000-0100-000032000000}"/>
    <hyperlink ref="B70" r:id="rId52" display="https://www.researchgate.net" xr:uid="{00000000-0004-0000-0100-000033000000}"/>
    <hyperlink ref="B36" r:id="rId53" display="http://www.computingreviews.com" xr:uid="{00000000-0004-0000-0100-000034000000}"/>
    <hyperlink ref="B25" r:id="rId54" display="http://pubs.rsc.org/" xr:uid="{00000000-0004-0000-0100-000035000000}"/>
    <hyperlink ref="B60" r:id="rId55" display="https://saemobilus.sae.org/" xr:uid="{00000000-0004-0000-0100-000036000000}"/>
    <hyperlink ref="B26" r:id="rId56" display="http://sage.cnpereading.com/" xr:uid="{00000000-0004-0000-0100-000037000000}"/>
    <hyperlink ref="B49" r:id="rId57" display="http://www.sciencemag.org/" xr:uid="{00000000-0004-0000-0100-000038000000}"/>
    <hyperlink ref="B16" r:id="rId58" display="http://epubs.siam.org" xr:uid="{00000000-0004-0000-0100-000039000000}"/>
    <hyperlink ref="B73" r:id="rId59" xr:uid="{00000000-0004-0000-0100-00003A000000}"/>
    <hyperlink ref="B58" r:id="rId60" display="https://link.springer.com/" xr:uid="{00000000-0004-0000-0100-00003B000000}"/>
    <hyperlink ref="B50" r:id="rId61" tooltip="http://www.taylorfrancis.com/" display="http://www.taylorfrancis.com/" xr:uid="{00000000-0004-0000-0100-00003C000000}"/>
    <hyperlink ref="B38" r:id="rId62" display="http://www.eduref.org" xr:uid="{00000000-0004-0000-0100-00003D000000}"/>
    <hyperlink ref="B23" r:id="rId63" display="http://onlinelibrary.wiley.com/" xr:uid="{00000000-0004-0000-0100-00003E000000}"/>
    <hyperlink ref="B42" r:id="rId64" display="http://www.itextbook.cn/" xr:uid="{00000000-0004-0000-0100-00003F000000}"/>
    <hyperlink ref="B28" r:id="rId65" display="http://wrds-web.wharton.upenn.edu" xr:uid="{00000000-0004-0000-0100-000040000000}"/>
    <hyperlink ref="B35" r:id="rId66" display="http://www.cnpereading.com/" xr:uid="{00000000-0004-0000-0100-000041000000}"/>
    <hyperlink ref="B41" r:id="rId67" display="http://www.icevirtuallibrary.com/" xr:uid="{00000000-0004-0000-0100-000042000000}"/>
    <hyperlink ref="B14" r:id="rId68" display="http://digital-library.theiet.org/" xr:uid="{00000000-0004-0000-0100-000043000000}"/>
    <hyperlink ref="B40" r:id="rId69" display="http://www.emis.de" xr:uid="{00000000-0004-0000-0100-000044000000}"/>
    <hyperlink ref="B44" r:id="rId70" display="http://www.journals.uchicago.edu" xr:uid="{00000000-0004-0000-0100-000045000000}"/>
    <hyperlink ref="B71" r:id="rId71" xr:uid="{571F8915-9857-4D76-9024-66C6504A9418}"/>
  </hyperlinks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" defaultRowHeight="15" x14ac:dyDescent="0.25"/>
  <sheetData/>
  <phoneticPr fontId="9" type="noConversion"/>
  <pageMargins left="0.75" right="0.75" top="1" bottom="1" header="0.51180555555555551" footer="0.51180555555555551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炳轩 王</cp:lastModifiedBy>
  <dcterms:created xsi:type="dcterms:W3CDTF">2016-12-03T00:54:00Z</dcterms:created>
  <dcterms:modified xsi:type="dcterms:W3CDTF">2024-09-23T02:12:26Z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F91B3EBA07A44A57BB3469B08DFBC9E2_13</vt:lpwstr>
  </property>
</Properties>
</file>