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grams\Python\Indexer_UI\src\"/>
    </mc:Choice>
  </mc:AlternateContent>
  <bookViews>
    <workbookView xWindow="0" yWindow="0" windowWidth="17256" windowHeight="5772" activeTab="1"/>
  </bookViews>
  <sheets>
    <sheet name="Borderou" sheetId="1" r:id="rId1"/>
    <sheet name="Parcurs" sheetId="2" r:id="rId2"/>
    <sheet name="Лист1" sheetId="3" r:id="rId3"/>
    <sheet name="Date" sheetId="4" r:id="rId4"/>
  </sheets>
  <externalReferences>
    <externalReference r:id="rId5"/>
  </externalReferences>
  <definedNames>
    <definedName name="borderou">Date!$G$2:$G$11</definedName>
    <definedName name="Nume">Date!$A$1:$A$25</definedName>
    <definedName name="parcurs">Date!$I$2:$I$11</definedName>
  </definedNames>
  <calcPr calcId="162913"/>
</workbook>
</file>

<file path=xl/calcChain.xml><?xml version="1.0" encoding="utf-8"?>
<calcChain xmlns="http://schemas.openxmlformats.org/spreadsheetml/2006/main">
  <c r="K41" i="4" l="1"/>
  <c r="G41" i="4" s="1"/>
  <c r="I41" i="4"/>
  <c r="K40" i="4"/>
  <c r="I40" i="4"/>
  <c r="G40" i="4"/>
  <c r="K39" i="4"/>
  <c r="I39" i="4"/>
  <c r="G39" i="4"/>
  <c r="K38" i="4"/>
  <c r="G38" i="4" s="1"/>
  <c r="I38" i="4"/>
  <c r="K37" i="4"/>
  <c r="G37" i="4" s="1"/>
  <c r="I37" i="4"/>
  <c r="K36" i="4"/>
  <c r="I36" i="4"/>
  <c r="G36" i="4"/>
  <c r="K35" i="4"/>
  <c r="I35" i="4"/>
  <c r="G35" i="4"/>
  <c r="K34" i="4"/>
  <c r="G34" i="4" s="1"/>
  <c r="I34" i="4"/>
  <c r="K33" i="4"/>
  <c r="G33" i="4" s="1"/>
  <c r="I33" i="4"/>
  <c r="K32" i="4"/>
  <c r="I32" i="4"/>
  <c r="G32" i="4"/>
  <c r="K31" i="4"/>
  <c r="I31" i="4"/>
  <c r="G31" i="4"/>
  <c r="K30" i="4"/>
  <c r="G30" i="4" s="1"/>
  <c r="I30" i="4"/>
  <c r="K29" i="4"/>
  <c r="G29" i="4" s="1"/>
  <c r="I29" i="4"/>
  <c r="K28" i="4"/>
  <c r="I28" i="4"/>
  <c r="G28" i="4"/>
  <c r="K27" i="4"/>
  <c r="I27" i="4"/>
  <c r="G27" i="4"/>
  <c r="K26" i="4"/>
  <c r="G26" i="4" s="1"/>
  <c r="I26" i="4"/>
  <c r="K25" i="4"/>
  <c r="G25" i="4" s="1"/>
  <c r="I25" i="4"/>
  <c r="K24" i="4"/>
  <c r="I24" i="4"/>
  <c r="G24" i="4"/>
  <c r="K23" i="4"/>
  <c r="I23" i="4"/>
  <c r="G23" i="4"/>
  <c r="K22" i="4"/>
  <c r="G22" i="4" s="1"/>
  <c r="I22" i="4"/>
  <c r="K21" i="4"/>
  <c r="G21" i="4" s="1"/>
  <c r="I21" i="4"/>
  <c r="K20" i="4"/>
  <c r="I20" i="4"/>
  <c r="G20" i="4"/>
  <c r="K19" i="4"/>
  <c r="I19" i="4"/>
  <c r="G19" i="4"/>
  <c r="K18" i="4"/>
  <c r="G18" i="4" s="1"/>
  <c r="I18" i="4"/>
  <c r="K17" i="4"/>
  <c r="G17" i="4" s="1"/>
  <c r="I17" i="4"/>
  <c r="K16" i="4"/>
  <c r="I16" i="4"/>
  <c r="G16" i="4"/>
  <c r="K15" i="4"/>
  <c r="I15" i="4"/>
  <c r="G15" i="4"/>
  <c r="K14" i="4"/>
  <c r="G14" i="4" s="1"/>
  <c r="I14" i="4"/>
  <c r="K13" i="4"/>
  <c r="G13" i="4" s="1"/>
  <c r="I13" i="4"/>
  <c r="K12" i="4"/>
  <c r="I12" i="4"/>
  <c r="G12" i="4"/>
  <c r="K11" i="4"/>
  <c r="I11" i="4"/>
  <c r="G11" i="4"/>
  <c r="K10" i="4"/>
  <c r="G10" i="4" s="1"/>
  <c r="I10" i="4"/>
  <c r="K9" i="4"/>
  <c r="G9" i="4" s="1"/>
  <c r="I9" i="4"/>
  <c r="K8" i="4"/>
  <c r="I8" i="4"/>
  <c r="G8" i="4"/>
  <c r="K7" i="4"/>
  <c r="I7" i="4"/>
  <c r="G7" i="4"/>
  <c r="K6" i="4"/>
  <c r="G6" i="4" s="1"/>
  <c r="I6" i="4"/>
  <c r="K5" i="4"/>
  <c r="G5" i="4" s="1"/>
  <c r="I5" i="4"/>
  <c r="K4" i="4"/>
  <c r="I4" i="4"/>
  <c r="G4" i="4"/>
  <c r="K3" i="4"/>
  <c r="I3" i="4"/>
  <c r="G3" i="4"/>
  <c r="K2" i="4"/>
  <c r="G2" i="4" s="1"/>
  <c r="I2" i="4"/>
  <c r="I8" i="2"/>
  <c r="G27" i="1"/>
  <c r="C27" i="1"/>
  <c r="G24" i="1"/>
  <c r="H23" i="1"/>
  <c r="B13" i="2" s="1"/>
  <c r="H22" i="1"/>
  <c r="G22" i="1"/>
  <c r="E7" i="1"/>
</calcChain>
</file>

<file path=xl/sharedStrings.xml><?xml version="1.0" encoding="utf-8"?>
<sst xmlns="http://schemas.openxmlformats.org/spreadsheetml/2006/main" count="86" uniqueCount="55">
  <si>
    <t>Mai</t>
  </si>
  <si>
    <t>18</t>
  </si>
  <si>
    <t>Vitcarau</t>
  </si>
  <si>
    <t>Chișinău-Ialoveni</t>
  </si>
  <si>
    <t>PN</t>
  </si>
  <si>
    <t>Î.I. "Liliana-Jumir"</t>
  </si>
  <si>
    <t xml:space="preserve">        1003600112554</t>
  </si>
  <si>
    <t>01 Mai 2018</t>
  </si>
  <si>
    <t>4974596</t>
  </si>
  <si>
    <t xml:space="preserve"> </t>
  </si>
  <si>
    <t>Mercedes 412</t>
  </si>
  <si>
    <t>ILAY 714</t>
  </si>
  <si>
    <t>foaie de parcurs</t>
  </si>
  <si>
    <t>Borderou</t>
  </si>
  <si>
    <t>Mercedes 413</t>
  </si>
  <si>
    <t>ILBI 465</t>
  </si>
  <si>
    <t>ILBG 860</t>
  </si>
  <si>
    <t>QXV 918</t>
  </si>
  <si>
    <t>ILBF 340</t>
  </si>
  <si>
    <t>QXV 919</t>
  </si>
  <si>
    <t>ILBI 252</t>
  </si>
  <si>
    <t>Mercedes spr</t>
  </si>
  <si>
    <t>QXV 902</t>
  </si>
  <si>
    <t>Dodan</t>
  </si>
  <si>
    <t>Mercedes 312</t>
  </si>
  <si>
    <t>CNF 455</t>
  </si>
  <si>
    <t>Pricop</t>
  </si>
  <si>
    <t>ILBH 270</t>
  </si>
  <si>
    <t>Alexandru</t>
  </si>
  <si>
    <t>Mercedes 416</t>
  </si>
  <si>
    <t>ILBE 445</t>
  </si>
  <si>
    <t>Pîntea</t>
  </si>
  <si>
    <t>ILWW 505</t>
  </si>
  <si>
    <t>Braga_</t>
  </si>
  <si>
    <t>Braga</t>
  </si>
  <si>
    <t>ILWW 222</t>
  </si>
  <si>
    <t>Codreanu</t>
  </si>
  <si>
    <t>GLA 649</t>
  </si>
  <si>
    <t>Vîlcu</t>
  </si>
  <si>
    <t>ILWW 303</t>
  </si>
  <si>
    <t>Basarabeasca-Chisinau-Basarabeasca</t>
  </si>
  <si>
    <t>Hînceşti-Chişinău-Hînceşti</t>
  </si>
  <si>
    <t>Chisinău-Hînceşti-Chişinău</t>
  </si>
  <si>
    <t>Chisinău-Basarabeasca-Chişinău</t>
  </si>
  <si>
    <t>Chisinau-Basarabeasca-Hincesti-Chisinau</t>
  </si>
  <si>
    <t>Hînceşti-Chişinău-Basarabeasca-Chisinau-Hincesti</t>
  </si>
  <si>
    <t>Postolachi</t>
  </si>
  <si>
    <t>Mazilu</t>
  </si>
  <si>
    <t>Soltan</t>
  </si>
  <si>
    <t>Gurdis</t>
  </si>
  <si>
    <t>DAA</t>
  </si>
  <si>
    <t>Dodan_</t>
  </si>
  <si>
    <t>Bezvesnicov</t>
  </si>
  <si>
    <t>Jumir</t>
  </si>
  <si>
    <t>Balanuta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</si>
</sst>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000000"/>
    <numFmt numFmtId="165" formatCode="000000"/>
    <numFmt numFmtId="166" formatCode="00"/>
  </numFmts>
  <fonts count="20" x14ac:knownFonts="1">
    <font>
      <sz val="10"/>
      <name val="Arial"/>
      <charset val="204"/>
    </font>
    <font>
      <sz val="12"/>
      <name val="Arial"/>
      <family val="2"/>
      <charset val="204"/>
    </font>
    <font>
      <sz val="12"/>
      <name val="Arial"/>
      <charset val="204"/>
    </font>
    <font>
      <sz val="11"/>
      <name val="Arial"/>
      <charset val="204"/>
    </font>
    <font>
      <sz val="11"/>
      <color indexed="18"/>
      <name val="Arial"/>
      <family val="2"/>
      <charset val="204"/>
    </font>
    <font>
      <sz val="11"/>
      <color indexed="18"/>
      <name val="Arial"/>
      <charset val="204"/>
    </font>
    <font>
      <sz val="10"/>
      <color indexed="18"/>
      <name val="Arial"/>
      <charset val="204"/>
    </font>
    <font>
      <sz val="10"/>
      <name val="Arial"/>
      <family val="2"/>
      <charset val="204"/>
    </font>
    <font>
      <sz val="10"/>
      <color indexed="10"/>
      <name val="Arial"/>
      <charset val="204"/>
    </font>
    <font>
      <sz val="10"/>
      <color indexed="22"/>
      <name val="Arial"/>
      <charset val="204"/>
    </font>
    <font>
      <b/>
      <sz val="11"/>
      <name val="Arial"/>
      <family val="2"/>
      <charset val="204"/>
    </font>
    <font>
      <u/>
      <sz val="12"/>
      <name val="Arial"/>
      <family val="2"/>
      <charset val="204"/>
    </font>
    <font>
      <sz val="11"/>
      <name val="Arial"/>
      <family val="2"/>
      <charset val="204"/>
    </font>
    <font>
      <sz val="11"/>
      <color indexed="9"/>
      <name val="Arial"/>
      <family val="2"/>
      <charset val="204"/>
    </font>
    <font>
      <sz val="9"/>
      <name val="Arial"/>
      <family val="2"/>
      <charset val="204"/>
    </font>
    <font>
      <sz val="10"/>
      <color indexed="10"/>
      <name val="Arial"/>
      <family val="2"/>
      <charset val="204"/>
    </font>
    <font>
      <sz val="10"/>
      <color indexed="18"/>
      <name val="Arial"/>
      <family val="2"/>
      <charset val="204"/>
    </font>
    <font>
      <sz val="11"/>
      <color theme="3" tint="-0.499984740745262"/>
      <name val="Arial"/>
      <family val="2"/>
      <charset val="204"/>
    </font>
    <font>
      <sz val="11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top" wrapText="1"/>
    </xf>
    <xf numFmtId="49" fontId="1" fillId="0" borderId="1" xfId="0" applyNumberFormat="1" applyFont="1" applyBorder="1" applyAlignment="1">
      <alignment wrapText="1"/>
    </xf>
    <xf numFmtId="49" fontId="1" fillId="0" borderId="1" xfId="0" applyNumberFormat="1" applyFont="1" applyBorder="1" applyAlignment="1">
      <alignment vertical="top" wrapText="1"/>
    </xf>
    <xf numFmtId="0" fontId="1" fillId="0" borderId="0" xfId="0" applyFont="1" applyAlignment="1">
      <alignment wrapText="1"/>
    </xf>
    <xf numFmtId="49" fontId="1" fillId="0" borderId="2" xfId="0" applyNumberFormat="1" applyFont="1" applyBorder="1" applyAlignment="1">
      <alignment wrapText="1"/>
    </xf>
    <xf numFmtId="49" fontId="1" fillId="0" borderId="2" xfId="0" applyNumberFormat="1" applyFont="1" applyBorder="1" applyAlignment="1">
      <alignment vertical="top" wrapText="1"/>
    </xf>
    <xf numFmtId="0" fontId="2" fillId="0" borderId="1" xfId="0" applyFont="1" applyBorder="1"/>
    <xf numFmtId="0" fontId="3" fillId="0" borderId="0" xfId="0" applyFont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vertical="top" wrapText="1"/>
    </xf>
    <xf numFmtId="49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vertical="top" wrapText="1"/>
    </xf>
    <xf numFmtId="49" fontId="7" fillId="0" borderId="3" xfId="0" applyNumberFormat="1" applyFont="1" applyBorder="1" applyAlignment="1">
      <alignment wrapText="1"/>
    </xf>
    <xf numFmtId="165" fontId="8" fillId="0" borderId="0" xfId="0" applyNumberFormat="1" applyFont="1"/>
    <xf numFmtId="165" fontId="9" fillId="0" borderId="0" xfId="0" applyNumberFormat="1" applyFont="1"/>
    <xf numFmtId="166" fontId="3" fillId="0" borderId="0" xfId="0" applyNumberFormat="1" applyFont="1" applyAlignment="1">
      <alignment horizontal="left"/>
    </xf>
    <xf numFmtId="49" fontId="11" fillId="0" borderId="1" xfId="0" applyNumberFormat="1" applyFont="1" applyBorder="1" applyAlignment="1">
      <alignment vertical="top" wrapText="1"/>
    </xf>
    <xf numFmtId="166" fontId="4" fillId="0" borderId="0" xfId="0" applyNumberFormat="1" applyFont="1"/>
    <xf numFmtId="0" fontId="0" fillId="0" borderId="0" xfId="0" applyAlignment="1">
      <alignment horizontal="center"/>
    </xf>
    <xf numFmtId="0" fontId="1" fillId="0" borderId="1" xfId="0" applyFont="1" applyBorder="1"/>
    <xf numFmtId="49" fontId="14" fillId="0" borderId="4" xfId="0" applyNumberFormat="1" applyFont="1" applyBorder="1" applyAlignment="1">
      <alignment wrapText="1"/>
    </xf>
    <xf numFmtId="0" fontId="1" fillId="0" borderId="4" xfId="0" applyFont="1" applyBorder="1" applyAlignment="1">
      <alignment wrapText="1"/>
    </xf>
    <xf numFmtId="49" fontId="1" fillId="0" borderId="5" xfId="0" applyNumberFormat="1" applyFont="1" applyBorder="1" applyAlignment="1">
      <alignment wrapText="1"/>
    </xf>
    <xf numFmtId="49" fontId="1" fillId="0" borderId="4" xfId="0" applyNumberFormat="1" applyFont="1" applyBorder="1" applyAlignment="1">
      <alignment wrapText="1"/>
    </xf>
    <xf numFmtId="49" fontId="12" fillId="0" borderId="4" xfId="0" applyNumberFormat="1" applyFont="1" applyBorder="1" applyAlignment="1">
      <alignment wrapText="1"/>
    </xf>
    <xf numFmtId="0" fontId="1" fillId="0" borderId="0" xfId="0" applyFont="1"/>
    <xf numFmtId="1" fontId="15" fillId="0" borderId="0" xfId="0" applyNumberFormat="1" applyFont="1" applyAlignment="1">
      <alignment horizontal="right"/>
    </xf>
    <xf numFmtId="0" fontId="7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/>
    <xf numFmtId="0" fontId="0" fillId="0" borderId="0" xfId="0"/>
    <xf numFmtId="0" fontId="4" fillId="0" borderId="0" xfId="0" applyFont="1"/>
    <xf numFmtId="0" fontId="19" fillId="0" borderId="0" xfId="0" applyFont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0" fillId="0" borderId="0" xfId="0"/>
    <xf numFmtId="49" fontId="5" fillId="0" borderId="0" xfId="0" applyNumberFormat="1" applyFont="1" applyAlignment="1">
      <alignment horizontal="center" wrapText="1"/>
    </xf>
    <xf numFmtId="0" fontId="12" fillId="0" borderId="0" xfId="0" applyFont="1" applyAlignment="1">
      <alignment horizontal="left"/>
    </xf>
    <xf numFmtId="4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/>
    <xf numFmtId="0" fontId="18" fillId="0" borderId="0" xfId="0" applyFont="1" applyAlignment="1">
      <alignment horizontal="left"/>
    </xf>
    <xf numFmtId="0" fontId="13" fillId="0" borderId="0" xfId="0" applyFont="1"/>
    <xf numFmtId="0" fontId="17" fillId="0" borderId="0" xfId="0" applyFont="1"/>
    <xf numFmtId="164" fontId="13" fillId="0" borderId="0" xfId="0" applyNumberFormat="1" applyFont="1" applyAlignment="1">
      <alignment horizontal="left"/>
    </xf>
    <xf numFmtId="0" fontId="10" fillId="0" borderId="0" xfId="0" applyFont="1"/>
    <xf numFmtId="49" fontId="1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rderopluciu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rderopluciu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27"/>
  <sheetViews>
    <sheetView zoomScaleNormal="100" workbookViewId="0">
      <selection activeCell="E19" sqref="E19"/>
    </sheetView>
  </sheetViews>
  <sheetFormatPr defaultRowHeight="13.2" x14ac:dyDescent="0.25"/>
  <cols>
    <col min="1" max="1" width="0.109375" style="34" customWidth="1"/>
    <col min="2" max="2" width="3.109375" style="34" customWidth="1"/>
    <col min="3" max="3" width="20.88671875" style="34" customWidth="1"/>
    <col min="4" max="4" width="13.33203125" style="34" customWidth="1"/>
    <col min="5" max="5" width="2.88671875" style="34" customWidth="1"/>
    <col min="6" max="6" width="6.33203125" style="34" customWidth="1"/>
    <col min="7" max="7" width="5.33203125" style="34" customWidth="1"/>
    <col min="8" max="8" width="11" style="34" customWidth="1"/>
    <col min="9" max="9" width="10.109375" style="34" customWidth="1"/>
    <col min="10" max="10" width="6.44140625" style="34" customWidth="1"/>
    <col min="11" max="11" width="3.109375" style="34" customWidth="1"/>
  </cols>
  <sheetData>
    <row r="1" spans="2:15" ht="11.25" customHeight="1" x14ac:dyDescent="0.25"/>
    <row r="2" spans="2:15" ht="0.75" hidden="1" customHeight="1" x14ac:dyDescent="0.25">
      <c r="G2" s="5"/>
    </row>
    <row r="3" spans="2:15" ht="36" customHeight="1" x14ac:dyDescent="0.25">
      <c r="E3" s="44">
        <v>1</v>
      </c>
      <c r="F3" s="38"/>
      <c r="G3" s="40" t="s">
        <v>0</v>
      </c>
      <c r="H3" s="38"/>
      <c r="J3" s="21" t="s">
        <v>1</v>
      </c>
    </row>
    <row r="4" spans="2:15" ht="12.9" customHeight="1" x14ac:dyDescent="0.25">
      <c r="G4" s="5"/>
    </row>
    <row r="5" spans="2:15" ht="3" customHeight="1" x14ac:dyDescent="0.25">
      <c r="G5" s="5"/>
    </row>
    <row r="6" spans="2:15" ht="14.25" customHeight="1" x14ac:dyDescent="0.25">
      <c r="B6" s="9"/>
      <c r="C6" s="42" t="s">
        <v>2</v>
      </c>
      <c r="D6" s="38"/>
      <c r="E6" s="38"/>
      <c r="F6" s="11"/>
      <c r="H6" s="36" t="s">
        <v>50</v>
      </c>
      <c r="I6" s="33">
        <v>419415</v>
      </c>
    </row>
    <row r="7" spans="2:15" ht="22.5" customHeight="1" x14ac:dyDescent="0.25">
      <c r="B7" s="9"/>
      <c r="C7" s="33"/>
      <c r="D7" s="9"/>
      <c r="E7" s="43" t="str">
        <f>VLOOKUP(C6,Date!A1:E25,4,FALSE)&amp;"     "&amp;VLOOKUP(C6,Date!A1:E25,5,FALSE)</f>
        <v>Mercedes 413     ILBF 340</v>
      </c>
      <c r="F7" s="38"/>
      <c r="G7" s="38"/>
      <c r="H7" s="38"/>
      <c r="I7" s="38"/>
    </row>
    <row r="8" spans="2:15" ht="19.5" customHeight="1" x14ac:dyDescent="0.25">
      <c r="B8" s="33"/>
      <c r="C8" s="33" t="s">
        <v>3</v>
      </c>
      <c r="D8" s="33"/>
      <c r="E8" s="33"/>
      <c r="F8" s="33"/>
      <c r="G8" s="33"/>
      <c r="H8" s="9"/>
      <c r="I8" s="9"/>
      <c r="O8" s="21"/>
    </row>
    <row r="9" spans="2:15" ht="14.25" customHeight="1" x14ac:dyDescent="0.25">
      <c r="C9" s="33"/>
    </row>
    <row r="10" spans="2:15" ht="14.25" customHeight="1" x14ac:dyDescent="0.25">
      <c r="C10" s="33"/>
    </row>
    <row r="11" spans="2:15" ht="15" customHeight="1" x14ac:dyDescent="0.25">
      <c r="G11" s="5"/>
    </row>
    <row r="12" spans="2:15" ht="15" customHeight="1" x14ac:dyDescent="0.25">
      <c r="G12" s="5"/>
    </row>
    <row r="13" spans="2:15" ht="15" customHeight="1" x14ac:dyDescent="0.25">
      <c r="G13" s="5"/>
    </row>
    <row r="14" spans="2:15" ht="15" customHeight="1" x14ac:dyDescent="0.25">
      <c r="G14" s="5"/>
    </row>
    <row r="15" spans="2:15" ht="15" customHeight="1" x14ac:dyDescent="0.25">
      <c r="G15" s="5"/>
    </row>
    <row r="16" spans="2:15" ht="15" customHeight="1" x14ac:dyDescent="0.25">
      <c r="G16" s="5"/>
    </row>
    <row r="17" spans="2:13" ht="15" customHeight="1" x14ac:dyDescent="0.25">
      <c r="G17" s="5"/>
    </row>
    <row r="18" spans="2:13" ht="15" customHeight="1" x14ac:dyDescent="0.25">
      <c r="G18" s="5"/>
    </row>
    <row r="19" spans="2:13" ht="45" customHeight="1" x14ac:dyDescent="0.25">
      <c r="G19" s="5"/>
    </row>
    <row r="20" spans="2:13" ht="15" customHeight="1" x14ac:dyDescent="0.25">
      <c r="G20" s="5"/>
    </row>
    <row r="21" spans="2:13" ht="57" customHeight="1" x14ac:dyDescent="0.25">
      <c r="G21" s="5"/>
    </row>
    <row r="22" spans="2:13" ht="22.5" customHeight="1" x14ac:dyDescent="0.25">
      <c r="B22" s="10"/>
      <c r="C22" s="33"/>
      <c r="D22" s="10"/>
      <c r="E22" s="10"/>
      <c r="F22" s="10"/>
      <c r="G22" s="18">
        <f>E3</f>
        <v>1</v>
      </c>
      <c r="H22" s="41" t="str">
        <f>G3</f>
        <v>Mai</v>
      </c>
      <c r="I22" s="38"/>
      <c r="K22">
        <v>18</v>
      </c>
    </row>
    <row r="23" spans="2:13" ht="25.35" customHeight="1" x14ac:dyDescent="0.25">
      <c r="B23" s="10"/>
      <c r="C23" s="10"/>
      <c r="D23" s="10"/>
      <c r="E23" s="10"/>
      <c r="F23" s="10"/>
      <c r="G23" s="11"/>
      <c r="H23" s="39" t="str">
        <f>VLOOKUP(C6,Date!A1:E25,2,FALSE)</f>
        <v>Vitcarau</v>
      </c>
      <c r="I23" s="38"/>
    </row>
    <row r="24" spans="2:13" ht="18.75" customHeight="1" x14ac:dyDescent="0.25">
      <c r="B24" s="10"/>
      <c r="C24" s="10"/>
      <c r="D24" s="10"/>
      <c r="E24" s="10"/>
      <c r="F24" s="10"/>
      <c r="G24" s="39">
        <f>VLOOKUP(C6,Date!A1:E25,3,FALSE)</f>
        <v>0</v>
      </c>
      <c r="H24" s="38"/>
      <c r="I24" s="38"/>
    </row>
    <row r="25" spans="2:13" ht="24.75" customHeight="1" x14ac:dyDescent="0.25">
      <c r="B25" s="10"/>
      <c r="C25" s="10"/>
      <c r="D25" s="10"/>
      <c r="E25" s="10"/>
      <c r="F25" s="10"/>
      <c r="G25" s="12"/>
      <c r="H25" s="10"/>
      <c r="I25" s="10"/>
    </row>
    <row r="26" spans="2:13" ht="3" customHeight="1" x14ac:dyDescent="0.25">
      <c r="B26" s="10"/>
      <c r="C26" s="9"/>
      <c r="D26" s="10"/>
      <c r="E26" s="10"/>
      <c r="F26" s="10"/>
      <c r="G26" s="12"/>
      <c r="H26" s="10"/>
      <c r="I26" s="10"/>
    </row>
    <row r="27" spans="2:13" ht="30.75" customHeight="1" x14ac:dyDescent="0.25">
      <c r="B27" s="33"/>
      <c r="C27" s="33" t="str">
        <f>C8</f>
        <v>Chișinău-Ialoveni</v>
      </c>
      <c r="D27" s="12"/>
      <c r="E27" s="12"/>
      <c r="F27" s="31" t="s">
        <v>4</v>
      </c>
      <c r="G27" s="37">
        <f>I6</f>
        <v>419415</v>
      </c>
      <c r="H27" s="38"/>
      <c r="I27" s="10"/>
      <c r="M27" s="33"/>
    </row>
  </sheetData>
  <mergeCells count="8">
    <mergeCell ref="G27:H27"/>
    <mergeCell ref="H23:I23"/>
    <mergeCell ref="G3:H3"/>
    <mergeCell ref="H22:I22"/>
    <mergeCell ref="C6:E6"/>
    <mergeCell ref="E7:I7"/>
    <mergeCell ref="G24:I24"/>
    <mergeCell ref="E3:F3"/>
  </mergeCells>
  <dataValidations count="2">
    <dataValidation type="list" showInputMessage="1" showErrorMessage="1" sqref="B6">
      <formula1>NUM</formula1>
    </dataValidation>
    <dataValidation type="list" showInputMessage="1" showErrorMessage="1" sqref="C6 D6 E6">
      <formula1>Nume</formula1>
    </dataValidation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26"/>
  <sheetViews>
    <sheetView tabSelected="1" workbookViewId="0">
      <selection activeCell="B14" sqref="B14:E14"/>
    </sheetView>
  </sheetViews>
  <sheetFormatPr defaultRowHeight="13.2" x14ac:dyDescent="0.25"/>
  <cols>
    <col min="1" max="1" width="6.109375" style="34" customWidth="1"/>
    <col min="2" max="2" width="5.5546875" style="34" customWidth="1"/>
    <col min="3" max="3" width="7.88671875" style="34" customWidth="1"/>
    <col min="4" max="4" width="5.33203125" style="34" customWidth="1"/>
    <col min="5" max="5" width="8.44140625" style="34" customWidth="1"/>
    <col min="6" max="6" width="5.109375" style="34" customWidth="1"/>
    <col min="7" max="7" width="14" style="34" customWidth="1"/>
    <col min="8" max="8" width="8.33203125" style="34" customWidth="1"/>
    <col min="9" max="9" width="4.5546875" style="34" customWidth="1"/>
    <col min="10" max="10" width="1.44140625" style="34" customWidth="1"/>
    <col min="11" max="11" width="0.109375" style="34" hidden="1" customWidth="1"/>
    <col min="12" max="12" width="19" style="34" customWidth="1"/>
    <col min="13" max="13" width="7.44140625" style="34" customWidth="1"/>
  </cols>
  <sheetData>
    <row r="1" spans="1:13" ht="24.75" customHeight="1" x14ac:dyDescent="0.25">
      <c r="A1" s="13"/>
    </row>
    <row r="2" spans="1:13" ht="12" hidden="1" customHeight="1" x14ac:dyDescent="0.25">
      <c r="A2" s="13"/>
    </row>
    <row r="3" spans="1:13" ht="21" customHeight="1" x14ac:dyDescent="0.25">
      <c r="A3" s="13"/>
    </row>
    <row r="4" spans="1:13" ht="15" customHeight="1" x14ac:dyDescent="0.25">
      <c r="A4" s="13"/>
      <c r="B4" s="33"/>
      <c r="C4" s="33"/>
      <c r="D4" s="33"/>
      <c r="E4" s="33"/>
      <c r="F4" s="33"/>
      <c r="G4" s="33"/>
      <c r="H4" s="33"/>
      <c r="I4" s="48" t="s">
        <v>5</v>
      </c>
      <c r="J4" s="38"/>
      <c r="K4" s="38"/>
      <c r="L4" s="38"/>
      <c r="M4" s="33"/>
    </row>
    <row r="5" spans="1:13" ht="3" hidden="1" customHeight="1" x14ac:dyDescent="0.25">
      <c r="A5" s="13"/>
      <c r="B5" s="33"/>
      <c r="C5" s="33"/>
      <c r="D5" s="33"/>
      <c r="E5" s="33"/>
      <c r="F5" s="33"/>
      <c r="G5" s="33"/>
      <c r="H5" s="35"/>
      <c r="I5" s="33"/>
      <c r="J5" s="33"/>
      <c r="K5" s="33"/>
      <c r="L5" s="33"/>
      <c r="M5" s="33"/>
    </row>
    <row r="6" spans="1:13" ht="24" customHeight="1" x14ac:dyDescent="0.25">
      <c r="A6" s="13"/>
      <c r="B6" s="33"/>
      <c r="C6" s="33"/>
      <c r="D6" s="33"/>
      <c r="E6" s="43"/>
      <c r="F6" s="38"/>
      <c r="G6" s="38"/>
      <c r="H6" s="38"/>
      <c r="I6" s="38"/>
      <c r="J6" s="38"/>
      <c r="K6" s="33"/>
      <c r="L6" s="49" t="s">
        <v>6</v>
      </c>
      <c r="M6" s="38"/>
    </row>
    <row r="7" spans="1:13" ht="17.25" customHeight="1" x14ac:dyDescent="0.25">
      <c r="A7" s="13"/>
      <c r="B7" s="33"/>
      <c r="C7" s="33"/>
      <c r="D7" s="33"/>
      <c r="E7" s="33"/>
      <c r="F7" s="20"/>
      <c r="G7" s="33"/>
      <c r="H7" s="33" t="s">
        <v>7</v>
      </c>
      <c r="I7" s="33"/>
      <c r="J7" s="33"/>
      <c r="K7" s="33"/>
      <c r="L7" s="33"/>
      <c r="M7" s="33"/>
    </row>
    <row r="8" spans="1:13" ht="24" customHeight="1" x14ac:dyDescent="0.25">
      <c r="A8" s="13"/>
      <c r="B8" s="33"/>
      <c r="C8" s="33"/>
      <c r="D8" s="33"/>
      <c r="E8" s="33"/>
      <c r="F8" s="33"/>
      <c r="G8" s="33"/>
      <c r="H8" s="33"/>
      <c r="I8" s="46" t="str">
        <f>VLOOKUP(B14,Date!A1:E25,4,FALSE)&amp;"     "&amp;VLOOKUP(B14,Date!A1:E25,5,FALSE)</f>
        <v>Mercedes 413     ILBF 340</v>
      </c>
      <c r="J8" s="38"/>
      <c r="K8" s="38"/>
      <c r="L8" s="38"/>
      <c r="M8" s="33"/>
    </row>
    <row r="9" spans="1:13" ht="15" customHeight="1" x14ac:dyDescent="0.25">
      <c r="A9" s="1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</row>
    <row r="10" spans="1:13" ht="13.5" customHeight="1" x14ac:dyDescent="0.25">
      <c r="A10" s="1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</row>
    <row r="11" spans="1:13" ht="11.25" customHeight="1" x14ac:dyDescent="0.25">
      <c r="A11" s="1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</row>
    <row r="12" spans="1:13" ht="20.25" customHeight="1" x14ac:dyDescent="0.25">
      <c r="A12" s="1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</row>
    <row r="13" spans="1:13" ht="6.75" hidden="1" customHeight="1" x14ac:dyDescent="0.25">
      <c r="A13" s="13"/>
      <c r="B13" s="45" t="e">
        <f>Borderou!H23&amp;" "&amp;[1]Borderopluciu!G24</f>
        <v>#REF!</v>
      </c>
      <c r="C13" s="38"/>
      <c r="D13" s="38"/>
      <c r="E13" s="38"/>
      <c r="F13" s="33"/>
      <c r="G13" s="33"/>
      <c r="H13" s="33"/>
      <c r="I13" s="33"/>
      <c r="J13" s="33"/>
      <c r="K13" s="47">
        <v>968800</v>
      </c>
      <c r="L13" s="38"/>
      <c r="M13" s="33"/>
    </row>
    <row r="14" spans="1:13" ht="33.75" customHeight="1" x14ac:dyDescent="0.25">
      <c r="A14" s="13"/>
      <c r="B14" s="49" t="s">
        <v>2</v>
      </c>
      <c r="C14" s="38"/>
      <c r="D14" s="38"/>
      <c r="E14" s="38"/>
      <c r="F14" s="33"/>
      <c r="G14" s="33"/>
      <c r="H14" s="33"/>
      <c r="I14" s="33"/>
      <c r="J14" s="33"/>
      <c r="K14" s="32" t="s">
        <v>8</v>
      </c>
      <c r="L14" s="32">
        <v>5276148</v>
      </c>
      <c r="M14" s="33"/>
    </row>
    <row r="15" spans="1:13" ht="19.5" customHeight="1" x14ac:dyDescent="0.25">
      <c r="A15" s="1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</row>
    <row r="16" spans="1:13" ht="13.5" customHeight="1" x14ac:dyDescent="0.25">
      <c r="A16" s="1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</row>
    <row r="17" spans="1:13" ht="24.75" customHeight="1" x14ac:dyDescent="0.25">
      <c r="A17" s="13"/>
      <c r="B17" s="33"/>
      <c r="C17" s="33" t="s">
        <v>3</v>
      </c>
      <c r="D17" s="35"/>
      <c r="E17" s="35"/>
      <c r="F17" s="35"/>
      <c r="G17" s="35"/>
      <c r="H17" s="35"/>
      <c r="I17" s="35"/>
      <c r="J17" s="33"/>
      <c r="K17" s="33"/>
      <c r="L17" s="33"/>
      <c r="M17" s="33"/>
    </row>
    <row r="18" spans="1:13" ht="15" customHeight="1" x14ac:dyDescent="0.25">
      <c r="A18" s="13"/>
      <c r="B18" s="33"/>
      <c r="D18" s="33"/>
      <c r="E18" s="33"/>
      <c r="F18" s="33"/>
      <c r="G18" s="33"/>
      <c r="H18" s="33"/>
      <c r="I18" s="33"/>
      <c r="J18" s="33"/>
      <c r="K18" s="33"/>
      <c r="L18" s="33"/>
      <c r="M18" s="33"/>
    </row>
    <row r="19" spans="1:13" ht="15" customHeight="1" x14ac:dyDescent="0.25">
      <c r="A19" s="1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</row>
    <row r="20" spans="1:13" ht="15" customHeight="1" x14ac:dyDescent="0.25">
      <c r="A20" s="1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</row>
    <row r="21" spans="1:13" ht="15" customHeight="1" x14ac:dyDescent="0.25">
      <c r="A21" s="14"/>
      <c r="D21" t="s">
        <v>9</v>
      </c>
    </row>
    <row r="22" spans="1:13" ht="15" customHeight="1" x14ac:dyDescent="0.25">
      <c r="A22" s="14"/>
    </row>
    <row r="23" spans="1:13" ht="15" customHeight="1" x14ac:dyDescent="0.25">
      <c r="A23" s="14"/>
    </row>
    <row r="24" spans="1:13" ht="15" customHeight="1" x14ac:dyDescent="0.25">
      <c r="A24" s="14"/>
    </row>
    <row r="25" spans="1:13" ht="15" customHeight="1" x14ac:dyDescent="0.25">
      <c r="A25" s="14"/>
    </row>
    <row r="26" spans="1:13" ht="15" customHeight="1" x14ac:dyDescent="0.25">
      <c r="A26" s="14"/>
    </row>
  </sheetData>
  <mergeCells count="7">
    <mergeCell ref="B13:E13"/>
    <mergeCell ref="I8:L8"/>
    <mergeCell ref="K13:L13"/>
    <mergeCell ref="I4:L4"/>
    <mergeCell ref="B14:E14"/>
    <mergeCell ref="E6:J6"/>
    <mergeCell ref="L6:M6"/>
  </mergeCells>
  <dataValidations count="2">
    <dataValidation type="list" showInputMessage="1" showErrorMessage="1" sqref="B14 C14 D14 E14">
      <formula1>Nume</formula1>
    </dataValidation>
    <dataValidation type="list" showInputMessage="1" showErrorMessage="1" sqref="K13">
      <formula1>parcurs</formula1>
    </dataValidation>
  </dataValidations>
  <pageMargins left="0.74803149606299202" right="0.196850393700787" top="0.98425196850393704" bottom="0.98425196850393704" header="0.511811023622047" footer="0.511811023622047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41"/>
  <sheetViews>
    <sheetView zoomScale="80" zoomScaleNormal="80" workbookViewId="0">
      <selection activeCell="D7" sqref="D7"/>
    </sheetView>
  </sheetViews>
  <sheetFormatPr defaultRowHeight="13.2" x14ac:dyDescent="0.25"/>
  <cols>
    <col min="1" max="1" width="25.5546875" style="34" customWidth="1"/>
    <col min="2" max="2" width="18.109375" style="34" customWidth="1"/>
    <col min="3" max="3" width="17.44140625" style="34" customWidth="1"/>
    <col min="4" max="4" width="22" style="34" customWidth="1"/>
    <col min="5" max="5" width="16.44140625" style="34" customWidth="1"/>
    <col min="6" max="6" width="51.109375" style="34" customWidth="1"/>
    <col min="7" max="7" width="14.33203125" style="34" bestFit="1" customWidth="1"/>
    <col min="9" max="9" width="10.88671875" style="34" customWidth="1"/>
    <col min="13" max="13" width="11.33203125" style="34" customWidth="1"/>
  </cols>
  <sheetData>
    <row r="1" spans="1:13" ht="15" customHeight="1" x14ac:dyDescent="0.25">
      <c r="A1" s="22" t="s">
        <v>54</v>
      </c>
      <c r="B1" s="22" t="s">
        <v>54</v>
      </c>
      <c r="C1" s="3"/>
      <c r="D1" s="3" t="s">
        <v>10</v>
      </c>
      <c r="E1" s="3" t="s">
        <v>11</v>
      </c>
      <c r="G1" s="15" t="s">
        <v>12</v>
      </c>
      <c r="I1" t="s">
        <v>13</v>
      </c>
    </row>
    <row r="2" spans="1:13" ht="15" customHeight="1" x14ac:dyDescent="0.25">
      <c r="A2" s="28" t="s">
        <v>52</v>
      </c>
      <c r="B2" s="28" t="s">
        <v>52</v>
      </c>
      <c r="C2" s="3"/>
      <c r="D2" s="3" t="s">
        <v>14</v>
      </c>
      <c r="E2" s="3" t="s">
        <v>15</v>
      </c>
      <c r="G2" s="30" t="str">
        <f t="shared" ref="G2:G41" si="0">TEXT(K2,"000000")</f>
        <v>394213</v>
      </c>
      <c r="I2" s="16">
        <f t="shared" ref="I2:I41" si="1">SUM($J$2,M2)</f>
        <v>5118046</v>
      </c>
      <c r="J2">
        <v>0</v>
      </c>
      <c r="K2" s="29">
        <f t="shared" ref="K2:K41" si="2">L2+$J$2</f>
        <v>394213</v>
      </c>
      <c r="L2" s="29">
        <v>394213</v>
      </c>
      <c r="M2" s="16">
        <v>5118046</v>
      </c>
    </row>
    <row r="3" spans="1:13" ht="15" customHeight="1" x14ac:dyDescent="0.25">
      <c r="A3" s="24" t="s">
        <v>46</v>
      </c>
      <c r="B3" s="25" t="s">
        <v>46</v>
      </c>
      <c r="C3" s="26"/>
      <c r="D3" s="3" t="s">
        <v>14</v>
      </c>
      <c r="E3" s="3" t="s">
        <v>16</v>
      </c>
      <c r="G3" s="30" t="str">
        <f t="shared" si="0"/>
        <v>394214</v>
      </c>
      <c r="I3" s="16">
        <f t="shared" si="1"/>
        <v>5118047</v>
      </c>
      <c r="K3" s="29">
        <f t="shared" si="2"/>
        <v>394214</v>
      </c>
      <c r="L3" s="29">
        <v>394214</v>
      </c>
      <c r="M3" s="17">
        <v>5118047</v>
      </c>
    </row>
    <row r="4" spans="1:13" ht="15" customHeight="1" x14ac:dyDescent="0.25">
      <c r="A4" s="1" t="s">
        <v>47</v>
      </c>
      <c r="B4" s="1" t="s">
        <v>47</v>
      </c>
      <c r="C4" s="3"/>
      <c r="D4" s="3" t="s">
        <v>14</v>
      </c>
      <c r="E4" s="3" t="s">
        <v>17</v>
      </c>
      <c r="G4" s="30" t="str">
        <f t="shared" si="0"/>
        <v>394215</v>
      </c>
      <c r="I4" s="16">
        <f t="shared" si="1"/>
        <v>5118048</v>
      </c>
      <c r="K4" s="29">
        <f t="shared" si="2"/>
        <v>394215</v>
      </c>
      <c r="L4" s="29">
        <v>394215</v>
      </c>
      <c r="M4" s="16">
        <v>5118048</v>
      </c>
    </row>
    <row r="5" spans="1:13" ht="15" customHeight="1" x14ac:dyDescent="0.25">
      <c r="A5" s="1" t="s">
        <v>2</v>
      </c>
      <c r="B5" s="6" t="s">
        <v>2</v>
      </c>
      <c r="C5" s="3"/>
      <c r="D5" s="4" t="s">
        <v>14</v>
      </c>
      <c r="E5" s="3" t="s">
        <v>18</v>
      </c>
      <c r="G5" s="30" t="str">
        <f t="shared" si="0"/>
        <v>394216</v>
      </c>
      <c r="I5" s="16">
        <f t="shared" si="1"/>
        <v>5118049</v>
      </c>
      <c r="K5" s="29">
        <f t="shared" si="2"/>
        <v>394216</v>
      </c>
      <c r="L5" s="29">
        <v>394216</v>
      </c>
      <c r="M5" s="17">
        <v>5118049</v>
      </c>
    </row>
    <row r="6" spans="1:13" ht="15" customHeight="1" x14ac:dyDescent="0.25">
      <c r="A6" s="8" t="s">
        <v>48</v>
      </c>
      <c r="B6" s="6" t="s">
        <v>48</v>
      </c>
      <c r="C6" s="3"/>
      <c r="D6" s="3" t="s">
        <v>14</v>
      </c>
      <c r="E6" s="3" t="s">
        <v>19</v>
      </c>
      <c r="G6" s="30" t="str">
        <f t="shared" si="0"/>
        <v>394217</v>
      </c>
      <c r="I6" s="16">
        <f t="shared" si="1"/>
        <v>5118050</v>
      </c>
      <c r="K6" s="29">
        <f t="shared" si="2"/>
        <v>394217</v>
      </c>
      <c r="L6" s="29">
        <v>394217</v>
      </c>
      <c r="M6" s="16">
        <v>5118050</v>
      </c>
    </row>
    <row r="7" spans="1:13" ht="15" customHeight="1" x14ac:dyDescent="0.25">
      <c r="A7" s="1" t="s">
        <v>53</v>
      </c>
      <c r="B7" s="6" t="s">
        <v>53</v>
      </c>
      <c r="C7" s="3"/>
      <c r="D7" s="3" t="s">
        <v>14</v>
      </c>
      <c r="E7" s="3" t="s">
        <v>20</v>
      </c>
      <c r="G7" s="30" t="str">
        <f t="shared" si="0"/>
        <v>394218</v>
      </c>
      <c r="I7" s="16">
        <f t="shared" si="1"/>
        <v>5118051</v>
      </c>
      <c r="K7" s="29">
        <f t="shared" si="2"/>
        <v>394218</v>
      </c>
      <c r="L7" s="29">
        <v>394218</v>
      </c>
      <c r="M7" s="17">
        <v>5118051</v>
      </c>
    </row>
    <row r="8" spans="1:13" ht="15" customHeight="1" x14ac:dyDescent="0.25">
      <c r="A8" s="7" t="s">
        <v>49</v>
      </c>
      <c r="B8" s="19" t="s">
        <v>49</v>
      </c>
      <c r="C8" s="19"/>
      <c r="D8" s="3" t="s">
        <v>21</v>
      </c>
      <c r="E8" s="3" t="s">
        <v>22</v>
      </c>
      <c r="G8" s="30" t="str">
        <f t="shared" si="0"/>
        <v>394219</v>
      </c>
      <c r="I8" s="16">
        <f t="shared" si="1"/>
        <v>5118052</v>
      </c>
      <c r="K8" s="29">
        <f t="shared" si="2"/>
        <v>394219</v>
      </c>
      <c r="L8" s="29">
        <v>394219</v>
      </c>
      <c r="M8" s="16">
        <v>5118052</v>
      </c>
    </row>
    <row r="9" spans="1:13" ht="16.5" customHeight="1" x14ac:dyDescent="0.25">
      <c r="A9" s="2" t="s">
        <v>23</v>
      </c>
      <c r="B9" s="7" t="s">
        <v>23</v>
      </c>
      <c r="C9" s="4"/>
      <c r="D9" s="3" t="s">
        <v>24</v>
      </c>
      <c r="E9" s="3" t="s">
        <v>25</v>
      </c>
      <c r="G9" s="30" t="str">
        <f t="shared" si="0"/>
        <v>000000</v>
      </c>
      <c r="I9" s="16">
        <f t="shared" si="1"/>
        <v>0</v>
      </c>
      <c r="K9" s="29">
        <f t="shared" si="2"/>
        <v>0</v>
      </c>
      <c r="L9" s="29"/>
      <c r="M9" s="17"/>
    </row>
    <row r="10" spans="1:13" ht="15" customHeight="1" x14ac:dyDescent="0.25">
      <c r="A10" s="2" t="s">
        <v>26</v>
      </c>
      <c r="B10" s="7" t="s">
        <v>26</v>
      </c>
      <c r="C10" s="4"/>
      <c r="D10" s="3" t="s">
        <v>14</v>
      </c>
      <c r="E10" s="3" t="s">
        <v>27</v>
      </c>
      <c r="G10" s="30" t="str">
        <f t="shared" si="0"/>
        <v>000000</v>
      </c>
      <c r="I10" s="16">
        <f t="shared" si="1"/>
        <v>0</v>
      </c>
      <c r="K10" s="29">
        <f t="shared" si="2"/>
        <v>0</v>
      </c>
      <c r="L10" s="29"/>
      <c r="M10" s="17"/>
    </row>
    <row r="11" spans="1:13" ht="15" customHeight="1" x14ac:dyDescent="0.25">
      <c r="A11" s="1" t="s">
        <v>51</v>
      </c>
      <c r="B11" s="6" t="s">
        <v>51</v>
      </c>
      <c r="C11" s="3"/>
      <c r="D11" s="3" t="s">
        <v>29</v>
      </c>
      <c r="E11" s="3" t="s">
        <v>30</v>
      </c>
      <c r="G11" s="30" t="str">
        <f t="shared" si="0"/>
        <v>000000</v>
      </c>
      <c r="I11" s="16">
        <f t="shared" si="1"/>
        <v>0</v>
      </c>
      <c r="K11" s="29">
        <f t="shared" si="2"/>
        <v>0</v>
      </c>
      <c r="L11" s="29"/>
      <c r="M11" s="17"/>
    </row>
    <row r="12" spans="1:13" ht="15" customHeight="1" x14ac:dyDescent="0.25">
      <c r="A12" s="8" t="s">
        <v>31</v>
      </c>
      <c r="B12" s="6" t="s">
        <v>31</v>
      </c>
      <c r="C12" s="3"/>
      <c r="D12" s="3" t="s">
        <v>29</v>
      </c>
      <c r="E12" s="3" t="s">
        <v>32</v>
      </c>
      <c r="G12" s="30" t="str">
        <f t="shared" si="0"/>
        <v>000000</v>
      </c>
      <c r="I12" s="16">
        <f t="shared" si="1"/>
        <v>0</v>
      </c>
      <c r="K12" s="29">
        <f t="shared" si="2"/>
        <v>0</v>
      </c>
      <c r="L12" s="29"/>
      <c r="M12" s="17"/>
    </row>
    <row r="13" spans="1:13" ht="15" customHeight="1" x14ac:dyDescent="0.25">
      <c r="A13" s="1" t="s">
        <v>33</v>
      </c>
      <c r="B13" s="6" t="s">
        <v>34</v>
      </c>
      <c r="C13" s="3"/>
      <c r="D13" s="3" t="s">
        <v>10</v>
      </c>
      <c r="E13" s="3" t="s">
        <v>35</v>
      </c>
      <c r="G13" s="30" t="str">
        <f t="shared" si="0"/>
        <v>000000</v>
      </c>
      <c r="I13" s="16">
        <f t="shared" si="1"/>
        <v>0</v>
      </c>
      <c r="K13" s="29">
        <f t="shared" si="2"/>
        <v>0</v>
      </c>
      <c r="L13" s="29"/>
      <c r="M13" s="17"/>
    </row>
    <row r="14" spans="1:13" x14ac:dyDescent="0.25">
      <c r="F14" s="23"/>
      <c r="G14" s="30" t="str">
        <f t="shared" si="0"/>
        <v>000000</v>
      </c>
      <c r="I14" s="16">
        <f t="shared" si="1"/>
        <v>0</v>
      </c>
      <c r="K14" s="29">
        <f t="shared" si="2"/>
        <v>0</v>
      </c>
      <c r="L14" s="29"/>
      <c r="M14" s="17"/>
    </row>
    <row r="15" spans="1:13" ht="15" customHeight="1" x14ac:dyDescent="0.25">
      <c r="A15" s="2" t="s">
        <v>36</v>
      </c>
      <c r="B15" s="7" t="s">
        <v>36</v>
      </c>
      <c r="C15" s="3" t="s">
        <v>28</v>
      </c>
      <c r="D15" s="3" t="s">
        <v>21</v>
      </c>
      <c r="E15" s="3" t="s">
        <v>37</v>
      </c>
      <c r="F15" s="30"/>
      <c r="G15" s="30" t="str">
        <f t="shared" si="0"/>
        <v>000000</v>
      </c>
      <c r="I15" s="16">
        <f t="shared" si="1"/>
        <v>0</v>
      </c>
      <c r="K15" s="29">
        <f t="shared" si="2"/>
        <v>0</v>
      </c>
      <c r="L15" s="29"/>
      <c r="M15" s="17"/>
    </row>
    <row r="16" spans="1:13" ht="15" customHeight="1" x14ac:dyDescent="0.25">
      <c r="A16" s="2" t="s">
        <v>38</v>
      </c>
      <c r="B16" s="7" t="s">
        <v>38</v>
      </c>
      <c r="C16" s="3"/>
      <c r="D16" s="3" t="s">
        <v>29</v>
      </c>
      <c r="E16" s="3" t="s">
        <v>39</v>
      </c>
      <c r="G16" s="30" t="str">
        <f t="shared" si="0"/>
        <v>000000</v>
      </c>
      <c r="I16" s="16">
        <f t="shared" si="1"/>
        <v>0</v>
      </c>
      <c r="K16" s="29">
        <f t="shared" si="2"/>
        <v>0</v>
      </c>
      <c r="L16" s="29"/>
      <c r="M16" s="17"/>
    </row>
    <row r="17" spans="1:13" ht="15" customHeight="1" x14ac:dyDescent="0.25">
      <c r="A17" s="1" t="s">
        <v>31</v>
      </c>
      <c r="B17" s="6" t="s">
        <v>31</v>
      </c>
      <c r="C17" s="3"/>
      <c r="D17" s="3" t="s">
        <v>10</v>
      </c>
      <c r="E17" s="3" t="s">
        <v>32</v>
      </c>
      <c r="F17" s="27"/>
      <c r="G17" s="30" t="str">
        <f t="shared" si="0"/>
        <v>000000</v>
      </c>
      <c r="I17" s="16">
        <f t="shared" si="1"/>
        <v>0</v>
      </c>
      <c r="K17" s="29">
        <f t="shared" si="2"/>
        <v>0</v>
      </c>
      <c r="L17" s="29"/>
      <c r="M17" s="17"/>
    </row>
    <row r="18" spans="1:13" ht="15" customHeight="1" x14ac:dyDescent="0.25">
      <c r="A18" s="1"/>
      <c r="B18" s="6"/>
      <c r="C18" s="3"/>
      <c r="D18" s="3"/>
      <c r="E18" s="3"/>
      <c r="G18" s="30" t="str">
        <f t="shared" si="0"/>
        <v>000000</v>
      </c>
      <c r="I18" s="16">
        <f t="shared" si="1"/>
        <v>0</v>
      </c>
      <c r="K18" s="29">
        <f t="shared" si="2"/>
        <v>0</v>
      </c>
      <c r="L18" s="29"/>
      <c r="M18" s="17"/>
    </row>
    <row r="19" spans="1:13" ht="15" customHeight="1" x14ac:dyDescent="0.25">
      <c r="A19" s="1"/>
      <c r="B19" s="6"/>
      <c r="C19" s="3"/>
      <c r="D19" s="3"/>
      <c r="E19" s="3"/>
      <c r="F19" s="27"/>
      <c r="G19" s="30" t="str">
        <f t="shared" si="0"/>
        <v>000000</v>
      </c>
      <c r="I19" s="16">
        <f t="shared" si="1"/>
        <v>0</v>
      </c>
      <c r="K19" s="29">
        <f t="shared" si="2"/>
        <v>0</v>
      </c>
    </row>
    <row r="20" spans="1:13" ht="15" customHeight="1" x14ac:dyDescent="0.25">
      <c r="A20" s="2"/>
      <c r="B20" s="7"/>
      <c r="C20" s="4"/>
      <c r="D20" s="4"/>
      <c r="E20" s="4"/>
      <c r="F20" s="33" t="s">
        <v>40</v>
      </c>
      <c r="G20" s="30" t="str">
        <f t="shared" si="0"/>
        <v>000000</v>
      </c>
      <c r="I20" s="16">
        <f t="shared" si="1"/>
        <v>0</v>
      </c>
      <c r="K20" s="29">
        <f t="shared" si="2"/>
        <v>0</v>
      </c>
    </row>
    <row r="21" spans="1:13" ht="15" customHeight="1" x14ac:dyDescent="0.25">
      <c r="A21" s="24"/>
      <c r="B21" s="25"/>
      <c r="C21" s="26"/>
      <c r="D21" s="4"/>
      <c r="E21" s="4"/>
      <c r="F21" s="33" t="s">
        <v>41</v>
      </c>
      <c r="G21" s="30" t="str">
        <f t="shared" si="0"/>
        <v>000000</v>
      </c>
      <c r="I21" s="16">
        <f t="shared" si="1"/>
        <v>0</v>
      </c>
      <c r="K21" s="29">
        <f t="shared" si="2"/>
        <v>0</v>
      </c>
    </row>
    <row r="22" spans="1:13" ht="15" customHeight="1" x14ac:dyDescent="0.25">
      <c r="A22" s="1"/>
      <c r="B22" s="6"/>
      <c r="C22" s="3"/>
      <c r="D22" s="3"/>
      <c r="E22" s="3"/>
      <c r="F22" s="33"/>
      <c r="G22" s="30" t="str">
        <f t="shared" si="0"/>
        <v>000000</v>
      </c>
      <c r="I22" s="16">
        <f t="shared" si="1"/>
        <v>0</v>
      </c>
      <c r="K22" s="29">
        <f t="shared" si="2"/>
        <v>0</v>
      </c>
    </row>
    <row r="23" spans="1:13" ht="15.75" customHeight="1" x14ac:dyDescent="0.25">
      <c r="A23" s="1"/>
      <c r="B23" s="6"/>
      <c r="C23" s="3"/>
      <c r="D23" s="3"/>
      <c r="E23" s="3"/>
      <c r="F23" s="33" t="s">
        <v>42</v>
      </c>
      <c r="G23" s="30" t="str">
        <f t="shared" si="0"/>
        <v>000000</v>
      </c>
      <c r="H23" s="3"/>
      <c r="I23" s="16">
        <f t="shared" si="1"/>
        <v>0</v>
      </c>
      <c r="K23" s="29">
        <f t="shared" si="2"/>
        <v>0</v>
      </c>
    </row>
    <row r="24" spans="1:13" ht="15" customHeight="1" x14ac:dyDescent="0.25">
      <c r="A24" s="2"/>
      <c r="B24" s="7"/>
      <c r="C24" s="4"/>
      <c r="D24" s="4"/>
      <c r="E24" s="4"/>
      <c r="F24" s="33" t="s">
        <v>43</v>
      </c>
      <c r="G24" s="30" t="str">
        <f t="shared" si="0"/>
        <v>000000</v>
      </c>
      <c r="I24" s="16">
        <f t="shared" si="1"/>
        <v>0</v>
      </c>
      <c r="K24" s="29">
        <f t="shared" si="2"/>
        <v>0</v>
      </c>
    </row>
    <row r="25" spans="1:13" ht="15" customHeight="1" x14ac:dyDescent="0.25">
      <c r="A25" s="8"/>
      <c r="B25" s="6"/>
      <c r="C25" s="3"/>
      <c r="D25" s="3"/>
      <c r="E25" s="3"/>
      <c r="F25" s="33" t="s">
        <v>44</v>
      </c>
      <c r="G25" s="30" t="str">
        <f t="shared" si="0"/>
        <v>000000</v>
      </c>
      <c r="I25" s="16">
        <f t="shared" si="1"/>
        <v>0</v>
      </c>
      <c r="K25" s="29">
        <f t="shared" si="2"/>
        <v>0</v>
      </c>
    </row>
    <row r="26" spans="1:13" ht="14.25" customHeight="1" x14ac:dyDescent="0.25">
      <c r="A26" s="22"/>
      <c r="B26" s="6"/>
      <c r="C26" s="3"/>
      <c r="D26" s="3"/>
      <c r="E26" s="3"/>
      <c r="F26" s="33" t="s">
        <v>45</v>
      </c>
      <c r="G26" s="30" t="str">
        <f t="shared" si="0"/>
        <v>000000</v>
      </c>
      <c r="I26" s="16">
        <f t="shared" si="1"/>
        <v>0</v>
      </c>
      <c r="K26" s="29">
        <f t="shared" si="2"/>
        <v>0</v>
      </c>
    </row>
    <row r="27" spans="1:13" ht="15" customHeight="1" x14ac:dyDescent="0.25">
      <c r="B27" s="25"/>
      <c r="C27" s="26"/>
      <c r="E27" s="22"/>
      <c r="F27" s="6"/>
      <c r="G27" s="30" t="str">
        <f t="shared" si="0"/>
        <v>000000</v>
      </c>
      <c r="I27" s="16">
        <f t="shared" si="1"/>
        <v>0</v>
      </c>
      <c r="K27" s="29">
        <f t="shared" si="2"/>
        <v>0</v>
      </c>
    </row>
    <row r="28" spans="1:13" x14ac:dyDescent="0.25">
      <c r="G28" s="30" t="str">
        <f t="shared" si="0"/>
        <v>000000</v>
      </c>
      <c r="I28" s="16">
        <f t="shared" si="1"/>
        <v>0</v>
      </c>
      <c r="K28" s="29">
        <f t="shared" si="2"/>
        <v>0</v>
      </c>
    </row>
    <row r="29" spans="1:13" x14ac:dyDescent="0.25">
      <c r="G29" s="30" t="str">
        <f t="shared" si="0"/>
        <v>000000</v>
      </c>
      <c r="I29" s="16">
        <f t="shared" si="1"/>
        <v>0</v>
      </c>
      <c r="K29" s="29">
        <f t="shared" si="2"/>
        <v>0</v>
      </c>
    </row>
    <row r="30" spans="1:13" x14ac:dyDescent="0.25">
      <c r="G30" s="30" t="str">
        <f t="shared" si="0"/>
        <v>000000</v>
      </c>
      <c r="I30" s="16">
        <f t="shared" si="1"/>
        <v>0</v>
      </c>
      <c r="K30" s="29">
        <f t="shared" si="2"/>
        <v>0</v>
      </c>
    </row>
    <row r="31" spans="1:13" x14ac:dyDescent="0.25">
      <c r="G31" s="30" t="str">
        <f t="shared" si="0"/>
        <v>000000</v>
      </c>
      <c r="I31" s="16">
        <f t="shared" si="1"/>
        <v>0</v>
      </c>
      <c r="K31" s="29">
        <f t="shared" si="2"/>
        <v>0</v>
      </c>
    </row>
    <row r="32" spans="1:13" x14ac:dyDescent="0.25">
      <c r="G32" s="30" t="str">
        <f t="shared" si="0"/>
        <v>000000</v>
      </c>
      <c r="I32" s="16">
        <f t="shared" si="1"/>
        <v>0</v>
      </c>
      <c r="K32" s="29">
        <f t="shared" si="2"/>
        <v>0</v>
      </c>
    </row>
    <row r="33" spans="7:11" x14ac:dyDescent="0.25">
      <c r="G33" s="30" t="str">
        <f t="shared" si="0"/>
        <v>000000</v>
      </c>
      <c r="I33" s="16">
        <f t="shared" si="1"/>
        <v>0</v>
      </c>
      <c r="K33" s="29">
        <f t="shared" si="2"/>
        <v>0</v>
      </c>
    </row>
    <row r="34" spans="7:11" x14ac:dyDescent="0.25">
      <c r="G34" s="30" t="str">
        <f t="shared" si="0"/>
        <v>000000</v>
      </c>
      <c r="I34" s="16">
        <f t="shared" si="1"/>
        <v>0</v>
      </c>
      <c r="K34" s="29">
        <f t="shared" si="2"/>
        <v>0</v>
      </c>
    </row>
    <row r="35" spans="7:11" x14ac:dyDescent="0.25">
      <c r="G35" s="30" t="str">
        <f t="shared" si="0"/>
        <v>000000</v>
      </c>
      <c r="I35" s="16">
        <f t="shared" si="1"/>
        <v>0</v>
      </c>
      <c r="K35" s="29">
        <f t="shared" si="2"/>
        <v>0</v>
      </c>
    </row>
    <row r="36" spans="7:11" x14ac:dyDescent="0.25">
      <c r="G36" s="30" t="str">
        <f t="shared" si="0"/>
        <v>000000</v>
      </c>
      <c r="I36" s="16">
        <f t="shared" si="1"/>
        <v>0</v>
      </c>
      <c r="K36" s="29">
        <f t="shared" si="2"/>
        <v>0</v>
      </c>
    </row>
    <row r="37" spans="7:11" x14ac:dyDescent="0.25">
      <c r="G37" s="30" t="str">
        <f t="shared" si="0"/>
        <v>000000</v>
      </c>
      <c r="I37" s="16">
        <f t="shared" si="1"/>
        <v>0</v>
      </c>
      <c r="K37" s="29">
        <f t="shared" si="2"/>
        <v>0</v>
      </c>
    </row>
    <row r="38" spans="7:11" x14ac:dyDescent="0.25">
      <c r="G38" s="30" t="str">
        <f t="shared" si="0"/>
        <v>000000</v>
      </c>
      <c r="I38" s="16">
        <f t="shared" si="1"/>
        <v>0</v>
      </c>
      <c r="K38" s="29">
        <f t="shared" si="2"/>
        <v>0</v>
      </c>
    </row>
    <row r="39" spans="7:11" x14ac:dyDescent="0.25">
      <c r="G39" s="30" t="str">
        <f t="shared" si="0"/>
        <v>000000</v>
      </c>
      <c r="I39" s="16">
        <f t="shared" si="1"/>
        <v>0</v>
      </c>
      <c r="K39" s="29">
        <f t="shared" si="2"/>
        <v>0</v>
      </c>
    </row>
    <row r="40" spans="7:11" x14ac:dyDescent="0.25">
      <c r="G40" s="30" t="str">
        <f t="shared" si="0"/>
        <v>000000</v>
      </c>
      <c r="I40" s="16">
        <f t="shared" si="1"/>
        <v>0</v>
      </c>
      <c r="K40" s="29">
        <f t="shared" si="2"/>
        <v>0</v>
      </c>
    </row>
    <row r="41" spans="7:11" x14ac:dyDescent="0.25">
      <c r="G41" s="30" t="str">
        <f t="shared" si="0"/>
        <v>000000</v>
      </c>
      <c r="I41" s="16">
        <f t="shared" si="1"/>
        <v>0</v>
      </c>
      <c r="K41" s="29">
        <f t="shared" si="2"/>
        <v>0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Borderou</vt:lpstr>
      <vt:lpstr>Parcurs</vt:lpstr>
      <vt:lpstr>Лист1</vt:lpstr>
      <vt:lpstr>Date</vt:lpstr>
      <vt:lpstr>borderou</vt:lpstr>
      <vt:lpstr>Nume</vt:lpstr>
      <vt:lpstr>parcurs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SOLTAN</dc:creator>
  <cp:lastModifiedBy>James Walker</cp:lastModifiedBy>
  <cp:lastPrinted>2018-08-05T11:44:58Z</cp:lastPrinted>
  <dcterms:created xsi:type="dcterms:W3CDTF">2007-02-04T09:10:40Z</dcterms:created>
  <dcterms:modified xsi:type="dcterms:W3CDTF">2018-08-10T17:42:49Z</dcterms:modified>
</cp:coreProperties>
</file>