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xml" ContentType="application/vnd.ms-excel.person+xml"/>
  <Override PartName="/xl/persons/person1.xml" ContentType="application/vnd.ms-excel.person+xml"/>
  <Override PartName="/xl/persons/person3.xml" ContentType="application/vnd.ms-excel.person+xml"/>
  <Override PartName="/xl/persons/person2.xml" ContentType="application/vnd.ms-excel.person+xml"/>
  <Override PartName="/xl/persons/person6.xml" ContentType="application/vnd.ms-excel.person+xml"/>
  <Override PartName="/xl/persons/person5.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updateLinks="never" codeName="ThisWorkbook"/>
  <xr:revisionPtr revIDLastSave="2" documentId="8_{F1B49C52-BC50-4437-A5A8-E453306E7771}" xr6:coauthVersionLast="47" xr6:coauthVersionMax="47" xr10:uidLastSave="{9B1C3303-838E-4CF5-BF6B-A000CF2DDB81}"/>
  <bookViews>
    <workbookView xWindow="0" yWindow="368" windowWidth="21600" windowHeight="11632" firstSheet="4"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Calculation'!$B$9:$AL$827</definedName>
    <definedName name="_Toc67957452" localSheetId="5">'P5-P6-P7-Risk Calculation'!#REF!</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Calculation'!$B$10:$B$828,SUMPRODUCT(--('P5-P6-P7-Risk Calculation'!$B$10:$B$828&lt;&gt;"")))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1" i="27" l="1"/>
  <c r="Q30" i="27"/>
  <c r="Q29" i="27"/>
  <c r="Q26" i="27"/>
  <c r="Q25" i="27"/>
  <c r="Q22"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27" i="27" l="1"/>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M87" i="27"/>
  <c r="M86" i="27"/>
  <c r="M85" i="27"/>
  <c r="M84" i="27"/>
  <c r="M83" i="27"/>
  <c r="M82" i="27"/>
  <c r="M81" i="27"/>
  <c r="M80" i="27"/>
  <c r="M79" i="27"/>
  <c r="M78" i="27"/>
  <c r="M77" i="27"/>
  <c r="M76" i="27"/>
  <c r="M75" i="27"/>
  <c r="M74" i="27"/>
  <c r="M73" i="27"/>
  <c r="M72" i="27"/>
  <c r="M71" i="27"/>
  <c r="M70" i="27"/>
  <c r="M69" i="27"/>
  <c r="M68" i="27"/>
  <c r="M67" i="27"/>
  <c r="M66" i="27"/>
  <c r="M65" i="27"/>
  <c r="M64" i="27"/>
  <c r="M63" i="27"/>
  <c r="M62" i="27"/>
  <c r="M61" i="27"/>
  <c r="M60" i="27"/>
  <c r="M59" i="27"/>
  <c r="M58" i="27"/>
  <c r="M57" i="27"/>
  <c r="M56" i="27"/>
  <c r="M55" i="27"/>
  <c r="M54" i="27"/>
  <c r="M53" i="27"/>
  <c r="M52" i="27"/>
  <c r="M51" i="27"/>
  <c r="M50" i="27"/>
  <c r="M49" i="27"/>
  <c r="M48" i="27"/>
  <c r="M47" i="27"/>
  <c r="M46" i="27"/>
  <c r="M45" i="27"/>
  <c r="M44" i="27"/>
  <c r="M43" i="27"/>
  <c r="M42" i="27"/>
  <c r="M41" i="27"/>
  <c r="M40" i="27"/>
  <c r="M39" i="27"/>
  <c r="M38" i="27"/>
  <c r="AH827" i="27" l="1"/>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H87" i="27"/>
  <c r="AG87" i="27"/>
  <c r="AH86" i="27"/>
  <c r="AG86" i="27"/>
  <c r="AH85" i="27"/>
  <c r="AG85" i="27"/>
  <c r="AH84" i="27"/>
  <c r="AG84" i="27"/>
  <c r="AH83" i="27"/>
  <c r="AG83" i="27"/>
  <c r="AH82" i="27"/>
  <c r="AG82" i="27"/>
  <c r="AH81" i="27"/>
  <c r="AG81" i="27"/>
  <c r="AH80" i="27"/>
  <c r="AG80" i="27"/>
  <c r="AH79" i="27"/>
  <c r="AG79" i="27"/>
  <c r="AH78" i="27"/>
  <c r="AG78" i="27"/>
  <c r="AH77" i="27"/>
  <c r="AG77" i="27"/>
  <c r="AH76" i="27"/>
  <c r="AG76" i="27"/>
  <c r="AH75" i="27"/>
  <c r="AG75" i="27"/>
  <c r="AH74" i="27"/>
  <c r="AG74" i="27"/>
  <c r="AH73" i="27"/>
  <c r="AG73" i="27"/>
  <c r="AH72" i="27"/>
  <c r="AG72" i="27"/>
  <c r="AH71" i="27"/>
  <c r="AG71" i="27"/>
  <c r="AH70" i="27"/>
  <c r="AG70" i="27"/>
  <c r="AH69" i="27"/>
  <c r="AG69" i="27"/>
  <c r="AH68" i="27"/>
  <c r="AG68" i="27"/>
  <c r="AH67" i="27"/>
  <c r="AG67" i="27"/>
  <c r="AH66" i="27"/>
  <c r="AG66" i="27"/>
  <c r="AH65" i="27"/>
  <c r="AG65" i="27"/>
  <c r="AH64" i="27"/>
  <c r="AG64" i="27"/>
  <c r="AH63" i="27"/>
  <c r="AG63" i="27"/>
  <c r="AH62" i="27"/>
  <c r="AG62" i="27"/>
  <c r="AH61" i="27"/>
  <c r="AG61" i="27"/>
  <c r="AH60" i="27"/>
  <c r="AG60" i="27"/>
  <c r="AH59" i="27"/>
  <c r="AG59" i="27"/>
  <c r="AH58" i="27"/>
  <c r="AG58" i="27"/>
  <c r="AH57" i="27"/>
  <c r="AG57" i="27"/>
  <c r="AH56" i="27"/>
  <c r="AG56" i="27"/>
  <c r="AH55" i="27"/>
  <c r="AG55" i="27"/>
  <c r="AH54" i="27"/>
  <c r="AG54" i="27"/>
  <c r="AH53" i="27"/>
  <c r="AG53" i="27"/>
  <c r="AH52" i="27"/>
  <c r="AG52" i="27"/>
  <c r="AH51" i="27"/>
  <c r="AG51" i="27"/>
  <c r="AH50" i="27"/>
  <c r="AG50" i="27"/>
  <c r="AH49" i="27"/>
  <c r="AG49" i="27"/>
  <c r="AH48" i="27"/>
  <c r="AG48" i="27"/>
  <c r="AH47" i="27"/>
  <c r="AG47" i="27"/>
  <c r="AH46" i="27"/>
  <c r="AG46" i="27"/>
  <c r="AH45" i="27"/>
  <c r="AG45" i="27"/>
  <c r="AH44" i="27"/>
  <c r="AG44" i="27"/>
  <c r="AH43" i="27"/>
  <c r="AG43" i="27"/>
  <c r="AH42" i="27"/>
  <c r="AG42" i="27"/>
  <c r="AH41" i="27"/>
  <c r="AG41" i="27"/>
  <c r="AH40" i="27"/>
  <c r="AG40" i="27"/>
  <c r="AH39" i="27"/>
  <c r="AG39" i="27"/>
  <c r="AH38" i="27"/>
  <c r="AG3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E87" i="27"/>
  <c r="AD87" i="27"/>
  <c r="AE86" i="27"/>
  <c r="AD86" i="27"/>
  <c r="AE85" i="27"/>
  <c r="AD85" i="27"/>
  <c r="AE84" i="27"/>
  <c r="AD84" i="27"/>
  <c r="AE83" i="27"/>
  <c r="AD83" i="27"/>
  <c r="AE82" i="27"/>
  <c r="AD82" i="27"/>
  <c r="AE81" i="27"/>
  <c r="AD81" i="27"/>
  <c r="AE80" i="27"/>
  <c r="AD80" i="27"/>
  <c r="AE79" i="27"/>
  <c r="AD79" i="27"/>
  <c r="AE78" i="27"/>
  <c r="AD78" i="27"/>
  <c r="AE77" i="27"/>
  <c r="AD77" i="27"/>
  <c r="AE76" i="27"/>
  <c r="AD76" i="27"/>
  <c r="AE75" i="27"/>
  <c r="AD75" i="27"/>
  <c r="AE74" i="27"/>
  <c r="AD74" i="27"/>
  <c r="AE73" i="27"/>
  <c r="AD73" i="27"/>
  <c r="AE72" i="27"/>
  <c r="AD72" i="27"/>
  <c r="AE71" i="27"/>
  <c r="AD71" i="27"/>
  <c r="AE70" i="27"/>
  <c r="AD70" i="27"/>
  <c r="AE69" i="27"/>
  <c r="AD69" i="27"/>
  <c r="AE68" i="27"/>
  <c r="AD68" i="27"/>
  <c r="AE67" i="27"/>
  <c r="AD67" i="27"/>
  <c r="AE66" i="27"/>
  <c r="AD66" i="27"/>
  <c r="AE65" i="27"/>
  <c r="AD65" i="27"/>
  <c r="AE64" i="27"/>
  <c r="AD64" i="27"/>
  <c r="AE63" i="27"/>
  <c r="AD63" i="27"/>
  <c r="AE62" i="27"/>
  <c r="AD62" i="27"/>
  <c r="AE61" i="27"/>
  <c r="AD61" i="27"/>
  <c r="AE60" i="27"/>
  <c r="AD60" i="27"/>
  <c r="AE59" i="27"/>
  <c r="AD59" i="27"/>
  <c r="AE58" i="27"/>
  <c r="AD58" i="27"/>
  <c r="AE57" i="27"/>
  <c r="AD57" i="27"/>
  <c r="AE56" i="27"/>
  <c r="AD56" i="27"/>
  <c r="AE55" i="27"/>
  <c r="AD55" i="27"/>
  <c r="AE54" i="27"/>
  <c r="AD54" i="27"/>
  <c r="AE53" i="27"/>
  <c r="AD53" i="27"/>
  <c r="AE52" i="27"/>
  <c r="AD52" i="27"/>
  <c r="AE51" i="27"/>
  <c r="AD51" i="27"/>
  <c r="AE50" i="27"/>
  <c r="AD50" i="27"/>
  <c r="AE49" i="27"/>
  <c r="AD49" i="27"/>
  <c r="AE48" i="27"/>
  <c r="AD48" i="27"/>
  <c r="AE47" i="27"/>
  <c r="AD47" i="27"/>
  <c r="AE46" i="27"/>
  <c r="AD46" i="27"/>
  <c r="AE45" i="27"/>
  <c r="AD45" i="27"/>
  <c r="AE44" i="27"/>
  <c r="AD44" i="27"/>
  <c r="AE43" i="27"/>
  <c r="AD43" i="27"/>
  <c r="AE42" i="27"/>
  <c r="AD42" i="27"/>
  <c r="AE41" i="27"/>
  <c r="AD41" i="27"/>
  <c r="AE40" i="27"/>
  <c r="AD40" i="27"/>
  <c r="AE39" i="27"/>
  <c r="AD39" i="27"/>
  <c r="AE38" i="27"/>
  <c r="AD3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AB87" i="27"/>
  <c r="AA87" i="27"/>
  <c r="AB86" i="27"/>
  <c r="AA86" i="27"/>
  <c r="AB85" i="27"/>
  <c r="AA85" i="27"/>
  <c r="AB84" i="27"/>
  <c r="AA84" i="27"/>
  <c r="AB83" i="27"/>
  <c r="AA83" i="27"/>
  <c r="AB82" i="27"/>
  <c r="AA82" i="27"/>
  <c r="AB81" i="27"/>
  <c r="AA81" i="27"/>
  <c r="AB80" i="27"/>
  <c r="AA80" i="27"/>
  <c r="AB79" i="27"/>
  <c r="AA79" i="27"/>
  <c r="AB78" i="27"/>
  <c r="AA78" i="27"/>
  <c r="AB77" i="27"/>
  <c r="AA77" i="27"/>
  <c r="AB76" i="27"/>
  <c r="AA76" i="27"/>
  <c r="AB75" i="27"/>
  <c r="AA75" i="27"/>
  <c r="AB74" i="27"/>
  <c r="AA74" i="27"/>
  <c r="AB73" i="27"/>
  <c r="AA73" i="27"/>
  <c r="AB72" i="27"/>
  <c r="AA72" i="27"/>
  <c r="AB71" i="27"/>
  <c r="AA71" i="27"/>
  <c r="AB70" i="27"/>
  <c r="AA70" i="27"/>
  <c r="AB69" i="27"/>
  <c r="AA69" i="27"/>
  <c r="AB68" i="27"/>
  <c r="AA68" i="27"/>
  <c r="AB67" i="27"/>
  <c r="AA67" i="27"/>
  <c r="AB66" i="27"/>
  <c r="AA66" i="27"/>
  <c r="AB65" i="27"/>
  <c r="AA65" i="27"/>
  <c r="AB64" i="27"/>
  <c r="AA64" i="27"/>
  <c r="AB63" i="27"/>
  <c r="AA63" i="27"/>
  <c r="AB62" i="27"/>
  <c r="AA62" i="27"/>
  <c r="AB61" i="27"/>
  <c r="AA61" i="27"/>
  <c r="AB60" i="27"/>
  <c r="AA60" i="27"/>
  <c r="AB59" i="27"/>
  <c r="AA59" i="27"/>
  <c r="AB58" i="27"/>
  <c r="AA58" i="27"/>
  <c r="AB57" i="27"/>
  <c r="AA57" i="27"/>
  <c r="AB56" i="27"/>
  <c r="AA56" i="27"/>
  <c r="AB55" i="27"/>
  <c r="AA55" i="27"/>
  <c r="AB54" i="27"/>
  <c r="AA54" i="27"/>
  <c r="AB53" i="27"/>
  <c r="AA53" i="27"/>
  <c r="AB52" i="27"/>
  <c r="AA52" i="27"/>
  <c r="AB51" i="27"/>
  <c r="AA51" i="27"/>
  <c r="AB50" i="27"/>
  <c r="AA50" i="27"/>
  <c r="AB49" i="27"/>
  <c r="AA49" i="27"/>
  <c r="AB48" i="27"/>
  <c r="AA48" i="27"/>
  <c r="AB47" i="27"/>
  <c r="AA47" i="27"/>
  <c r="AB46" i="27"/>
  <c r="AA46" i="27"/>
  <c r="AB45" i="27"/>
  <c r="AA45" i="27"/>
  <c r="AB44" i="27"/>
  <c r="AA44" i="27"/>
  <c r="AB43" i="27"/>
  <c r="AA43" i="27"/>
  <c r="AB42" i="27"/>
  <c r="AA42" i="27"/>
  <c r="AB41" i="27"/>
  <c r="AA41" i="27"/>
  <c r="AB40" i="27"/>
  <c r="AA40" i="27"/>
  <c r="AB39" i="27"/>
  <c r="AA39" i="27"/>
  <c r="AB38" i="27"/>
  <c r="AA3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Y87" i="27"/>
  <c r="X87" i="27"/>
  <c r="Y86" i="27"/>
  <c r="X86" i="27"/>
  <c r="Y85" i="27"/>
  <c r="X85" i="27"/>
  <c r="Y84" i="27"/>
  <c r="X84" i="27"/>
  <c r="Y83" i="27"/>
  <c r="X83" i="27"/>
  <c r="Y82" i="27"/>
  <c r="X82" i="27"/>
  <c r="Y81" i="27"/>
  <c r="X81" i="27"/>
  <c r="Y80" i="27"/>
  <c r="X80" i="27"/>
  <c r="Y79" i="27"/>
  <c r="X79" i="27"/>
  <c r="Y78" i="27"/>
  <c r="X78" i="27"/>
  <c r="Y77" i="27"/>
  <c r="X77" i="27"/>
  <c r="Y76" i="27"/>
  <c r="X76" i="27"/>
  <c r="Y75" i="27"/>
  <c r="X75" i="27"/>
  <c r="Y74" i="27"/>
  <c r="X74" i="27"/>
  <c r="Y73" i="27"/>
  <c r="X73" i="27"/>
  <c r="Y72" i="27"/>
  <c r="X72" i="27"/>
  <c r="Y71" i="27"/>
  <c r="X71" i="27"/>
  <c r="Y70" i="27"/>
  <c r="X70" i="27"/>
  <c r="Y69" i="27"/>
  <c r="X69" i="27"/>
  <c r="Y68" i="27"/>
  <c r="X68" i="27"/>
  <c r="Y67" i="27"/>
  <c r="X67" i="27"/>
  <c r="Y66" i="27"/>
  <c r="X66" i="27"/>
  <c r="Y65" i="27"/>
  <c r="X65" i="27"/>
  <c r="Y64" i="27"/>
  <c r="X64" i="27"/>
  <c r="Y63" i="27"/>
  <c r="X63" i="27"/>
  <c r="Y62" i="27"/>
  <c r="X62" i="27"/>
  <c r="Y61" i="27"/>
  <c r="X61" i="27"/>
  <c r="Y60" i="27"/>
  <c r="X60" i="27"/>
  <c r="Y59" i="27"/>
  <c r="X59" i="27"/>
  <c r="Y58" i="27"/>
  <c r="X58" i="27"/>
  <c r="Y57" i="27"/>
  <c r="X57" i="27"/>
  <c r="Y56" i="27"/>
  <c r="X56" i="27"/>
  <c r="Y55" i="27"/>
  <c r="X55" i="27"/>
  <c r="Y54" i="27"/>
  <c r="X54" i="27"/>
  <c r="Y53" i="27"/>
  <c r="X53" i="27"/>
  <c r="Y52" i="27"/>
  <c r="X52" i="27"/>
  <c r="Y51" i="27"/>
  <c r="X51" i="27"/>
  <c r="Y50" i="27"/>
  <c r="X50" i="27"/>
  <c r="Y49" i="27"/>
  <c r="X49" i="27"/>
  <c r="Y48" i="27"/>
  <c r="X48" i="27"/>
  <c r="Y47" i="27"/>
  <c r="X47" i="27"/>
  <c r="Y46" i="27"/>
  <c r="X46" i="27"/>
  <c r="Y45" i="27"/>
  <c r="X45" i="27"/>
  <c r="Y44" i="27"/>
  <c r="X44" i="27"/>
  <c r="Y43" i="27"/>
  <c r="X43" i="27"/>
  <c r="Y42" i="27"/>
  <c r="X42" i="27"/>
  <c r="Y41" i="27"/>
  <c r="X41" i="27"/>
  <c r="Y40" i="27"/>
  <c r="X40" i="27"/>
  <c r="Y39" i="27"/>
  <c r="X39" i="27"/>
  <c r="Y38" i="27"/>
  <c r="X3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V87" i="27"/>
  <c r="U87" i="27"/>
  <c r="V86" i="27"/>
  <c r="U86" i="27"/>
  <c r="V85" i="27"/>
  <c r="U85" i="27"/>
  <c r="V84" i="27"/>
  <c r="U84" i="27"/>
  <c r="V83" i="27"/>
  <c r="U83" i="27"/>
  <c r="V82" i="27"/>
  <c r="U82" i="27"/>
  <c r="V81" i="27"/>
  <c r="U81" i="27"/>
  <c r="V80" i="27"/>
  <c r="U80" i="27"/>
  <c r="V79" i="27"/>
  <c r="U79" i="27"/>
  <c r="V78" i="27"/>
  <c r="U78" i="27"/>
  <c r="V77" i="27"/>
  <c r="U77" i="27"/>
  <c r="V76" i="27"/>
  <c r="U76" i="27"/>
  <c r="V75" i="27"/>
  <c r="U75" i="27"/>
  <c r="V74" i="27"/>
  <c r="U74" i="27"/>
  <c r="V73" i="27"/>
  <c r="U73" i="27"/>
  <c r="V72" i="27"/>
  <c r="U72" i="27"/>
  <c r="V71" i="27"/>
  <c r="U71" i="27"/>
  <c r="V70" i="27"/>
  <c r="U70" i="27"/>
  <c r="V69" i="27"/>
  <c r="U69" i="27"/>
  <c r="V68" i="27"/>
  <c r="U68" i="27"/>
  <c r="V67" i="27"/>
  <c r="U67" i="27"/>
  <c r="V66" i="27"/>
  <c r="U66" i="27"/>
  <c r="V65" i="27"/>
  <c r="U65" i="27"/>
  <c r="V64" i="27"/>
  <c r="U64" i="27"/>
  <c r="V63" i="27"/>
  <c r="U63" i="27"/>
  <c r="V62" i="27"/>
  <c r="U62" i="27"/>
  <c r="V61" i="27"/>
  <c r="U61" i="27"/>
  <c r="V60" i="27"/>
  <c r="U60" i="27"/>
  <c r="V59" i="27"/>
  <c r="U59" i="27"/>
  <c r="V58" i="27"/>
  <c r="U58" i="27"/>
  <c r="V57" i="27"/>
  <c r="U57" i="27"/>
  <c r="V56" i="27"/>
  <c r="U56" i="27"/>
  <c r="V55" i="27"/>
  <c r="U55" i="27"/>
  <c r="V54" i="27"/>
  <c r="U54" i="27"/>
  <c r="V53" i="27"/>
  <c r="U53" i="27"/>
  <c r="V52" i="27"/>
  <c r="U52" i="27"/>
  <c r="V51" i="27"/>
  <c r="U51" i="27"/>
  <c r="V50" i="27"/>
  <c r="U50" i="27"/>
  <c r="V49" i="27"/>
  <c r="U49" i="27"/>
  <c r="V48" i="27"/>
  <c r="U48" i="27"/>
  <c r="V47" i="27"/>
  <c r="U47" i="27"/>
  <c r="V46" i="27"/>
  <c r="U46" i="27"/>
  <c r="V45" i="27"/>
  <c r="U45" i="27"/>
  <c r="V44" i="27"/>
  <c r="U44" i="27"/>
  <c r="V43" i="27"/>
  <c r="U43" i="27"/>
  <c r="V42" i="27"/>
  <c r="U42" i="27"/>
  <c r="V41" i="27"/>
  <c r="U41" i="27"/>
  <c r="V40" i="27"/>
  <c r="U40" i="27"/>
  <c r="V39" i="27"/>
  <c r="U39" i="27"/>
  <c r="V38" i="27"/>
  <c r="U38" i="27"/>
  <c r="G19" i="6" l="1"/>
  <c r="G18" i="6"/>
  <c r="G43" i="6"/>
  <c r="G16" i="6"/>
  <c r="G15" i="6"/>
  <c r="G14" i="6"/>
  <c r="G12" i="6"/>
  <c r="G11" i="6"/>
  <c r="G10" i="6"/>
  <c r="E19" i="6"/>
  <c r="E18" i="6"/>
  <c r="E43" i="6"/>
  <c r="E16" i="6"/>
  <c r="E15" i="6"/>
  <c r="E14" i="6"/>
  <c r="E12" i="6"/>
  <c r="E11" i="6"/>
  <c r="E10" i="6"/>
  <c r="AL827" i="27" l="1"/>
  <c r="AL826" i="27"/>
  <c r="AL825" i="27"/>
  <c r="AL823" i="27"/>
  <c r="AL822" i="27"/>
  <c r="AL821" i="27"/>
  <c r="AL820" i="27"/>
  <c r="AL819" i="27"/>
  <c r="AL818" i="27"/>
  <c r="AL817" i="27"/>
  <c r="AL816" i="27"/>
  <c r="AL815" i="27"/>
  <c r="AL814" i="27"/>
  <c r="AL813" i="27"/>
  <c r="AL812" i="27"/>
  <c r="AL811" i="27"/>
  <c r="AL810" i="27"/>
  <c r="AL809" i="27"/>
  <c r="AL808" i="27"/>
  <c r="AL806" i="27"/>
  <c r="AL805" i="27"/>
  <c r="AL804" i="27"/>
  <c r="AL803" i="27"/>
  <c r="AL802" i="27"/>
  <c r="AL801" i="27"/>
  <c r="AL800" i="27"/>
  <c r="AL799" i="27"/>
  <c r="AL798" i="27"/>
  <c r="AL797" i="27"/>
  <c r="AL796" i="27"/>
  <c r="AL795" i="27"/>
  <c r="AL794" i="27"/>
  <c r="AL793" i="27"/>
  <c r="AL792" i="27"/>
  <c r="AL790" i="27"/>
  <c r="AL789" i="27"/>
  <c r="AL788" i="27"/>
  <c r="AL787" i="27"/>
  <c r="AL786" i="27"/>
  <c r="AL785" i="27"/>
  <c r="AL784" i="27"/>
  <c r="AL783" i="27"/>
  <c r="AL782" i="27"/>
  <c r="AL781" i="27"/>
  <c r="AL780" i="27"/>
  <c r="AL779" i="27"/>
  <c r="AL778" i="27"/>
  <c r="AL777" i="27"/>
  <c r="AL776" i="27"/>
  <c r="AL774" i="27"/>
  <c r="AL773" i="27"/>
  <c r="AL772" i="27"/>
  <c r="AL771" i="27"/>
  <c r="AL770" i="27"/>
  <c r="AL769" i="27"/>
  <c r="AL768" i="27"/>
  <c r="AL767" i="27"/>
  <c r="AL766" i="27"/>
  <c r="AL765" i="27"/>
  <c r="AL764" i="27"/>
  <c r="AL763" i="27"/>
  <c r="AL762" i="27"/>
  <c r="AL761" i="27"/>
  <c r="AL760" i="27"/>
  <c r="AL758" i="27"/>
  <c r="AL757" i="27"/>
  <c r="AL756" i="27"/>
  <c r="AL755" i="27"/>
  <c r="AL754" i="27"/>
  <c r="AL753" i="27"/>
  <c r="AL752" i="27"/>
  <c r="AL751" i="27"/>
  <c r="AL750" i="27"/>
  <c r="AL749" i="27"/>
  <c r="AL748" i="27"/>
  <c r="AL747" i="27"/>
  <c r="AL746" i="27"/>
  <c r="AL745" i="27"/>
  <c r="AL744" i="27"/>
  <c r="AL742" i="27"/>
  <c r="AL741" i="27"/>
  <c r="AL740" i="27"/>
  <c r="AL739" i="27"/>
  <c r="AL738" i="27"/>
  <c r="AL737" i="27"/>
  <c r="AL736" i="27"/>
  <c r="AL735" i="27"/>
  <c r="AL734" i="27"/>
  <c r="AL733" i="27"/>
  <c r="AL732" i="27"/>
  <c r="AL731" i="27"/>
  <c r="AL730" i="27"/>
  <c r="AL729" i="27"/>
  <c r="AL728" i="27"/>
  <c r="AL726" i="27"/>
  <c r="AL725" i="27"/>
  <c r="AL724" i="27"/>
  <c r="AL723" i="27"/>
  <c r="AL722" i="27"/>
  <c r="AL721" i="27"/>
  <c r="AL720" i="27"/>
  <c r="AL719" i="27"/>
  <c r="AL718" i="27"/>
  <c r="AL717" i="27"/>
  <c r="AL716" i="27"/>
  <c r="AL715" i="27"/>
  <c r="AL714" i="27"/>
  <c r="AL713" i="27"/>
  <c r="AL712"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 i="27"/>
  <c r="AL86" i="27"/>
  <c r="AL85" i="27"/>
  <c r="AL84" i="27"/>
  <c r="AL83" i="27"/>
  <c r="AL82" i="27"/>
  <c r="AL81" i="27"/>
  <c r="AL80" i="27"/>
  <c r="AL79" i="27"/>
  <c r="AL78" i="27"/>
  <c r="AL77" i="27"/>
  <c r="AL76" i="27"/>
  <c r="AL75" i="27"/>
  <c r="AL74" i="27"/>
  <c r="AL73" i="27"/>
  <c r="AL72" i="27"/>
  <c r="AL71" i="27"/>
  <c r="AL70" i="27"/>
  <c r="AL69" i="27"/>
  <c r="AL68" i="27"/>
  <c r="AL67" i="27"/>
  <c r="AL66" i="27"/>
  <c r="AL65" i="27"/>
  <c r="AL64" i="27"/>
  <c r="AL63" i="27"/>
  <c r="AL62" i="27"/>
  <c r="AL61" i="27"/>
  <c r="AL60" i="27"/>
  <c r="AL59" i="27"/>
  <c r="AL58" i="27"/>
  <c r="AL57" i="27"/>
  <c r="AL56" i="27"/>
  <c r="AL55" i="27"/>
  <c r="AL54" i="27"/>
  <c r="AL53" i="27"/>
  <c r="AL52" i="27"/>
  <c r="AL51" i="27"/>
  <c r="AL50" i="27"/>
  <c r="AL49" i="27"/>
  <c r="AL48" i="27"/>
  <c r="AL47" i="27"/>
  <c r="AL46" i="27"/>
  <c r="AL45" i="27"/>
  <c r="AL44" i="27"/>
  <c r="AL43" i="27"/>
  <c r="AL42" i="27"/>
  <c r="AL41" i="27"/>
  <c r="AL40" i="27"/>
  <c r="AL39" i="27"/>
  <c r="AL38" i="27"/>
  <c r="AL824" i="27"/>
  <c r="AL807" i="27"/>
  <c r="AL791" i="27"/>
  <c r="AL775" i="27"/>
  <c r="AL759" i="27"/>
  <c r="AL743" i="27"/>
  <c r="AL727" i="27"/>
  <c r="AL711" i="27"/>
  <c r="B827" i="27" l="1"/>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B87" i="27"/>
  <c r="B86" i="27"/>
  <c r="B85" i="27"/>
  <c r="B84" i="27"/>
  <c r="B83" i="27"/>
  <c r="B82" i="27"/>
  <c r="B81" i="27"/>
  <c r="B80" i="27"/>
  <c r="B79" i="27"/>
  <c r="B78" i="27"/>
  <c r="B77" i="27"/>
  <c r="B76" i="27"/>
  <c r="B75" i="27"/>
  <c r="B74" i="27"/>
  <c r="B73" i="27"/>
  <c r="B72" i="27"/>
  <c r="B71" i="27"/>
  <c r="B70" i="27"/>
  <c r="B69" i="27"/>
  <c r="B68" i="27"/>
  <c r="B67" i="27"/>
  <c r="B66" i="27"/>
  <c r="B65" i="27"/>
  <c r="B64" i="27"/>
  <c r="B63" i="27"/>
  <c r="B62" i="27"/>
  <c r="B61" i="27"/>
  <c r="B60" i="27"/>
  <c r="B59" i="27"/>
  <c r="B58" i="27"/>
  <c r="B57" i="27"/>
  <c r="B56" i="27"/>
  <c r="B55" i="27"/>
  <c r="B54" i="27"/>
  <c r="B53" i="27"/>
  <c r="B52" i="27"/>
  <c r="B51" i="27"/>
  <c r="B50" i="27"/>
  <c r="B49" i="27"/>
  <c r="B48" i="27"/>
  <c r="B47" i="27"/>
  <c r="B46" i="27"/>
  <c r="B45" i="27"/>
  <c r="B44" i="27"/>
  <c r="B43" i="27"/>
  <c r="B42" i="27"/>
  <c r="B41" i="27"/>
  <c r="B40" i="27"/>
  <c r="B39" i="27"/>
  <c r="B38" i="27"/>
  <c r="N826" i="27"/>
  <c r="E826" i="27"/>
  <c r="N825" i="27"/>
  <c r="E825" i="27"/>
  <c r="E824" i="27"/>
  <c r="N823" i="27"/>
  <c r="E823" i="27"/>
  <c r="N822" i="27"/>
  <c r="E822" i="27"/>
  <c r="E821" i="27"/>
  <c r="N820" i="27"/>
  <c r="E820" i="27"/>
  <c r="N819" i="27"/>
  <c r="E819" i="27"/>
  <c r="N818" i="27"/>
  <c r="E818" i="27"/>
  <c r="E817" i="27"/>
  <c r="E816" i="27"/>
  <c r="E815" i="27"/>
  <c r="E814" i="27"/>
  <c r="N813" i="27"/>
  <c r="E813" i="27"/>
  <c r="N812" i="27"/>
  <c r="E812" i="27"/>
  <c r="E811" i="27"/>
  <c r="N810" i="27"/>
  <c r="E810" i="27"/>
  <c r="E809" i="27"/>
  <c r="N808" i="27"/>
  <c r="E808" i="27"/>
  <c r="E807" i="27"/>
  <c r="E806" i="27"/>
  <c r="N805" i="27"/>
  <c r="E805" i="27"/>
  <c r="E804" i="27"/>
  <c r="E803" i="27"/>
  <c r="E802" i="27"/>
  <c r="N801" i="27"/>
  <c r="E801" i="27"/>
  <c r="E800" i="27"/>
  <c r="E799" i="27"/>
  <c r="E798" i="27"/>
  <c r="E797" i="27"/>
  <c r="E796" i="27"/>
  <c r="E795" i="27"/>
  <c r="E794" i="27"/>
  <c r="E793" i="27"/>
  <c r="E792" i="27"/>
  <c r="N791" i="27"/>
  <c r="E791" i="27"/>
  <c r="N790" i="27"/>
  <c r="E790" i="27"/>
  <c r="E789" i="27"/>
  <c r="E788" i="27"/>
  <c r="E787" i="27"/>
  <c r="N786" i="27"/>
  <c r="E786" i="27"/>
  <c r="E785" i="27"/>
  <c r="E784" i="27"/>
  <c r="E783" i="27"/>
  <c r="E782" i="27"/>
  <c r="E781" i="27"/>
  <c r="N780" i="27"/>
  <c r="E780" i="27"/>
  <c r="E779" i="27"/>
  <c r="N778" i="27"/>
  <c r="E778" i="27"/>
  <c r="E777" i="27"/>
  <c r="E776" i="27"/>
  <c r="E775" i="27"/>
  <c r="E774" i="27"/>
  <c r="N773" i="27"/>
  <c r="E773" i="27"/>
  <c r="E772" i="27"/>
  <c r="E771" i="27"/>
  <c r="E770" i="27"/>
  <c r="N769" i="27"/>
  <c r="E769" i="27"/>
  <c r="E768" i="27"/>
  <c r="E767" i="27"/>
  <c r="E766" i="27"/>
  <c r="E765" i="27"/>
  <c r="E764" i="27"/>
  <c r="E763" i="27"/>
  <c r="E762" i="27"/>
  <c r="E761" i="27"/>
  <c r="E760" i="27"/>
  <c r="N759" i="27"/>
  <c r="E759" i="27"/>
  <c r="N758" i="27"/>
  <c r="E758" i="27"/>
  <c r="E757" i="27"/>
  <c r="E756" i="27"/>
  <c r="E755" i="27"/>
  <c r="N754" i="27"/>
  <c r="E754" i="27"/>
  <c r="E753" i="27"/>
  <c r="N752" i="27"/>
  <c r="E752" i="27"/>
  <c r="E751" i="27"/>
  <c r="E750" i="27"/>
  <c r="E749" i="27"/>
  <c r="E748" i="27"/>
  <c r="N747" i="27"/>
  <c r="E747" i="27"/>
  <c r="N746" i="27"/>
  <c r="E746" i="27"/>
  <c r="E745" i="27"/>
  <c r="E744" i="27"/>
  <c r="N743" i="27"/>
  <c r="E743" i="27"/>
  <c r="N742" i="27"/>
  <c r="E742" i="27"/>
  <c r="E741" i="27"/>
  <c r="N740" i="27"/>
  <c r="E740" i="27"/>
  <c r="E739" i="27"/>
  <c r="N738" i="27"/>
  <c r="E738" i="27"/>
  <c r="E737" i="27"/>
  <c r="N736" i="27"/>
  <c r="E736" i="27"/>
  <c r="E735" i="27"/>
  <c r="N734" i="27"/>
  <c r="E734" i="27"/>
  <c r="E733" i="27"/>
  <c r="N732" i="27"/>
  <c r="E732" i="27"/>
  <c r="E731" i="27"/>
  <c r="N730" i="27"/>
  <c r="E730" i="27"/>
  <c r="E729" i="27"/>
  <c r="N728" i="27"/>
  <c r="E728" i="27"/>
  <c r="E727" i="27"/>
  <c r="N726" i="27"/>
  <c r="E726" i="27"/>
  <c r="E725" i="27"/>
  <c r="N724" i="27"/>
  <c r="E724" i="27"/>
  <c r="E723" i="27"/>
  <c r="N722" i="27"/>
  <c r="E722" i="27"/>
  <c r="E721" i="27"/>
  <c r="N720" i="27"/>
  <c r="E720" i="27"/>
  <c r="E719" i="27"/>
  <c r="N718" i="27"/>
  <c r="E718" i="27"/>
  <c r="N717" i="27"/>
  <c r="E717" i="27"/>
  <c r="N716" i="27"/>
  <c r="E716" i="27"/>
  <c r="N715" i="27"/>
  <c r="E715" i="27"/>
  <c r="E714" i="27"/>
  <c r="E713" i="27"/>
  <c r="N712" i="27"/>
  <c r="E712" i="27"/>
  <c r="N711" i="27"/>
  <c r="E711" i="27"/>
  <c r="E710" i="27"/>
  <c r="N709" i="27"/>
  <c r="E709" i="27"/>
  <c r="N708" i="27"/>
  <c r="E708" i="27"/>
  <c r="N707" i="27"/>
  <c r="E707" i="27"/>
  <c r="N706" i="27"/>
  <c r="E706" i="27"/>
  <c r="E705" i="27"/>
  <c r="E704" i="27"/>
  <c r="N703" i="27"/>
  <c r="E703" i="27"/>
  <c r="E702" i="27"/>
  <c r="N701" i="27"/>
  <c r="E701" i="27"/>
  <c r="N700" i="27"/>
  <c r="E700" i="27"/>
  <c r="N699" i="27"/>
  <c r="E699" i="27"/>
  <c r="N698" i="27"/>
  <c r="E698" i="27"/>
  <c r="E697" i="27"/>
  <c r="N696" i="27"/>
  <c r="E696" i="27"/>
  <c r="N695" i="27"/>
  <c r="E695" i="27"/>
  <c r="E694" i="27"/>
  <c r="N693" i="27"/>
  <c r="E693" i="27"/>
  <c r="N692" i="27"/>
  <c r="E692" i="27"/>
  <c r="N691" i="27"/>
  <c r="E691" i="27"/>
  <c r="AJ716" i="27" l="1"/>
  <c r="AK724" i="27"/>
  <c r="AK740" i="27"/>
  <c r="AJ754" i="27"/>
  <c r="AK769" i="27"/>
  <c r="AK791" i="27"/>
  <c r="AK805" i="27"/>
  <c r="AK813" i="27"/>
  <c r="AK818" i="27"/>
  <c r="AK820" i="27"/>
  <c r="AK718" i="27"/>
  <c r="AK734" i="27"/>
  <c r="AK742" i="27"/>
  <c r="AJ698" i="27"/>
  <c r="AJ700" i="27"/>
  <c r="AJ712" i="27"/>
  <c r="AK722" i="27"/>
  <c r="AK730" i="27"/>
  <c r="AJ746" i="27"/>
  <c r="AK759" i="27"/>
  <c r="AK773" i="27"/>
  <c r="AJ692" i="27"/>
  <c r="AK743" i="27"/>
  <c r="AK786" i="27"/>
  <c r="AK801" i="27"/>
  <c r="AK823" i="27"/>
  <c r="AJ696" i="27"/>
  <c r="AJ706" i="27"/>
  <c r="AJ708" i="27"/>
  <c r="AK720" i="27"/>
  <c r="AK728" i="27"/>
  <c r="AK736" i="27"/>
  <c r="AK808" i="27"/>
  <c r="AK825" i="27"/>
  <c r="AJ740" i="27"/>
  <c r="AJ734" i="27"/>
  <c r="N704" i="27"/>
  <c r="N766" i="27"/>
  <c r="N781" i="27"/>
  <c r="AJ781" i="27" s="1"/>
  <c r="N798" i="27"/>
  <c r="N768" i="27"/>
  <c r="N788" i="27"/>
  <c r="AJ788" i="27" s="1"/>
  <c r="N800" i="27"/>
  <c r="AJ800" i="27" s="1"/>
  <c r="N714" i="27"/>
  <c r="N735" i="27"/>
  <c r="N744" i="27"/>
  <c r="N748" i="27"/>
  <c r="N776" i="27"/>
  <c r="N779" i="27"/>
  <c r="N783" i="27"/>
  <c r="N793" i="27"/>
  <c r="N811" i="27"/>
  <c r="N815" i="27"/>
  <c r="N694" i="27"/>
  <c r="N702" i="27"/>
  <c r="AK702" i="27" s="1"/>
  <c r="N710" i="27"/>
  <c r="N727" i="27"/>
  <c r="N771" i="27"/>
  <c r="AJ771" i="27" s="1"/>
  <c r="N803" i="27"/>
  <c r="N821" i="27"/>
  <c r="AK726" i="27"/>
  <c r="AJ726" i="27"/>
  <c r="AK738" i="27"/>
  <c r="AJ738" i="27"/>
  <c r="N751" i="27"/>
  <c r="AJ751" i="27" s="1"/>
  <c r="N770" i="27"/>
  <c r="N775" i="27"/>
  <c r="AJ775" i="27" s="1"/>
  <c r="AK778" i="27"/>
  <c r="N814" i="27"/>
  <c r="N824" i="27"/>
  <c r="AJ824" i="27" s="1"/>
  <c r="AJ758" i="27"/>
  <c r="AK758" i="27"/>
  <c r="N756" i="27"/>
  <c r="N782" i="27"/>
  <c r="AK790" i="27"/>
  <c r="N795" i="27"/>
  <c r="N797" i="27"/>
  <c r="N804" i="27"/>
  <c r="AK780" i="27"/>
  <c r="N785" i="27"/>
  <c r="N792" i="27"/>
  <c r="N802" i="27"/>
  <c r="N807" i="27"/>
  <c r="AK810" i="27"/>
  <c r="N697" i="27"/>
  <c r="N705" i="27"/>
  <c r="N713" i="27"/>
  <c r="AK732" i="27"/>
  <c r="AJ732" i="27"/>
  <c r="AJ752" i="27"/>
  <c r="AK752" i="27"/>
  <c r="N761" i="27"/>
  <c r="N763" i="27"/>
  <c r="N765" i="27"/>
  <c r="N772" i="27"/>
  <c r="AJ772" i="27" s="1"/>
  <c r="AK812" i="27"/>
  <c r="N817" i="27"/>
  <c r="AK822" i="27"/>
  <c r="AJ722" i="27"/>
  <c r="AJ718" i="27"/>
  <c r="N719" i="27"/>
  <c r="AJ724" i="27"/>
  <c r="AJ730" i="27"/>
  <c r="N745" i="27"/>
  <c r="AK746" i="27"/>
  <c r="N750" i="27"/>
  <c r="AK754" i="27"/>
  <c r="N755" i="27"/>
  <c r="N760" i="27"/>
  <c r="N762" i="27"/>
  <c r="N764" i="27"/>
  <c r="N767" i="27"/>
  <c r="N774" i="27"/>
  <c r="AJ774" i="27" s="1"/>
  <c r="N777" i="27"/>
  <c r="N784" i="27"/>
  <c r="N787" i="27"/>
  <c r="N789" i="27"/>
  <c r="AJ789" i="27" s="1"/>
  <c r="N794" i="27"/>
  <c r="N796" i="27"/>
  <c r="N799" i="27"/>
  <c r="N806" i="27"/>
  <c r="N809" i="27"/>
  <c r="N816" i="27"/>
  <c r="AK691" i="27"/>
  <c r="AJ691" i="27"/>
  <c r="AK699" i="27"/>
  <c r="AJ699" i="27"/>
  <c r="AK707" i="27"/>
  <c r="AJ707" i="27"/>
  <c r="AK715" i="27"/>
  <c r="AJ715" i="27"/>
  <c r="AK695" i="27"/>
  <c r="AJ695" i="27"/>
  <c r="AK703" i="27"/>
  <c r="AJ703" i="27"/>
  <c r="AK711" i="27"/>
  <c r="AJ711" i="27"/>
  <c r="AK693" i="27"/>
  <c r="AJ693" i="27"/>
  <c r="AK701" i="27"/>
  <c r="AJ701" i="27"/>
  <c r="AK709" i="27"/>
  <c r="AJ709" i="27"/>
  <c r="AK717" i="27"/>
  <c r="AJ717" i="27"/>
  <c r="AK692" i="27"/>
  <c r="AK696" i="27"/>
  <c r="AK698" i="27"/>
  <c r="AK706" i="27"/>
  <c r="AK708" i="27"/>
  <c r="AK712" i="27"/>
  <c r="AK716" i="27"/>
  <c r="AJ747" i="27"/>
  <c r="AJ819" i="27"/>
  <c r="N729" i="27"/>
  <c r="N737" i="27"/>
  <c r="AK700" i="27"/>
  <c r="N721" i="27"/>
  <c r="N749" i="27"/>
  <c r="AJ769" i="27"/>
  <c r="AJ801" i="27"/>
  <c r="AJ825" i="27"/>
  <c r="N723" i="27"/>
  <c r="N731" i="27"/>
  <c r="N739" i="27"/>
  <c r="N753" i="27"/>
  <c r="AJ791" i="27"/>
  <c r="AJ823" i="27"/>
  <c r="AJ720" i="27"/>
  <c r="N725" i="27"/>
  <c r="AJ728" i="27"/>
  <c r="N733" i="27"/>
  <c r="AJ736" i="27"/>
  <c r="N741" i="27"/>
  <c r="AJ742" i="27"/>
  <c r="AJ743" i="27"/>
  <c r="AK747" i="27"/>
  <c r="N757" i="27"/>
  <c r="AJ759" i="27"/>
  <c r="AJ773" i="27"/>
  <c r="AJ805" i="27"/>
  <c r="AJ813" i="27"/>
  <c r="AK819" i="27"/>
  <c r="AK826" i="27"/>
  <c r="AJ826" i="27"/>
  <c r="AJ778" i="27"/>
  <c r="AJ780" i="27"/>
  <c r="AJ786" i="27"/>
  <c r="AJ790" i="27"/>
  <c r="AJ808" i="27"/>
  <c r="AJ810" i="27"/>
  <c r="AJ812" i="27"/>
  <c r="AJ818" i="27"/>
  <c r="AJ820" i="27"/>
  <c r="AJ822" i="27"/>
  <c r="AK799" i="27" l="1"/>
  <c r="AK797" i="27"/>
  <c r="AJ814" i="27"/>
  <c r="AJ727" i="27"/>
  <c r="AK815" i="27"/>
  <c r="AK768" i="27"/>
  <c r="AJ816" i="27"/>
  <c r="AJ764" i="27"/>
  <c r="AK713" i="27"/>
  <c r="AK821" i="27"/>
  <c r="AJ811" i="27"/>
  <c r="AJ714" i="27"/>
  <c r="AK811" i="27"/>
  <c r="AJ821" i="27"/>
  <c r="AJ761" i="27"/>
  <c r="AJ806" i="27"/>
  <c r="AK789" i="27"/>
  <c r="AJ719" i="27"/>
  <c r="AK817" i="27"/>
  <c r="AJ697" i="27"/>
  <c r="AJ792" i="27"/>
  <c r="AK800" i="27"/>
  <c r="AJ782" i="27"/>
  <c r="AJ770" i="27"/>
  <c r="AJ694" i="27"/>
  <c r="AK783" i="27"/>
  <c r="AJ744" i="27"/>
  <c r="AK788" i="27"/>
  <c r="AK766" i="27"/>
  <c r="AJ787" i="27"/>
  <c r="AK767" i="27"/>
  <c r="AK755" i="27"/>
  <c r="AK785" i="27"/>
  <c r="AK751" i="27"/>
  <c r="AJ735" i="27"/>
  <c r="AJ704" i="27"/>
  <c r="AK761" i="27"/>
  <c r="AJ796" i="27"/>
  <c r="AJ784" i="27"/>
  <c r="AK807" i="27"/>
  <c r="AJ795" i="27"/>
  <c r="AJ710" i="27"/>
  <c r="AK776" i="27"/>
  <c r="AK798" i="27"/>
  <c r="AK809" i="27"/>
  <c r="AK777" i="27"/>
  <c r="AK765" i="27"/>
  <c r="AJ802" i="27"/>
  <c r="AJ804" i="27"/>
  <c r="AK775" i="27"/>
  <c r="AJ702" i="27"/>
  <c r="AK793" i="27"/>
  <c r="AJ748" i="27"/>
  <c r="AK781" i="27"/>
  <c r="AJ785" i="27"/>
  <c r="AK735" i="27"/>
  <c r="AJ765" i="27"/>
  <c r="AJ783" i="27"/>
  <c r="AK714" i="27"/>
  <c r="AJ798" i="27"/>
  <c r="AJ755" i="27"/>
  <c r="AK744" i="27"/>
  <c r="AJ807" i="27"/>
  <c r="AJ745" i="27"/>
  <c r="AJ779" i="27"/>
  <c r="AJ817" i="27"/>
  <c r="AJ803" i="27"/>
  <c r="AJ776" i="27"/>
  <c r="AJ766" i="27"/>
  <c r="AK771" i="27"/>
  <c r="AJ815" i="27"/>
  <c r="AK795" i="27"/>
  <c r="AK779" i="27"/>
  <c r="AJ793" i="27"/>
  <c r="AK704" i="27"/>
  <c r="AK803" i="27"/>
  <c r="AK763" i="27"/>
  <c r="AK727" i="27"/>
  <c r="AK710" i="27"/>
  <c r="AJ713" i="27"/>
  <c r="AJ799" i="27"/>
  <c r="AJ763" i="27"/>
  <c r="AJ767" i="27"/>
  <c r="AJ768" i="27"/>
  <c r="AK748" i="27"/>
  <c r="AK694" i="27"/>
  <c r="AK697" i="27"/>
  <c r="AK705" i="27"/>
  <c r="AK719" i="27"/>
  <c r="AJ705" i="27"/>
  <c r="AK787" i="27"/>
  <c r="AJ777" i="27"/>
  <c r="AK806" i="27"/>
  <c r="AK794" i="27"/>
  <c r="AK774" i="27"/>
  <c r="AJ762" i="27"/>
  <c r="AK762" i="27"/>
  <c r="AJ750" i="27"/>
  <c r="AK750" i="27"/>
  <c r="AK804" i="27"/>
  <c r="AJ756" i="27"/>
  <c r="AK756" i="27"/>
  <c r="AJ794" i="27"/>
  <c r="AJ797" i="27"/>
  <c r="AJ809" i="27"/>
  <c r="AK745" i="27"/>
  <c r="AK816" i="27"/>
  <c r="AK784" i="27"/>
  <c r="AJ760" i="27"/>
  <c r="AK760" i="27"/>
  <c r="AK792" i="27"/>
  <c r="AK814" i="27"/>
  <c r="AK782" i="27"/>
  <c r="AK796" i="27"/>
  <c r="AK764" i="27"/>
  <c r="AK772" i="27"/>
  <c r="AK802" i="27"/>
  <c r="AK824" i="27"/>
  <c r="AK770" i="27"/>
  <c r="AK725" i="27"/>
  <c r="AJ725" i="27"/>
  <c r="AK731" i="27"/>
  <c r="AJ731" i="27"/>
  <c r="AK739" i="27"/>
  <c r="AJ739" i="27"/>
  <c r="AK733" i="27"/>
  <c r="AJ733" i="27"/>
  <c r="AK749" i="27"/>
  <c r="AJ749" i="27"/>
  <c r="AK729" i="27"/>
  <c r="AJ729" i="27"/>
  <c r="AK721" i="27"/>
  <c r="AJ721" i="27"/>
  <c r="AK741" i="27"/>
  <c r="AJ741" i="27"/>
  <c r="AK757" i="27"/>
  <c r="AJ757" i="27"/>
  <c r="AK753" i="27"/>
  <c r="AJ753" i="27"/>
  <c r="AK723" i="27"/>
  <c r="AJ723" i="27"/>
  <c r="AJ737" i="27"/>
  <c r="AK73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38" i="27" l="1"/>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N65" i="27"/>
  <c r="N66" i="27"/>
  <c r="N67" i="27"/>
  <c r="N68" i="27"/>
  <c r="N69" i="27"/>
  <c r="N70" i="27"/>
  <c r="N71" i="27"/>
  <c r="N72" i="27"/>
  <c r="N73" i="27"/>
  <c r="N74" i="27"/>
  <c r="N75" i="27"/>
  <c r="N76" i="27"/>
  <c r="N77" i="27"/>
  <c r="N78" i="27"/>
  <c r="N79" i="27"/>
  <c r="N80" i="27"/>
  <c r="N81" i="27"/>
  <c r="N82" i="27"/>
  <c r="N83" i="27"/>
  <c r="N84" i="27"/>
  <c r="N85" i="27"/>
  <c r="N86" i="27"/>
  <c r="N87" i="27"/>
  <c r="N88" i="27"/>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82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74" i="27"/>
  <c r="E75" i="27"/>
  <c r="E76" i="27"/>
  <c r="E77" i="27"/>
  <c r="E78" i="27"/>
  <c r="E79" i="27"/>
  <c r="E80" i="27"/>
  <c r="E81" i="27"/>
  <c r="E82" i="27"/>
  <c r="E83" i="27"/>
  <c r="E84" i="27"/>
  <c r="E85" i="27"/>
  <c r="E86" i="27"/>
  <c r="E8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827" i="27"/>
  <c r="AJ690" i="27" l="1"/>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J614" i="27"/>
  <c r="AK614" i="27"/>
  <c r="AJ612" i="27"/>
  <c r="AK612" i="27"/>
  <c r="AJ610" i="27"/>
  <c r="AK610" i="27"/>
  <c r="AJ608" i="27"/>
  <c r="AK608" i="27"/>
  <c r="AJ606" i="27"/>
  <c r="AK606" i="27"/>
  <c r="AJ604" i="27"/>
  <c r="AK604" i="27"/>
  <c r="AJ602" i="27"/>
  <c r="AK602" i="27"/>
  <c r="AJ600" i="27"/>
  <c r="AK600" i="27"/>
  <c r="AJ598" i="27"/>
  <c r="AK598" i="27"/>
  <c r="AJ596" i="27"/>
  <c r="AK596" i="27"/>
  <c r="AJ594" i="27"/>
  <c r="AK594" i="27"/>
  <c r="AJ592" i="27"/>
  <c r="AK592" i="27"/>
  <c r="AJ590" i="27"/>
  <c r="AK590" i="27"/>
  <c r="AJ588" i="27"/>
  <c r="AK588" i="27"/>
  <c r="AJ586" i="27"/>
  <c r="AK586" i="27"/>
  <c r="AJ584" i="27"/>
  <c r="AK584" i="27"/>
  <c r="AJ582" i="27"/>
  <c r="AK582" i="27"/>
  <c r="AJ580" i="27"/>
  <c r="AK580" i="27"/>
  <c r="AJ578" i="27"/>
  <c r="AK578" i="27"/>
  <c r="AJ576" i="27"/>
  <c r="AK576" i="27"/>
  <c r="AJ574" i="27"/>
  <c r="AK574" i="27"/>
  <c r="AJ572" i="27"/>
  <c r="AK572" i="27"/>
  <c r="AJ570" i="27"/>
  <c r="AK570" i="27"/>
  <c r="AJ568" i="27"/>
  <c r="AK568" i="27"/>
  <c r="AJ566" i="27"/>
  <c r="AK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K486" i="27"/>
  <c r="AJ486" i="27"/>
  <c r="AK484" i="27"/>
  <c r="AJ484" i="27"/>
  <c r="AK482" i="27"/>
  <c r="AJ482" i="27"/>
  <c r="AK480" i="27"/>
  <c r="AJ480" i="27"/>
  <c r="AK478" i="27"/>
  <c r="AJ478" i="27"/>
  <c r="AK476" i="27"/>
  <c r="AJ476" i="27"/>
  <c r="AK474" i="27"/>
  <c r="AJ474" i="27"/>
  <c r="AK472" i="27"/>
  <c r="AJ472" i="27"/>
  <c r="AK470" i="27"/>
  <c r="AJ470" i="27"/>
  <c r="AK468" i="27"/>
  <c r="AJ468" i="27"/>
  <c r="AK466" i="27"/>
  <c r="AJ466" i="27"/>
  <c r="AK464" i="27"/>
  <c r="AJ464" i="27"/>
  <c r="AK462" i="27"/>
  <c r="AJ462" i="27"/>
  <c r="AK460" i="27"/>
  <c r="AJ460" i="27"/>
  <c r="AK458" i="27"/>
  <c r="AJ458" i="27"/>
  <c r="AK456" i="27"/>
  <c r="AJ456" i="27"/>
  <c r="AK454" i="27"/>
  <c r="AJ454" i="27"/>
  <c r="AK452" i="27"/>
  <c r="AJ452" i="27"/>
  <c r="AK450" i="27"/>
  <c r="AJ450" i="27"/>
  <c r="AK448" i="27"/>
  <c r="AJ448" i="27"/>
  <c r="AK446" i="27"/>
  <c r="AJ446" i="27"/>
  <c r="AK444" i="27"/>
  <c r="AJ444" i="27"/>
  <c r="AK442" i="27"/>
  <c r="AJ442" i="27"/>
  <c r="AK440" i="27"/>
  <c r="AJ440" i="27"/>
  <c r="AK438" i="27"/>
  <c r="AJ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6" i="27"/>
  <c r="AK86" i="27"/>
  <c r="AJ84" i="27"/>
  <c r="AK84" i="27"/>
  <c r="AJ82" i="27"/>
  <c r="AK82" i="27"/>
  <c r="AJ80" i="27"/>
  <c r="AK80" i="27"/>
  <c r="AJ78" i="27"/>
  <c r="AK78" i="27"/>
  <c r="AJ76" i="27"/>
  <c r="AK76" i="27"/>
  <c r="AJ74" i="27"/>
  <c r="AK74" i="27"/>
  <c r="AJ72" i="27"/>
  <c r="AK72" i="27"/>
  <c r="AJ70" i="27"/>
  <c r="AK70" i="27"/>
  <c r="AJ68" i="27"/>
  <c r="AK68" i="27"/>
  <c r="AJ66" i="27"/>
  <c r="AK66" i="27"/>
  <c r="AJ64" i="27"/>
  <c r="AK64" i="27"/>
  <c r="AJ62" i="27"/>
  <c r="AK62" i="27"/>
  <c r="AJ60" i="27"/>
  <c r="AK60" i="27"/>
  <c r="AJ58" i="27"/>
  <c r="AK58" i="27"/>
  <c r="AJ56" i="27"/>
  <c r="AK56" i="27"/>
  <c r="AJ54" i="27"/>
  <c r="AK54" i="27"/>
  <c r="AJ52" i="27"/>
  <c r="AK52" i="27"/>
  <c r="AJ50" i="27"/>
  <c r="AK50" i="27"/>
  <c r="AJ48" i="27"/>
  <c r="AK48" i="27"/>
  <c r="AJ46" i="27"/>
  <c r="AK46" i="27"/>
  <c r="AJ44" i="27"/>
  <c r="AK44" i="27"/>
  <c r="AJ42" i="27"/>
  <c r="AK42" i="27"/>
  <c r="AJ40" i="27"/>
  <c r="AK40" i="27"/>
  <c r="AJ38" i="27"/>
  <c r="AK38" i="27"/>
  <c r="AJ827" i="27"/>
  <c r="AK827"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J613" i="27"/>
  <c r="AK613" i="27"/>
  <c r="AJ611" i="27"/>
  <c r="AK611" i="27"/>
  <c r="AJ609" i="27"/>
  <c r="AK609" i="27"/>
  <c r="AJ607" i="27"/>
  <c r="AK607" i="27"/>
  <c r="AJ605" i="27"/>
  <c r="AK605" i="27"/>
  <c r="AJ603" i="27"/>
  <c r="AK603" i="27"/>
  <c r="AJ601" i="27"/>
  <c r="AK601" i="27"/>
  <c r="AJ599" i="27"/>
  <c r="AK599" i="27"/>
  <c r="AJ597" i="27"/>
  <c r="AK597" i="27"/>
  <c r="AJ595" i="27"/>
  <c r="AK595" i="27"/>
  <c r="AJ593" i="27"/>
  <c r="AK593" i="27"/>
  <c r="AJ591" i="27"/>
  <c r="AK591" i="27"/>
  <c r="AJ589" i="27"/>
  <c r="AK589" i="27"/>
  <c r="AJ587" i="27"/>
  <c r="AK587" i="27"/>
  <c r="AJ585" i="27"/>
  <c r="AK585" i="27"/>
  <c r="AJ583" i="27"/>
  <c r="AK583" i="27"/>
  <c r="AJ581" i="27"/>
  <c r="AK581" i="27"/>
  <c r="AJ579" i="27"/>
  <c r="AK579" i="27"/>
  <c r="AJ577" i="27"/>
  <c r="AK577" i="27"/>
  <c r="AJ575" i="27"/>
  <c r="AK575" i="27"/>
  <c r="AJ573" i="27"/>
  <c r="AK573" i="27"/>
  <c r="AJ571" i="27"/>
  <c r="AK571" i="27"/>
  <c r="AJ569" i="27"/>
  <c r="AK569" i="27"/>
  <c r="AJ567" i="27"/>
  <c r="AK567" i="27"/>
  <c r="AJ565" i="27"/>
  <c r="AK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K485" i="27"/>
  <c r="AJ485" i="27"/>
  <c r="AK483" i="27"/>
  <c r="AJ483" i="27"/>
  <c r="AK481" i="27"/>
  <c r="AJ481" i="27"/>
  <c r="AK479" i="27"/>
  <c r="AJ479" i="27"/>
  <c r="AK477" i="27"/>
  <c r="AJ477" i="27"/>
  <c r="AK475" i="27"/>
  <c r="AJ475" i="27"/>
  <c r="AK473" i="27"/>
  <c r="AJ473" i="27"/>
  <c r="AK471" i="27"/>
  <c r="AJ471" i="27"/>
  <c r="AK469" i="27"/>
  <c r="AJ469" i="27"/>
  <c r="AK467" i="27"/>
  <c r="AJ467" i="27"/>
  <c r="AK465" i="27"/>
  <c r="AJ465" i="27"/>
  <c r="AK463" i="27"/>
  <c r="AJ463" i="27"/>
  <c r="AK461" i="27"/>
  <c r="AJ461" i="27"/>
  <c r="AK459" i="27"/>
  <c r="AJ459" i="27"/>
  <c r="AK457" i="27"/>
  <c r="AJ457" i="27"/>
  <c r="AK455" i="27"/>
  <c r="AJ455" i="27"/>
  <c r="AK453" i="27"/>
  <c r="AJ453" i="27"/>
  <c r="AK451" i="27"/>
  <c r="AJ451" i="27"/>
  <c r="AK449" i="27"/>
  <c r="AJ449" i="27"/>
  <c r="AK447" i="27"/>
  <c r="AJ447" i="27"/>
  <c r="AK445" i="27"/>
  <c r="AJ445" i="27"/>
  <c r="AK443" i="27"/>
  <c r="AJ443" i="27"/>
  <c r="AK441" i="27"/>
  <c r="AJ441" i="27"/>
  <c r="AK439" i="27"/>
  <c r="AJ439" i="27"/>
  <c r="AK437" i="27"/>
  <c r="AJ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 r="AJ87" i="27"/>
  <c r="AK87" i="27"/>
  <c r="AJ85" i="27"/>
  <c r="AK85" i="27"/>
  <c r="AJ83" i="27"/>
  <c r="AK83" i="27"/>
  <c r="AJ81" i="27"/>
  <c r="AK81" i="27"/>
  <c r="AJ79" i="27"/>
  <c r="AK79" i="27"/>
  <c r="AJ77" i="27"/>
  <c r="AK77" i="27"/>
  <c r="AJ75" i="27"/>
  <c r="AK75" i="27"/>
  <c r="AJ73" i="27"/>
  <c r="AK73" i="27"/>
  <c r="AJ71" i="27"/>
  <c r="AK71" i="27"/>
  <c r="AJ69" i="27"/>
  <c r="AK69" i="27"/>
  <c r="AJ67" i="27"/>
  <c r="AK67" i="27"/>
  <c r="AJ65" i="27"/>
  <c r="AK65" i="27"/>
  <c r="AJ63" i="27"/>
  <c r="AK63" i="27"/>
  <c r="AJ61" i="27"/>
  <c r="AK61" i="27"/>
  <c r="AJ59" i="27"/>
  <c r="AK59" i="27"/>
  <c r="AJ57" i="27"/>
  <c r="AK57" i="27"/>
  <c r="AJ55" i="27"/>
  <c r="AK55" i="27"/>
  <c r="AJ53" i="27"/>
  <c r="AK53" i="27"/>
  <c r="AJ51" i="27"/>
  <c r="AK51" i="27"/>
  <c r="AJ49" i="27"/>
  <c r="AK49" i="27"/>
  <c r="AJ47" i="27"/>
  <c r="AK47" i="27"/>
  <c r="AJ45" i="27"/>
  <c r="AK45" i="27"/>
  <c r="AJ43" i="27"/>
  <c r="AK43" i="27"/>
  <c r="AJ41" i="27"/>
  <c r="AK41" i="27"/>
  <c r="AJ39" i="27"/>
  <c r="AK39" i="27"/>
</calcChain>
</file>

<file path=xl/sharedStrings.xml><?xml version="1.0" encoding="utf-8"?>
<sst xmlns="http://schemas.openxmlformats.org/spreadsheetml/2006/main" count="19307" uniqueCount="899">
  <si>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</si>
  <si>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</si>
  <si>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</si>
  <si>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</si>
  <si>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</si>
  <si>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</si>
  <si>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</si>
  <si>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</si>
  <si>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</si>
  <si>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</si>
  <si>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</si>
  <si>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</si>
  <si>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</si>
  <si>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</si>
  <si>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</si>
  <si>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</si>
  <si>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</si>
  <si>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</si>
  <si>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</si>
  <si>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</si>
  <si>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</si>
  <si>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</si>
  <si>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</si>
  <si>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</si>
  <si>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</si>
  <si>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</si>
  <si>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</si>
  <si>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</si>
  <si>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</si>
  <si>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</si>
  <si>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</si>
  <si>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</si>
  <si>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</si>
  <si>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</si>
  <si>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</si>
  <si>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</si>
  <si>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</si>
  <si>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</si>
  <si>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</si>
  <si>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</si>
  <si>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</si>
  <si>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</si>
  <si>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</si>
  <si>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</si>
  <si>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</si>
  <si>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</si>
  <si>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</si>
  <si>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</si>
  <si>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</si>
  <si>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</si>
  <si>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</si>
  <si>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</si>
  <si>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</si>
  <si>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</si>
  <si>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</si>
  <si>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</si>
  <si>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</si>
  <si>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</si>
  <si>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</si>
  <si>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</si>
  <si>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</si>
  <si>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</si>
  <si>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</si>
  <si>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</si>
  <si>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</si>
  <si>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</si>
  <si>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</si>
  <si>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</si>
  <si>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</si>
  <si>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</si>
  <si>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</si>
  <si>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</si>
  <si>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</si>
  <si>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</si>
  <si>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</si>
  <si>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</si>
  <si>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</si>
  <si>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</si>
  <si>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</si>
  <si>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</si>
  <si>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</si>
  <si>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</si>
  <si>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</si>
  <si>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</si>
  <si>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</si>
  <si>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</si>
  <si>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</si>
  <si>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</si>
  <si>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</si>
  <si>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</si>
  <si>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</si>
  <si>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</si>
  <si>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</si>
  <si>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</si>
  <si>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</si>
  <si>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</si>
  <si>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</si>
  <si>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</si>
  <si>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</si>
  <si>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</si>
  <si>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</si>
  <si>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</si>
  <si>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</si>
  <si>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</si>
  <si>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</si>
  <si>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</si>
  <si>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</si>
  <si>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</si>
  <si>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</si>
  <si>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</si>
  <si>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</si>
  <si>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</si>
  <si>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</si>
  <si>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</si>
  <si>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</si>
  <si>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</si>
  <si>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</si>
  <si>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</si>
  <si>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</si>
  <si>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</si>
  <si>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</si>
  <si>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</si>
  <si>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</si>
  <si>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</si>
  <si>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</si>
  <si>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</si>
  <si>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</si>
  <si>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</si>
  <si>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</si>
  <si>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</si>
  <si>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</si>
  <si>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</si>
  <si>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</si>
  <si>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</si>
  <si>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</si>
  <si>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</si>
  <si>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</si>
  <si>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</si>
  <si>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</si>
  <si>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</si>
  <si>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</si>
  <si>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</si>
  <si>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</si>
  <si>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</si>
  <si>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</si>
  <si>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</si>
  <si>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</si>
  <si>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</si>
  <si>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</si>
  <si>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</si>
  <si>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</si>
  <si>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</si>
  <si>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</si>
  <si>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</si>
  <si>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</si>
  <si>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</si>
  <si>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</si>
  <si>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</si>
  <si>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</si>
  <si>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</si>
  <si>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</si>
  <si>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</si>
  <si>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</si>
  <si>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</si>
  <si>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</si>
  <si>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</si>
  <si>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</si>
  <si>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</si>
  <si>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</si>
  <si>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</si>
  <si>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</si>
  <si>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</si>
  <si>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</si>
  <si>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</si>
  <si>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</si>
  <si>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</si>
  <si>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</si>
  <si>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</si>
  <si>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</si>
  <si>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</si>
  <si>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</si>
  <si>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</si>
  <si>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</si>
  <si>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</si>
  <si>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</si>
  <si>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</si>
  <si>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</si>
  <si>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</si>
  <si>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</si>
  <si>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</si>
  <si>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</si>
  <si>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</si>
  <si>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</si>
  <si>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</si>
  <si>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</si>
  <si>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</si>
  <si>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</si>
  <si>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</si>
  <si>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</si>
  <si>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</si>
  <si>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</si>
  <si>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</si>
  <si>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</si>
  <si>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</si>
  <si>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</si>
  <si>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</si>
  <si>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</si>
  <si>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</si>
  <si>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</si>
  <si>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</si>
  <si>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</si>
  <si>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</si>
  <si>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</si>
  <si>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</si>
  <si>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</si>
  <si>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</si>
  <si>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</si>
  <si>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</si>
  <si>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</si>
  <si>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</si>
  <si>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</si>
  <si>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</si>
  <si>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</si>
  <si>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</si>
  <si>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</si>
  <si>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</si>
  <si>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</si>
  <si>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</si>
  <si>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</si>
  <si>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</si>
  <si>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</si>
  <si>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</si>
  <si>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</si>
  <si>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</si>
  <si>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</si>
  <si>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</si>
  <si>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</si>
  <si>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</si>
  <si>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</si>
  <si>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</si>
  <si>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</si>
  <si>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</si>
  <si>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</si>
  <si>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</si>
  <si>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</si>
  <si>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</si>
  <si>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</si>
  <si>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</si>
  <si>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</si>
  <si>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</si>
  <si>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</si>
  <si>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</si>
  <si>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</si>
  <si>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</si>
  <si>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</si>
  <si>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</si>
  <si>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</si>
  <si>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</si>
  <si>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</si>
  <si>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</si>
  <si>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</si>
  <si>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</si>
  <si>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</si>
  <si>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</si>
  <si>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</si>
  <si>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</si>
  <si>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</si>
  <si>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</si>
  <si>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</si>
  <si>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</si>
  <si>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</si>
  <si>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</si>
  <si>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</si>
  <si>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</si>
  <si>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</si>
  <si>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</si>
  <si>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</si>
  <si>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</si>
  <si>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</si>
  <si>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</si>
  <si>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</si>
  <si>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</si>
  <si>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</si>
  <si>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</si>
  <si>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</si>
  <si>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</si>
  <si>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</si>
  <si>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</si>
  <si>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</si>
  <si>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</si>
  <si>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</si>
  <si>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</si>
  <si>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</si>
  <si>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</si>
  <si>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</si>
  <si>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</si>
  <si>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</si>
  <si>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</si>
  <si>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</si>
  <si>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</si>
  <si>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</si>
  <si>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</si>
  <si>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</si>
  <si>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</si>
  <si>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</si>
  <si>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</si>
  <si>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</si>
  <si>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</si>
  <si>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</si>
  <si>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</si>
  <si>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</si>
  <si>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</si>
  <si>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</si>
  <si>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</si>
  <si>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</si>
  <si>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</si>
  <si>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</si>
  <si>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</si>
  <si>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</si>
  <si>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</si>
  <si>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</si>
  <si>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</si>
  <si>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</si>
  <si>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</si>
  <si>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</si>
  <si>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</si>
  <si>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</si>
  <si>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</si>
  <si>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</si>
  <si>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</si>
  <si>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</si>
  <si>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</si>
  <si>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</si>
  <si>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</si>
  <si>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</si>
  <si>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</si>
  <si>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</si>
  <si>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</si>
  <si>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</si>
  <si>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</si>
  <si>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</si>
  <si>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</si>
  <si>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</si>
  <si>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</si>
  <si>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</si>
  <si>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</si>
  <si>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</si>
  <si>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</si>
  <si>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</si>
  <si>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</si>
  <si>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</si>
  <si>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</si>
  <si>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</si>
  <si>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</si>
  <si>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</si>
  <si>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</si>
  <si>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</si>
  <si>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</si>
  <si>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</si>
  <si>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</si>
  <si>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</si>
  <si>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</si>
  <si>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</si>
  <si>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</si>
  <si>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</si>
  <si>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</si>
  <si>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</si>
  <si>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</si>
  <si>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</si>
  <si>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</si>
  <si>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</si>
  <si>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</si>
  <si>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</si>
  <si>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</si>
  <si>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</si>
  <si>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</si>
  <si>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</si>
  <si>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</si>
  <si>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</si>
  <si>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</si>
  <si>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</si>
  <si>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</si>
  <si>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</si>
  <si>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</si>
  <si>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</si>
  <si>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</si>
  <si>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</si>
  <si>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</si>
  <si>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</si>
  <si>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</si>
  <si>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</si>
  <si>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</si>
  <si>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</si>
  <si>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</si>
  <si>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</si>
  <si>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</si>
  <si>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</si>
  <si>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</si>
  <si>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</si>
  <si>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</si>
  <si>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</si>
  <si>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</si>
  <si>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</si>
  <si>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</si>
  <si>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</si>
  <si>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</si>
  <si>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</si>
  <si>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</si>
  <si>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</si>
  <si>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</si>
  <si>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</si>
  <si>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</si>
  <si>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</si>
  <si>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</si>
  <si>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</si>
  <si>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</si>
  <si>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</si>
  <si>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</si>
  <si>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</si>
  <si>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</si>
  <si>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</si>
  <si>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</si>
  <si>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</si>
  <si>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</si>
  <si>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</si>
  <si>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</si>
  <si>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</si>
  <si>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</si>
  <si>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</si>
  <si>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</si>
  <si>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</si>
  <si>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</si>
  <si>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</si>
  <si>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</si>
  <si>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</si>
  <si>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</si>
  <si>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</si>
  <si>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</si>
  <si>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</si>
  <si>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</si>
  <si>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</si>
  <si>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</si>
  <si>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</si>
  <si>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</si>
  <si>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</si>
  <si>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</si>
  <si>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</si>
  <si>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</si>
  <si>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</si>
  <si>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</si>
  <si>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</si>
  <si>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</si>
  <si>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</si>
  <si>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</si>
  <si>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</si>
  <si>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</si>
  <si>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</si>
  <si>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</si>
  <si>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</si>
  <si>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</si>
  <si>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</si>
  <si>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</si>
  <si>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</si>
  <si>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</si>
  <si>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</si>
  <si>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</si>
  <si>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</si>
  <si>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</si>
  <si>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</si>
  <si>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</si>
  <si>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</si>
  <si>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</si>
  <si>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</si>
  <si>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</si>
  <si>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</si>
  <si>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</si>
  <si>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</si>
  <si>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</si>
  <si>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</si>
  <si>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</si>
  <si>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</si>
  <si>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</si>
  <si>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</si>
  <si>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</si>
  <si>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</si>
  <si>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</si>
  <si>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</si>
  <si>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</si>
  <si>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</si>
  <si>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</si>
  <si>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</si>
  <si>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</si>
  <si>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</si>
  <si>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</si>
  <si>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</si>
  <si>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</si>
  <si>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</si>
  <si>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</si>
  <si>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</si>
  <si>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</si>
  <si>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</si>
  <si>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</si>
  <si>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</si>
  <si>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</si>
  <si>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</si>
  <si>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</si>
  <si>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</si>
  <si>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</si>
  <si>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</si>
  <si>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</si>
  <si>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</si>
  <si>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</si>
  <si>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</si>
  <si>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</si>
  <si>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</si>
  <si>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</si>
  <si>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</si>
  <si>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</si>
  <si>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</si>
  <si>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</si>
  <si>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</si>
  <si>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</si>
  <si>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</si>
  <si>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</si>
  <si>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</si>
  <si>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</si>
  <si>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</si>
  <si>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</si>
  <si>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</si>
  <si>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</si>
  <si>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</si>
  <si>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</si>
  <si>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</si>
  <si>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</si>
  <si>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</si>
  <si>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</si>
  <si>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</si>
  <si>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</si>
  <si>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</si>
  <si>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</si>
  <si>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</si>
  <si>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</si>
  <si>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</si>
  <si>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</si>
  <si>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</si>
  <si>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</si>
  <si>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</si>
  <si>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</si>
  <si>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</si>
  <si>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</si>
  <si>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</si>
  <si>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</si>
  <si>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</si>
  <si>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</si>
  <si>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</si>
  <si>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</si>
  <si>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</si>
  <si>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</si>
  <si>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</si>
  <si>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</si>
  <si>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</si>
  <si>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</si>
  <si>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</si>
  <si>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</si>
  <si>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</si>
  <si>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</si>
  <si>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</si>
  <si>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</si>
  <si>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</si>
  <si>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</si>
  <si>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</si>
  <si>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</si>
  <si>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</si>
  <si>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</si>
  <si>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</si>
  <si>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</si>
  <si>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</si>
  <si>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</si>
  <si>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</si>
  <si>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</si>
  <si>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</si>
  <si>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</si>
  <si>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</si>
  <si>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</si>
  <si>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</si>
  <si>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</si>
  <si>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</si>
  <si>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</si>
  <si>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</si>
  <si>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</si>
  <si>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</si>
  <si>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</si>
  <si>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</si>
  <si>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</si>
  <si>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</si>
  <si>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</si>
  <si>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</si>
  <si>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</si>
  <si>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</si>
  <si>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</si>
  <si>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</si>
  <si>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</si>
  <si>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</si>
  <si>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</si>
  <si>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</si>
  <si>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</si>
  <si>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</si>
  <si>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</si>
  <si>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</si>
  <si>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</si>
  <si>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</si>
  <si>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</si>
  <si>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</si>
  <si>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</si>
  <si>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</si>
  <si>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</si>
  <si>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</si>
  <si>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</si>
  <si>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</si>
  <si>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</si>
  <si>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</si>
  <si>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</si>
  <si>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</si>
  <si>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</si>
  <si>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</si>
  <si>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</si>
  <si>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</si>
  <si>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</si>
  <si>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</si>
  <si>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</si>
  <si>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</si>
  <si>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</si>
  <si>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</si>
  <si>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</si>
  <si>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</si>
  <si>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</si>
  <si>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</si>
  <si>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</si>
  <si>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</si>
  <si>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</si>
  <si>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</si>
  <si>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</si>
  <si>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</si>
  <si>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</si>
  <si>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</si>
  <si>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</si>
  <si>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</si>
  <si>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</si>
  <si>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</si>
  <si>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</si>
  <si>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</si>
  <si>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</si>
  <si>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</si>
  <si>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</si>
  <si>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</si>
  <si>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</si>
  <si>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</si>
  <si>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</si>
  <si>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</si>
  <si>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</si>
  <si>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</si>
  <si>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</si>
  <si>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</si>
  <si>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</si>
  <si>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</si>
  <si>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</si>
  <si>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</si>
  <si>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</si>
  <si>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</si>
  <si>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</si>
  <si>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</si>
  <si>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</si>
  <si>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</si>
  <si>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</si>
  <si>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</si>
  <si>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</si>
  <si>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</si>
  <si>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</si>
  <si>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</si>
  <si>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</si>
  <si>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</si>
  <si>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</si>
  <si>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</si>
  <si>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</si>
  <si>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</si>
  <si>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</si>
  <si>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</si>
  <si>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</si>
  <si>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</si>
  <si>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</si>
  <si>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</si>
  <si>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</si>
  <si>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</si>
  <si>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</si>
  <si>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</si>
  <si>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</si>
  <si>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</si>
  <si>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</si>
  <si>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</si>
  <si>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</si>
  <si>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</si>
  <si>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</si>
  <si>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</si>
  <si>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</si>
  <si>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</si>
  <si>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</si>
  <si>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</si>
  <si>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</si>
  <si>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</si>
  <si>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</si>
  <si>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</si>
  <si>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</si>
  <si>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</si>
  <si>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</si>
  <si>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</si>
  <si>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</si>
  <si>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</si>
  <si>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</si>
  <si>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</si>
  <si>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</si>
  <si>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</si>
  <si>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</si>
  <si>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</si>
  <si>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</si>
  <si>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</si>
  <si>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</si>
  <si>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</si>
  <si>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</si>
  <si>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</si>
  <si>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</si>
  <si>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</si>
  <si>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</si>
  <si>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</si>
  <si>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</si>
  <si>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</si>
  <si>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</si>
  <si>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</si>
  <si>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</si>
  <si>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</si>
  <si>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</si>
  <si>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</si>
  <si>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</si>
  <si>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</si>
  <si>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</si>
  <si>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</si>
  <si>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</si>
  <si>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</si>
  <si>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</si>
  <si>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E-mail encryption (O365)</t>
  </si>
  <si>
    <t>TelePacific organization (company)</t>
  </si>
  <si>
    <t>SD-WAN (MPLS) network</t>
  </si>
  <si>
    <t>Vendor Dependences: Security multi-tenant Azure/M365 service (MFA) is hacked, corrupted or misconfigured and whole Azure/M365 tenant is not accessible for users/administrators (access denial).</t>
  </si>
  <si>
    <t>Backup of ICT systems and data (Azure Backup)</t>
  </si>
  <si>
    <t>TLS (HTTPS) traffic encryption between endpoints and cloud services</t>
  </si>
  <si>
    <t>M365, Azure DLP features inc. checks for external recipients and eDiscovery</t>
  </si>
  <si>
    <t>SM-032</t>
  </si>
  <si>
    <t>DMARC configured on partner mailservers collaborating with SBHG</t>
  </si>
  <si>
    <t>Training, E-mail encryption, Zero Trust for Identities and Devices, DMARC, M365 Antimalware and Antispam</t>
  </si>
  <si>
    <t>Training, Zero Trust for Identities and Devices, DMARC, M365 Antimalware and Antispam</t>
  </si>
  <si>
    <t>AAD and Identity Federation Service (AD Connect) for on-prem AD</t>
  </si>
  <si>
    <t>Account Lifecycles in M365 and Azure</t>
  </si>
  <si>
    <t>M365 and Azure Account Usage Reports</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</si>
  <si>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</si>
  <si>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</si>
  <si>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</si>
  <si>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</si>
  <si>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</si>
  <si>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</si>
  <si>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</si>
  <si>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</si>
  <si>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</si>
  <si>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SM-046</t>
  </si>
  <si>
    <t>SM-047</t>
  </si>
  <si>
    <t>SM-048</t>
  </si>
  <si>
    <t>SM-049</t>
  </si>
  <si>
    <t>SM-050</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</si>
  <si>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</si>
  <si>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</si>
  <si>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</si>
  <si>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</si>
  <si>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</si>
  <si>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</si>
  <si>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</si>
  <si>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</si>
  <si>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</si>
  <si>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</si>
  <si>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</si>
  <si>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</si>
  <si>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</si>
  <si>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</si>
  <si>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</si>
  <si>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</si>
  <si>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</si>
  <si>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</si>
  <si>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</si>
  <si>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</si>
  <si>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</si>
  <si>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</si>
  <si>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</si>
  <si>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</si>
  <si>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</si>
  <si>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</si>
  <si>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</si>
  <si>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</si>
  <si>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</si>
  <si>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</si>
  <si>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</si>
  <si>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</si>
  <si>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</si>
  <si>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</si>
  <si>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</si>
  <si>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</si>
  <si>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</si>
  <si>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</si>
  <si>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</si>
  <si>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</si>
  <si>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</si>
  <si>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</si>
  <si>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</si>
  <si>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</si>
  <si>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</si>
  <si>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</si>
  <si>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</si>
  <si>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</si>
  <si>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</si>
  <si>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</si>
  <si>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</si>
  <si>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</si>
  <si>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RSC-096</t>
  </si>
  <si>
    <t>RSC-097</t>
  </si>
  <si>
    <t>RSC-098</t>
  </si>
  <si>
    <t>RSC-099</t>
  </si>
  <si>
    <t>RSC-100</t>
  </si>
  <si>
    <t>RSC-101</t>
  </si>
  <si>
    <t>RSC-102</t>
  </si>
  <si>
    <t>RSC-213</t>
  </si>
  <si>
    <t>RSC-214</t>
  </si>
  <si>
    <t>RSC-215</t>
  </si>
  <si>
    <t>RSC-216</t>
  </si>
  <si>
    <t>RSC-217</t>
  </si>
  <si>
    <t>RSC-218</t>
  </si>
  <si>
    <t>RSC-219</t>
  </si>
  <si>
    <t>RSC-220</t>
  </si>
  <si>
    <t>RSC-221</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</si>
  <si>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</si>
  <si>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</si>
  <si>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</si>
  <si>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</si>
  <si>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</si>
  <si>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</si>
  <si>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</si>
  <si>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</si>
  <si>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</si>
  <si>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</si>
  <si>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</si>
  <si>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</si>
  <si>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</si>
  <si>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</si>
  <si>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</si>
  <si>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</si>
  <si>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</si>
  <si>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</si>
  <si>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</si>
  <si>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</si>
  <si>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</si>
  <si>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</si>
  <si>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</si>
  <si>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</si>
  <si>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</si>
  <si>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</si>
  <si>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</si>
  <si>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</si>
  <si>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</si>
  <si>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</si>
  <si>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</si>
  <si>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</si>
  <si>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</si>
  <si>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</si>
  <si>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</si>
  <si>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</si>
  <si>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</si>
  <si>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</si>
  <si>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</si>
  <si>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</si>
  <si>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</si>
  <si>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</si>
  <si>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Exit Strategy and Exit Plan, Contingency plan and Data backup plan, DRP and Emergency mode operation</t>
  </si>
  <si>
    <t>Microsoft multiple alternative connection points nearby (in CEE)</t>
  </si>
  <si>
    <t>Empl. or Vendor Tenant Admin Training</t>
  </si>
  <si>
    <t>End User Security Awareness</t>
  </si>
  <si>
    <t>M365, Azure and On-Prem Information Sharing Rules</t>
  </si>
  <si>
    <t>Background Check or CZ Security Screening</t>
  </si>
  <si>
    <t>Empl. HR Agreements</t>
  </si>
  <si>
    <t>Cloud-specific DLP solution</t>
  </si>
  <si>
    <t>Cloud-specific encryption for client data protection</t>
  </si>
  <si>
    <t>Cloud-specific Information Sharing Rules and Policies</t>
  </si>
  <si>
    <t>Cloud-specific Configuration Baseline Features</t>
  </si>
  <si>
    <t>Cloud-specific Offline Backups and BCM</t>
  </si>
  <si>
    <t>Cloud-specific Online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</si>
</sst>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4"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8">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78">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1" fillId="0" borderId="12" xfId="0" applyFont="1" applyBorder="1" applyAlignment="1">
      <alignment horizontal="left" vertical="center" wrapText="1"/>
    </xf>
    <xf numFmtId="0" fontId="51"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3"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0" fillId="24" borderId="10" xfId="0" applyFont="1" applyFill="1" applyBorder="1" applyAlignment="1">
      <alignment horizontal="center" vertical="center" wrapText="1"/>
    </xf>
    <xf numFmtId="0" fontId="50"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0"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0"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0"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50" fillId="8" borderId="10" xfId="0" applyFont="1" applyFill="1" applyBorder="1" applyAlignment="1">
      <alignment horizontal="center" vertical="center" wrapText="1"/>
    </xf>
    <xf numFmtId="10" fontId="49" fillId="37" borderId="10" xfId="1" applyNumberFormat="1" applyFont="1" applyFill="1" applyBorder="1" applyAlignment="1">
      <alignment horizontal="center" vertical="top" wrapText="1"/>
    </xf>
    <xf numFmtId="167" fontId="49" fillId="37" borderId="23" xfId="0" applyNumberFormat="1" applyFont="1" applyFill="1" applyBorder="1" applyAlignment="1">
      <alignment horizontal="center"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49" fontId="35" fillId="20" borderId="0" xfId="0" applyNumberFormat="1" applyFont="1" applyFill="1" applyAlignment="1">
      <alignment horizontal="left" vertical="center" wrapText="1"/>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0" fontId="27" fillId="29" borderId="2" xfId="0"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9" borderId="47"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0" fillId="30" borderId="25" xfId="0" applyFont="1" applyFill="1" applyBorder="1" applyAlignment="1">
      <alignment horizontal="center" vertical="center" wrapText="1"/>
    </xf>
    <xf numFmtId="0" fontId="50" fillId="30" borderId="3" xfId="0" applyFont="1" applyFill="1" applyBorder="1" applyAlignment="1">
      <alignment horizontal="center" vertical="center"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2" fillId="31" borderId="40" xfId="0" applyFont="1" applyFill="1" applyBorder="1" applyAlignment="1">
      <alignment horizontal="center" vertical="center"/>
    </xf>
    <xf numFmtId="0" fontId="52" fillId="31" borderId="41" xfId="0" applyFont="1" applyFill="1" applyBorder="1" applyAlignment="1">
      <alignment horizontal="center" vertical="center"/>
    </xf>
    <xf numFmtId="0" fontId="52" fillId="31" borderId="38" xfId="0" applyFont="1" applyFill="1" applyBorder="1" applyAlignment="1">
      <alignment horizontal="center" vertical="center"/>
    </xf>
    <xf numFmtId="0" fontId="7" fillId="17" borderId="0" xfId="0" applyFont="1" applyFill="1" applyAlignment="1">
      <alignment horizontal="center" vertical="center" wrapText="1"/>
    </xf>
  </cellXfs>
  <cellStyles count="3">
    <cellStyle name="Hyperlink" xfId="2" builtinId="8"/>
    <cellStyle name="Normal" xfId="0" builtinId="0"/>
    <cellStyle name="Percent" xfId="1" builtinId="5"/>
  </cellStyles>
  <dxfs count="27">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theme="2"/>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ont>
        <color rgb="FFFFFFFF"/>
      </font>
      <fill>
        <patternFill>
          <bgColor rgb="FFC00000"/>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9" Type="http://schemas.microsoft.com/office/2017/10/relationships/person" Target="persons/person0.xml"/><Relationship Id="rId3" Type="http://schemas.openxmlformats.org/officeDocument/2006/relationships/worksheet" Target="worksheets/sheet3.xml"/><Relationship Id="rId42" Type="http://schemas.microsoft.com/office/2017/10/relationships/person" Target="persons/person4.xml"/><Relationship Id="rId7" Type="http://schemas.openxmlformats.org/officeDocument/2006/relationships/worksheet" Target="worksheets/sheet7.xml"/><Relationship Id="rId12" Type="http://schemas.openxmlformats.org/officeDocument/2006/relationships/calcChain" Target="calcChain.xml"/><Relationship Id="rId46" Type="http://schemas.microsoft.com/office/2017/10/relationships/person" Target="persons/person.xml"/><Relationship Id="rId38" Type="http://schemas.microsoft.com/office/2017/10/relationships/person" Target="persons/person1.xml"/><Relationship Id="rId2" Type="http://schemas.openxmlformats.org/officeDocument/2006/relationships/worksheet" Target="worksheets/sheet2.xml"/><Relationship Id="rId41"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40" Type="http://schemas.microsoft.com/office/2017/10/relationships/person" Target="persons/person2.xml"/><Relationship Id="rId45" Type="http://schemas.microsoft.com/office/2017/10/relationships/person" Target="persons/person6.xml"/><Relationship Id="rId5" Type="http://schemas.openxmlformats.org/officeDocument/2006/relationships/worksheet" Target="worksheets/sheet5.xml"/><Relationship Id="rId10" Type="http://schemas.openxmlformats.org/officeDocument/2006/relationships/styles" Target="styles.xml"/><Relationship Id="rId44" Type="http://schemas.microsoft.com/office/2017/10/relationships/person" Target="persons/person5.xml"/><Relationship Id="rId4" Type="http://schemas.openxmlformats.org/officeDocument/2006/relationships/worksheet" Target="worksheets/sheet4.xml"/><Relationship Id="rId9" Type="http://schemas.openxmlformats.org/officeDocument/2006/relationships/theme" Target="theme/theme1.xml"/><Relationship Id="rId43"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299" t="s">
        <v>23</v>
      </c>
      <c r="D7" s="300"/>
      <c r="E7" s="301"/>
    </row>
    <row r="8" spans="1:7" ht="15.75" x14ac:dyDescent="0.45">
      <c r="C8" s="124" t="s">
        <v>24</v>
      </c>
      <c r="D8" s="125" t="s">
        <v>25</v>
      </c>
      <c r="E8" s="130"/>
    </row>
    <row r="9" spans="1:7" ht="15" customHeight="1" x14ac:dyDescent="0.45">
      <c r="C9" s="298" t="s">
        <v>26</v>
      </c>
      <c r="D9" s="126" t="s">
        <v>500</v>
      </c>
      <c r="E9" s="131"/>
    </row>
    <row r="10" spans="1:7" ht="15" customHeight="1" x14ac:dyDescent="0.45">
      <c r="C10" s="298"/>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2" t="s">
        <v>29</v>
      </c>
      <c r="D13" s="126" t="s">
        <v>502</v>
      </c>
      <c r="E13" s="131"/>
    </row>
    <row r="14" spans="1:7" ht="15" customHeight="1" x14ac:dyDescent="0.45">
      <c r="C14" s="302"/>
      <c r="D14" s="126" t="s">
        <v>503</v>
      </c>
      <c r="E14" s="131"/>
    </row>
    <row r="15" spans="1:7" ht="17.25" customHeight="1" x14ac:dyDescent="0.45">
      <c r="C15" s="303" t="s">
        <v>30</v>
      </c>
      <c r="D15" s="126" t="s">
        <v>504</v>
      </c>
      <c r="E15" s="131"/>
    </row>
    <row r="16" spans="1:7" ht="15.75" customHeight="1" thickBot="1" x14ac:dyDescent="0.5">
      <c r="C16" s="304"/>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55" activePane="bottomLeft" state="frozen"/>
      <selection pane="bottomLeft" activeCell="D18" sqref="D18"/>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3" t="s">
        <v>31</v>
      </c>
      <c r="C8" s="314"/>
      <c r="D8" s="314"/>
      <c r="E8" s="315"/>
    </row>
    <row r="9" spans="1:8" ht="5.0999999999999996" customHeight="1" thickBot="1" x14ac:dyDescent="0.5">
      <c r="B9" s="30"/>
      <c r="C9" s="14"/>
      <c r="D9" s="14"/>
      <c r="E9" s="31"/>
    </row>
    <row r="10" spans="1:8" ht="16.149999999999999" thickBot="1" x14ac:dyDescent="0.5">
      <c r="B10" s="32"/>
      <c r="C10" s="21" t="s">
        <v>32</v>
      </c>
      <c r="D10" s="189" t="s">
        <v>844</v>
      </c>
      <c r="E10" s="33"/>
    </row>
    <row r="11" spans="1:8" ht="16.149999999999999" thickBot="1" x14ac:dyDescent="0.5">
      <c r="B11" s="32"/>
      <c r="C11" s="21" t="s">
        <v>33</v>
      </c>
      <c r="D11" s="189" t="s">
        <v>845</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16" t="s">
        <v>34</v>
      </c>
      <c r="C14" s="317"/>
      <c r="D14" s="317"/>
      <c r="E14" s="318"/>
    </row>
    <row r="15" spans="1:8" ht="5.0999999999999996" customHeight="1" thickBot="1" x14ac:dyDescent="0.5">
      <c r="B15" s="32"/>
      <c r="C15" s="16"/>
      <c r="D15" s="16"/>
      <c r="E15" s="33"/>
    </row>
    <row r="16" spans="1:8" ht="16.149999999999999" thickBot="1" x14ac:dyDescent="0.5">
      <c r="B16" s="32"/>
      <c r="C16" s="21" t="s">
        <v>35</v>
      </c>
      <c r="D16" s="189" t="s">
        <v>846</v>
      </c>
      <c r="E16" s="33"/>
    </row>
    <row r="17" spans="2:7" ht="63.4" thickBot="1" x14ac:dyDescent="0.5">
      <c r="B17" s="32"/>
      <c r="C17" s="21" t="s">
        <v>36</v>
      </c>
      <c r="D17" s="215" t="s">
        <v>857</v>
      </c>
      <c r="E17" s="33"/>
    </row>
    <row r="18" spans="2:7" ht="16.149999999999999" thickBot="1" x14ac:dyDescent="0.5">
      <c r="B18" s="32"/>
      <c r="C18" s="21" t="s">
        <v>37</v>
      </c>
      <c r="D18" s="189" t="s">
        <v>847</v>
      </c>
      <c r="E18" s="33"/>
    </row>
    <row r="19" spans="2:7" ht="16.149999999999999" thickBot="1" x14ac:dyDescent="0.5">
      <c r="B19" s="38"/>
      <c r="C19" s="21" t="s">
        <v>38</v>
      </c>
      <c r="D19" s="189" t="s">
        <v>848</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0" t="s">
        <v>39</v>
      </c>
      <c r="C22" s="311"/>
      <c r="D22" s="311"/>
      <c r="E22" s="312"/>
      <c r="F22" s="2"/>
      <c r="G22" s="2"/>
    </row>
    <row r="23" spans="2:7" ht="5.0999999999999996" customHeight="1" thickBot="1" x14ac:dyDescent="0.5">
      <c r="B23" s="19"/>
      <c r="C23" s="18"/>
      <c r="D23" s="18"/>
      <c r="E23" s="20"/>
      <c r="F23" s="2"/>
      <c r="G23" s="2"/>
    </row>
    <row r="24" spans="2:7" ht="16.149999999999999" thickBot="1" x14ac:dyDescent="0.5">
      <c r="B24" s="32"/>
      <c r="C24" s="308" t="s">
        <v>40</v>
      </c>
      <c r="D24" s="309"/>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08" t="s">
        <v>52</v>
      </c>
      <c r="D36" s="309"/>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849</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5" t="s">
        <v>66</v>
      </c>
      <c r="C53" s="306"/>
      <c r="D53" s="306"/>
      <c r="E53" s="307"/>
    </row>
    <row r="54" spans="1:6" ht="5.0999999999999996" customHeight="1" thickBot="1" x14ac:dyDescent="0.5">
      <c r="B54" s="19"/>
      <c r="C54" s="17"/>
      <c r="D54" s="17"/>
      <c r="E54" s="20"/>
    </row>
    <row r="55" spans="1:6" ht="31.9" thickBot="1" x14ac:dyDescent="0.5">
      <c r="B55" s="32"/>
      <c r="C55" s="217" t="s">
        <v>850</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0" t="s">
        <v>68</v>
      </c>
      <c r="C60" s="311"/>
      <c r="D60" s="311"/>
      <c r="E60" s="312"/>
    </row>
    <row r="61" spans="1:6" ht="5.0999999999999996" customHeight="1" thickBot="1" x14ac:dyDescent="0.5">
      <c r="B61" s="19"/>
      <c r="E61" s="20"/>
    </row>
    <row r="62" spans="1:6" ht="16.149999999999999" thickBot="1" x14ac:dyDescent="0.5">
      <c r="B62" s="32"/>
      <c r="C62" s="21" t="s">
        <v>69</v>
      </c>
      <c r="D62" s="189" t="s">
        <v>851</v>
      </c>
      <c r="E62" s="33"/>
    </row>
    <row r="63" spans="1:6" ht="16.149999999999999" thickBot="1" x14ac:dyDescent="0.5">
      <c r="B63" s="32"/>
      <c r="C63" s="21" t="s">
        <v>70</v>
      </c>
      <c r="D63" s="218" t="s">
        <v>852</v>
      </c>
      <c r="E63" s="33"/>
    </row>
    <row r="64" spans="1:6" ht="16.149999999999999" thickBot="1" x14ac:dyDescent="0.5">
      <c r="B64" s="32"/>
      <c r="C64" s="21" t="s">
        <v>675</v>
      </c>
      <c r="D64" s="189" t="s">
        <v>21</v>
      </c>
      <c r="E64" s="33"/>
    </row>
    <row r="65" spans="1:5" ht="16.149999999999999" thickBot="1" x14ac:dyDescent="0.5">
      <c r="B65" s="32"/>
      <c r="C65" s="21" t="s">
        <v>681</v>
      </c>
      <c r="D65" s="218" t="s">
        <v>853</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5" t="s">
        <v>71</v>
      </c>
      <c r="C70" s="306"/>
      <c r="D70" s="306"/>
      <c r="E70" s="307"/>
    </row>
    <row r="71" spans="1:5" ht="5.0999999999999996" customHeight="1" thickBot="1" x14ac:dyDescent="0.5">
      <c r="B71" s="19"/>
      <c r="E71" s="20"/>
    </row>
    <row r="72" spans="1:5" ht="16.149999999999999" thickBot="1" x14ac:dyDescent="0.5">
      <c r="B72" s="32"/>
      <c r="C72" s="21" t="s">
        <v>674</v>
      </c>
      <c r="D72" s="189" t="s">
        <v>854</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0" t="s">
        <v>76</v>
      </c>
      <c r="C79" s="311"/>
      <c r="D79" s="311"/>
      <c r="E79" s="312"/>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695</v>
      </c>
      <c r="E82" s="33"/>
    </row>
    <row r="83" spans="1:5" ht="16.149999999999999" thickBot="1" x14ac:dyDescent="0.5">
      <c r="B83" s="32"/>
      <c r="C83" s="21" t="s">
        <v>79</v>
      </c>
      <c r="D83" s="189" t="s">
        <v>855</v>
      </c>
      <c r="E83" s="33"/>
    </row>
    <row r="84" spans="1:5" ht="16.149999999999999" thickBot="1" x14ac:dyDescent="0.5">
      <c r="B84" s="32"/>
      <c r="C84" s="21" t="s">
        <v>80</v>
      </c>
      <c r="D84" s="218" t="s">
        <v>722</v>
      </c>
      <c r="E84" s="33"/>
    </row>
    <row r="85" spans="1:5" ht="16.149999999999999" thickBot="1" x14ac:dyDescent="0.5">
      <c r="B85" s="32"/>
      <c r="C85" s="21" t="s">
        <v>81</v>
      </c>
      <c r="D85" s="218" t="s">
        <v>856</v>
      </c>
      <c r="E85" s="33"/>
    </row>
    <row r="86" spans="1:5" ht="31.9" thickBot="1" x14ac:dyDescent="0.5">
      <c r="B86" s="32"/>
      <c r="C86" s="21" t="s">
        <v>682</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0" activePane="bottomRight" state="frozen"/>
      <selection pane="topRight" activeCell="C1" sqref="C1"/>
      <selection pane="bottomLeft" activeCell="A9" sqref="A9"/>
      <selection pane="bottomRight" activeCell="C23" sqref="C23"/>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668</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19" t="s">
        <v>518</v>
      </c>
      <c r="H8" s="320"/>
      <c r="I8" s="320"/>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747</v>
      </c>
      <c r="D10" s="64" t="s">
        <v>84</v>
      </c>
      <c r="E10" s="55" t="s">
        <v>694</v>
      </c>
      <c r="F10" s="64" t="s">
        <v>851</v>
      </c>
      <c r="G10" s="27">
        <v>5</v>
      </c>
      <c r="H10" s="27">
        <v>5</v>
      </c>
      <c r="I10" s="27">
        <v>3</v>
      </c>
      <c r="J10" s="268" t="s">
        <v>858</v>
      </c>
    </row>
    <row r="11" spans="1:12" ht="42.75" x14ac:dyDescent="0.45">
      <c r="B11" s="50" t="s">
        <v>526</v>
      </c>
      <c r="C11" s="56" t="s">
        <v>524</v>
      </c>
      <c r="D11" s="56" t="s">
        <v>85</v>
      </c>
      <c r="E11" s="76" t="s">
        <v>683</v>
      </c>
      <c r="F11" s="56" t="s">
        <v>851</v>
      </c>
      <c r="G11" s="27">
        <v>5</v>
      </c>
      <c r="H11" s="27">
        <v>5</v>
      </c>
      <c r="I11" s="27">
        <v>3</v>
      </c>
      <c r="J11" s="65"/>
    </row>
    <row r="12" spans="1:12" ht="42.75" x14ac:dyDescent="0.45">
      <c r="B12" s="50" t="s">
        <v>527</v>
      </c>
      <c r="C12" s="56" t="s">
        <v>684</v>
      </c>
      <c r="D12" s="56" t="s">
        <v>85</v>
      </c>
      <c r="E12" s="76" t="s">
        <v>685</v>
      </c>
      <c r="F12" s="56" t="s">
        <v>851</v>
      </c>
      <c r="G12" s="27">
        <v>3</v>
      </c>
      <c r="H12" s="27">
        <v>3</v>
      </c>
      <c r="I12" s="27">
        <v>2</v>
      </c>
      <c r="J12" s="269" t="s">
        <v>859</v>
      </c>
    </row>
    <row r="13" spans="1:12" ht="42.75" x14ac:dyDescent="0.45">
      <c r="B13" s="50" t="s">
        <v>528</v>
      </c>
      <c r="C13" s="56" t="s">
        <v>726</v>
      </c>
      <c r="D13" s="56" t="s">
        <v>85</v>
      </c>
      <c r="E13" s="76" t="s">
        <v>860</v>
      </c>
      <c r="F13" s="56" t="s">
        <v>851</v>
      </c>
      <c r="G13" s="27">
        <v>3</v>
      </c>
      <c r="H13" s="27">
        <v>3</v>
      </c>
      <c r="I13" s="27">
        <v>3</v>
      </c>
      <c r="J13" s="269" t="s">
        <v>728</v>
      </c>
      <c r="L13" s="1"/>
    </row>
    <row r="14" spans="1:12" ht="42.75" x14ac:dyDescent="0.45">
      <c r="B14" s="50" t="s">
        <v>529</v>
      </c>
      <c r="C14" s="56" t="s">
        <v>696</v>
      </c>
      <c r="D14" s="56" t="s">
        <v>84</v>
      </c>
      <c r="E14" s="76" t="s">
        <v>863</v>
      </c>
      <c r="F14" s="56" t="s">
        <v>851</v>
      </c>
      <c r="G14" s="27">
        <v>3</v>
      </c>
      <c r="H14" s="27">
        <v>3</v>
      </c>
      <c r="I14" s="27">
        <v>3</v>
      </c>
      <c r="J14" s="269" t="s">
        <v>727</v>
      </c>
      <c r="L14" s="1"/>
    </row>
    <row r="15" spans="1:12" ht="28.5" x14ac:dyDescent="0.45">
      <c r="B15" s="50" t="s">
        <v>530</v>
      </c>
      <c r="C15" s="56" t="s">
        <v>698</v>
      </c>
      <c r="D15" s="56" t="s">
        <v>84</v>
      </c>
      <c r="E15" s="76" t="s">
        <v>861</v>
      </c>
      <c r="F15" s="56" t="s">
        <v>852</v>
      </c>
      <c r="G15" s="27">
        <v>3</v>
      </c>
      <c r="H15" s="27">
        <v>3</v>
      </c>
      <c r="I15" s="27">
        <v>3</v>
      </c>
      <c r="J15" s="269" t="s">
        <v>862</v>
      </c>
      <c r="L15" s="1"/>
    </row>
    <row r="16" spans="1:12" ht="42.75" x14ac:dyDescent="0.45">
      <c r="B16" s="50" t="s">
        <v>531</v>
      </c>
      <c r="C16" s="56" t="s">
        <v>697</v>
      </c>
      <c r="D16" s="56" t="s">
        <v>85</v>
      </c>
      <c r="E16" s="76" t="s">
        <v>686</v>
      </c>
      <c r="F16" s="56" t="s">
        <v>851</v>
      </c>
      <c r="G16" s="27">
        <v>5</v>
      </c>
      <c r="H16" s="27">
        <v>5</v>
      </c>
      <c r="I16" s="27">
        <v>3</v>
      </c>
      <c r="J16" s="269"/>
    </row>
    <row r="17" spans="2:10" ht="42.75" x14ac:dyDescent="0.45">
      <c r="B17" s="50" t="s">
        <v>532</v>
      </c>
      <c r="C17" s="56" t="s">
        <v>688</v>
      </c>
      <c r="D17" s="56" t="s">
        <v>84</v>
      </c>
      <c r="E17" s="76" t="s">
        <v>687</v>
      </c>
      <c r="F17" s="56" t="s">
        <v>851</v>
      </c>
      <c r="G17" s="27">
        <v>5</v>
      </c>
      <c r="H17" s="27">
        <v>5</v>
      </c>
      <c r="I17" s="27">
        <v>4</v>
      </c>
      <c r="J17" s="269" t="s">
        <v>706</v>
      </c>
    </row>
    <row r="18" spans="2:10" ht="42.75" x14ac:dyDescent="0.45">
      <c r="B18" s="50" t="s">
        <v>533</v>
      </c>
      <c r="C18" s="56" t="s">
        <v>699</v>
      </c>
      <c r="D18" s="56" t="s">
        <v>84</v>
      </c>
      <c r="E18" s="76" t="s">
        <v>700</v>
      </c>
      <c r="F18" s="56" t="s">
        <v>851</v>
      </c>
      <c r="G18" s="27">
        <v>5</v>
      </c>
      <c r="H18" s="27">
        <v>5</v>
      </c>
      <c r="I18" s="27">
        <v>4</v>
      </c>
      <c r="J18" s="269" t="s">
        <v>705</v>
      </c>
    </row>
    <row r="19" spans="2:10" ht="28.5" x14ac:dyDescent="0.45">
      <c r="B19" s="50" t="s">
        <v>701</v>
      </c>
      <c r="C19" s="56" t="s">
        <v>692</v>
      </c>
      <c r="D19" s="56" t="s">
        <v>85</v>
      </c>
      <c r="E19" s="76" t="s">
        <v>693</v>
      </c>
      <c r="F19" s="56" t="s">
        <v>851</v>
      </c>
      <c r="G19" s="27">
        <v>5</v>
      </c>
      <c r="H19" s="27">
        <v>5</v>
      </c>
      <c r="I19" s="27">
        <v>3</v>
      </c>
      <c r="J19" s="269"/>
    </row>
    <row r="20" spans="2:10" ht="42.75" x14ac:dyDescent="0.45">
      <c r="B20" s="50" t="s">
        <v>702</v>
      </c>
      <c r="C20" s="56" t="s">
        <v>689</v>
      </c>
      <c r="D20" s="56" t="s">
        <v>84</v>
      </c>
      <c r="E20" s="76" t="s">
        <v>691</v>
      </c>
      <c r="F20" s="56" t="s">
        <v>851</v>
      </c>
      <c r="G20" s="27">
        <v>5</v>
      </c>
      <c r="H20" s="27">
        <v>5</v>
      </c>
      <c r="I20" s="27">
        <v>3</v>
      </c>
      <c r="J20" s="269"/>
    </row>
    <row r="21" spans="2:10" ht="28.5" x14ac:dyDescent="0.45">
      <c r="B21" s="50" t="s">
        <v>703</v>
      </c>
      <c r="C21" s="56" t="s">
        <v>864</v>
      </c>
      <c r="D21" s="56" t="s">
        <v>85</v>
      </c>
      <c r="E21" s="76" t="s">
        <v>869</v>
      </c>
      <c r="F21" s="56" t="s">
        <v>851</v>
      </c>
      <c r="G21" s="27">
        <v>5</v>
      </c>
      <c r="H21" s="27">
        <v>5</v>
      </c>
      <c r="I21" s="27">
        <v>4</v>
      </c>
      <c r="J21" s="269" t="s">
        <v>870</v>
      </c>
    </row>
    <row r="22" spans="2:10" ht="57" x14ac:dyDescent="0.45">
      <c r="B22" s="50" t="s">
        <v>704</v>
      </c>
      <c r="C22" s="56" t="s">
        <v>690</v>
      </c>
      <c r="D22" s="56" t="s">
        <v>84</v>
      </c>
      <c r="E22" s="76" t="s">
        <v>865</v>
      </c>
      <c r="F22" s="56" t="s">
        <v>852</v>
      </c>
      <c r="G22" s="27">
        <v>5</v>
      </c>
      <c r="H22" s="27">
        <v>5</v>
      </c>
      <c r="I22" s="27">
        <v>4</v>
      </c>
      <c r="J22" s="269" t="s">
        <v>871</v>
      </c>
    </row>
    <row r="23" spans="2:10" x14ac:dyDescent="0.45">
      <c r="B23" s="50"/>
      <c r="C23" s="56"/>
      <c r="D23" s="56"/>
      <c r="E23" s="76"/>
      <c r="F23" s="56"/>
      <c r="G23" s="27"/>
      <c r="H23" s="27"/>
      <c r="I23" s="27"/>
      <c r="J23" s="269"/>
    </row>
    <row r="24" spans="2:10" x14ac:dyDescent="0.45">
      <c r="B24" s="50"/>
      <c r="C24" s="56"/>
      <c r="D24" s="62"/>
      <c r="E24" s="76"/>
      <c r="F24" s="56"/>
      <c r="G24" s="27"/>
      <c r="H24" s="27"/>
      <c r="I24" s="27"/>
      <c r="J24" s="269"/>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80" zoomScaleNormal="80" workbookViewId="0">
      <pane xSplit="2" ySplit="9" topLeftCell="C40" activePane="bottomRight" state="frozen"/>
      <selection pane="topRight" activeCell="C1" sqref="C1"/>
      <selection pane="bottomLeft" activeCell="A10" sqref="A10"/>
      <selection pane="bottomRight" activeCell="K1" sqref="K1"/>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1" t="s">
        <v>19</v>
      </c>
      <c r="E8" s="322"/>
      <c r="F8" s="322"/>
      <c r="G8" s="322"/>
      <c r="H8" s="323"/>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777</v>
      </c>
      <c r="C10" s="219" t="s">
        <v>710</v>
      </c>
      <c r="D10" s="87" t="s">
        <v>93</v>
      </c>
      <c r="E10" s="80" t="e">
        <f t="shared" ref="E10:E19" si="0">_xlfn.IFNA(VLOOKUP(D10, SAlevel1map, 2, 0), "")</f>
        <v>#REF!</v>
      </c>
      <c r="F10" s="87" t="s">
        <v>96</v>
      </c>
      <c r="G10" s="80" t="e">
        <f t="shared" ref="G10:G19" si="1">_xlfn.IFNA(VLOOKUP(F10, SALevel2map, 2, 0), "")</f>
        <v>#REF!</v>
      </c>
      <c r="H10" s="87" t="s">
        <v>10</v>
      </c>
      <c r="I10" s="76" t="s">
        <v>602</v>
      </c>
      <c r="J10" s="76" t="s">
        <v>540</v>
      </c>
      <c r="K10" s="78" t="s">
        <v>712</v>
      </c>
      <c r="L10" s="28"/>
      <c r="M10" s="28"/>
    </row>
    <row r="11" spans="1:13" ht="28.5" x14ac:dyDescent="0.45">
      <c r="B11" s="70" t="s">
        <v>778</v>
      </c>
      <c r="C11" s="219" t="s">
        <v>534</v>
      </c>
      <c r="D11" s="87" t="s">
        <v>93</v>
      </c>
      <c r="E11" s="80" t="e">
        <f t="shared" si="0"/>
        <v>#REF!</v>
      </c>
      <c r="F11" s="87" t="s">
        <v>96</v>
      </c>
      <c r="G11" s="80" t="e">
        <f t="shared" si="1"/>
        <v>#REF!</v>
      </c>
      <c r="H11" s="87" t="s">
        <v>10</v>
      </c>
      <c r="I11" s="76" t="s">
        <v>535</v>
      </c>
      <c r="J11" s="76" t="s">
        <v>676</v>
      </c>
      <c r="K11" s="78" t="s">
        <v>536</v>
      </c>
      <c r="L11" s="28"/>
      <c r="M11" s="28"/>
    </row>
    <row r="12" spans="1:13" x14ac:dyDescent="0.45">
      <c r="B12" s="70" t="s">
        <v>779</v>
      </c>
      <c r="C12" s="220" t="s">
        <v>707</v>
      </c>
      <c r="D12" s="87" t="s">
        <v>50</v>
      </c>
      <c r="E12" s="80" t="e">
        <f t="shared" si="0"/>
        <v>#REF!</v>
      </c>
      <c r="F12" s="87" t="s">
        <v>22</v>
      </c>
      <c r="G12" s="80" t="e">
        <f t="shared" si="1"/>
        <v>#REF!</v>
      </c>
      <c r="H12" s="87" t="s">
        <v>10</v>
      </c>
      <c r="I12" s="76" t="s">
        <v>670</v>
      </c>
      <c r="J12" s="76" t="s">
        <v>669</v>
      </c>
      <c r="K12" s="78"/>
      <c r="L12" s="28"/>
      <c r="M12" s="28"/>
    </row>
    <row r="13" spans="1:13" x14ac:dyDescent="0.45">
      <c r="B13" s="70" t="s">
        <v>780</v>
      </c>
      <c r="C13" s="220" t="s">
        <v>538</v>
      </c>
      <c r="D13" s="87" t="s">
        <v>50</v>
      </c>
      <c r="E13" s="80" t="e">
        <f t="shared" si="0"/>
        <v>#REF!</v>
      </c>
      <c r="F13" s="87" t="s">
        <v>103</v>
      </c>
      <c r="G13" s="80" t="e">
        <f t="shared" si="1"/>
        <v>#REF!</v>
      </c>
      <c r="H13" s="87" t="s">
        <v>10</v>
      </c>
      <c r="I13" s="76" t="s">
        <v>671</v>
      </c>
      <c r="J13" s="76" t="s">
        <v>672</v>
      </c>
      <c r="K13" s="78"/>
      <c r="L13" s="28"/>
      <c r="M13" s="28"/>
    </row>
    <row r="14" spans="1:13" x14ac:dyDescent="0.45">
      <c r="B14" s="70" t="s">
        <v>781</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782</v>
      </c>
      <c r="C15" s="219" t="s">
        <v>577</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783</v>
      </c>
      <c r="C16" s="219" t="s">
        <v>578</v>
      </c>
      <c r="D16" s="87" t="s">
        <v>93</v>
      </c>
      <c r="E16" s="80" t="e">
        <f t="shared" si="0"/>
        <v>#REF!</v>
      </c>
      <c r="F16" s="87" t="s">
        <v>97</v>
      </c>
      <c r="G16" s="80" t="e">
        <f t="shared" si="1"/>
        <v>#REF!</v>
      </c>
      <c r="H16" s="87" t="s">
        <v>15</v>
      </c>
      <c r="I16" s="76" t="s">
        <v>708</v>
      </c>
      <c r="J16" s="76" t="s">
        <v>540</v>
      </c>
      <c r="K16" s="78" t="s">
        <v>542</v>
      </c>
      <c r="L16" s="28"/>
      <c r="M16" s="28"/>
    </row>
    <row r="17" spans="2:13" ht="42.75" x14ac:dyDescent="0.45">
      <c r="B17" s="70" t="s">
        <v>784</v>
      </c>
      <c r="C17" s="219" t="s">
        <v>650</v>
      </c>
      <c r="D17" s="87" t="s">
        <v>93</v>
      </c>
      <c r="E17" s="80" t="e">
        <f>_xlfn.IFNA(VLOOKUP(D17, SAlevel1map, 2, 0), "")</f>
        <v>#REF!</v>
      </c>
      <c r="F17" s="87" t="s">
        <v>96</v>
      </c>
      <c r="G17" s="80" t="e">
        <f>_xlfn.IFNA(VLOOKUP(F17, SALevel2map, 2, 0), "")</f>
        <v>#REF!</v>
      </c>
      <c r="H17" s="87" t="s">
        <v>10</v>
      </c>
      <c r="I17" s="76" t="s">
        <v>709</v>
      </c>
      <c r="J17" s="76" t="s">
        <v>540</v>
      </c>
      <c r="K17" s="78" t="s">
        <v>711</v>
      </c>
      <c r="L17" s="28"/>
      <c r="M17" s="28"/>
    </row>
    <row r="18" spans="2:13" ht="28.5" x14ac:dyDescent="0.45">
      <c r="B18" s="70" t="s">
        <v>785</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786</v>
      </c>
      <c r="C19" s="219" t="s">
        <v>523</v>
      </c>
      <c r="D19" s="87" t="s">
        <v>93</v>
      </c>
      <c r="E19" s="80" t="e">
        <f t="shared" si="0"/>
        <v>#REF!</v>
      </c>
      <c r="F19" s="87" t="s">
        <v>97</v>
      </c>
      <c r="G19" s="80" t="e">
        <f t="shared" si="1"/>
        <v>#REF!</v>
      </c>
      <c r="H19" s="87" t="s">
        <v>14</v>
      </c>
      <c r="I19" s="76" t="s">
        <v>713</v>
      </c>
      <c r="J19" s="76" t="s">
        <v>540</v>
      </c>
      <c r="K19" s="78" t="s">
        <v>547</v>
      </c>
      <c r="L19" s="28"/>
      <c r="M19" s="28"/>
    </row>
    <row r="20" spans="2:13" ht="28.5" x14ac:dyDescent="0.45">
      <c r="B20" s="70" t="s">
        <v>787</v>
      </c>
      <c r="C20" s="219" t="s">
        <v>714</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788</v>
      </c>
      <c r="C21" s="219" t="s">
        <v>715</v>
      </c>
      <c r="D21" s="71" t="s">
        <v>92</v>
      </c>
      <c r="E21" s="80" t="e">
        <f t="shared" si="2"/>
        <v>#REF!</v>
      </c>
      <c r="F21" s="71" t="s">
        <v>98</v>
      </c>
      <c r="G21" s="80" t="e">
        <f t="shared" si="3"/>
        <v>#REF!</v>
      </c>
      <c r="H21" s="71" t="s">
        <v>10</v>
      </c>
      <c r="I21" s="76" t="s">
        <v>549</v>
      </c>
      <c r="J21" s="76" t="s">
        <v>672</v>
      </c>
      <c r="K21" s="78" t="s">
        <v>549</v>
      </c>
      <c r="L21" s="28"/>
      <c r="M21" s="28"/>
    </row>
    <row r="22" spans="2:13" ht="71.25" x14ac:dyDescent="0.45">
      <c r="B22" s="70" t="s">
        <v>789</v>
      </c>
      <c r="C22" s="219" t="s">
        <v>716</v>
      </c>
      <c r="D22" s="71" t="s">
        <v>92</v>
      </c>
      <c r="E22" s="80" t="e">
        <f t="shared" si="2"/>
        <v>#REF!</v>
      </c>
      <c r="F22" s="71" t="s">
        <v>98</v>
      </c>
      <c r="G22" s="80" t="e">
        <f t="shared" si="3"/>
        <v>#REF!</v>
      </c>
      <c r="H22" s="71" t="s">
        <v>10</v>
      </c>
      <c r="I22" s="76" t="s">
        <v>550</v>
      </c>
      <c r="J22" s="76" t="s">
        <v>672</v>
      </c>
      <c r="K22" s="78" t="s">
        <v>551</v>
      </c>
      <c r="L22" s="28"/>
      <c r="M22" s="28"/>
    </row>
    <row r="23" spans="2:13" ht="57" x14ac:dyDescent="0.45">
      <c r="B23" s="70" t="s">
        <v>790</v>
      </c>
      <c r="C23" s="221" t="s">
        <v>723</v>
      </c>
      <c r="D23" s="71" t="s">
        <v>93</v>
      </c>
      <c r="E23" s="80" t="e">
        <f t="shared" si="2"/>
        <v>#REF!</v>
      </c>
      <c r="F23" s="71" t="s">
        <v>97</v>
      </c>
      <c r="G23" s="80" t="e">
        <f t="shared" si="3"/>
        <v>#REF!</v>
      </c>
      <c r="H23" s="71" t="s">
        <v>15</v>
      </c>
      <c r="I23" s="76" t="s">
        <v>552</v>
      </c>
      <c r="J23" s="76" t="s">
        <v>540</v>
      </c>
      <c r="K23" s="78" t="s">
        <v>553</v>
      </c>
    </row>
    <row r="24" spans="2:13" ht="28.5" x14ac:dyDescent="0.45">
      <c r="B24" s="70" t="s">
        <v>791</v>
      </c>
      <c r="C24" s="219" t="s">
        <v>555</v>
      </c>
      <c r="D24" s="71" t="s">
        <v>93</v>
      </c>
      <c r="E24" s="80" t="e">
        <f t="shared" si="2"/>
        <v>#REF!</v>
      </c>
      <c r="F24" s="71" t="s">
        <v>97</v>
      </c>
      <c r="G24" s="80" t="e">
        <f t="shared" si="3"/>
        <v>#REF!</v>
      </c>
      <c r="H24" s="71" t="s">
        <v>14</v>
      </c>
      <c r="I24" s="76" t="s">
        <v>556</v>
      </c>
      <c r="J24" s="76" t="s">
        <v>540</v>
      </c>
      <c r="K24" s="78"/>
    </row>
    <row r="25" spans="2:13" ht="42.75" x14ac:dyDescent="0.45">
      <c r="B25" s="70" t="s">
        <v>792</v>
      </c>
      <c r="C25" s="219" t="s">
        <v>557</v>
      </c>
      <c r="D25" s="71" t="s">
        <v>93</v>
      </c>
      <c r="E25" s="80" t="e">
        <f t="shared" si="2"/>
        <v>#REF!</v>
      </c>
      <c r="F25" s="71" t="s">
        <v>97</v>
      </c>
      <c r="G25" s="80" t="e">
        <f t="shared" si="3"/>
        <v>#REF!</v>
      </c>
      <c r="H25" s="71" t="s">
        <v>14</v>
      </c>
      <c r="I25" s="76" t="s">
        <v>558</v>
      </c>
      <c r="J25" s="76" t="s">
        <v>540</v>
      </c>
      <c r="K25" s="78" t="s">
        <v>559</v>
      </c>
    </row>
    <row r="26" spans="2:13" ht="71.25" x14ac:dyDescent="0.45">
      <c r="B26" s="70" t="s">
        <v>793</v>
      </c>
      <c r="C26" s="219" t="s">
        <v>560</v>
      </c>
      <c r="D26" s="71" t="s">
        <v>93</v>
      </c>
      <c r="E26" s="80" t="e">
        <f t="shared" si="2"/>
        <v>#REF!</v>
      </c>
      <c r="F26" s="71" t="s">
        <v>97</v>
      </c>
      <c r="G26" s="80" t="e">
        <f t="shared" si="3"/>
        <v>#REF!</v>
      </c>
      <c r="H26" s="71" t="s">
        <v>14</v>
      </c>
      <c r="I26" s="76" t="s">
        <v>562</v>
      </c>
      <c r="J26" s="76" t="s">
        <v>540</v>
      </c>
      <c r="K26" s="78" t="s">
        <v>561</v>
      </c>
    </row>
    <row r="27" spans="2:13" ht="42.75" x14ac:dyDescent="0.45">
      <c r="B27" s="70" t="s">
        <v>794</v>
      </c>
      <c r="C27" s="221" t="s">
        <v>563</v>
      </c>
      <c r="D27" s="71" t="s">
        <v>12</v>
      </c>
      <c r="E27" s="80" t="e">
        <f t="shared" si="2"/>
        <v>#REF!</v>
      </c>
      <c r="F27" s="71" t="s">
        <v>99</v>
      </c>
      <c r="G27" s="80" t="e">
        <f t="shared" si="3"/>
        <v>#REF!</v>
      </c>
      <c r="H27" s="71" t="s">
        <v>10</v>
      </c>
      <c r="I27" s="76" t="s">
        <v>564</v>
      </c>
      <c r="J27" s="76" t="s">
        <v>540</v>
      </c>
      <c r="K27" s="78" t="s">
        <v>565</v>
      </c>
    </row>
    <row r="28" spans="2:13" ht="57" x14ac:dyDescent="0.45">
      <c r="B28" s="70" t="s">
        <v>795</v>
      </c>
      <c r="C28" s="219" t="s">
        <v>566</v>
      </c>
      <c r="D28" s="71" t="s">
        <v>93</v>
      </c>
      <c r="E28" s="80" t="e">
        <f>_xlfn.IFNA(VLOOKUP(D28, SAlevel1map, 2, 0), "")</f>
        <v>#REF!</v>
      </c>
      <c r="F28" s="71" t="s">
        <v>97</v>
      </c>
      <c r="G28" s="80" t="e">
        <f>_xlfn.IFNA(VLOOKUP(F28, SALevel2map, 2, 0), "")</f>
        <v>#REF!</v>
      </c>
      <c r="H28" s="71" t="s">
        <v>14</v>
      </c>
      <c r="I28" s="76" t="s">
        <v>568</v>
      </c>
      <c r="J28" s="76" t="s">
        <v>540</v>
      </c>
      <c r="K28" s="78" t="s">
        <v>567</v>
      </c>
    </row>
    <row r="29" spans="2:13" ht="57" x14ac:dyDescent="0.45">
      <c r="B29" s="70" t="s">
        <v>796</v>
      </c>
      <c r="C29" s="219" t="s">
        <v>569</v>
      </c>
      <c r="D29" s="71" t="s">
        <v>93</v>
      </c>
      <c r="E29" s="80" t="e">
        <f>_xlfn.IFNA(VLOOKUP(D29, SAlevel1map, 2, 0), "")</f>
        <v>#REF!</v>
      </c>
      <c r="F29" s="71" t="s">
        <v>97</v>
      </c>
      <c r="G29" s="80" t="e">
        <f>_xlfn.IFNA(VLOOKUP(F29, SALevel2map, 2, 0), "")</f>
        <v>#REF!</v>
      </c>
      <c r="H29" s="71" t="s">
        <v>14</v>
      </c>
      <c r="I29" s="76" t="s">
        <v>570</v>
      </c>
      <c r="J29" s="76" t="s">
        <v>540</v>
      </c>
      <c r="K29" s="78" t="s">
        <v>571</v>
      </c>
    </row>
    <row r="30" spans="2:13" ht="42.75" x14ac:dyDescent="0.45">
      <c r="B30" s="70" t="s">
        <v>797</v>
      </c>
      <c r="C30" s="224" t="s">
        <v>729</v>
      </c>
      <c r="D30" s="71" t="s">
        <v>12</v>
      </c>
      <c r="E30" s="80" t="e">
        <f>_xlfn.IFNA(VLOOKUP(D30, SAlevel1map, 2, 0), "")</f>
        <v>#REF!</v>
      </c>
      <c r="F30" s="71" t="s">
        <v>16</v>
      </c>
      <c r="G30" s="80" t="e">
        <f>_xlfn.IFNA(VLOOKUP(F30, SALevel2map, 2, 0), "")</f>
        <v>#REF!</v>
      </c>
      <c r="H30" s="71" t="s">
        <v>18</v>
      </c>
      <c r="I30" s="76" t="s">
        <v>730</v>
      </c>
      <c r="J30" s="76" t="s">
        <v>672</v>
      </c>
      <c r="K30" s="78" t="s">
        <v>731</v>
      </c>
    </row>
    <row r="31" spans="2:13" ht="85.5" x14ac:dyDescent="0.45">
      <c r="B31" s="70" t="s">
        <v>798</v>
      </c>
      <c r="C31" s="221" t="s">
        <v>572</v>
      </c>
      <c r="D31" s="71" t="s">
        <v>12</v>
      </c>
      <c r="E31" s="80" t="e">
        <f>_xlfn.IFNA(VLOOKUP(D31, SAlevel1map, 2, 0), "")</f>
        <v>#REF!</v>
      </c>
      <c r="F31" s="71" t="s">
        <v>99</v>
      </c>
      <c r="G31" s="80" t="e">
        <f>_xlfn.IFNA(VLOOKUP(F31, SALevel2map, 2, 0), "")</f>
        <v>#REF!</v>
      </c>
      <c r="H31" s="71" t="s">
        <v>10</v>
      </c>
      <c r="I31" s="76" t="s">
        <v>573</v>
      </c>
      <c r="J31" s="76" t="s">
        <v>540</v>
      </c>
      <c r="K31" s="78" t="s">
        <v>574</v>
      </c>
    </row>
    <row r="32" spans="2:13" ht="42.75" x14ac:dyDescent="0.45">
      <c r="B32" s="70" t="s">
        <v>799</v>
      </c>
      <c r="C32" s="219" t="s">
        <v>718</v>
      </c>
      <c r="D32" s="71" t="s">
        <v>93</v>
      </c>
      <c r="E32" s="80" t="e">
        <f>_xlfn.IFNA(VLOOKUP(D32, SAlevel1map, 2, 0), "")</f>
        <v>#REF!</v>
      </c>
      <c r="F32" s="71" t="s">
        <v>97</v>
      </c>
      <c r="G32" s="80" t="e">
        <f>_xlfn.IFNA(VLOOKUP(F32, SALevel2map, 2, 0), "")</f>
        <v>#REF!</v>
      </c>
      <c r="H32" s="71" t="s">
        <v>14</v>
      </c>
      <c r="I32" s="76" t="s">
        <v>576</v>
      </c>
      <c r="J32" s="76" t="s">
        <v>540</v>
      </c>
      <c r="K32" s="78" t="s">
        <v>575</v>
      </c>
    </row>
    <row r="33" spans="2:13" ht="28.5" x14ac:dyDescent="0.45">
      <c r="B33" s="70" t="s">
        <v>800</v>
      </c>
      <c r="C33" s="221" t="s">
        <v>719</v>
      </c>
      <c r="D33" s="71" t="s">
        <v>13</v>
      </c>
      <c r="E33" s="80" t="e">
        <f t="shared" si="2"/>
        <v>#REF!</v>
      </c>
      <c r="F33" s="71" t="s">
        <v>100</v>
      </c>
      <c r="G33" s="80" t="e">
        <f t="shared" si="3"/>
        <v>#REF!</v>
      </c>
      <c r="H33" s="71" t="s">
        <v>108</v>
      </c>
      <c r="I33" s="76" t="s">
        <v>720</v>
      </c>
      <c r="J33" s="76" t="s">
        <v>672</v>
      </c>
      <c r="K33" s="78" t="s">
        <v>673</v>
      </c>
    </row>
    <row r="34" spans="2:13" ht="28.5" x14ac:dyDescent="0.45">
      <c r="B34" s="70" t="s">
        <v>801</v>
      </c>
      <c r="C34" s="223" t="s">
        <v>725</v>
      </c>
      <c r="D34" s="71" t="s">
        <v>12</v>
      </c>
      <c r="E34" s="80" t="e">
        <f t="shared" ref="E34:E40" si="4">_xlfn.IFNA(VLOOKUP(D34, SAlevel1map, 2, 0), "")</f>
        <v>#REF!</v>
      </c>
      <c r="F34" s="71" t="s">
        <v>99</v>
      </c>
      <c r="G34" s="80" t="e">
        <f t="shared" ref="G34:G40" si="5">_xlfn.IFNA(VLOOKUP(F34, SALevel2map, 2, 0), "")</f>
        <v>#REF!</v>
      </c>
      <c r="H34" s="71" t="s">
        <v>10</v>
      </c>
      <c r="I34" s="76" t="s">
        <v>721</v>
      </c>
      <c r="J34" s="76" t="s">
        <v>672</v>
      </c>
      <c r="K34" s="78" t="s">
        <v>673</v>
      </c>
    </row>
    <row r="35" spans="2:13" ht="42.75" x14ac:dyDescent="0.45">
      <c r="B35" s="70" t="s">
        <v>802</v>
      </c>
      <c r="C35" s="221" t="s">
        <v>750</v>
      </c>
      <c r="D35" s="87" t="s">
        <v>93</v>
      </c>
      <c r="E35" s="80" t="e">
        <f t="shared" si="4"/>
        <v>#REF!</v>
      </c>
      <c r="F35" s="87" t="s">
        <v>96</v>
      </c>
      <c r="G35" s="80" t="e">
        <f t="shared" si="5"/>
        <v>#REF!</v>
      </c>
      <c r="H35" s="87" t="s">
        <v>10</v>
      </c>
      <c r="I35" s="76" t="s">
        <v>867</v>
      </c>
      <c r="J35" s="76" t="s">
        <v>866</v>
      </c>
      <c r="K35" s="78" t="s">
        <v>868</v>
      </c>
    </row>
    <row r="36" spans="2:13" x14ac:dyDescent="0.45">
      <c r="B36" s="70" t="s">
        <v>803</v>
      </c>
      <c r="C36" s="219" t="s">
        <v>732</v>
      </c>
      <c r="D36" s="71" t="s">
        <v>93</v>
      </c>
      <c r="E36" s="80" t="e">
        <f t="shared" si="4"/>
        <v>#REF!</v>
      </c>
      <c r="F36" s="71" t="s">
        <v>97</v>
      </c>
      <c r="G36" s="80" t="e">
        <f t="shared" si="5"/>
        <v>#REF!</v>
      </c>
      <c r="H36" s="71" t="s">
        <v>15</v>
      </c>
      <c r="I36" s="76" t="s">
        <v>733</v>
      </c>
      <c r="J36" s="76" t="s">
        <v>540</v>
      </c>
      <c r="K36" s="78" t="s">
        <v>734</v>
      </c>
    </row>
    <row r="37" spans="2:13" ht="28.5" x14ac:dyDescent="0.45">
      <c r="B37" s="70" t="s">
        <v>804</v>
      </c>
      <c r="C37" s="219" t="s">
        <v>735</v>
      </c>
      <c r="D37" s="71" t="s">
        <v>12</v>
      </c>
      <c r="E37" s="80" t="e">
        <f t="shared" si="4"/>
        <v>#REF!</v>
      </c>
      <c r="F37" s="71" t="s">
        <v>16</v>
      </c>
      <c r="G37" s="80" t="e">
        <f t="shared" si="5"/>
        <v>#REF!</v>
      </c>
      <c r="H37" s="71" t="s">
        <v>107</v>
      </c>
      <c r="I37" s="76" t="s">
        <v>736</v>
      </c>
      <c r="J37" s="76" t="s">
        <v>540</v>
      </c>
      <c r="K37" s="78" t="s">
        <v>737</v>
      </c>
    </row>
    <row r="38" spans="2:13" ht="28.5" x14ac:dyDescent="0.45">
      <c r="B38" s="70" t="s">
        <v>805</v>
      </c>
      <c r="C38" s="219" t="s">
        <v>738</v>
      </c>
      <c r="D38" s="71" t="s">
        <v>13</v>
      </c>
      <c r="E38" s="80" t="e">
        <f t="shared" si="4"/>
        <v>#REF!</v>
      </c>
      <c r="F38" s="71" t="s">
        <v>101</v>
      </c>
      <c r="G38" s="80" t="e">
        <f t="shared" si="5"/>
        <v>#REF!</v>
      </c>
      <c r="H38" s="71" t="s">
        <v>109</v>
      </c>
      <c r="I38" s="76" t="s">
        <v>739</v>
      </c>
      <c r="J38" s="76" t="s">
        <v>540</v>
      </c>
      <c r="K38" s="78"/>
    </row>
    <row r="39" spans="2:13" ht="28.5" x14ac:dyDescent="0.45">
      <c r="B39" s="70" t="s">
        <v>806</v>
      </c>
      <c r="C39" s="219" t="s">
        <v>740</v>
      </c>
      <c r="D39" s="71" t="s">
        <v>93</v>
      </c>
      <c r="E39" s="80" t="e">
        <f t="shared" si="4"/>
        <v>#REF!</v>
      </c>
      <c r="F39" s="71" t="s">
        <v>97</v>
      </c>
      <c r="G39" s="80" t="e">
        <f t="shared" si="5"/>
        <v>#REF!</v>
      </c>
      <c r="H39" s="71" t="s">
        <v>15</v>
      </c>
      <c r="I39" s="76" t="s">
        <v>741</v>
      </c>
      <c r="J39" s="76" t="s">
        <v>540</v>
      </c>
      <c r="K39" s="78"/>
    </row>
    <row r="40" spans="2:13" ht="28.5" x14ac:dyDescent="0.45">
      <c r="B40" s="70" t="s">
        <v>807</v>
      </c>
      <c r="C40" s="224" t="s">
        <v>742</v>
      </c>
      <c r="D40" s="71" t="s">
        <v>12</v>
      </c>
      <c r="E40" s="80" t="e">
        <f t="shared" si="4"/>
        <v>#REF!</v>
      </c>
      <c r="F40" s="71" t="s">
        <v>16</v>
      </c>
      <c r="G40" s="80" t="e">
        <f t="shared" si="5"/>
        <v>#REF!</v>
      </c>
      <c r="H40" s="71" t="s">
        <v>105</v>
      </c>
      <c r="I40" s="76" t="s">
        <v>743</v>
      </c>
      <c r="J40" s="76" t="s">
        <v>672</v>
      </c>
      <c r="K40" s="78"/>
    </row>
    <row r="41" spans="2:13" ht="28.5" x14ac:dyDescent="0.45">
      <c r="B41" s="70" t="s">
        <v>808</v>
      </c>
      <c r="C41" s="219" t="s">
        <v>724</v>
      </c>
      <c r="D41" s="71" t="s">
        <v>93</v>
      </c>
      <c r="E41" s="80" t="e">
        <f t="shared" si="2"/>
        <v>#REF!</v>
      </c>
      <c r="F41" s="71" t="s">
        <v>97</v>
      </c>
      <c r="G41" s="80" t="e">
        <f t="shared" si="3"/>
        <v>#REF!</v>
      </c>
      <c r="H41" s="71" t="s">
        <v>15</v>
      </c>
      <c r="I41" s="76" t="s">
        <v>746</v>
      </c>
      <c r="J41" s="76" t="s">
        <v>540</v>
      </c>
      <c r="K41" s="78"/>
    </row>
    <row r="42" spans="2:13" ht="28.5" x14ac:dyDescent="0.45">
      <c r="B42" s="70" t="s">
        <v>809</v>
      </c>
      <c r="C42" s="222" t="s">
        <v>744</v>
      </c>
      <c r="D42" s="71" t="s">
        <v>12</v>
      </c>
      <c r="E42" s="80" t="e">
        <f>_xlfn.IFNA(VLOOKUP(D42, SAlevel1map, 2, 0), "")</f>
        <v>#REF!</v>
      </c>
      <c r="F42" s="71" t="s">
        <v>16</v>
      </c>
      <c r="G42" s="80" t="e">
        <f>_xlfn.IFNA(VLOOKUP(F42, SALevel2map, 2, 0), "")</f>
        <v>#REF!</v>
      </c>
      <c r="H42" s="71" t="s">
        <v>18</v>
      </c>
      <c r="I42" s="76" t="s">
        <v>717</v>
      </c>
      <c r="J42" s="76" t="s">
        <v>540</v>
      </c>
      <c r="K42" s="78" t="s">
        <v>745</v>
      </c>
    </row>
    <row r="43" spans="2:13" ht="42.75" x14ac:dyDescent="0.45">
      <c r="B43" s="70" t="s">
        <v>810</v>
      </c>
      <c r="C43" s="219" t="s">
        <v>652</v>
      </c>
      <c r="D43" s="87" t="s">
        <v>93</v>
      </c>
      <c r="E43" s="80" t="e">
        <f>_xlfn.IFNA(VLOOKUP(D43, SAlevel1map, 2, 0), "")</f>
        <v>#REF!</v>
      </c>
      <c r="F43" s="87" t="s">
        <v>97</v>
      </c>
      <c r="G43" s="80" t="e">
        <f>_xlfn.IFNA(VLOOKUP(F43, SALevel2map, 2, 0), "")</f>
        <v>#REF!</v>
      </c>
      <c r="H43" s="87" t="s">
        <v>15</v>
      </c>
      <c r="I43" s="76" t="s">
        <v>543</v>
      </c>
      <c r="J43" s="76" t="s">
        <v>540</v>
      </c>
      <c r="K43" s="78" t="s">
        <v>651</v>
      </c>
      <c r="L43" s="28"/>
      <c r="M43" s="28"/>
    </row>
    <row r="44" spans="2:13" ht="42.75" x14ac:dyDescent="0.45">
      <c r="B44" s="70" t="s">
        <v>811</v>
      </c>
      <c r="C44" s="219" t="s">
        <v>653</v>
      </c>
      <c r="D44" s="87" t="s">
        <v>93</v>
      </c>
      <c r="E44" s="80" t="e">
        <f>_xlfn.IFNA(VLOOKUP(D44, SAlevel1map, 2, 0), "")</f>
        <v>#REF!</v>
      </c>
      <c r="F44" s="87" t="s">
        <v>97</v>
      </c>
      <c r="G44" s="80" t="e">
        <f>_xlfn.IFNA(VLOOKUP(F44, SALevel2map, 2, 0), "")</f>
        <v>#REF!</v>
      </c>
      <c r="H44" s="87" t="s">
        <v>15</v>
      </c>
      <c r="I44" s="76" t="s">
        <v>543</v>
      </c>
      <c r="J44" s="76" t="s">
        <v>540</v>
      </c>
      <c r="K44" s="78" t="s">
        <v>654</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50" zoomScaleNormal="50" workbookViewId="0">
      <pane xSplit="4" ySplit="13" topLeftCell="L14"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24" t="s">
        <v>512</v>
      </c>
      <c r="C4" s="324"/>
      <c r="D4" s="324"/>
      <c r="E4" s="324"/>
      <c r="F4" s="324"/>
      <c r="G4" s="324"/>
      <c r="H4" s="324"/>
      <c r="I4" s="324"/>
      <c r="J4" s="324"/>
      <c r="K4" s="324"/>
      <c r="L4" s="324"/>
      <c r="M4" s="324"/>
      <c r="N4" s="324"/>
      <c r="O4" s="324"/>
      <c r="P4" s="324"/>
      <c r="Q4" s="324"/>
      <c r="R4" s="324"/>
      <c r="S4" s="324"/>
      <c r="T4" s="324"/>
      <c r="U4" s="324"/>
      <c r="V4" s="324"/>
      <c r="W4" s="324"/>
      <c r="X4" s="324"/>
      <c r="Y4" s="324"/>
      <c r="Z4" s="324"/>
      <c r="AA4" s="324"/>
      <c r="AB4" s="324"/>
      <c r="AC4" s="324"/>
      <c r="AD4" s="324"/>
      <c r="AE4" s="324"/>
      <c r="AF4" s="324"/>
      <c r="AG4" s="324"/>
      <c r="AH4" s="324"/>
      <c r="AI4" s="324"/>
      <c r="AJ4" s="324"/>
      <c r="AK4" s="324"/>
      <c r="AL4" s="324"/>
      <c r="AM4" s="324"/>
      <c r="AN4" s="324"/>
      <c r="AO4" s="324"/>
      <c r="AP4" s="324"/>
      <c r="AQ4" s="324"/>
      <c r="AR4" s="324"/>
      <c r="AS4" s="324"/>
      <c r="AT4" s="324"/>
      <c r="AU4" s="324"/>
      <c r="AV4" s="324"/>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c r="BV4" s="324"/>
      <c r="BW4" s="324"/>
      <c r="BX4" s="324"/>
      <c r="BY4" s="324"/>
      <c r="BZ4" s="324"/>
      <c r="CA4" s="324"/>
      <c r="CB4" s="324"/>
      <c r="CC4" s="324"/>
      <c r="CD4" s="324"/>
      <c r="CE4" s="324"/>
      <c r="CF4" s="324"/>
      <c r="CG4" s="324"/>
      <c r="CH4" s="324"/>
      <c r="CI4" s="324"/>
      <c r="CJ4" s="324"/>
      <c r="CK4" s="324"/>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1" t="s">
        <v>525</v>
      </c>
      <c r="F8" s="332"/>
      <c r="G8" s="332"/>
      <c r="H8" s="333"/>
      <c r="I8" s="331" t="s">
        <v>526</v>
      </c>
      <c r="J8" s="332"/>
      <c r="K8" s="332"/>
      <c r="L8" s="333"/>
      <c r="M8" s="331" t="s">
        <v>527</v>
      </c>
      <c r="N8" s="332"/>
      <c r="O8" s="332"/>
      <c r="P8" s="333"/>
      <c r="Q8" s="331" t="s">
        <v>528</v>
      </c>
      <c r="R8" s="332"/>
      <c r="S8" s="332"/>
      <c r="T8" s="333"/>
      <c r="U8" s="331" t="s">
        <v>529</v>
      </c>
      <c r="V8" s="332"/>
      <c r="W8" s="332"/>
      <c r="X8" s="333"/>
      <c r="Y8" s="331" t="s">
        <v>530</v>
      </c>
      <c r="Z8" s="332"/>
      <c r="AA8" s="332"/>
      <c r="AB8" s="333"/>
      <c r="AC8" s="331" t="s">
        <v>531</v>
      </c>
      <c r="AD8" s="332"/>
      <c r="AE8" s="332"/>
      <c r="AF8" s="333"/>
      <c r="AG8" s="331" t="s">
        <v>532</v>
      </c>
      <c r="AH8" s="332"/>
      <c r="AI8" s="332"/>
      <c r="AJ8" s="333"/>
      <c r="AK8" s="331" t="s">
        <v>533</v>
      </c>
      <c r="AL8" s="332"/>
      <c r="AM8" s="332"/>
      <c r="AN8" s="333"/>
      <c r="AO8" s="331" t="s">
        <v>701</v>
      </c>
      <c r="AP8" s="332"/>
      <c r="AQ8" s="332"/>
      <c r="AR8" s="333"/>
      <c r="AS8" s="331" t="s">
        <v>702</v>
      </c>
      <c r="AT8" s="332"/>
      <c r="AU8" s="332"/>
      <c r="AV8" s="333"/>
      <c r="AW8" s="331" t="s">
        <v>703</v>
      </c>
      <c r="AX8" s="332"/>
      <c r="AY8" s="332"/>
      <c r="AZ8" s="333"/>
      <c r="BA8" s="331" t="s">
        <v>704</v>
      </c>
      <c r="BB8" s="332"/>
      <c r="BC8" s="332"/>
      <c r="BD8" s="333"/>
      <c r="BE8" s="331"/>
      <c r="BF8" s="332"/>
      <c r="BG8" s="332"/>
      <c r="BH8" s="333"/>
      <c r="BI8" s="331"/>
      <c r="BJ8" s="332"/>
      <c r="BK8" s="332"/>
      <c r="BL8" s="333"/>
      <c r="BM8" s="331" t="s">
        <v>11</v>
      </c>
      <c r="BN8" s="332"/>
      <c r="BO8" s="332"/>
      <c r="BP8" s="333"/>
      <c r="BQ8" s="331" t="s">
        <v>11</v>
      </c>
      <c r="BR8" s="332"/>
      <c r="BS8" s="332"/>
      <c r="BT8" s="333"/>
      <c r="BU8" s="331" t="s">
        <v>11</v>
      </c>
      <c r="BV8" s="332"/>
      <c r="BW8" s="332"/>
      <c r="BX8" s="333"/>
      <c r="BY8" s="331" t="s">
        <v>11</v>
      </c>
      <c r="BZ8" s="332"/>
      <c r="CA8" s="332"/>
      <c r="CB8" s="333"/>
      <c r="CC8" s="331" t="s">
        <v>11</v>
      </c>
      <c r="CD8" s="332"/>
      <c r="CE8" s="332"/>
      <c r="CF8" s="333"/>
      <c r="CG8" s="150"/>
    </row>
    <row r="9" spans="1:89" ht="150" customHeight="1" outlineLevel="1" x14ac:dyDescent="0.45">
      <c r="B9" s="143" t="s">
        <v>87</v>
      </c>
      <c r="C9" s="137"/>
      <c r="D9" s="145" t="s">
        <v>511</v>
      </c>
      <c r="E9" s="325" t="s">
        <v>747</v>
      </c>
      <c r="F9" s="326"/>
      <c r="G9" s="326"/>
      <c r="H9" s="327"/>
      <c r="I9" s="325" t="s">
        <v>524</v>
      </c>
      <c r="J9" s="326"/>
      <c r="K9" s="326"/>
      <c r="L9" s="327"/>
      <c r="M9" s="325" t="s">
        <v>684</v>
      </c>
      <c r="N9" s="326"/>
      <c r="O9" s="326"/>
      <c r="P9" s="327"/>
      <c r="Q9" s="325" t="s">
        <v>726</v>
      </c>
      <c r="R9" s="326"/>
      <c r="S9" s="326"/>
      <c r="T9" s="327"/>
      <c r="U9" s="325" t="s">
        <v>696</v>
      </c>
      <c r="V9" s="326"/>
      <c r="W9" s="326"/>
      <c r="X9" s="327"/>
      <c r="Y9" s="325" t="s">
        <v>698</v>
      </c>
      <c r="Z9" s="326"/>
      <c r="AA9" s="326"/>
      <c r="AB9" s="327"/>
      <c r="AC9" s="325" t="s">
        <v>697</v>
      </c>
      <c r="AD9" s="326"/>
      <c r="AE9" s="326"/>
      <c r="AF9" s="327"/>
      <c r="AG9" s="325" t="s">
        <v>688</v>
      </c>
      <c r="AH9" s="326"/>
      <c r="AI9" s="326"/>
      <c r="AJ9" s="327"/>
      <c r="AK9" s="325" t="s">
        <v>699</v>
      </c>
      <c r="AL9" s="326"/>
      <c r="AM9" s="326"/>
      <c r="AN9" s="327"/>
      <c r="AO9" s="325" t="s">
        <v>692</v>
      </c>
      <c r="AP9" s="326"/>
      <c r="AQ9" s="326"/>
      <c r="AR9" s="327"/>
      <c r="AS9" s="325" t="s">
        <v>689</v>
      </c>
      <c r="AT9" s="326"/>
      <c r="AU9" s="326"/>
      <c r="AV9" s="327"/>
      <c r="AW9" s="325" t="s">
        <v>872</v>
      </c>
      <c r="AX9" s="326"/>
      <c r="AY9" s="326"/>
      <c r="AZ9" s="327"/>
      <c r="BA9" s="325" t="s">
        <v>690</v>
      </c>
      <c r="BB9" s="326"/>
      <c r="BC9" s="326"/>
      <c r="BD9" s="327"/>
      <c r="BE9" s="325"/>
      <c r="BF9" s="326"/>
      <c r="BG9" s="326"/>
      <c r="BH9" s="327"/>
      <c r="BI9" s="325"/>
      <c r="BJ9" s="326"/>
      <c r="BK9" s="326"/>
      <c r="BL9" s="327"/>
      <c r="BM9" s="325">
        <v>0</v>
      </c>
      <c r="BN9" s="326"/>
      <c r="BO9" s="326"/>
      <c r="BP9" s="327"/>
      <c r="BQ9" s="325">
        <v>0</v>
      </c>
      <c r="BR9" s="326"/>
      <c r="BS9" s="326"/>
      <c r="BT9" s="327"/>
      <c r="BU9" s="325">
        <v>0</v>
      </c>
      <c r="BV9" s="326"/>
      <c r="BW9" s="326"/>
      <c r="BX9" s="327"/>
      <c r="BY9" s="325">
        <v>0</v>
      </c>
      <c r="BZ9" s="326"/>
      <c r="CA9" s="326"/>
      <c r="CB9" s="327"/>
      <c r="CC9" s="325">
        <v>0</v>
      </c>
      <c r="CD9" s="326"/>
      <c r="CE9" s="326"/>
      <c r="CF9" s="327"/>
      <c r="CG9" s="151"/>
    </row>
    <row r="10" spans="1:89" outlineLevel="1" x14ac:dyDescent="0.45">
      <c r="B10" s="143" t="s">
        <v>88</v>
      </c>
      <c r="C10" s="137"/>
      <c r="D10" s="149" t="s">
        <v>490</v>
      </c>
      <c r="E10" s="328" t="s">
        <v>84</v>
      </c>
      <c r="F10" s="329"/>
      <c r="G10" s="329"/>
      <c r="H10" s="330"/>
      <c r="I10" s="328" t="s">
        <v>85</v>
      </c>
      <c r="J10" s="329"/>
      <c r="K10" s="329"/>
      <c r="L10" s="330"/>
      <c r="M10" s="328" t="s">
        <v>85</v>
      </c>
      <c r="N10" s="329"/>
      <c r="O10" s="329"/>
      <c r="P10" s="330"/>
      <c r="Q10" s="328" t="s">
        <v>85</v>
      </c>
      <c r="R10" s="329"/>
      <c r="S10" s="329"/>
      <c r="T10" s="330"/>
      <c r="U10" s="328" t="s">
        <v>84</v>
      </c>
      <c r="V10" s="329"/>
      <c r="W10" s="329"/>
      <c r="X10" s="330"/>
      <c r="Y10" s="328" t="s">
        <v>84</v>
      </c>
      <c r="Z10" s="329"/>
      <c r="AA10" s="329"/>
      <c r="AB10" s="330"/>
      <c r="AC10" s="328" t="s">
        <v>85</v>
      </c>
      <c r="AD10" s="329"/>
      <c r="AE10" s="329"/>
      <c r="AF10" s="330"/>
      <c r="AG10" s="328" t="s">
        <v>84</v>
      </c>
      <c r="AH10" s="329"/>
      <c r="AI10" s="329"/>
      <c r="AJ10" s="330"/>
      <c r="AK10" s="328" t="s">
        <v>84</v>
      </c>
      <c r="AL10" s="329"/>
      <c r="AM10" s="329"/>
      <c r="AN10" s="330"/>
      <c r="AO10" s="328" t="s">
        <v>85</v>
      </c>
      <c r="AP10" s="329"/>
      <c r="AQ10" s="329"/>
      <c r="AR10" s="330"/>
      <c r="AS10" s="328" t="s">
        <v>84</v>
      </c>
      <c r="AT10" s="329"/>
      <c r="AU10" s="329"/>
      <c r="AV10" s="330"/>
      <c r="AW10" s="328" t="s">
        <v>85</v>
      </c>
      <c r="AX10" s="329"/>
      <c r="AY10" s="329"/>
      <c r="AZ10" s="330"/>
      <c r="BA10" s="328" t="s">
        <v>84</v>
      </c>
      <c r="BB10" s="329"/>
      <c r="BC10" s="329"/>
      <c r="BD10" s="330"/>
      <c r="BE10" s="328"/>
      <c r="BF10" s="329"/>
      <c r="BG10" s="329"/>
      <c r="BH10" s="330"/>
      <c r="BI10" s="328"/>
      <c r="BJ10" s="329"/>
      <c r="BK10" s="329"/>
      <c r="BL10" s="330"/>
      <c r="BM10" s="328">
        <v>0</v>
      </c>
      <c r="BN10" s="329"/>
      <c r="BO10" s="329"/>
      <c r="BP10" s="330"/>
      <c r="BQ10" s="328">
        <v>0</v>
      </c>
      <c r="BR10" s="329"/>
      <c r="BS10" s="329"/>
      <c r="BT10" s="330"/>
      <c r="BU10" s="328">
        <v>0</v>
      </c>
      <c r="BV10" s="329"/>
      <c r="BW10" s="329"/>
      <c r="BX10" s="330"/>
      <c r="BY10" s="328">
        <v>0</v>
      </c>
      <c r="BZ10" s="329"/>
      <c r="CA10" s="329"/>
      <c r="CB10" s="330"/>
      <c r="CC10" s="328">
        <v>0</v>
      </c>
      <c r="CD10" s="329"/>
      <c r="CE10" s="329"/>
      <c r="CF10" s="330"/>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777</v>
      </c>
      <c r="C14" s="243" t="s">
        <v>540</v>
      </c>
      <c r="D14" s="242" t="s">
        <v>710</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778</v>
      </c>
      <c r="C15" s="243" t="s">
        <v>676</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779</v>
      </c>
      <c r="C16" s="243" t="s">
        <v>669</v>
      </c>
      <c r="D16" s="242" t="s">
        <v>707</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780</v>
      </c>
      <c r="C17" s="243" t="s">
        <v>672</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781</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782</v>
      </c>
      <c r="C19" s="243" t="s">
        <v>540</v>
      </c>
      <c r="D19" s="242" t="s">
        <v>577</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783</v>
      </c>
      <c r="C20" s="243" t="s">
        <v>540</v>
      </c>
      <c r="D20" s="242" t="s">
        <v>578</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784</v>
      </c>
      <c r="C21" s="243" t="s">
        <v>540</v>
      </c>
      <c r="D21" s="242" t="s">
        <v>650</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785</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786</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787</v>
      </c>
      <c r="C24" s="243" t="s">
        <v>540</v>
      </c>
      <c r="D24" s="242" t="s">
        <v>714</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788</v>
      </c>
      <c r="C25" s="243" t="s">
        <v>672</v>
      </c>
      <c r="D25" s="242" t="s">
        <v>715</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789</v>
      </c>
      <c r="C26" s="243" t="s">
        <v>672</v>
      </c>
      <c r="D26" s="242" t="s">
        <v>716</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790</v>
      </c>
      <c r="C27" s="243" t="s">
        <v>540</v>
      </c>
      <c r="D27" s="242" t="s">
        <v>759</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791</v>
      </c>
      <c r="C28" s="243" t="s">
        <v>540</v>
      </c>
      <c r="D28" s="242" t="s">
        <v>555</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792</v>
      </c>
      <c r="C29" s="243" t="s">
        <v>540</v>
      </c>
      <c r="D29" s="242" t="s">
        <v>557</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793</v>
      </c>
      <c r="C30" s="243" t="s">
        <v>540</v>
      </c>
      <c r="D30" s="242" t="s">
        <v>560</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794</v>
      </c>
      <c r="C31" s="243" t="s">
        <v>540</v>
      </c>
      <c r="D31" s="242" t="s">
        <v>563</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795</v>
      </c>
      <c r="C32" s="243" t="s">
        <v>540</v>
      </c>
      <c r="D32" s="242" t="s">
        <v>566</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796</v>
      </c>
      <c r="C33" s="243" t="s">
        <v>540</v>
      </c>
      <c r="D33" s="242" t="s">
        <v>569</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797</v>
      </c>
      <c r="C34" s="243" t="s">
        <v>672</v>
      </c>
      <c r="D34" s="242" t="s">
        <v>729</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798</v>
      </c>
      <c r="C35" s="243" t="s">
        <v>540</v>
      </c>
      <c r="D35" s="242" t="s">
        <v>572</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799</v>
      </c>
      <c r="C36" s="243" t="s">
        <v>540</v>
      </c>
      <c r="D36" s="242" t="s">
        <v>718</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800</v>
      </c>
      <c r="C37" s="243" t="s">
        <v>672</v>
      </c>
      <c r="D37" s="242" t="s">
        <v>719</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801</v>
      </c>
      <c r="C38" s="243" t="s">
        <v>672</v>
      </c>
      <c r="D38" s="242" t="s">
        <v>812</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802</v>
      </c>
      <c r="C39" s="243" t="s">
        <v>749</v>
      </c>
      <c r="D39" s="242" t="s">
        <v>750</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803</v>
      </c>
      <c r="C40" s="243" t="s">
        <v>540</v>
      </c>
      <c r="D40" s="242" t="s">
        <v>732</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804</v>
      </c>
      <c r="C41" s="243" t="s">
        <v>540</v>
      </c>
      <c r="D41" s="242" t="s">
        <v>735</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805</v>
      </c>
      <c r="C42" s="243" t="s">
        <v>540</v>
      </c>
      <c r="D42" s="242" t="s">
        <v>738</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806</v>
      </c>
      <c r="C43" s="243" t="s">
        <v>540</v>
      </c>
      <c r="D43" s="242" t="s">
        <v>740</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807</v>
      </c>
      <c r="C44" s="243" t="s">
        <v>672</v>
      </c>
      <c r="D44" s="242" t="s">
        <v>742</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808</v>
      </c>
      <c r="C45" s="243" t="s">
        <v>540</v>
      </c>
      <c r="D45" s="242" t="s">
        <v>724</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809</v>
      </c>
      <c r="C46" s="243" t="s">
        <v>540</v>
      </c>
      <c r="D46" s="242" t="s">
        <v>813</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810</v>
      </c>
      <c r="C47" s="243" t="s">
        <v>540</v>
      </c>
      <c r="D47" s="242" t="s">
        <v>652</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811</v>
      </c>
      <c r="C48" s="243" t="s">
        <v>540</v>
      </c>
      <c r="D48" s="242" t="s">
        <v>653</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Q10:BT10"/>
    <mergeCell ref="BU10:BX10"/>
    <mergeCell ref="BY10:CB10"/>
    <mergeCell ref="CC10:CF10"/>
    <mergeCell ref="AW10:AZ10"/>
    <mergeCell ref="BA10:BD10"/>
    <mergeCell ref="BE10:BH10"/>
    <mergeCell ref="BI10:BL10"/>
    <mergeCell ref="BM10:BP10"/>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AO9:AR9"/>
    <mergeCell ref="AS9:AV9"/>
    <mergeCell ref="BI8:BL8"/>
    <mergeCell ref="BM8:BP8"/>
    <mergeCell ref="AO10:AR10"/>
    <mergeCell ref="AS10:AV10"/>
    <mergeCell ref="AO8:AR8"/>
    <mergeCell ref="AS8:AV8"/>
    <mergeCell ref="AG10:AJ10"/>
    <mergeCell ref="AK10:AN10"/>
    <mergeCell ref="U8:X8"/>
    <mergeCell ref="Y9:AB9"/>
    <mergeCell ref="Y8:AB8"/>
    <mergeCell ref="AC8:AF8"/>
    <mergeCell ref="AG8:AJ8"/>
    <mergeCell ref="AK8:AN8"/>
    <mergeCell ref="U9:X9"/>
    <mergeCell ref="AC9:AF9"/>
    <mergeCell ref="AG9:AJ9"/>
    <mergeCell ref="AK9:AN9"/>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s>
  <conditionalFormatting sqref="E9:CF9">
    <cfRule type="cellIs" priority="123" stopIfTrue="1" operator="lessThan">
      <formula>0</formula>
    </cfRule>
    <cfRule type="expression" dxfId="26" priority="124" stopIfTrue="1">
      <formula>MAX(F12:H12)&lt;=2</formula>
    </cfRule>
    <cfRule type="expression" dxfId="25" priority="125" stopIfTrue="1">
      <formula>AND(MAX(F12:H12)&gt;2, MAX(F12:H12)&lt;=4)</formula>
    </cfRule>
    <cfRule type="expression" dxfId="24" priority="126" stopIfTrue="1">
      <formula>AND(MAX(F12:H12)&gt;4, MAX(F12:H12)&lt;=6)</formula>
    </cfRule>
    <cfRule type="expression" dxfId="23" priority="127" stopIfTrue="1">
      <formula>AND(MAX(F12:H12)&gt;6, MAX(F12:H12)&lt;=8)</formula>
    </cfRule>
    <cfRule type="expression" dxfId="22" priority="128" stopIfTrue="1">
      <formula>MAX(F12:H12)&gt;8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N828"/>
  <sheetViews>
    <sheetView showGridLines="0" tabSelected="1" zoomScale="50" zoomScaleNormal="50" workbookViewId="0">
      <pane xSplit="2" ySplit="9" topLeftCell="C23" activePane="bottomRight" state="frozen"/>
      <selection pane="topRight" activeCell="C1" sqref="C1"/>
      <selection pane="bottomLeft" activeCell="A10" sqref="A10"/>
      <selection pane="bottomRight" activeCell="A41" sqref="A41"/>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16384" width="11.3984375" style="2"/>
  </cols>
  <sheetData>
    <row r="1" spans="1:40"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0"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0"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0"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0"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0"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0" ht="9.9499999999999993" customHeight="1" outlineLevel="1" thickBot="1" x14ac:dyDescent="0.5">
      <c r="C7"/>
      <c r="D7"/>
      <c r="N7" s="2"/>
      <c r="O7" s="2"/>
      <c r="P7" s="2"/>
      <c r="Q7" s="2"/>
    </row>
    <row r="8" spans="1:40" ht="15.75" customHeight="1" x14ac:dyDescent="0.45">
      <c r="A8"/>
      <c r="B8" s="365" t="s">
        <v>655</v>
      </c>
      <c r="C8" s="366"/>
      <c r="D8" s="366"/>
      <c r="E8" s="366"/>
      <c r="F8" s="366"/>
      <c r="G8" s="366"/>
      <c r="H8" s="366"/>
      <c r="I8" s="366"/>
      <c r="J8" s="367"/>
      <c r="K8" s="164"/>
      <c r="L8" s="371" t="s">
        <v>471</v>
      </c>
      <c r="M8" s="372"/>
      <c r="N8" s="373"/>
      <c r="O8" s="374" t="s">
        <v>874</v>
      </c>
      <c r="P8" s="375"/>
      <c r="Q8" s="376"/>
      <c r="R8" s="165"/>
      <c r="S8" s="365" t="s">
        <v>480</v>
      </c>
      <c r="T8" s="366"/>
      <c r="U8" s="366"/>
      <c r="V8" s="366"/>
      <c r="W8" s="366"/>
      <c r="X8" s="366"/>
      <c r="Y8" s="366"/>
      <c r="Z8" s="366"/>
      <c r="AA8" s="366"/>
      <c r="AB8" s="366"/>
      <c r="AC8" s="366"/>
      <c r="AD8" s="366"/>
      <c r="AE8" s="366"/>
      <c r="AF8" s="366"/>
      <c r="AG8" s="366"/>
      <c r="AH8" s="366"/>
      <c r="AI8" s="165"/>
      <c r="AJ8" s="368" t="s">
        <v>497</v>
      </c>
      <c r="AK8" s="369"/>
      <c r="AL8" s="370"/>
      <c r="AM8" s="166"/>
    </row>
    <row r="9" spans="1:40" ht="30.75" customHeight="1" thickBot="1" x14ac:dyDescent="0.5">
      <c r="B9" s="167" t="s">
        <v>0</v>
      </c>
      <c r="C9" s="168" t="s">
        <v>470</v>
      </c>
      <c r="D9" s="278"/>
      <c r="E9" s="169" t="s">
        <v>493</v>
      </c>
      <c r="F9" s="170" t="s">
        <v>481</v>
      </c>
      <c r="G9" s="171" t="s">
        <v>86</v>
      </c>
      <c r="H9" s="172" t="s">
        <v>492</v>
      </c>
      <c r="I9" s="173" t="s">
        <v>496</v>
      </c>
      <c r="J9" s="174" t="s">
        <v>17</v>
      </c>
      <c r="K9" s="164"/>
      <c r="L9" s="175" t="s">
        <v>494</v>
      </c>
      <c r="M9" s="176" t="s">
        <v>495</v>
      </c>
      <c r="N9" s="174" t="s">
        <v>471</v>
      </c>
      <c r="O9" s="276" t="s">
        <v>875</v>
      </c>
      <c r="P9" s="276" t="s">
        <v>876</v>
      </c>
      <c r="Q9" s="276" t="s">
        <v>877</v>
      </c>
      <c r="R9" s="177"/>
      <c r="S9" s="174" t="s">
        <v>474</v>
      </c>
      <c r="T9" s="167" t="s">
        <v>475</v>
      </c>
      <c r="U9" s="178" t="s">
        <v>656</v>
      </c>
      <c r="V9" s="179" t="s">
        <v>657</v>
      </c>
      <c r="W9" s="167" t="s">
        <v>476</v>
      </c>
      <c r="X9" s="178" t="s">
        <v>658</v>
      </c>
      <c r="Y9" s="179" t="s">
        <v>659</v>
      </c>
      <c r="Z9" s="167" t="s">
        <v>477</v>
      </c>
      <c r="AA9" s="178" t="s">
        <v>660</v>
      </c>
      <c r="AB9" s="179" t="s">
        <v>661</v>
      </c>
      <c r="AC9" s="167" t="s">
        <v>478</v>
      </c>
      <c r="AD9" s="178" t="s">
        <v>662</v>
      </c>
      <c r="AE9" s="179" t="s">
        <v>663</v>
      </c>
      <c r="AF9" s="167" t="s">
        <v>479</v>
      </c>
      <c r="AG9" s="178" t="s">
        <v>664</v>
      </c>
      <c r="AH9" s="180" t="s">
        <v>665</v>
      </c>
      <c r="AI9" s="181"/>
      <c r="AJ9" s="182" t="s">
        <v>666</v>
      </c>
      <c r="AK9" s="183" t="s">
        <v>667</v>
      </c>
      <c r="AL9" s="184" t="s">
        <v>497</v>
      </c>
      <c r="AM9" s="166"/>
    </row>
    <row r="10" spans="1:40" s="247" customFormat="1" ht="43.15" thickBot="1" x14ac:dyDescent="0.5">
      <c r="B10" s="245" t="s">
        <v>816</v>
      </c>
      <c r="C10" s="274" t="s">
        <v>751</v>
      </c>
      <c r="D10" s="279" t="s">
        <v>878</v>
      </c>
      <c r="E10" s="277" t="s">
        <v>118</v>
      </c>
      <c r="F10" s="249" t="s">
        <v>747</v>
      </c>
      <c r="G10" s="250" t="s">
        <v>89</v>
      </c>
      <c r="H10" s="251" t="s">
        <v>578</v>
      </c>
      <c r="I10" s="252" t="s">
        <v>117</v>
      </c>
      <c r="J10" s="253" t="s">
        <v>172</v>
      </c>
      <c r="K10" s="241"/>
      <c r="L10" s="254">
        <v>2.5</v>
      </c>
      <c r="M10" s="255">
        <v>3</v>
      </c>
      <c r="N10" s="256">
        <v>7.5</v>
      </c>
      <c r="O10" s="281">
        <v>2.5000000000000001E-2</v>
      </c>
      <c r="P10" s="282">
        <v>3961685.76353133</v>
      </c>
      <c r="Q10" s="282">
        <f>O10*P10</f>
        <v>99042.144088283254</v>
      </c>
      <c r="R10" s="257"/>
      <c r="S10" s="258" t="s">
        <v>586</v>
      </c>
      <c r="T10" s="259"/>
      <c r="U10" s="260"/>
      <c r="V10" s="261"/>
      <c r="W10" s="259"/>
      <c r="X10" s="260"/>
      <c r="Y10" s="261"/>
      <c r="Z10" s="259"/>
      <c r="AA10" s="260"/>
      <c r="AB10" s="261"/>
      <c r="AC10" s="259"/>
      <c r="AD10" s="260"/>
      <c r="AE10" s="261"/>
      <c r="AF10" s="259"/>
      <c r="AG10" s="260"/>
      <c r="AH10" s="262"/>
      <c r="AI10" s="263"/>
      <c r="AJ10" s="264"/>
      <c r="AK10" s="265"/>
      <c r="AL10" s="256"/>
      <c r="AM10" s="266"/>
    </row>
    <row r="11" spans="1:40" s="247" customFormat="1" ht="42.75" x14ac:dyDescent="0.45">
      <c r="B11" s="245" t="s">
        <v>817</v>
      </c>
      <c r="C11" s="274" t="s">
        <v>751</v>
      </c>
      <c r="D11" s="359"/>
      <c r="E11" s="248" t="s">
        <v>118</v>
      </c>
      <c r="F11" s="249" t="s">
        <v>524</v>
      </c>
      <c r="G11" s="250" t="s">
        <v>89</v>
      </c>
      <c r="H11" s="251" t="s">
        <v>578</v>
      </c>
      <c r="I11" s="252" t="s">
        <v>117</v>
      </c>
      <c r="J11" s="253" t="s">
        <v>172</v>
      </c>
      <c r="K11" s="241"/>
      <c r="L11" s="254">
        <v>2.5</v>
      </c>
      <c r="M11" s="255">
        <v>3</v>
      </c>
      <c r="N11" s="256">
        <v>7.5</v>
      </c>
      <c r="O11" s="360"/>
      <c r="P11" s="361"/>
      <c r="Q11" s="362"/>
      <c r="R11" s="257"/>
      <c r="S11" s="258" t="s">
        <v>586</v>
      </c>
      <c r="T11" s="259"/>
      <c r="U11" s="260"/>
      <c r="V11" s="261"/>
      <c r="W11" s="259"/>
      <c r="X11" s="260"/>
      <c r="Y11" s="261"/>
      <c r="Z11" s="259"/>
      <c r="AA11" s="260"/>
      <c r="AB11" s="261"/>
      <c r="AC11" s="259"/>
      <c r="AD11" s="260"/>
      <c r="AE11" s="261"/>
      <c r="AF11" s="259"/>
      <c r="AG11" s="260"/>
      <c r="AH11" s="262"/>
      <c r="AI11" s="263"/>
      <c r="AJ11" s="264"/>
      <c r="AK11" s="265"/>
      <c r="AL11" s="256"/>
      <c r="AM11" s="266"/>
    </row>
    <row r="12" spans="1:40" s="247" customFormat="1" ht="42.75" x14ac:dyDescent="0.45">
      <c r="B12" s="245" t="s">
        <v>818</v>
      </c>
      <c r="C12" s="274" t="s">
        <v>751</v>
      </c>
      <c r="D12" s="359"/>
      <c r="E12" s="248" t="s">
        <v>118</v>
      </c>
      <c r="F12" s="249" t="s">
        <v>684</v>
      </c>
      <c r="G12" s="250" t="s">
        <v>89</v>
      </c>
      <c r="H12" s="251" t="s">
        <v>578</v>
      </c>
      <c r="I12" s="252" t="s">
        <v>117</v>
      </c>
      <c r="J12" s="253" t="s">
        <v>172</v>
      </c>
      <c r="K12" s="241"/>
      <c r="L12" s="254">
        <v>2.5</v>
      </c>
      <c r="M12" s="255">
        <v>2</v>
      </c>
      <c r="N12" s="256">
        <v>5</v>
      </c>
      <c r="O12" s="360"/>
      <c r="P12" s="361"/>
      <c r="Q12" s="362"/>
      <c r="R12" s="257"/>
      <c r="S12" s="258" t="s">
        <v>586</v>
      </c>
      <c r="T12" s="259"/>
      <c r="U12" s="260"/>
      <c r="V12" s="261"/>
      <c r="W12" s="259"/>
      <c r="X12" s="260"/>
      <c r="Y12" s="261"/>
      <c r="Z12" s="259"/>
      <c r="AA12" s="260"/>
      <c r="AB12" s="261"/>
      <c r="AC12" s="259"/>
      <c r="AD12" s="260"/>
      <c r="AE12" s="261"/>
      <c r="AF12" s="259"/>
      <c r="AG12" s="260"/>
      <c r="AH12" s="262"/>
      <c r="AI12" s="263"/>
      <c r="AJ12" s="264"/>
      <c r="AK12" s="265"/>
      <c r="AL12" s="256"/>
      <c r="AM12" s="266"/>
    </row>
    <row r="13" spans="1:40" s="247" customFormat="1" ht="42.75" x14ac:dyDescent="0.45">
      <c r="B13" s="245" t="s">
        <v>819</v>
      </c>
      <c r="C13" s="274" t="s">
        <v>751</v>
      </c>
      <c r="D13" s="359"/>
      <c r="E13" s="248" t="s">
        <v>118</v>
      </c>
      <c r="F13" s="249" t="s">
        <v>726</v>
      </c>
      <c r="G13" s="250" t="s">
        <v>89</v>
      </c>
      <c r="H13" s="251" t="s">
        <v>578</v>
      </c>
      <c r="I13" s="252" t="s">
        <v>117</v>
      </c>
      <c r="J13" s="253" t="s">
        <v>172</v>
      </c>
      <c r="K13" s="241"/>
      <c r="L13" s="254">
        <v>2.5</v>
      </c>
      <c r="M13" s="255">
        <v>3</v>
      </c>
      <c r="N13" s="256">
        <v>7.5</v>
      </c>
      <c r="O13" s="360"/>
      <c r="P13" s="361"/>
      <c r="Q13" s="362"/>
      <c r="R13" s="257"/>
      <c r="S13" s="258" t="s">
        <v>586</v>
      </c>
      <c r="T13" s="259"/>
      <c r="U13" s="260"/>
      <c r="V13" s="261"/>
      <c r="W13" s="259"/>
      <c r="X13" s="260"/>
      <c r="Y13" s="261"/>
      <c r="Z13" s="259"/>
      <c r="AA13" s="260"/>
      <c r="AB13" s="261"/>
      <c r="AC13" s="259"/>
      <c r="AD13" s="260"/>
      <c r="AE13" s="261"/>
      <c r="AF13" s="259"/>
      <c r="AG13" s="260"/>
      <c r="AH13" s="262"/>
      <c r="AI13" s="263"/>
      <c r="AJ13" s="264"/>
      <c r="AK13" s="265"/>
      <c r="AL13" s="256"/>
      <c r="AM13" s="266"/>
    </row>
    <row r="14" spans="1:40" s="247" customFormat="1" ht="42.75" x14ac:dyDescent="0.45">
      <c r="B14" s="245" t="s">
        <v>820</v>
      </c>
      <c r="C14" s="274" t="s">
        <v>751</v>
      </c>
      <c r="D14" s="359"/>
      <c r="E14" s="248" t="s">
        <v>118</v>
      </c>
      <c r="F14" s="249" t="s">
        <v>696</v>
      </c>
      <c r="G14" s="250" t="s">
        <v>89</v>
      </c>
      <c r="H14" s="251" t="s">
        <v>578</v>
      </c>
      <c r="I14" s="252" t="s">
        <v>117</v>
      </c>
      <c r="J14" s="253" t="s">
        <v>172</v>
      </c>
      <c r="K14" s="241"/>
      <c r="L14" s="254">
        <v>2.5</v>
      </c>
      <c r="M14" s="255">
        <v>3</v>
      </c>
      <c r="N14" s="256">
        <v>7.5</v>
      </c>
      <c r="O14" s="360"/>
      <c r="P14" s="361"/>
      <c r="Q14" s="362"/>
      <c r="R14" s="257"/>
      <c r="S14" s="258" t="s">
        <v>586</v>
      </c>
      <c r="T14" s="259"/>
      <c r="U14" s="260"/>
      <c r="V14" s="261"/>
      <c r="W14" s="259"/>
      <c r="X14" s="260"/>
      <c r="Y14" s="261"/>
      <c r="Z14" s="259"/>
      <c r="AA14" s="260"/>
      <c r="AB14" s="261"/>
      <c r="AC14" s="259"/>
      <c r="AD14" s="260"/>
      <c r="AE14" s="261"/>
      <c r="AF14" s="259"/>
      <c r="AG14" s="260"/>
      <c r="AH14" s="262"/>
      <c r="AI14" s="263"/>
      <c r="AJ14" s="264"/>
      <c r="AK14" s="265"/>
      <c r="AL14" s="256"/>
      <c r="AM14" s="266"/>
    </row>
    <row r="15" spans="1:40" s="247" customFormat="1" ht="42.75" x14ac:dyDescent="0.45">
      <c r="B15" s="245" t="s">
        <v>821</v>
      </c>
      <c r="C15" s="274" t="s">
        <v>751</v>
      </c>
      <c r="D15" s="359"/>
      <c r="E15" s="248" t="s">
        <v>118</v>
      </c>
      <c r="F15" s="249" t="s">
        <v>698</v>
      </c>
      <c r="G15" s="250" t="s">
        <v>89</v>
      </c>
      <c r="H15" s="251" t="s">
        <v>578</v>
      </c>
      <c r="I15" s="252" t="s">
        <v>117</v>
      </c>
      <c r="J15" s="253" t="s">
        <v>172</v>
      </c>
      <c r="K15" s="241"/>
      <c r="L15" s="254">
        <v>2.5</v>
      </c>
      <c r="M15" s="255">
        <v>3</v>
      </c>
      <c r="N15" s="256">
        <v>7.5</v>
      </c>
      <c r="O15" s="360"/>
      <c r="P15" s="361"/>
      <c r="Q15" s="362"/>
      <c r="R15" s="257"/>
      <c r="S15" s="258" t="s">
        <v>586</v>
      </c>
      <c r="T15" s="259"/>
      <c r="U15" s="260"/>
      <c r="V15" s="261"/>
      <c r="W15" s="259"/>
      <c r="X15" s="260"/>
      <c r="Y15" s="261"/>
      <c r="Z15" s="259"/>
      <c r="AA15" s="260"/>
      <c r="AB15" s="261"/>
      <c r="AC15" s="259"/>
      <c r="AD15" s="260"/>
      <c r="AE15" s="261"/>
      <c r="AF15" s="259"/>
      <c r="AG15" s="260"/>
      <c r="AH15" s="262"/>
      <c r="AI15" s="263"/>
      <c r="AJ15" s="264"/>
      <c r="AK15" s="265"/>
      <c r="AL15" s="256"/>
      <c r="AM15" s="266"/>
    </row>
    <row r="16" spans="1:40" s="247" customFormat="1" ht="43.15" thickBot="1" x14ac:dyDescent="0.5">
      <c r="B16" s="245" t="s">
        <v>822</v>
      </c>
      <c r="C16" s="274" t="s">
        <v>751</v>
      </c>
      <c r="D16" s="359"/>
      <c r="E16" s="248" t="s">
        <v>118</v>
      </c>
      <c r="F16" s="249" t="s">
        <v>697</v>
      </c>
      <c r="G16" s="250" t="s">
        <v>89</v>
      </c>
      <c r="H16" s="251" t="s">
        <v>578</v>
      </c>
      <c r="I16" s="252" t="s">
        <v>117</v>
      </c>
      <c r="J16" s="253" t="s">
        <v>172</v>
      </c>
      <c r="K16" s="241"/>
      <c r="L16" s="254">
        <v>2.5</v>
      </c>
      <c r="M16" s="255">
        <v>3</v>
      </c>
      <c r="N16" s="256">
        <v>7.5</v>
      </c>
      <c r="O16" s="360"/>
      <c r="P16" s="361"/>
      <c r="Q16" s="362"/>
      <c r="R16" s="257"/>
      <c r="S16" s="258" t="s">
        <v>586</v>
      </c>
      <c r="T16" s="259"/>
      <c r="U16" s="260"/>
      <c r="V16" s="261"/>
      <c r="W16" s="259"/>
      <c r="X16" s="260"/>
      <c r="Y16" s="261"/>
      <c r="Z16" s="259"/>
      <c r="AA16" s="260"/>
      <c r="AB16" s="261"/>
      <c r="AC16" s="259"/>
      <c r="AD16" s="260"/>
      <c r="AE16" s="261"/>
      <c r="AF16" s="259"/>
      <c r="AG16" s="260"/>
      <c r="AH16" s="262"/>
      <c r="AI16" s="263"/>
      <c r="AJ16" s="264"/>
      <c r="AK16" s="265"/>
      <c r="AL16" s="256"/>
      <c r="AM16" s="266"/>
    </row>
    <row r="17" spans="2:39" s="247" customFormat="1" ht="43.15" thickBot="1" x14ac:dyDescent="0.5">
      <c r="B17" s="245" t="s">
        <v>823</v>
      </c>
      <c r="C17" s="273" t="s">
        <v>751</v>
      </c>
      <c r="D17" s="280" t="s">
        <v>879</v>
      </c>
      <c r="E17" s="277" t="s">
        <v>118</v>
      </c>
      <c r="F17" s="249" t="s">
        <v>688</v>
      </c>
      <c r="G17" s="250" t="s">
        <v>89</v>
      </c>
      <c r="H17" s="251" t="s">
        <v>578</v>
      </c>
      <c r="I17" s="252" t="s">
        <v>117</v>
      </c>
      <c r="J17" s="253" t="s">
        <v>172</v>
      </c>
      <c r="K17" s="241"/>
      <c r="L17" s="254">
        <v>2.5</v>
      </c>
      <c r="M17" s="255">
        <v>4</v>
      </c>
      <c r="N17" s="256">
        <v>10</v>
      </c>
      <c r="O17" s="283">
        <v>2.5000000000000001E-2</v>
      </c>
      <c r="P17" s="284">
        <v>1454757.3145105506</v>
      </c>
      <c r="Q17" s="284">
        <f>O17*P17</f>
        <v>36368.932862763766</v>
      </c>
      <c r="R17" s="257"/>
      <c r="S17" s="258" t="s">
        <v>586</v>
      </c>
      <c r="T17" s="259"/>
      <c r="U17" s="260"/>
      <c r="V17" s="261"/>
      <c r="W17" s="259"/>
      <c r="X17" s="260"/>
      <c r="Y17" s="261"/>
      <c r="Z17" s="259"/>
      <c r="AA17" s="260"/>
      <c r="AB17" s="261"/>
      <c r="AC17" s="259"/>
      <c r="AD17" s="260"/>
      <c r="AE17" s="261"/>
      <c r="AF17" s="259"/>
      <c r="AG17" s="260"/>
      <c r="AH17" s="262"/>
      <c r="AI17" s="263"/>
      <c r="AJ17" s="264"/>
      <c r="AK17" s="265"/>
      <c r="AL17" s="256"/>
      <c r="AM17" s="266"/>
    </row>
    <row r="18" spans="2:39" s="247" customFormat="1" ht="42.75" x14ac:dyDescent="0.45">
      <c r="B18" s="245" t="s">
        <v>824</v>
      </c>
      <c r="C18" s="273" t="s">
        <v>751</v>
      </c>
      <c r="D18" s="363"/>
      <c r="E18" s="248" t="s">
        <v>118</v>
      </c>
      <c r="F18" s="249" t="s">
        <v>692</v>
      </c>
      <c r="G18" s="250" t="s">
        <v>89</v>
      </c>
      <c r="H18" s="251" t="s">
        <v>578</v>
      </c>
      <c r="I18" s="252" t="s">
        <v>117</v>
      </c>
      <c r="J18" s="253" t="s">
        <v>172</v>
      </c>
      <c r="K18" s="241"/>
      <c r="L18" s="254">
        <v>2.5</v>
      </c>
      <c r="M18" s="255">
        <v>3</v>
      </c>
      <c r="N18" s="256">
        <v>7.5</v>
      </c>
      <c r="O18" s="344"/>
      <c r="P18" s="345"/>
      <c r="Q18" s="346"/>
      <c r="R18" s="257"/>
      <c r="S18" s="258" t="s">
        <v>586</v>
      </c>
      <c r="T18" s="259"/>
      <c r="U18" s="260"/>
      <c r="V18" s="261"/>
      <c r="W18" s="259"/>
      <c r="X18" s="260"/>
      <c r="Y18" s="261"/>
      <c r="Z18" s="259"/>
      <c r="AA18" s="260"/>
      <c r="AB18" s="261"/>
      <c r="AC18" s="259"/>
      <c r="AD18" s="260"/>
      <c r="AE18" s="261"/>
      <c r="AF18" s="259"/>
      <c r="AG18" s="260"/>
      <c r="AH18" s="262"/>
      <c r="AI18" s="263"/>
      <c r="AJ18" s="264"/>
      <c r="AK18" s="265"/>
      <c r="AL18" s="256"/>
      <c r="AM18" s="266"/>
    </row>
    <row r="19" spans="2:39" s="247" customFormat="1" ht="42.75" x14ac:dyDescent="0.45">
      <c r="B19" s="245" t="s">
        <v>825</v>
      </c>
      <c r="C19" s="273" t="s">
        <v>751</v>
      </c>
      <c r="D19" s="363"/>
      <c r="E19" s="248" t="s">
        <v>118</v>
      </c>
      <c r="F19" s="249" t="s">
        <v>689</v>
      </c>
      <c r="G19" s="250" t="s">
        <v>89</v>
      </c>
      <c r="H19" s="251" t="s">
        <v>578</v>
      </c>
      <c r="I19" s="252" t="s">
        <v>117</v>
      </c>
      <c r="J19" s="253" t="s">
        <v>172</v>
      </c>
      <c r="K19" s="241"/>
      <c r="L19" s="254">
        <v>2.5</v>
      </c>
      <c r="M19" s="255">
        <v>3</v>
      </c>
      <c r="N19" s="256">
        <v>7.5</v>
      </c>
      <c r="O19" s="344"/>
      <c r="P19" s="345"/>
      <c r="Q19" s="346"/>
      <c r="R19" s="257"/>
      <c r="S19" s="258" t="s">
        <v>586</v>
      </c>
      <c r="T19" s="259"/>
      <c r="U19" s="260"/>
      <c r="V19" s="261"/>
      <c r="W19" s="259"/>
      <c r="X19" s="260"/>
      <c r="Y19" s="261"/>
      <c r="Z19" s="259"/>
      <c r="AA19" s="260"/>
      <c r="AB19" s="261"/>
      <c r="AC19" s="259"/>
      <c r="AD19" s="260"/>
      <c r="AE19" s="261"/>
      <c r="AF19" s="259"/>
      <c r="AG19" s="260"/>
      <c r="AH19" s="262"/>
      <c r="AI19" s="263"/>
      <c r="AJ19" s="264"/>
      <c r="AK19" s="265"/>
      <c r="AL19" s="256"/>
      <c r="AM19" s="266"/>
    </row>
    <row r="20" spans="2:39" s="247" customFormat="1" ht="42.75" x14ac:dyDescent="0.45">
      <c r="B20" s="245" t="s">
        <v>826</v>
      </c>
      <c r="C20" s="273" t="s">
        <v>751</v>
      </c>
      <c r="D20" s="363"/>
      <c r="E20" s="248" t="s">
        <v>118</v>
      </c>
      <c r="F20" s="249" t="s">
        <v>864</v>
      </c>
      <c r="G20" s="250" t="s">
        <v>89</v>
      </c>
      <c r="H20" s="251" t="s">
        <v>578</v>
      </c>
      <c r="I20" s="252" t="s">
        <v>117</v>
      </c>
      <c r="J20" s="253" t="s">
        <v>172</v>
      </c>
      <c r="K20" s="241"/>
      <c r="L20" s="254">
        <v>2.5</v>
      </c>
      <c r="M20" s="255">
        <v>4</v>
      </c>
      <c r="N20" s="256">
        <v>10</v>
      </c>
      <c r="O20" s="344"/>
      <c r="P20" s="345"/>
      <c r="Q20" s="346"/>
      <c r="R20" s="257"/>
      <c r="S20" s="258" t="s">
        <v>586</v>
      </c>
      <c r="T20" s="259"/>
      <c r="U20" s="260"/>
      <c r="V20" s="261"/>
      <c r="W20" s="259"/>
      <c r="X20" s="260"/>
      <c r="Y20" s="261"/>
      <c r="Z20" s="259"/>
      <c r="AA20" s="260"/>
      <c r="AB20" s="261"/>
      <c r="AC20" s="259"/>
      <c r="AD20" s="260"/>
      <c r="AE20" s="261"/>
      <c r="AF20" s="259"/>
      <c r="AG20" s="260"/>
      <c r="AH20" s="262"/>
      <c r="AI20" s="263"/>
      <c r="AJ20" s="264"/>
      <c r="AK20" s="265"/>
      <c r="AL20" s="256"/>
      <c r="AM20" s="266"/>
    </row>
    <row r="21" spans="2:39" s="247" customFormat="1" ht="43.15" thickBot="1" x14ac:dyDescent="0.5">
      <c r="B21" s="245" t="s">
        <v>827</v>
      </c>
      <c r="C21" s="273" t="s">
        <v>751</v>
      </c>
      <c r="D21" s="364"/>
      <c r="E21" s="248" t="s">
        <v>118</v>
      </c>
      <c r="F21" s="249" t="s">
        <v>690</v>
      </c>
      <c r="G21" s="250" t="s">
        <v>89</v>
      </c>
      <c r="H21" s="251" t="s">
        <v>578</v>
      </c>
      <c r="I21" s="252" t="s">
        <v>117</v>
      </c>
      <c r="J21" s="253" t="s">
        <v>172</v>
      </c>
      <c r="K21" s="241"/>
      <c r="L21" s="254">
        <v>2.5</v>
      </c>
      <c r="M21" s="255">
        <v>4</v>
      </c>
      <c r="N21" s="256">
        <v>10</v>
      </c>
      <c r="O21" s="344"/>
      <c r="P21" s="345"/>
      <c r="Q21" s="346"/>
      <c r="R21" s="257"/>
      <c r="S21" s="258" t="s">
        <v>586</v>
      </c>
      <c r="T21" s="259"/>
      <c r="U21" s="260"/>
      <c r="V21" s="261"/>
      <c r="W21" s="259"/>
      <c r="X21" s="260"/>
      <c r="Y21" s="261"/>
      <c r="Z21" s="259"/>
      <c r="AA21" s="260"/>
      <c r="AB21" s="261"/>
      <c r="AC21" s="259"/>
      <c r="AD21" s="260"/>
      <c r="AE21" s="261"/>
      <c r="AF21" s="259"/>
      <c r="AG21" s="260"/>
      <c r="AH21" s="262"/>
      <c r="AI21" s="263"/>
      <c r="AJ21" s="264"/>
      <c r="AK21" s="265"/>
      <c r="AL21" s="256"/>
      <c r="AM21" s="266"/>
    </row>
    <row r="22" spans="2:39" s="247" customFormat="1" ht="43.15" thickBot="1" x14ac:dyDescent="0.5">
      <c r="B22" s="245" t="s">
        <v>828</v>
      </c>
      <c r="C22" s="291" t="s">
        <v>873</v>
      </c>
      <c r="D22" s="290" t="s">
        <v>880</v>
      </c>
      <c r="E22" s="248" t="s">
        <v>114</v>
      </c>
      <c r="F22" s="249" t="s">
        <v>684</v>
      </c>
      <c r="G22" s="250" t="s">
        <v>87</v>
      </c>
      <c r="H22" s="251" t="s">
        <v>537</v>
      </c>
      <c r="I22" s="252" t="s">
        <v>113</v>
      </c>
      <c r="J22" s="253" t="s">
        <v>130</v>
      </c>
      <c r="K22" s="241"/>
      <c r="L22" s="254">
        <v>3.5</v>
      </c>
      <c r="M22" s="255">
        <v>3</v>
      </c>
      <c r="N22" s="256">
        <v>10.5</v>
      </c>
      <c r="O22" s="285">
        <v>2.5000000000000001E-2</v>
      </c>
      <c r="P22" s="286">
        <v>6660215.6428105086</v>
      </c>
      <c r="Q22" s="286">
        <f>O22*P22</f>
        <v>166505.39107026273</v>
      </c>
      <c r="R22" s="257"/>
      <c r="S22" s="258" t="s">
        <v>631</v>
      </c>
      <c r="T22" s="259"/>
      <c r="U22" s="260"/>
      <c r="V22" s="261"/>
      <c r="W22" s="259"/>
      <c r="X22" s="260"/>
      <c r="Y22" s="261"/>
      <c r="Z22" s="259"/>
      <c r="AA22" s="260"/>
      <c r="AB22" s="261"/>
      <c r="AC22" s="259"/>
      <c r="AD22" s="260"/>
      <c r="AE22" s="261"/>
      <c r="AF22" s="259"/>
      <c r="AG22" s="260"/>
      <c r="AH22" s="262"/>
      <c r="AI22" s="263"/>
      <c r="AJ22" s="264"/>
      <c r="AK22" s="265"/>
      <c r="AL22" s="256"/>
      <c r="AM22" s="266"/>
    </row>
    <row r="23" spans="2:39" s="247" customFormat="1" ht="42.75" x14ac:dyDescent="0.45">
      <c r="B23" s="245" t="s">
        <v>829</v>
      </c>
      <c r="C23" s="291" t="s">
        <v>873</v>
      </c>
      <c r="D23" s="347"/>
      <c r="E23" s="248" t="s">
        <v>114</v>
      </c>
      <c r="F23" s="249" t="s">
        <v>698</v>
      </c>
      <c r="G23" s="250" t="s">
        <v>87</v>
      </c>
      <c r="H23" s="251" t="s">
        <v>537</v>
      </c>
      <c r="I23" s="252" t="s">
        <v>113</v>
      </c>
      <c r="J23" s="253" t="s">
        <v>130</v>
      </c>
      <c r="K23" s="241"/>
      <c r="L23" s="254">
        <v>3.5</v>
      </c>
      <c r="M23" s="255">
        <v>3</v>
      </c>
      <c r="N23" s="256">
        <v>10.5</v>
      </c>
      <c r="O23" s="348"/>
      <c r="P23" s="349"/>
      <c r="Q23" s="350"/>
      <c r="R23" s="257"/>
      <c r="S23" s="258" t="s">
        <v>631</v>
      </c>
      <c r="T23" s="259"/>
      <c r="U23" s="260"/>
      <c r="V23" s="261"/>
      <c r="W23" s="259"/>
      <c r="X23" s="260"/>
      <c r="Y23" s="261"/>
      <c r="Z23" s="259"/>
      <c r="AA23" s="260"/>
      <c r="AB23" s="261"/>
      <c r="AC23" s="259"/>
      <c r="AD23" s="260"/>
      <c r="AE23" s="261"/>
      <c r="AF23" s="259"/>
      <c r="AG23" s="260"/>
      <c r="AH23" s="262"/>
      <c r="AI23" s="263"/>
      <c r="AJ23" s="264"/>
      <c r="AK23" s="265"/>
      <c r="AL23" s="256"/>
      <c r="AM23" s="266"/>
    </row>
    <row r="24" spans="2:39" s="247" customFormat="1" ht="43.15" thickBot="1" x14ac:dyDescent="0.5">
      <c r="B24" s="245" t="s">
        <v>830</v>
      </c>
      <c r="C24" s="291" t="s">
        <v>873</v>
      </c>
      <c r="D24" s="334"/>
      <c r="E24" s="248" t="s">
        <v>114</v>
      </c>
      <c r="F24" s="249" t="s">
        <v>697</v>
      </c>
      <c r="G24" s="250" t="s">
        <v>87</v>
      </c>
      <c r="H24" s="251" t="s">
        <v>537</v>
      </c>
      <c r="I24" s="252" t="s">
        <v>113</v>
      </c>
      <c r="J24" s="253" t="s">
        <v>130</v>
      </c>
      <c r="K24" s="241"/>
      <c r="L24" s="254">
        <v>3.5</v>
      </c>
      <c r="M24" s="255">
        <v>5</v>
      </c>
      <c r="N24" s="256">
        <v>17.5</v>
      </c>
      <c r="O24" s="335"/>
      <c r="P24" s="336"/>
      <c r="Q24" s="337"/>
      <c r="R24" s="257"/>
      <c r="S24" s="258" t="s">
        <v>631</v>
      </c>
      <c r="T24" s="259"/>
      <c r="U24" s="260"/>
      <c r="V24" s="261"/>
      <c r="W24" s="259"/>
      <c r="X24" s="260"/>
      <c r="Y24" s="261"/>
      <c r="Z24" s="259"/>
      <c r="AA24" s="260"/>
      <c r="AB24" s="261"/>
      <c r="AC24" s="259"/>
      <c r="AD24" s="260"/>
      <c r="AE24" s="261"/>
      <c r="AF24" s="259"/>
      <c r="AG24" s="260"/>
      <c r="AH24" s="262"/>
      <c r="AI24" s="263"/>
      <c r="AJ24" s="264"/>
      <c r="AK24" s="265"/>
      <c r="AL24" s="256"/>
      <c r="AM24" s="266"/>
    </row>
    <row r="25" spans="2:39" s="247" customFormat="1" ht="43.15" thickBot="1" x14ac:dyDescent="0.5">
      <c r="B25" s="245" t="s">
        <v>831</v>
      </c>
      <c r="C25" s="272" t="s">
        <v>873</v>
      </c>
      <c r="D25" s="287" t="s">
        <v>881</v>
      </c>
      <c r="E25" s="248" t="s">
        <v>114</v>
      </c>
      <c r="F25" s="249" t="s">
        <v>690</v>
      </c>
      <c r="G25" s="250" t="s">
        <v>87</v>
      </c>
      <c r="H25" s="251" t="s">
        <v>537</v>
      </c>
      <c r="I25" s="252" t="s">
        <v>113</v>
      </c>
      <c r="J25" s="253" t="s">
        <v>130</v>
      </c>
      <c r="K25" s="241"/>
      <c r="L25" s="254">
        <v>3.5</v>
      </c>
      <c r="M25" s="255">
        <v>5</v>
      </c>
      <c r="N25" s="256">
        <v>17.5</v>
      </c>
      <c r="O25" s="288">
        <v>2.5000000000000001E-2</v>
      </c>
      <c r="P25" s="289">
        <v>13816417.072958462</v>
      </c>
      <c r="Q25" s="289">
        <f>O25*P25</f>
        <v>345410.42682396155</v>
      </c>
      <c r="R25" s="257"/>
      <c r="S25" s="258" t="s">
        <v>631</v>
      </c>
      <c r="T25" s="259"/>
      <c r="U25" s="260"/>
      <c r="V25" s="261"/>
      <c r="W25" s="259"/>
      <c r="X25" s="260"/>
      <c r="Y25" s="261"/>
      <c r="Z25" s="259"/>
      <c r="AA25" s="260"/>
      <c r="AB25" s="261"/>
      <c r="AC25" s="259"/>
      <c r="AD25" s="260"/>
      <c r="AE25" s="261"/>
      <c r="AF25" s="259"/>
      <c r="AG25" s="260"/>
      <c r="AH25" s="262"/>
      <c r="AI25" s="263"/>
      <c r="AJ25" s="264"/>
      <c r="AK25" s="265"/>
      <c r="AL25" s="256"/>
      <c r="AM25" s="266"/>
    </row>
    <row r="26" spans="2:39" s="247" customFormat="1" ht="62.25" customHeight="1" thickBot="1" x14ac:dyDescent="0.5">
      <c r="B26" s="245" t="s">
        <v>832</v>
      </c>
      <c r="C26" s="271" t="s">
        <v>637</v>
      </c>
      <c r="D26" s="292" t="s">
        <v>882</v>
      </c>
      <c r="E26" s="267" t="s">
        <v>116</v>
      </c>
      <c r="F26" s="249" t="s">
        <v>726</v>
      </c>
      <c r="G26" s="250" t="s">
        <v>88</v>
      </c>
      <c r="H26" s="251" t="s">
        <v>537</v>
      </c>
      <c r="I26" s="252" t="s">
        <v>115</v>
      </c>
      <c r="J26" s="253" t="s">
        <v>149</v>
      </c>
      <c r="K26" s="241"/>
      <c r="L26" s="254">
        <v>3.5</v>
      </c>
      <c r="M26" s="255">
        <v>3</v>
      </c>
      <c r="N26" s="256">
        <v>10.5</v>
      </c>
      <c r="O26" s="293">
        <v>0.52600000000000002</v>
      </c>
      <c r="P26" s="294">
        <v>100000</v>
      </c>
      <c r="Q26" s="294">
        <f>O26*P26</f>
        <v>52600</v>
      </c>
      <c r="R26" s="257"/>
      <c r="S26" s="258" t="s">
        <v>757</v>
      </c>
      <c r="T26" s="259"/>
      <c r="U26" s="260"/>
      <c r="V26" s="261"/>
      <c r="W26" s="259"/>
      <c r="X26" s="260"/>
      <c r="Y26" s="261"/>
      <c r="Z26" s="259"/>
      <c r="AA26" s="260"/>
      <c r="AB26" s="261"/>
      <c r="AC26" s="259"/>
      <c r="AD26" s="260"/>
      <c r="AE26" s="261"/>
      <c r="AF26" s="259"/>
      <c r="AG26" s="260"/>
      <c r="AH26" s="262"/>
      <c r="AI26" s="263"/>
      <c r="AJ26" s="264"/>
      <c r="AK26" s="265"/>
      <c r="AL26" s="256"/>
      <c r="AM26" s="266"/>
    </row>
    <row r="27" spans="2:39" s="247" customFormat="1" ht="63.75" customHeight="1" x14ac:dyDescent="0.45">
      <c r="B27" s="245" t="s">
        <v>833</v>
      </c>
      <c r="C27" s="271" t="s">
        <v>637</v>
      </c>
      <c r="D27" s="351"/>
      <c r="E27" s="267" t="s">
        <v>116</v>
      </c>
      <c r="F27" s="249" t="s">
        <v>696</v>
      </c>
      <c r="G27" s="250" t="s">
        <v>88</v>
      </c>
      <c r="H27" s="251" t="s">
        <v>537</v>
      </c>
      <c r="I27" s="252" t="s">
        <v>115</v>
      </c>
      <c r="J27" s="253" t="s">
        <v>149</v>
      </c>
      <c r="K27" s="241"/>
      <c r="L27" s="254">
        <v>3.5</v>
      </c>
      <c r="M27" s="255">
        <v>3</v>
      </c>
      <c r="N27" s="256">
        <v>10.5</v>
      </c>
      <c r="O27" s="353"/>
      <c r="P27" s="354"/>
      <c r="Q27" s="355"/>
      <c r="R27" s="257"/>
      <c r="S27" s="258" t="s">
        <v>758</v>
      </c>
      <c r="T27" s="259"/>
      <c r="U27" s="260"/>
      <c r="V27" s="261"/>
      <c r="W27" s="259"/>
      <c r="X27" s="260"/>
      <c r="Y27" s="261"/>
      <c r="Z27" s="259"/>
      <c r="AA27" s="260"/>
      <c r="AB27" s="261"/>
      <c r="AC27" s="259"/>
      <c r="AD27" s="260"/>
      <c r="AE27" s="261"/>
      <c r="AF27" s="259"/>
      <c r="AG27" s="260"/>
      <c r="AH27" s="262"/>
      <c r="AI27" s="263"/>
      <c r="AJ27" s="264"/>
      <c r="AK27" s="265"/>
      <c r="AL27" s="256"/>
      <c r="AM27" s="266"/>
    </row>
    <row r="28" spans="2:39" s="247" customFormat="1" ht="66" customHeight="1" thickBot="1" x14ac:dyDescent="0.5">
      <c r="B28" s="245" t="s">
        <v>834</v>
      </c>
      <c r="C28" s="271" t="s">
        <v>637</v>
      </c>
      <c r="D28" s="352"/>
      <c r="E28" s="267" t="s">
        <v>116</v>
      </c>
      <c r="F28" s="249" t="s">
        <v>698</v>
      </c>
      <c r="G28" s="250" t="s">
        <v>88</v>
      </c>
      <c r="H28" s="251" t="s">
        <v>537</v>
      </c>
      <c r="I28" s="252" t="s">
        <v>115</v>
      </c>
      <c r="J28" s="253" t="s">
        <v>149</v>
      </c>
      <c r="K28" s="241"/>
      <c r="L28" s="254">
        <v>3.5</v>
      </c>
      <c r="M28" s="255">
        <v>3</v>
      </c>
      <c r="N28" s="256">
        <v>10.5</v>
      </c>
      <c r="O28" s="356"/>
      <c r="P28" s="357"/>
      <c r="Q28" s="358"/>
      <c r="R28" s="257"/>
      <c r="S28" s="258" t="s">
        <v>757</v>
      </c>
      <c r="T28" s="259"/>
      <c r="U28" s="260"/>
      <c r="V28" s="261"/>
      <c r="W28" s="259"/>
      <c r="X28" s="260"/>
      <c r="Y28" s="261"/>
      <c r="Z28" s="259"/>
      <c r="AA28" s="260"/>
      <c r="AB28" s="261"/>
      <c r="AC28" s="259"/>
      <c r="AD28" s="260"/>
      <c r="AE28" s="261"/>
      <c r="AF28" s="259"/>
      <c r="AG28" s="260"/>
      <c r="AH28" s="262"/>
      <c r="AI28" s="263"/>
      <c r="AJ28" s="264"/>
      <c r="AK28" s="265"/>
      <c r="AL28" s="256"/>
      <c r="AM28" s="266"/>
    </row>
    <row r="29" spans="2:39" s="247" customFormat="1" ht="27" customHeight="1" thickBot="1" x14ac:dyDescent="0.5">
      <c r="B29" s="245" t="s">
        <v>835</v>
      </c>
      <c r="C29" s="270" t="s">
        <v>767</v>
      </c>
      <c r="D29" s="295" t="s">
        <v>883</v>
      </c>
      <c r="E29" s="248" t="s">
        <v>116</v>
      </c>
      <c r="F29" s="249" t="s">
        <v>747</v>
      </c>
      <c r="G29" s="250" t="s">
        <v>89</v>
      </c>
      <c r="H29" s="251" t="s">
        <v>707</v>
      </c>
      <c r="I29" s="252" t="s">
        <v>115</v>
      </c>
      <c r="J29" s="253" t="s">
        <v>166</v>
      </c>
      <c r="K29" s="241"/>
      <c r="L29" s="254">
        <v>3</v>
      </c>
      <c r="M29" s="255">
        <v>3</v>
      </c>
      <c r="N29" s="256">
        <v>9</v>
      </c>
      <c r="O29" s="296">
        <v>2.5000000000000001E-2</v>
      </c>
      <c r="P29" s="297">
        <v>17331586.025804237</v>
      </c>
      <c r="Q29" s="297">
        <f>O29*P29</f>
        <v>433289.65064510592</v>
      </c>
      <c r="R29" s="257"/>
      <c r="S29" s="258" t="s">
        <v>768</v>
      </c>
      <c r="T29" s="259"/>
      <c r="U29" s="260"/>
      <c r="V29" s="261"/>
      <c r="W29" s="259"/>
      <c r="X29" s="260"/>
      <c r="Y29" s="261"/>
      <c r="Z29" s="259"/>
      <c r="AA29" s="260"/>
      <c r="AB29" s="261"/>
      <c r="AC29" s="259"/>
      <c r="AD29" s="260"/>
      <c r="AE29" s="261"/>
      <c r="AF29" s="259"/>
      <c r="AG29" s="260"/>
      <c r="AH29" s="262"/>
      <c r="AI29" s="263"/>
      <c r="AJ29" s="264"/>
      <c r="AK29" s="265"/>
      <c r="AL29" s="256"/>
      <c r="AM29" s="266"/>
    </row>
    <row r="30" spans="2:39" s="247" customFormat="1" ht="16.149999999999999" thickBot="1" x14ac:dyDescent="0.5">
      <c r="B30" s="245" t="s">
        <v>836</v>
      </c>
      <c r="C30" s="270" t="s">
        <v>767</v>
      </c>
      <c r="D30" s="295" t="s">
        <v>884</v>
      </c>
      <c r="E30" s="248" t="s">
        <v>116</v>
      </c>
      <c r="F30" s="249" t="s">
        <v>688</v>
      </c>
      <c r="G30" s="250" t="s">
        <v>89</v>
      </c>
      <c r="H30" s="251" t="s">
        <v>538</v>
      </c>
      <c r="I30" s="252" t="s">
        <v>115</v>
      </c>
      <c r="J30" s="253" t="s">
        <v>166</v>
      </c>
      <c r="K30" s="241"/>
      <c r="L30" s="254">
        <v>3</v>
      </c>
      <c r="M30" s="255">
        <v>4</v>
      </c>
      <c r="N30" s="256">
        <v>12</v>
      </c>
      <c r="O30" s="296">
        <v>2.5000000000000001E-2</v>
      </c>
      <c r="P30" s="297">
        <v>3566249</v>
      </c>
      <c r="Q30" s="297">
        <f>O30*P30</f>
        <v>89156.225000000006</v>
      </c>
      <c r="R30" s="257"/>
      <c r="S30" s="258" t="s">
        <v>768</v>
      </c>
      <c r="T30" s="259"/>
      <c r="U30" s="260"/>
      <c r="V30" s="261"/>
      <c r="W30" s="259"/>
      <c r="X30" s="260"/>
      <c r="Y30" s="261"/>
      <c r="Z30" s="259"/>
      <c r="AA30" s="260"/>
      <c r="AB30" s="261"/>
      <c r="AC30" s="259"/>
      <c r="AD30" s="260"/>
      <c r="AE30" s="261"/>
      <c r="AF30" s="259"/>
      <c r="AG30" s="260"/>
      <c r="AH30" s="262"/>
      <c r="AI30" s="263"/>
      <c r="AJ30" s="264"/>
      <c r="AK30" s="265"/>
      <c r="AL30" s="256"/>
      <c r="AM30" s="266"/>
    </row>
    <row r="31" spans="2:39" s="247" customFormat="1" ht="16.149999999999999" thickBot="1" x14ac:dyDescent="0.5">
      <c r="B31" s="245" t="s">
        <v>837</v>
      </c>
      <c r="C31" s="270" t="s">
        <v>767</v>
      </c>
      <c r="D31" s="295" t="s">
        <v>885</v>
      </c>
      <c r="E31" s="248" t="s">
        <v>116</v>
      </c>
      <c r="F31" s="249" t="s">
        <v>699</v>
      </c>
      <c r="G31" s="250" t="s">
        <v>89</v>
      </c>
      <c r="H31" s="251" t="s">
        <v>538</v>
      </c>
      <c r="I31" s="252" t="s">
        <v>115</v>
      </c>
      <c r="J31" s="253" t="s">
        <v>166</v>
      </c>
      <c r="K31" s="241"/>
      <c r="L31" s="254">
        <v>3</v>
      </c>
      <c r="M31" s="255">
        <v>4</v>
      </c>
      <c r="N31" s="256">
        <v>12</v>
      </c>
      <c r="O31" s="296">
        <v>2.5000000000000001E-2</v>
      </c>
      <c r="P31" s="297">
        <v>6496892</v>
      </c>
      <c r="Q31" s="297">
        <f>O31*P31</f>
        <v>162422.30000000002</v>
      </c>
      <c r="R31" s="257"/>
      <c r="S31" s="258" t="s">
        <v>768</v>
      </c>
      <c r="T31" s="259"/>
      <c r="U31" s="260"/>
      <c r="V31" s="261"/>
      <c r="W31" s="259"/>
      <c r="X31" s="260"/>
      <c r="Y31" s="261"/>
      <c r="Z31" s="259"/>
      <c r="AA31" s="260"/>
      <c r="AB31" s="261"/>
      <c r="AC31" s="259"/>
      <c r="AD31" s="260"/>
      <c r="AE31" s="261"/>
      <c r="AF31" s="259"/>
      <c r="AG31" s="260"/>
      <c r="AH31" s="262"/>
      <c r="AI31" s="263"/>
      <c r="AJ31" s="264"/>
      <c r="AK31" s="265"/>
      <c r="AL31" s="256"/>
      <c r="AM31" s="266"/>
    </row>
    <row r="32" spans="2:39" s="247" customFormat="1" ht="15.75" x14ac:dyDescent="0.45">
      <c r="B32" s="245" t="s">
        <v>838</v>
      </c>
      <c r="C32" s="270" t="s">
        <v>767</v>
      </c>
      <c r="D32" s="338"/>
      <c r="E32" s="248" t="s">
        <v>116</v>
      </c>
      <c r="F32" s="249" t="s">
        <v>684</v>
      </c>
      <c r="G32" s="250" t="s">
        <v>89</v>
      </c>
      <c r="H32" s="251" t="s">
        <v>707</v>
      </c>
      <c r="I32" s="252" t="s">
        <v>115</v>
      </c>
      <c r="J32" s="253" t="s">
        <v>166</v>
      </c>
      <c r="K32" s="241"/>
      <c r="L32" s="254">
        <v>3</v>
      </c>
      <c r="M32" s="255">
        <v>2</v>
      </c>
      <c r="N32" s="256">
        <v>6</v>
      </c>
      <c r="O32" s="341"/>
      <c r="P32" s="342"/>
      <c r="Q32" s="343"/>
      <c r="R32" s="257"/>
      <c r="S32" s="258" t="s">
        <v>768</v>
      </c>
      <c r="T32" s="259"/>
      <c r="U32" s="260"/>
      <c r="V32" s="261"/>
      <c r="W32" s="259"/>
      <c r="X32" s="260"/>
      <c r="Y32" s="261"/>
      <c r="Z32" s="259"/>
      <c r="AA32" s="260"/>
      <c r="AB32" s="261"/>
      <c r="AC32" s="259"/>
      <c r="AD32" s="260"/>
      <c r="AE32" s="261"/>
      <c r="AF32" s="259"/>
      <c r="AG32" s="260"/>
      <c r="AH32" s="262"/>
      <c r="AI32" s="263"/>
      <c r="AJ32" s="264"/>
      <c r="AK32" s="265"/>
      <c r="AL32" s="256"/>
      <c r="AM32" s="266"/>
    </row>
    <row r="33" spans="2:39" s="247" customFormat="1" ht="15.75" x14ac:dyDescent="0.45">
      <c r="B33" s="245" t="s">
        <v>839</v>
      </c>
      <c r="C33" s="270" t="s">
        <v>767</v>
      </c>
      <c r="D33" s="339"/>
      <c r="E33" s="248" t="s">
        <v>116</v>
      </c>
      <c r="F33" s="249" t="s">
        <v>696</v>
      </c>
      <c r="G33" s="250" t="s">
        <v>89</v>
      </c>
      <c r="H33" s="251" t="s">
        <v>707</v>
      </c>
      <c r="I33" s="252" t="s">
        <v>115</v>
      </c>
      <c r="J33" s="253" t="s">
        <v>166</v>
      </c>
      <c r="K33" s="241"/>
      <c r="L33" s="254">
        <v>3</v>
      </c>
      <c r="M33" s="255">
        <v>3</v>
      </c>
      <c r="N33" s="256">
        <v>9</v>
      </c>
      <c r="O33" s="341"/>
      <c r="P33" s="342"/>
      <c r="Q33" s="343"/>
      <c r="R33" s="257"/>
      <c r="S33" s="258" t="s">
        <v>768</v>
      </c>
      <c r="T33" s="259"/>
      <c r="U33" s="260"/>
      <c r="V33" s="261"/>
      <c r="W33" s="259"/>
      <c r="X33" s="260"/>
      <c r="Y33" s="261"/>
      <c r="Z33" s="259"/>
      <c r="AA33" s="260"/>
      <c r="AB33" s="261"/>
      <c r="AC33" s="259"/>
      <c r="AD33" s="260"/>
      <c r="AE33" s="261"/>
      <c r="AF33" s="259"/>
      <c r="AG33" s="260"/>
      <c r="AH33" s="262"/>
      <c r="AI33" s="263"/>
      <c r="AJ33" s="264"/>
      <c r="AK33" s="265"/>
      <c r="AL33" s="256"/>
      <c r="AM33" s="266"/>
    </row>
    <row r="34" spans="2:39" s="247" customFormat="1" ht="15.75" x14ac:dyDescent="0.45">
      <c r="B34" s="245" t="s">
        <v>840</v>
      </c>
      <c r="C34" s="270" t="s">
        <v>767</v>
      </c>
      <c r="D34" s="339"/>
      <c r="E34" s="248" t="s">
        <v>116</v>
      </c>
      <c r="F34" s="249" t="s">
        <v>698</v>
      </c>
      <c r="G34" s="250" t="s">
        <v>89</v>
      </c>
      <c r="H34" s="251" t="s">
        <v>707</v>
      </c>
      <c r="I34" s="252" t="s">
        <v>115</v>
      </c>
      <c r="J34" s="253" t="s">
        <v>166</v>
      </c>
      <c r="K34" s="241"/>
      <c r="L34" s="254">
        <v>3</v>
      </c>
      <c r="M34" s="255">
        <v>3</v>
      </c>
      <c r="N34" s="256">
        <v>9</v>
      </c>
      <c r="O34" s="341"/>
      <c r="P34" s="342"/>
      <c r="Q34" s="343"/>
      <c r="R34" s="257"/>
      <c r="S34" s="258" t="s">
        <v>768</v>
      </c>
      <c r="T34" s="259"/>
      <c r="U34" s="260"/>
      <c r="V34" s="261"/>
      <c r="W34" s="259"/>
      <c r="X34" s="260"/>
      <c r="Y34" s="261"/>
      <c r="Z34" s="259"/>
      <c r="AA34" s="260"/>
      <c r="AB34" s="261"/>
      <c r="AC34" s="259"/>
      <c r="AD34" s="260"/>
      <c r="AE34" s="261"/>
      <c r="AF34" s="259"/>
      <c r="AG34" s="260"/>
      <c r="AH34" s="262"/>
      <c r="AI34" s="263"/>
      <c r="AJ34" s="264"/>
      <c r="AK34" s="265"/>
      <c r="AL34" s="256"/>
      <c r="AM34" s="266"/>
    </row>
    <row r="35" spans="2:39" s="247" customFormat="1" ht="15.75" x14ac:dyDescent="0.45">
      <c r="B35" s="245" t="s">
        <v>841</v>
      </c>
      <c r="C35" s="270" t="s">
        <v>767</v>
      </c>
      <c r="D35" s="339"/>
      <c r="E35" s="248" t="s">
        <v>116</v>
      </c>
      <c r="F35" s="249" t="s">
        <v>697</v>
      </c>
      <c r="G35" s="250" t="s">
        <v>89</v>
      </c>
      <c r="H35" s="251" t="s">
        <v>707</v>
      </c>
      <c r="I35" s="252" t="s">
        <v>115</v>
      </c>
      <c r="J35" s="253" t="s">
        <v>166</v>
      </c>
      <c r="K35" s="241"/>
      <c r="L35" s="254">
        <v>3</v>
      </c>
      <c r="M35" s="255">
        <v>3</v>
      </c>
      <c r="N35" s="256">
        <v>9</v>
      </c>
      <c r="O35" s="341"/>
      <c r="P35" s="342"/>
      <c r="Q35" s="343"/>
      <c r="R35" s="257"/>
      <c r="S35" s="258" t="s">
        <v>768</v>
      </c>
      <c r="T35" s="259"/>
      <c r="U35" s="260"/>
      <c r="V35" s="261"/>
      <c r="W35" s="259"/>
      <c r="X35" s="260"/>
      <c r="Y35" s="261"/>
      <c r="Z35" s="259"/>
      <c r="AA35" s="260"/>
      <c r="AB35" s="261"/>
      <c r="AC35" s="259"/>
      <c r="AD35" s="260"/>
      <c r="AE35" s="261"/>
      <c r="AF35" s="259"/>
      <c r="AG35" s="260"/>
      <c r="AH35" s="262"/>
      <c r="AI35" s="263"/>
      <c r="AJ35" s="264"/>
      <c r="AK35" s="265"/>
      <c r="AL35" s="256"/>
      <c r="AM35" s="266"/>
    </row>
    <row r="36" spans="2:39" s="247" customFormat="1" ht="28.5" x14ac:dyDescent="0.45">
      <c r="B36" s="245" t="s">
        <v>842</v>
      </c>
      <c r="C36" s="270" t="s">
        <v>767</v>
      </c>
      <c r="D36" s="339"/>
      <c r="E36" s="248" t="s">
        <v>116</v>
      </c>
      <c r="F36" s="249" t="s">
        <v>689</v>
      </c>
      <c r="G36" s="250" t="s">
        <v>89</v>
      </c>
      <c r="H36" s="251" t="s">
        <v>707</v>
      </c>
      <c r="I36" s="252" t="s">
        <v>115</v>
      </c>
      <c r="J36" s="253" t="s">
        <v>166</v>
      </c>
      <c r="K36" s="241"/>
      <c r="L36" s="254">
        <v>3</v>
      </c>
      <c r="M36" s="255">
        <v>3</v>
      </c>
      <c r="N36" s="256">
        <v>9</v>
      </c>
      <c r="O36" s="341"/>
      <c r="P36" s="342"/>
      <c r="Q36" s="343"/>
      <c r="R36" s="257"/>
      <c r="S36" s="258" t="s">
        <v>768</v>
      </c>
      <c r="T36" s="259"/>
      <c r="U36" s="260"/>
      <c r="V36" s="261"/>
      <c r="W36" s="259"/>
      <c r="X36" s="260"/>
      <c r="Y36" s="261"/>
      <c r="Z36" s="259"/>
      <c r="AA36" s="260"/>
      <c r="AB36" s="261"/>
      <c r="AC36" s="259"/>
      <c r="AD36" s="260"/>
      <c r="AE36" s="261"/>
      <c r="AF36" s="259"/>
      <c r="AG36" s="260"/>
      <c r="AH36" s="262"/>
      <c r="AI36" s="263"/>
      <c r="AJ36" s="264"/>
      <c r="AK36" s="265"/>
      <c r="AL36" s="256"/>
      <c r="AM36" s="266"/>
    </row>
    <row r="37" spans="2:39" s="247" customFormat="1" ht="28.5" x14ac:dyDescent="0.45">
      <c r="B37" s="245" t="s">
        <v>843</v>
      </c>
      <c r="C37" s="270" t="s">
        <v>767</v>
      </c>
      <c r="D37" s="340"/>
      <c r="E37" s="248" t="s">
        <v>116</v>
      </c>
      <c r="F37" s="249" t="s">
        <v>690</v>
      </c>
      <c r="G37" s="250" t="s">
        <v>89</v>
      </c>
      <c r="H37" s="251" t="s">
        <v>707</v>
      </c>
      <c r="I37" s="252" t="s">
        <v>115</v>
      </c>
      <c r="J37" s="253" t="s">
        <v>166</v>
      </c>
      <c r="K37" s="241"/>
      <c r="L37" s="254">
        <v>3</v>
      </c>
      <c r="M37" s="255">
        <v>4</v>
      </c>
      <c r="N37" s="256">
        <v>12</v>
      </c>
      <c r="O37" s="341"/>
      <c r="P37" s="342"/>
      <c r="Q37" s="343"/>
      <c r="R37" s="257"/>
      <c r="S37" s="258" t="s">
        <v>768</v>
      </c>
      <c r="T37" s="259"/>
      <c r="U37" s="260"/>
      <c r="V37" s="261"/>
      <c r="W37" s="259"/>
      <c r="X37" s="260"/>
      <c r="Y37" s="261"/>
      <c r="Z37" s="259"/>
      <c r="AA37" s="260"/>
      <c r="AB37" s="261"/>
      <c r="AC37" s="259"/>
      <c r="AD37" s="260"/>
      <c r="AE37" s="261"/>
      <c r="AF37" s="259"/>
      <c r="AG37" s="260"/>
      <c r="AH37" s="262"/>
      <c r="AI37" s="263"/>
      <c r="AJ37" s="264"/>
      <c r="AK37" s="265"/>
      <c r="AL37" s="256"/>
      <c r="AM37" s="266"/>
    </row>
    <row r="38" spans="2:39" ht="15.75" x14ac:dyDescent="0.45">
      <c r="B38" s="84" t="str">
        <f t="shared" ref="B38:B93" si="0">IF(F38&lt;&gt;"",CONCATENATE("RSC-",TEXT(ROW()-ROW(B$9),"000")),"")</f>
        <v/>
      </c>
      <c r="C38" s="97"/>
      <c r="D38" s="154"/>
      <c r="E38" s="112" t="str">
        <f>IFERROR(VLOOKUP(I38,#REF!,2,0),"")</f>
        <v/>
      </c>
      <c r="F38" s="156"/>
      <c r="G38" s="101"/>
      <c r="H38" s="103"/>
      <c r="I38" s="158"/>
      <c r="J38" s="159"/>
      <c r="K38"/>
      <c r="L38" s="152"/>
      <c r="M38" s="85" t="str">
        <f>IF(AND(F38&lt;&gt;"", G38&lt;&gt;""), VLOOKUP(F38, 'P2-Primary Assets'!C:I, 5+VLOOKUP(G38,#REF!, 2, FALSE), FALSE), "")</f>
        <v/>
      </c>
      <c r="N38" s="106" t="str">
        <f t="shared" ref="N38:N77" si="1">IF(AND(L38&lt;&gt;"",M38&lt;&gt;""),IFERROR(L38*M38,"Not number"),"")</f>
        <v/>
      </c>
      <c r="O38" s="275"/>
      <c r="P38" s="275"/>
      <c r="Q38" s="275"/>
      <c r="R38" s="114"/>
      <c r="S38" s="99"/>
      <c r="T38" s="88"/>
      <c r="U38" s="89">
        <f>IF(ISBLANK(T38), 0, _xlfn.IFNA(VLOOKUP(T38, 'Measures Register'!$B$9:$K$59, COLUMN('Measures Register'!$K$8)-COLUMN('Measures Register'!$B$8)+1, FALSE), 0))</f>
        <v>0</v>
      </c>
      <c r="V38" s="90">
        <f>IF(ISBLANK(T38), 0, _xlfn.IFNA(VLOOKUP(T38, 'Measures Register'!$B$9:$L$59, COLUMN('Measures Register'!$L$8)-COLUMN('Measures Register'!$B$8)+1, FALSE), 0))</f>
        <v>0</v>
      </c>
      <c r="W38" s="88"/>
      <c r="X38" s="89">
        <f>IF(ISBLANK(W38), 0, _xlfn.IFNA(VLOOKUP(W38, 'Measures Register'!$B$9:$K$59, COLUMN('Measures Register'!$K$8)-COLUMN('Measures Register'!$B$8)+1, FALSE), 0))</f>
        <v>0</v>
      </c>
      <c r="Y38" s="90">
        <f>IF(ISBLANK(W38), 0, _xlfn.IFNA(VLOOKUP(W38, 'Measures Register'!$B$9:$L$59, COLUMN('Measures Register'!$L$8)-COLUMN('Measures Register'!$B$8)+1, FALSE), 0))</f>
        <v>0</v>
      </c>
      <c r="Z38" s="88"/>
      <c r="AA38" s="89">
        <f>IF(ISBLANK(Z38), 0, _xlfn.IFNA(VLOOKUP(Z38, 'Measures Register'!$B$9:$K$59, COLUMN('Measures Register'!$K$8)-COLUMN('Measures Register'!$B$8)+1, FALSE), 0))</f>
        <v>0</v>
      </c>
      <c r="AB38" s="90">
        <f>IF(ISBLANK(Z38), 0, _xlfn.IFNA(VLOOKUP(Z38, 'Measures Register'!$B$9:$L$59, COLUMN('Measures Register'!$L$8)-COLUMN('Measures Register'!$B$8)+1, FALSE), 0))</f>
        <v>0</v>
      </c>
      <c r="AC38" s="88"/>
      <c r="AD38" s="89">
        <f>IF(ISBLANK(AC38), 0, _xlfn.IFNA(VLOOKUP(AC38, 'Measures Register'!$B$9:$K$59, COLUMN('Measures Register'!$K$8)-COLUMN('Measures Register'!$B$8)+1, FALSE), 0))</f>
        <v>0</v>
      </c>
      <c r="AE38" s="90">
        <f>IF(ISBLANK(AC38), 0, _xlfn.IFNA(VLOOKUP(AC38, 'Measures Register'!$B$9:$L$59, COLUMN('Measures Register'!$L$8)-COLUMN('Measures Register'!$B$8)+1, FALSE), 0))</f>
        <v>0</v>
      </c>
      <c r="AF38" s="88"/>
      <c r="AG38" s="89">
        <f>IF(ISBLANK(AF38), 0, _xlfn.IFNA(VLOOKUP(AF38, 'Measures Register'!$B$9:$K$59, COLUMN('Measures Register'!$K$8)-COLUMN('Measures Register'!$B$8)+1, FALSE), 0))</f>
        <v>0</v>
      </c>
      <c r="AH38" s="110">
        <f>IF(ISBLANK(AF38), 0, _xlfn.IFNA(VLOOKUP(AF38, 'Measures Register'!$B$9:$L$59, COLUMN('Measures Register'!$L$8)-COLUMN('Measures Register'!$B$8)+1, FALSE), 0))</f>
        <v>0</v>
      </c>
      <c r="AI38" s="115"/>
      <c r="AJ38" s="108" t="str">
        <f t="shared" ref="AJ38:AJ92" si="2">IF($N38&lt;&gt;"",IFERROR((L38*((1-U38)*(1-X38)*(1-AA38)*(1-AD38)*(1-AG38))),"Not number"),"")</f>
        <v/>
      </c>
      <c r="AK38" s="86" t="str">
        <f t="shared" ref="AK38:AK92" si="3">IF($N38&lt;&gt;"",IFERROR((M38*((1-V38)*(1-Y38)*(1-AB38)*(1-AE38)*(1-AH38))),"Not number"),"")</f>
        <v/>
      </c>
      <c r="AL38" s="106" t="str">
        <f t="shared" ref="AL38:AL92" si="4">IF(M38&lt;&gt;"", IFERROR(AJ38*AK38, "Not number"), "")</f>
        <v/>
      </c>
      <c r="AM38" s="24"/>
    </row>
    <row r="39" spans="2:39" ht="15.75" x14ac:dyDescent="0.45">
      <c r="B39" s="84" t="str">
        <f t="shared" si="0"/>
        <v/>
      </c>
      <c r="C39" s="97"/>
      <c r="D39" s="154"/>
      <c r="E39" s="112" t="str">
        <f>IFERROR(VLOOKUP(I39,#REF!,2,0),"")</f>
        <v/>
      </c>
      <c r="F39" s="156"/>
      <c r="G39" s="101"/>
      <c r="H39" s="103"/>
      <c r="I39" s="158"/>
      <c r="J39" s="159"/>
      <c r="K39"/>
      <c r="L39" s="152"/>
      <c r="M39" s="85" t="str">
        <f>IF(AND(F39&lt;&gt;"", G39&lt;&gt;""), VLOOKUP(F39, 'P2-Primary Assets'!C:I, 5+VLOOKUP(G39,#REF!, 2, FALSE), FALSE), "")</f>
        <v/>
      </c>
      <c r="N39" s="106" t="str">
        <f t="shared" si="1"/>
        <v/>
      </c>
      <c r="O39" s="275"/>
      <c r="P39" s="275"/>
      <c r="Q39" s="275"/>
      <c r="R39" s="114"/>
      <c r="S39" s="99"/>
      <c r="T39" s="88"/>
      <c r="U39" s="89">
        <f>IF(ISBLANK(T39), 0, _xlfn.IFNA(VLOOKUP(T39, 'Measures Register'!$B$9:$K$59, COLUMN('Measures Register'!$K$8)-COLUMN('Measures Register'!$B$8)+1, FALSE), 0))</f>
        <v>0</v>
      </c>
      <c r="V39" s="90">
        <f>IF(ISBLANK(T39), 0, _xlfn.IFNA(VLOOKUP(T39, 'Measures Register'!$B$9:$L$59, COLUMN('Measures Register'!$L$8)-COLUMN('Measures Register'!$B$8)+1, FALSE), 0))</f>
        <v>0</v>
      </c>
      <c r="W39" s="88"/>
      <c r="X39" s="89">
        <f>IF(ISBLANK(W39), 0, _xlfn.IFNA(VLOOKUP(W39, 'Measures Register'!$B$9:$K$59, COLUMN('Measures Register'!$K$8)-COLUMN('Measures Register'!$B$8)+1, FALSE), 0))</f>
        <v>0</v>
      </c>
      <c r="Y39" s="90">
        <f>IF(ISBLANK(W39), 0, _xlfn.IFNA(VLOOKUP(W39, 'Measures Register'!$B$9:$L$59, COLUMN('Measures Register'!$L$8)-COLUMN('Measures Register'!$B$8)+1, FALSE), 0))</f>
        <v>0</v>
      </c>
      <c r="Z39" s="88"/>
      <c r="AA39" s="89">
        <f>IF(ISBLANK(Z39), 0, _xlfn.IFNA(VLOOKUP(Z39, 'Measures Register'!$B$9:$K$59, COLUMN('Measures Register'!$K$8)-COLUMN('Measures Register'!$B$8)+1, FALSE), 0))</f>
        <v>0</v>
      </c>
      <c r="AB39" s="90">
        <f>IF(ISBLANK(Z39), 0, _xlfn.IFNA(VLOOKUP(Z39, 'Measures Register'!$B$9:$L$59, COLUMN('Measures Register'!$L$8)-COLUMN('Measures Register'!$B$8)+1, FALSE), 0))</f>
        <v>0</v>
      </c>
      <c r="AC39" s="88"/>
      <c r="AD39" s="89">
        <f>IF(ISBLANK(AC39), 0, _xlfn.IFNA(VLOOKUP(AC39, 'Measures Register'!$B$9:$K$59, COLUMN('Measures Register'!$K$8)-COLUMN('Measures Register'!$B$8)+1, FALSE), 0))</f>
        <v>0</v>
      </c>
      <c r="AE39" s="90">
        <f>IF(ISBLANK(AC39), 0, _xlfn.IFNA(VLOOKUP(AC39, 'Measures Register'!$B$9:$L$59, COLUMN('Measures Register'!$L$8)-COLUMN('Measures Register'!$B$8)+1, FALSE), 0))</f>
        <v>0</v>
      </c>
      <c r="AF39" s="88"/>
      <c r="AG39" s="89">
        <f>IF(ISBLANK(AF39), 0, _xlfn.IFNA(VLOOKUP(AF39, 'Measures Register'!$B$9:$K$59, COLUMN('Measures Register'!$K$8)-COLUMN('Measures Register'!$B$8)+1, FALSE), 0))</f>
        <v>0</v>
      </c>
      <c r="AH39" s="110">
        <f>IF(ISBLANK(AF39), 0, _xlfn.IFNA(VLOOKUP(AF39, 'Measures Register'!$B$9:$L$59, COLUMN('Measures Register'!$L$8)-COLUMN('Measures Register'!$B$8)+1, FALSE), 0))</f>
        <v>0</v>
      </c>
      <c r="AI39" s="115"/>
      <c r="AJ39" s="108" t="str">
        <f t="shared" si="2"/>
        <v/>
      </c>
      <c r="AK39" s="86" t="str">
        <f t="shared" si="3"/>
        <v/>
      </c>
      <c r="AL39" s="106" t="str">
        <f t="shared" si="4"/>
        <v/>
      </c>
      <c r="AM39" s="24"/>
    </row>
    <row r="40" spans="2:39" ht="15.75" x14ac:dyDescent="0.45">
      <c r="B40" s="84" t="str">
        <f t="shared" si="0"/>
        <v/>
      </c>
      <c r="C40" s="97"/>
      <c r="D40" s="154"/>
      <c r="E40" s="112" t="str">
        <f>IFERROR(VLOOKUP(I40,#REF!,2,0),"")</f>
        <v/>
      </c>
      <c r="F40" s="156"/>
      <c r="G40" s="101"/>
      <c r="H40" s="103"/>
      <c r="I40" s="158"/>
      <c r="J40" s="159"/>
      <c r="K40"/>
      <c r="L40" s="152"/>
      <c r="M40" s="85" t="str">
        <f>IF(AND(F40&lt;&gt;"", G40&lt;&gt;""), VLOOKUP(F40, 'P2-Primary Assets'!C:I, 5+VLOOKUP(G40,#REF!, 2, FALSE), FALSE), "")</f>
        <v/>
      </c>
      <c r="N40" s="106" t="str">
        <f t="shared" si="1"/>
        <v/>
      </c>
      <c r="O40" s="275"/>
      <c r="P40" s="275"/>
      <c r="Q40" s="275"/>
      <c r="R40" s="114"/>
      <c r="S40" s="99"/>
      <c r="T40" s="88"/>
      <c r="U40" s="89">
        <f>IF(ISBLANK(T40), 0, _xlfn.IFNA(VLOOKUP(T40, 'Measures Register'!$B$9:$K$59, COLUMN('Measures Register'!$K$8)-COLUMN('Measures Register'!$B$8)+1, FALSE), 0))</f>
        <v>0</v>
      </c>
      <c r="V40" s="90">
        <f>IF(ISBLANK(T40), 0, _xlfn.IFNA(VLOOKUP(T40, 'Measures Register'!$B$9:$L$59, COLUMN('Measures Register'!$L$8)-COLUMN('Measures Register'!$B$8)+1, FALSE), 0))</f>
        <v>0</v>
      </c>
      <c r="W40" s="88"/>
      <c r="X40" s="89">
        <f>IF(ISBLANK(W40), 0, _xlfn.IFNA(VLOOKUP(W40, 'Measures Register'!$B$9:$K$59, COLUMN('Measures Register'!$K$8)-COLUMN('Measures Register'!$B$8)+1, FALSE), 0))</f>
        <v>0</v>
      </c>
      <c r="Y40" s="90">
        <f>IF(ISBLANK(W40), 0, _xlfn.IFNA(VLOOKUP(W40, 'Measures Register'!$B$9:$L$59, COLUMN('Measures Register'!$L$8)-COLUMN('Measures Register'!$B$8)+1, FALSE), 0))</f>
        <v>0</v>
      </c>
      <c r="Z40" s="88"/>
      <c r="AA40" s="89">
        <f>IF(ISBLANK(Z40), 0, _xlfn.IFNA(VLOOKUP(Z40, 'Measures Register'!$B$9:$K$59, COLUMN('Measures Register'!$K$8)-COLUMN('Measures Register'!$B$8)+1, FALSE), 0))</f>
        <v>0</v>
      </c>
      <c r="AB40" s="90">
        <f>IF(ISBLANK(Z40), 0, _xlfn.IFNA(VLOOKUP(Z40, 'Measures Register'!$B$9:$L$59, COLUMN('Measures Register'!$L$8)-COLUMN('Measures Register'!$B$8)+1, FALSE), 0))</f>
        <v>0</v>
      </c>
      <c r="AC40" s="88"/>
      <c r="AD40" s="89">
        <f>IF(ISBLANK(AC40), 0, _xlfn.IFNA(VLOOKUP(AC40, 'Measures Register'!$B$9:$K$59, COLUMN('Measures Register'!$K$8)-COLUMN('Measures Register'!$B$8)+1, FALSE), 0))</f>
        <v>0</v>
      </c>
      <c r="AE40" s="90">
        <f>IF(ISBLANK(AC40), 0, _xlfn.IFNA(VLOOKUP(AC40, 'Measures Register'!$B$9:$L$59, COLUMN('Measures Register'!$L$8)-COLUMN('Measures Register'!$B$8)+1, FALSE), 0))</f>
        <v>0</v>
      </c>
      <c r="AF40" s="88"/>
      <c r="AG40" s="89">
        <f>IF(ISBLANK(AF40), 0, _xlfn.IFNA(VLOOKUP(AF40, 'Measures Register'!$B$9:$K$59, COLUMN('Measures Register'!$K$8)-COLUMN('Measures Register'!$B$8)+1, FALSE), 0))</f>
        <v>0</v>
      </c>
      <c r="AH40" s="110">
        <f>IF(ISBLANK(AF40), 0, _xlfn.IFNA(VLOOKUP(AF40, 'Measures Register'!$B$9:$L$59, COLUMN('Measures Register'!$L$8)-COLUMN('Measures Register'!$B$8)+1, FALSE), 0))</f>
        <v>0</v>
      </c>
      <c r="AI40" s="115"/>
      <c r="AJ40" s="108" t="str">
        <f t="shared" si="2"/>
        <v/>
      </c>
      <c r="AK40" s="86" t="str">
        <f t="shared" si="3"/>
        <v/>
      </c>
      <c r="AL40" s="106" t="str">
        <f t="shared" si="4"/>
        <v/>
      </c>
      <c r="AM40" s="24"/>
    </row>
    <row r="41" spans="2:39" ht="15.75" x14ac:dyDescent="0.45">
      <c r="B41" s="84" t="str">
        <f t="shared" si="0"/>
        <v/>
      </c>
      <c r="C41" s="97"/>
      <c r="D41" s="154"/>
      <c r="E41" s="112" t="str">
        <f>IFERROR(VLOOKUP(I41,#REF!,2,0),"")</f>
        <v/>
      </c>
      <c r="F41" s="156"/>
      <c r="G41" s="101"/>
      <c r="H41" s="103"/>
      <c r="I41" s="158"/>
      <c r="J41" s="159"/>
      <c r="K41"/>
      <c r="L41" s="152"/>
      <c r="M41" s="85" t="str">
        <f>IF(AND(F41&lt;&gt;"", G41&lt;&gt;""), VLOOKUP(F41, 'P2-Primary Assets'!C:I, 5+VLOOKUP(G41,#REF!, 2, FALSE), FALSE), "")</f>
        <v/>
      </c>
      <c r="N41" s="106" t="str">
        <f t="shared" si="1"/>
        <v/>
      </c>
      <c r="O41" s="275"/>
      <c r="P41" s="275"/>
      <c r="Q41" s="275"/>
      <c r="R41" s="114"/>
      <c r="S41" s="99"/>
      <c r="T41" s="88"/>
      <c r="U41" s="89">
        <f>IF(ISBLANK(T41), 0, _xlfn.IFNA(VLOOKUP(T41, 'Measures Register'!$B$9:$K$59, COLUMN('Measures Register'!$K$8)-COLUMN('Measures Register'!$B$8)+1, FALSE), 0))</f>
        <v>0</v>
      </c>
      <c r="V41" s="90">
        <f>IF(ISBLANK(T41), 0, _xlfn.IFNA(VLOOKUP(T41, 'Measures Register'!$B$9:$L$59, COLUMN('Measures Register'!$L$8)-COLUMN('Measures Register'!$B$8)+1, FALSE), 0))</f>
        <v>0</v>
      </c>
      <c r="W41" s="88"/>
      <c r="X41" s="89">
        <f>IF(ISBLANK(W41), 0, _xlfn.IFNA(VLOOKUP(W41, 'Measures Register'!$B$9:$K$59, COLUMN('Measures Register'!$K$8)-COLUMN('Measures Register'!$B$8)+1, FALSE), 0))</f>
        <v>0</v>
      </c>
      <c r="Y41" s="90">
        <f>IF(ISBLANK(W41), 0, _xlfn.IFNA(VLOOKUP(W41, 'Measures Register'!$B$9:$L$59, COLUMN('Measures Register'!$L$8)-COLUMN('Measures Register'!$B$8)+1, FALSE), 0))</f>
        <v>0</v>
      </c>
      <c r="Z41" s="88"/>
      <c r="AA41" s="89">
        <f>IF(ISBLANK(Z41), 0, _xlfn.IFNA(VLOOKUP(Z41, 'Measures Register'!$B$9:$K$59, COLUMN('Measures Register'!$K$8)-COLUMN('Measures Register'!$B$8)+1, FALSE), 0))</f>
        <v>0</v>
      </c>
      <c r="AB41" s="90">
        <f>IF(ISBLANK(Z41), 0, _xlfn.IFNA(VLOOKUP(Z41, 'Measures Register'!$B$9:$L$59, COLUMN('Measures Register'!$L$8)-COLUMN('Measures Register'!$B$8)+1, FALSE), 0))</f>
        <v>0</v>
      </c>
      <c r="AC41" s="88"/>
      <c r="AD41" s="89">
        <f>IF(ISBLANK(AC41), 0, _xlfn.IFNA(VLOOKUP(AC41, 'Measures Register'!$B$9:$K$59, COLUMN('Measures Register'!$K$8)-COLUMN('Measures Register'!$B$8)+1, FALSE), 0))</f>
        <v>0</v>
      </c>
      <c r="AE41" s="90">
        <f>IF(ISBLANK(AC41), 0, _xlfn.IFNA(VLOOKUP(AC41, 'Measures Register'!$B$9:$L$59, COLUMN('Measures Register'!$L$8)-COLUMN('Measures Register'!$B$8)+1, FALSE), 0))</f>
        <v>0</v>
      </c>
      <c r="AF41" s="88"/>
      <c r="AG41" s="89">
        <f>IF(ISBLANK(AF41), 0, _xlfn.IFNA(VLOOKUP(AF41, 'Measures Register'!$B$9:$K$59, COLUMN('Measures Register'!$K$8)-COLUMN('Measures Register'!$B$8)+1, FALSE), 0))</f>
        <v>0</v>
      </c>
      <c r="AH41" s="110">
        <f>IF(ISBLANK(AF41), 0, _xlfn.IFNA(VLOOKUP(AF41, 'Measures Register'!$B$9:$L$59, COLUMN('Measures Register'!$L$8)-COLUMN('Measures Register'!$B$8)+1, FALSE), 0))</f>
        <v>0</v>
      </c>
      <c r="AI41" s="115"/>
      <c r="AJ41" s="108" t="str">
        <f t="shared" si="2"/>
        <v/>
      </c>
      <c r="AK41" s="86" t="str">
        <f t="shared" si="3"/>
        <v/>
      </c>
      <c r="AL41" s="106" t="str">
        <f t="shared" si="4"/>
        <v/>
      </c>
      <c r="AM41" s="24"/>
    </row>
    <row r="42" spans="2:39" ht="15.75" x14ac:dyDescent="0.45">
      <c r="B42" s="84" t="str">
        <f t="shared" si="0"/>
        <v/>
      </c>
      <c r="C42" s="97"/>
      <c r="D42" s="154"/>
      <c r="E42" s="112" t="str">
        <f>IFERROR(VLOOKUP(I42,#REF!,2,0),"")</f>
        <v/>
      </c>
      <c r="F42" s="156"/>
      <c r="G42" s="101"/>
      <c r="H42" s="103"/>
      <c r="I42" s="158"/>
      <c r="J42" s="159"/>
      <c r="K42"/>
      <c r="L42" s="152"/>
      <c r="M42" s="85" t="str">
        <f>IF(AND(F42&lt;&gt;"", G42&lt;&gt;""), VLOOKUP(F42, 'P2-Primary Assets'!C:I, 5+VLOOKUP(G42,#REF!, 2, FALSE), FALSE), "")</f>
        <v/>
      </c>
      <c r="N42" s="106" t="str">
        <f t="shared" si="1"/>
        <v/>
      </c>
      <c r="O42" s="275"/>
      <c r="P42" s="275"/>
      <c r="Q42" s="275"/>
      <c r="R42" s="114"/>
      <c r="S42" s="99"/>
      <c r="T42" s="88"/>
      <c r="U42" s="89">
        <f>IF(ISBLANK(T42), 0, _xlfn.IFNA(VLOOKUP(T42, 'Measures Register'!$B$9:$K$59, COLUMN('Measures Register'!$K$8)-COLUMN('Measures Register'!$B$8)+1, FALSE), 0))</f>
        <v>0</v>
      </c>
      <c r="V42" s="90">
        <f>IF(ISBLANK(T42), 0, _xlfn.IFNA(VLOOKUP(T42, 'Measures Register'!$B$9:$L$59, COLUMN('Measures Register'!$L$8)-COLUMN('Measures Register'!$B$8)+1, FALSE), 0))</f>
        <v>0</v>
      </c>
      <c r="W42" s="88"/>
      <c r="X42" s="89">
        <f>IF(ISBLANK(W42), 0, _xlfn.IFNA(VLOOKUP(W42, 'Measures Register'!$B$9:$K$59, COLUMN('Measures Register'!$K$8)-COLUMN('Measures Register'!$B$8)+1, FALSE), 0))</f>
        <v>0</v>
      </c>
      <c r="Y42" s="90">
        <f>IF(ISBLANK(W42), 0, _xlfn.IFNA(VLOOKUP(W42, 'Measures Register'!$B$9:$L$59, COLUMN('Measures Register'!$L$8)-COLUMN('Measures Register'!$B$8)+1, FALSE), 0))</f>
        <v>0</v>
      </c>
      <c r="Z42" s="88"/>
      <c r="AA42" s="89">
        <f>IF(ISBLANK(Z42), 0, _xlfn.IFNA(VLOOKUP(Z42, 'Measures Register'!$B$9:$K$59, COLUMN('Measures Register'!$K$8)-COLUMN('Measures Register'!$B$8)+1, FALSE), 0))</f>
        <v>0</v>
      </c>
      <c r="AB42" s="90">
        <f>IF(ISBLANK(Z42), 0, _xlfn.IFNA(VLOOKUP(Z42, 'Measures Register'!$B$9:$L$59, COLUMN('Measures Register'!$L$8)-COLUMN('Measures Register'!$B$8)+1, FALSE), 0))</f>
        <v>0</v>
      </c>
      <c r="AC42" s="88"/>
      <c r="AD42" s="89">
        <f>IF(ISBLANK(AC42), 0, _xlfn.IFNA(VLOOKUP(AC42, 'Measures Register'!$B$9:$K$59, COLUMN('Measures Register'!$K$8)-COLUMN('Measures Register'!$B$8)+1, FALSE), 0))</f>
        <v>0</v>
      </c>
      <c r="AE42" s="90">
        <f>IF(ISBLANK(AC42), 0, _xlfn.IFNA(VLOOKUP(AC42, 'Measures Register'!$B$9:$L$59, COLUMN('Measures Register'!$L$8)-COLUMN('Measures Register'!$B$8)+1, FALSE), 0))</f>
        <v>0</v>
      </c>
      <c r="AF42" s="88"/>
      <c r="AG42" s="89">
        <f>IF(ISBLANK(AF42), 0, _xlfn.IFNA(VLOOKUP(AF42, 'Measures Register'!$B$9:$K$59, COLUMN('Measures Register'!$K$8)-COLUMN('Measures Register'!$B$8)+1, FALSE), 0))</f>
        <v>0</v>
      </c>
      <c r="AH42" s="110">
        <f>IF(ISBLANK(AF42), 0, _xlfn.IFNA(VLOOKUP(AF42, 'Measures Register'!$B$9:$L$59, COLUMN('Measures Register'!$L$8)-COLUMN('Measures Register'!$B$8)+1, FALSE), 0))</f>
        <v>0</v>
      </c>
      <c r="AI42" s="115"/>
      <c r="AJ42" s="108" t="str">
        <f t="shared" si="2"/>
        <v/>
      </c>
      <c r="AK42" s="86" t="str">
        <f t="shared" si="3"/>
        <v/>
      </c>
      <c r="AL42" s="106" t="str">
        <f t="shared" si="4"/>
        <v/>
      </c>
      <c r="AM42" s="24"/>
    </row>
    <row r="43" spans="2:39" ht="15.75" x14ac:dyDescent="0.45">
      <c r="B43" s="84" t="str">
        <f t="shared" si="0"/>
        <v/>
      </c>
      <c r="C43" s="97"/>
      <c r="D43" s="154"/>
      <c r="E43" s="112" t="str">
        <f>IFERROR(VLOOKUP(I43,#REF!,2,0),"")</f>
        <v/>
      </c>
      <c r="F43" s="156"/>
      <c r="G43" s="101"/>
      <c r="H43" s="103"/>
      <c r="I43" s="158"/>
      <c r="J43" s="159"/>
      <c r="K43"/>
      <c r="L43" s="152"/>
      <c r="M43" s="85" t="str">
        <f>IF(AND(F43&lt;&gt;"", G43&lt;&gt;""), VLOOKUP(F43, 'P2-Primary Assets'!C:I, 5+VLOOKUP(G43,#REF!, 2, FALSE), FALSE), "")</f>
        <v/>
      </c>
      <c r="N43" s="106" t="str">
        <f t="shared" si="1"/>
        <v/>
      </c>
      <c r="O43" s="275"/>
      <c r="P43" s="275"/>
      <c r="Q43" s="275"/>
      <c r="R43" s="114"/>
      <c r="S43" s="99"/>
      <c r="T43" s="88"/>
      <c r="U43" s="89">
        <f>IF(ISBLANK(T43), 0, _xlfn.IFNA(VLOOKUP(T43, 'Measures Register'!$B$9:$K$59, COLUMN('Measures Register'!$K$8)-COLUMN('Measures Register'!$B$8)+1, FALSE), 0))</f>
        <v>0</v>
      </c>
      <c r="V43" s="90">
        <f>IF(ISBLANK(T43), 0, _xlfn.IFNA(VLOOKUP(T43, 'Measures Register'!$B$9:$L$59, COLUMN('Measures Register'!$L$8)-COLUMN('Measures Register'!$B$8)+1, FALSE), 0))</f>
        <v>0</v>
      </c>
      <c r="W43" s="88"/>
      <c r="X43" s="89">
        <f>IF(ISBLANK(W43), 0, _xlfn.IFNA(VLOOKUP(W43, 'Measures Register'!$B$9:$K$59, COLUMN('Measures Register'!$K$8)-COLUMN('Measures Register'!$B$8)+1, FALSE), 0))</f>
        <v>0</v>
      </c>
      <c r="Y43" s="90">
        <f>IF(ISBLANK(W43), 0, _xlfn.IFNA(VLOOKUP(W43, 'Measures Register'!$B$9:$L$59, COLUMN('Measures Register'!$L$8)-COLUMN('Measures Register'!$B$8)+1, FALSE), 0))</f>
        <v>0</v>
      </c>
      <c r="Z43" s="88"/>
      <c r="AA43" s="89">
        <f>IF(ISBLANK(Z43), 0, _xlfn.IFNA(VLOOKUP(Z43, 'Measures Register'!$B$9:$K$59, COLUMN('Measures Register'!$K$8)-COLUMN('Measures Register'!$B$8)+1, FALSE), 0))</f>
        <v>0</v>
      </c>
      <c r="AB43" s="90">
        <f>IF(ISBLANK(Z43), 0, _xlfn.IFNA(VLOOKUP(Z43, 'Measures Register'!$B$9:$L$59, COLUMN('Measures Register'!$L$8)-COLUMN('Measures Register'!$B$8)+1, FALSE), 0))</f>
        <v>0</v>
      </c>
      <c r="AC43" s="88"/>
      <c r="AD43" s="89">
        <f>IF(ISBLANK(AC43), 0, _xlfn.IFNA(VLOOKUP(AC43, 'Measures Register'!$B$9:$K$59, COLUMN('Measures Register'!$K$8)-COLUMN('Measures Register'!$B$8)+1, FALSE), 0))</f>
        <v>0</v>
      </c>
      <c r="AE43" s="90">
        <f>IF(ISBLANK(AC43), 0, _xlfn.IFNA(VLOOKUP(AC43, 'Measures Register'!$B$9:$L$59, COLUMN('Measures Register'!$L$8)-COLUMN('Measures Register'!$B$8)+1, FALSE), 0))</f>
        <v>0</v>
      </c>
      <c r="AF43" s="88"/>
      <c r="AG43" s="89">
        <f>IF(ISBLANK(AF43), 0, _xlfn.IFNA(VLOOKUP(AF43, 'Measures Register'!$B$9:$K$59, COLUMN('Measures Register'!$K$8)-COLUMN('Measures Register'!$B$8)+1, FALSE), 0))</f>
        <v>0</v>
      </c>
      <c r="AH43" s="110">
        <f>IF(ISBLANK(AF43), 0, _xlfn.IFNA(VLOOKUP(AF43, 'Measures Register'!$B$9:$L$59, COLUMN('Measures Register'!$L$8)-COLUMN('Measures Register'!$B$8)+1, FALSE), 0))</f>
        <v>0</v>
      </c>
      <c r="AI43" s="115"/>
      <c r="AJ43" s="108" t="str">
        <f t="shared" si="2"/>
        <v/>
      </c>
      <c r="AK43" s="86" t="str">
        <f t="shared" si="3"/>
        <v/>
      </c>
      <c r="AL43" s="106" t="str">
        <f t="shared" si="4"/>
        <v/>
      </c>
      <c r="AM43" s="24"/>
    </row>
    <row r="44" spans="2:39" ht="15.75" x14ac:dyDescent="0.45">
      <c r="B44" s="84" t="str">
        <f t="shared" si="0"/>
        <v/>
      </c>
      <c r="C44" s="97"/>
      <c r="D44" s="154"/>
      <c r="E44" s="112" t="str">
        <f>IFERROR(VLOOKUP(I44,#REF!,2,0),"")</f>
        <v/>
      </c>
      <c r="F44" s="156"/>
      <c r="G44" s="101"/>
      <c r="H44" s="103"/>
      <c r="I44" s="158"/>
      <c r="J44" s="159"/>
      <c r="K44"/>
      <c r="L44" s="152"/>
      <c r="M44" s="85" t="str">
        <f>IF(AND(F44&lt;&gt;"", G44&lt;&gt;""), VLOOKUP(F44, 'P2-Primary Assets'!C:I, 5+VLOOKUP(G44,#REF!, 2, FALSE), FALSE), "")</f>
        <v/>
      </c>
      <c r="N44" s="106" t="str">
        <f t="shared" si="1"/>
        <v/>
      </c>
      <c r="O44" s="275"/>
      <c r="P44" s="275"/>
      <c r="Q44" s="275"/>
      <c r="R44" s="114"/>
      <c r="S44" s="99"/>
      <c r="T44" s="88"/>
      <c r="U44" s="89">
        <f>IF(ISBLANK(T44), 0, _xlfn.IFNA(VLOOKUP(T44, 'Measures Register'!$B$9:$K$59, COLUMN('Measures Register'!$K$8)-COLUMN('Measures Register'!$B$8)+1, FALSE), 0))</f>
        <v>0</v>
      </c>
      <c r="V44" s="90">
        <f>IF(ISBLANK(T44), 0, _xlfn.IFNA(VLOOKUP(T44, 'Measures Register'!$B$9:$L$59, COLUMN('Measures Register'!$L$8)-COLUMN('Measures Register'!$B$8)+1, FALSE), 0))</f>
        <v>0</v>
      </c>
      <c r="W44" s="88"/>
      <c r="X44" s="89">
        <f>IF(ISBLANK(W44), 0, _xlfn.IFNA(VLOOKUP(W44, 'Measures Register'!$B$9:$K$59, COLUMN('Measures Register'!$K$8)-COLUMN('Measures Register'!$B$8)+1, FALSE), 0))</f>
        <v>0</v>
      </c>
      <c r="Y44" s="90">
        <f>IF(ISBLANK(W44), 0, _xlfn.IFNA(VLOOKUP(W44, 'Measures Register'!$B$9:$L$59, COLUMN('Measures Register'!$L$8)-COLUMN('Measures Register'!$B$8)+1, FALSE), 0))</f>
        <v>0</v>
      </c>
      <c r="Z44" s="88"/>
      <c r="AA44" s="89">
        <f>IF(ISBLANK(Z44), 0, _xlfn.IFNA(VLOOKUP(Z44, 'Measures Register'!$B$9:$K$59, COLUMN('Measures Register'!$K$8)-COLUMN('Measures Register'!$B$8)+1, FALSE), 0))</f>
        <v>0</v>
      </c>
      <c r="AB44" s="90">
        <f>IF(ISBLANK(Z44), 0, _xlfn.IFNA(VLOOKUP(Z44, 'Measures Register'!$B$9:$L$59, COLUMN('Measures Register'!$L$8)-COLUMN('Measures Register'!$B$8)+1, FALSE), 0))</f>
        <v>0</v>
      </c>
      <c r="AC44" s="88"/>
      <c r="AD44" s="89">
        <f>IF(ISBLANK(AC44), 0, _xlfn.IFNA(VLOOKUP(AC44, 'Measures Register'!$B$9:$K$59, COLUMN('Measures Register'!$K$8)-COLUMN('Measures Register'!$B$8)+1, FALSE), 0))</f>
        <v>0</v>
      </c>
      <c r="AE44" s="90">
        <f>IF(ISBLANK(AC44), 0, _xlfn.IFNA(VLOOKUP(AC44, 'Measures Register'!$B$9:$L$59, COLUMN('Measures Register'!$L$8)-COLUMN('Measures Register'!$B$8)+1, FALSE), 0))</f>
        <v>0</v>
      </c>
      <c r="AF44" s="88"/>
      <c r="AG44" s="89">
        <f>IF(ISBLANK(AF44), 0, _xlfn.IFNA(VLOOKUP(AF44, 'Measures Register'!$B$9:$K$59, COLUMN('Measures Register'!$K$8)-COLUMN('Measures Register'!$B$8)+1, FALSE), 0))</f>
        <v>0</v>
      </c>
      <c r="AH44" s="110">
        <f>IF(ISBLANK(AF44), 0, _xlfn.IFNA(VLOOKUP(AF44, 'Measures Register'!$B$9:$L$59, COLUMN('Measures Register'!$L$8)-COLUMN('Measures Register'!$B$8)+1, FALSE), 0))</f>
        <v>0</v>
      </c>
      <c r="AI44" s="115"/>
      <c r="AJ44" s="108" t="str">
        <f t="shared" si="2"/>
        <v/>
      </c>
      <c r="AK44" s="86" t="str">
        <f t="shared" si="3"/>
        <v/>
      </c>
      <c r="AL44" s="106" t="str">
        <f t="shared" si="4"/>
        <v/>
      </c>
      <c r="AM44" s="24"/>
    </row>
    <row r="45" spans="2:39" ht="15.75" x14ac:dyDescent="0.45">
      <c r="B45" s="84" t="str">
        <f t="shared" si="0"/>
        <v/>
      </c>
      <c r="C45" s="97"/>
      <c r="D45" s="154"/>
      <c r="E45" s="112" t="str">
        <f>IFERROR(VLOOKUP(I45,#REF!,2,0),"")</f>
        <v/>
      </c>
      <c r="F45" s="156"/>
      <c r="G45" s="101"/>
      <c r="H45" s="103"/>
      <c r="I45" s="158"/>
      <c r="J45" s="159"/>
      <c r="K45"/>
      <c r="L45" s="152"/>
      <c r="M45" s="85" t="str">
        <f>IF(AND(F45&lt;&gt;"", G45&lt;&gt;""), VLOOKUP(F45, 'P2-Primary Assets'!C:I, 5+VLOOKUP(G45,#REF!, 2, FALSE), FALSE), "")</f>
        <v/>
      </c>
      <c r="N45" s="106" t="str">
        <f t="shared" si="1"/>
        <v/>
      </c>
      <c r="O45" s="275"/>
      <c r="P45" s="275"/>
      <c r="Q45" s="275"/>
      <c r="R45" s="114"/>
      <c r="S45" s="99"/>
      <c r="T45" s="88"/>
      <c r="U45" s="89">
        <f>IF(ISBLANK(T45), 0, _xlfn.IFNA(VLOOKUP(T45, 'Measures Register'!$B$9:$K$59, COLUMN('Measures Register'!$K$8)-COLUMN('Measures Register'!$B$8)+1, FALSE), 0))</f>
        <v>0</v>
      </c>
      <c r="V45" s="90">
        <f>IF(ISBLANK(T45), 0, _xlfn.IFNA(VLOOKUP(T45, 'Measures Register'!$B$9:$L$59, COLUMN('Measures Register'!$L$8)-COLUMN('Measures Register'!$B$8)+1, FALSE), 0))</f>
        <v>0</v>
      </c>
      <c r="W45" s="88"/>
      <c r="X45" s="89">
        <f>IF(ISBLANK(W45), 0, _xlfn.IFNA(VLOOKUP(W45, 'Measures Register'!$B$9:$K$59, COLUMN('Measures Register'!$K$8)-COLUMN('Measures Register'!$B$8)+1, FALSE), 0))</f>
        <v>0</v>
      </c>
      <c r="Y45" s="90">
        <f>IF(ISBLANK(W45), 0, _xlfn.IFNA(VLOOKUP(W45, 'Measures Register'!$B$9:$L$59, COLUMN('Measures Register'!$L$8)-COLUMN('Measures Register'!$B$8)+1, FALSE), 0))</f>
        <v>0</v>
      </c>
      <c r="Z45" s="88"/>
      <c r="AA45" s="89">
        <f>IF(ISBLANK(Z45), 0, _xlfn.IFNA(VLOOKUP(Z45, 'Measures Register'!$B$9:$K$59, COLUMN('Measures Register'!$K$8)-COLUMN('Measures Register'!$B$8)+1, FALSE), 0))</f>
        <v>0</v>
      </c>
      <c r="AB45" s="90">
        <f>IF(ISBLANK(Z45), 0, _xlfn.IFNA(VLOOKUP(Z45, 'Measures Register'!$B$9:$L$59, COLUMN('Measures Register'!$L$8)-COLUMN('Measures Register'!$B$8)+1, FALSE), 0))</f>
        <v>0</v>
      </c>
      <c r="AC45" s="88"/>
      <c r="AD45" s="89">
        <f>IF(ISBLANK(AC45), 0, _xlfn.IFNA(VLOOKUP(AC45, 'Measures Register'!$B$9:$K$59, COLUMN('Measures Register'!$K$8)-COLUMN('Measures Register'!$B$8)+1, FALSE), 0))</f>
        <v>0</v>
      </c>
      <c r="AE45" s="90">
        <f>IF(ISBLANK(AC45), 0, _xlfn.IFNA(VLOOKUP(AC45, 'Measures Register'!$B$9:$L$59, COLUMN('Measures Register'!$L$8)-COLUMN('Measures Register'!$B$8)+1, FALSE), 0))</f>
        <v>0</v>
      </c>
      <c r="AF45" s="88"/>
      <c r="AG45" s="89">
        <f>IF(ISBLANK(AF45), 0, _xlfn.IFNA(VLOOKUP(AF45, 'Measures Register'!$B$9:$K$59, COLUMN('Measures Register'!$K$8)-COLUMN('Measures Register'!$B$8)+1, FALSE), 0))</f>
        <v>0</v>
      </c>
      <c r="AH45" s="110">
        <f>IF(ISBLANK(AF45), 0, _xlfn.IFNA(VLOOKUP(AF45, 'Measures Register'!$B$9:$L$59, COLUMN('Measures Register'!$L$8)-COLUMN('Measures Register'!$B$8)+1, FALSE), 0))</f>
        <v>0</v>
      </c>
      <c r="AI45" s="115"/>
      <c r="AJ45" s="108" t="str">
        <f t="shared" si="2"/>
        <v/>
      </c>
      <c r="AK45" s="86" t="str">
        <f t="shared" si="3"/>
        <v/>
      </c>
      <c r="AL45" s="106" t="str">
        <f t="shared" si="4"/>
        <v/>
      </c>
      <c r="AM45" s="24"/>
    </row>
    <row r="46" spans="2:39" ht="15.75" x14ac:dyDescent="0.45">
      <c r="B46" s="84" t="str">
        <f t="shared" si="0"/>
        <v/>
      </c>
      <c r="C46" s="97"/>
      <c r="D46" s="154"/>
      <c r="E46" s="112" t="str">
        <f>IFERROR(VLOOKUP(I46,#REF!,2,0),"")</f>
        <v/>
      </c>
      <c r="F46" s="156"/>
      <c r="G46" s="101"/>
      <c r="H46" s="103"/>
      <c r="I46" s="158"/>
      <c r="J46" s="159"/>
      <c r="K46"/>
      <c r="L46" s="152"/>
      <c r="M46" s="85" t="str">
        <f>IF(AND(F46&lt;&gt;"", G46&lt;&gt;""), VLOOKUP(F46, 'P2-Primary Assets'!C:I, 5+VLOOKUP(G46,#REF!, 2, FALSE), FALSE), "")</f>
        <v/>
      </c>
      <c r="N46" s="106" t="str">
        <f t="shared" si="1"/>
        <v/>
      </c>
      <c r="O46" s="275"/>
      <c r="P46" s="275"/>
      <c r="Q46" s="275"/>
      <c r="R46" s="114"/>
      <c r="S46" s="99"/>
      <c r="T46" s="88"/>
      <c r="U46" s="89">
        <f>IF(ISBLANK(T46), 0, _xlfn.IFNA(VLOOKUP(T46, 'Measures Register'!$B$9:$K$59, COLUMN('Measures Register'!$K$8)-COLUMN('Measures Register'!$B$8)+1, FALSE), 0))</f>
        <v>0</v>
      </c>
      <c r="V46" s="90">
        <f>IF(ISBLANK(T46), 0, _xlfn.IFNA(VLOOKUP(T46, 'Measures Register'!$B$9:$L$59, COLUMN('Measures Register'!$L$8)-COLUMN('Measures Register'!$B$8)+1, FALSE), 0))</f>
        <v>0</v>
      </c>
      <c r="W46" s="88"/>
      <c r="X46" s="89">
        <f>IF(ISBLANK(W46), 0, _xlfn.IFNA(VLOOKUP(W46, 'Measures Register'!$B$9:$K$59, COLUMN('Measures Register'!$K$8)-COLUMN('Measures Register'!$B$8)+1, FALSE), 0))</f>
        <v>0</v>
      </c>
      <c r="Y46" s="90">
        <f>IF(ISBLANK(W46), 0, _xlfn.IFNA(VLOOKUP(W46, 'Measures Register'!$B$9:$L$59, COLUMN('Measures Register'!$L$8)-COLUMN('Measures Register'!$B$8)+1, FALSE), 0))</f>
        <v>0</v>
      </c>
      <c r="Z46" s="88"/>
      <c r="AA46" s="89">
        <f>IF(ISBLANK(Z46), 0, _xlfn.IFNA(VLOOKUP(Z46, 'Measures Register'!$B$9:$K$59, COLUMN('Measures Register'!$K$8)-COLUMN('Measures Register'!$B$8)+1, FALSE), 0))</f>
        <v>0</v>
      </c>
      <c r="AB46" s="90">
        <f>IF(ISBLANK(Z46), 0, _xlfn.IFNA(VLOOKUP(Z46, 'Measures Register'!$B$9:$L$59, COLUMN('Measures Register'!$L$8)-COLUMN('Measures Register'!$B$8)+1, FALSE), 0))</f>
        <v>0</v>
      </c>
      <c r="AC46" s="88"/>
      <c r="AD46" s="89">
        <f>IF(ISBLANK(AC46), 0, _xlfn.IFNA(VLOOKUP(AC46, 'Measures Register'!$B$9:$K$59, COLUMN('Measures Register'!$K$8)-COLUMN('Measures Register'!$B$8)+1, FALSE), 0))</f>
        <v>0</v>
      </c>
      <c r="AE46" s="90">
        <f>IF(ISBLANK(AC46), 0, _xlfn.IFNA(VLOOKUP(AC46, 'Measures Register'!$B$9:$L$59, COLUMN('Measures Register'!$L$8)-COLUMN('Measures Register'!$B$8)+1, FALSE), 0))</f>
        <v>0</v>
      </c>
      <c r="AF46" s="88"/>
      <c r="AG46" s="89">
        <f>IF(ISBLANK(AF46), 0, _xlfn.IFNA(VLOOKUP(AF46, 'Measures Register'!$B$9:$K$59, COLUMN('Measures Register'!$K$8)-COLUMN('Measures Register'!$B$8)+1, FALSE), 0))</f>
        <v>0</v>
      </c>
      <c r="AH46" s="110">
        <f>IF(ISBLANK(AF46), 0, _xlfn.IFNA(VLOOKUP(AF46, 'Measures Register'!$B$9:$L$59, COLUMN('Measures Register'!$L$8)-COLUMN('Measures Register'!$B$8)+1, FALSE), 0))</f>
        <v>0</v>
      </c>
      <c r="AI46" s="115"/>
      <c r="AJ46" s="108" t="str">
        <f t="shared" si="2"/>
        <v/>
      </c>
      <c r="AK46" s="86" t="str">
        <f t="shared" si="3"/>
        <v/>
      </c>
      <c r="AL46" s="106" t="str">
        <f t="shared" si="4"/>
        <v/>
      </c>
      <c r="AM46" s="24"/>
    </row>
    <row r="47" spans="2:39" ht="15.75" x14ac:dyDescent="0.45">
      <c r="B47" s="84" t="str">
        <f t="shared" si="0"/>
        <v/>
      </c>
      <c r="C47" s="97"/>
      <c r="D47" s="154"/>
      <c r="E47" s="112" t="str">
        <f>IFERROR(VLOOKUP(I47,#REF!,2,0),"")</f>
        <v/>
      </c>
      <c r="F47" s="156"/>
      <c r="G47" s="101"/>
      <c r="H47" s="103"/>
      <c r="I47" s="158"/>
      <c r="J47" s="159"/>
      <c r="K47"/>
      <c r="L47" s="152"/>
      <c r="M47" s="85" t="str">
        <f>IF(AND(F47&lt;&gt;"", G47&lt;&gt;""), VLOOKUP(F47, 'P2-Primary Assets'!C:I, 5+VLOOKUP(G47,#REF!, 2, FALSE), FALSE), "")</f>
        <v/>
      </c>
      <c r="N47" s="106" t="str">
        <f t="shared" si="1"/>
        <v/>
      </c>
      <c r="O47" s="275"/>
      <c r="P47" s="275"/>
      <c r="Q47" s="275"/>
      <c r="R47" s="114"/>
      <c r="S47" s="99"/>
      <c r="T47" s="88"/>
      <c r="U47" s="89">
        <f>IF(ISBLANK(T47), 0, _xlfn.IFNA(VLOOKUP(T47, 'Measures Register'!$B$9:$K$59, COLUMN('Measures Register'!$K$8)-COLUMN('Measures Register'!$B$8)+1, FALSE), 0))</f>
        <v>0</v>
      </c>
      <c r="V47" s="90">
        <f>IF(ISBLANK(T47), 0, _xlfn.IFNA(VLOOKUP(T47, 'Measures Register'!$B$9:$L$59, COLUMN('Measures Register'!$L$8)-COLUMN('Measures Register'!$B$8)+1, FALSE), 0))</f>
        <v>0</v>
      </c>
      <c r="W47" s="88"/>
      <c r="X47" s="89">
        <f>IF(ISBLANK(W47), 0, _xlfn.IFNA(VLOOKUP(W47, 'Measures Register'!$B$9:$K$59, COLUMN('Measures Register'!$K$8)-COLUMN('Measures Register'!$B$8)+1, FALSE), 0))</f>
        <v>0</v>
      </c>
      <c r="Y47" s="90">
        <f>IF(ISBLANK(W47), 0, _xlfn.IFNA(VLOOKUP(W47, 'Measures Register'!$B$9:$L$59, COLUMN('Measures Register'!$L$8)-COLUMN('Measures Register'!$B$8)+1, FALSE), 0))</f>
        <v>0</v>
      </c>
      <c r="Z47" s="88"/>
      <c r="AA47" s="89">
        <f>IF(ISBLANK(Z47), 0, _xlfn.IFNA(VLOOKUP(Z47, 'Measures Register'!$B$9:$K$59, COLUMN('Measures Register'!$K$8)-COLUMN('Measures Register'!$B$8)+1, FALSE), 0))</f>
        <v>0</v>
      </c>
      <c r="AB47" s="90">
        <f>IF(ISBLANK(Z47), 0, _xlfn.IFNA(VLOOKUP(Z47, 'Measures Register'!$B$9:$L$59, COLUMN('Measures Register'!$L$8)-COLUMN('Measures Register'!$B$8)+1, FALSE), 0))</f>
        <v>0</v>
      </c>
      <c r="AC47" s="88"/>
      <c r="AD47" s="89">
        <f>IF(ISBLANK(AC47), 0, _xlfn.IFNA(VLOOKUP(AC47, 'Measures Register'!$B$9:$K$59, COLUMN('Measures Register'!$K$8)-COLUMN('Measures Register'!$B$8)+1, FALSE), 0))</f>
        <v>0</v>
      </c>
      <c r="AE47" s="90">
        <f>IF(ISBLANK(AC47), 0, _xlfn.IFNA(VLOOKUP(AC47, 'Measures Register'!$B$9:$L$59, COLUMN('Measures Register'!$L$8)-COLUMN('Measures Register'!$B$8)+1, FALSE), 0))</f>
        <v>0</v>
      </c>
      <c r="AF47" s="88"/>
      <c r="AG47" s="89">
        <f>IF(ISBLANK(AF47), 0, _xlfn.IFNA(VLOOKUP(AF47, 'Measures Register'!$B$9:$K$59, COLUMN('Measures Register'!$K$8)-COLUMN('Measures Register'!$B$8)+1, FALSE), 0))</f>
        <v>0</v>
      </c>
      <c r="AH47" s="110">
        <f>IF(ISBLANK(AF47), 0, _xlfn.IFNA(VLOOKUP(AF47, 'Measures Register'!$B$9:$L$59, COLUMN('Measures Register'!$L$8)-COLUMN('Measures Register'!$B$8)+1, FALSE), 0))</f>
        <v>0</v>
      </c>
      <c r="AI47" s="115"/>
      <c r="AJ47" s="108" t="str">
        <f t="shared" si="2"/>
        <v/>
      </c>
      <c r="AK47" s="86" t="str">
        <f t="shared" si="3"/>
        <v/>
      </c>
      <c r="AL47" s="106" t="str">
        <f t="shared" si="4"/>
        <v/>
      </c>
      <c r="AM47" s="24"/>
    </row>
    <row r="48" spans="2:39" ht="15.75" x14ac:dyDescent="0.45">
      <c r="B48" s="84" t="str">
        <f t="shared" si="0"/>
        <v/>
      </c>
      <c r="C48" s="97"/>
      <c r="D48" s="154"/>
      <c r="E48" s="112" t="str">
        <f>IFERROR(VLOOKUP(I48,#REF!,2,0),"")</f>
        <v/>
      </c>
      <c r="F48" s="156"/>
      <c r="G48" s="101"/>
      <c r="H48" s="103"/>
      <c r="I48" s="158"/>
      <c r="J48" s="159"/>
      <c r="K48"/>
      <c r="L48" s="152"/>
      <c r="M48" s="85" t="str">
        <f>IF(AND(F48&lt;&gt;"", G48&lt;&gt;""), VLOOKUP(F48, 'P2-Primary Assets'!C:I, 5+VLOOKUP(G48,#REF!, 2, FALSE), FALSE), "")</f>
        <v/>
      </c>
      <c r="N48" s="106" t="str">
        <f t="shared" si="1"/>
        <v/>
      </c>
      <c r="O48" s="275"/>
      <c r="P48" s="275"/>
      <c r="Q48" s="275"/>
      <c r="R48" s="114"/>
      <c r="S48" s="99"/>
      <c r="T48" s="88"/>
      <c r="U48" s="89">
        <f>IF(ISBLANK(T48), 0, _xlfn.IFNA(VLOOKUP(T48, 'Measures Register'!$B$9:$K$59, COLUMN('Measures Register'!$K$8)-COLUMN('Measures Register'!$B$8)+1, FALSE), 0))</f>
        <v>0</v>
      </c>
      <c r="V48" s="90">
        <f>IF(ISBLANK(T48), 0, _xlfn.IFNA(VLOOKUP(T48, 'Measures Register'!$B$9:$L$59, COLUMN('Measures Register'!$L$8)-COLUMN('Measures Register'!$B$8)+1, FALSE), 0))</f>
        <v>0</v>
      </c>
      <c r="W48" s="88"/>
      <c r="X48" s="89">
        <f>IF(ISBLANK(W48), 0, _xlfn.IFNA(VLOOKUP(W48, 'Measures Register'!$B$9:$K$59, COLUMN('Measures Register'!$K$8)-COLUMN('Measures Register'!$B$8)+1, FALSE), 0))</f>
        <v>0</v>
      </c>
      <c r="Y48" s="90">
        <f>IF(ISBLANK(W48), 0, _xlfn.IFNA(VLOOKUP(W48, 'Measures Register'!$B$9:$L$59, COLUMN('Measures Register'!$L$8)-COLUMN('Measures Register'!$B$8)+1, FALSE), 0))</f>
        <v>0</v>
      </c>
      <c r="Z48" s="88"/>
      <c r="AA48" s="89">
        <f>IF(ISBLANK(Z48), 0, _xlfn.IFNA(VLOOKUP(Z48, 'Measures Register'!$B$9:$K$59, COLUMN('Measures Register'!$K$8)-COLUMN('Measures Register'!$B$8)+1, FALSE), 0))</f>
        <v>0</v>
      </c>
      <c r="AB48" s="90">
        <f>IF(ISBLANK(Z48), 0, _xlfn.IFNA(VLOOKUP(Z48, 'Measures Register'!$B$9:$L$59, COLUMN('Measures Register'!$L$8)-COLUMN('Measures Register'!$B$8)+1, FALSE), 0))</f>
        <v>0</v>
      </c>
      <c r="AC48" s="88"/>
      <c r="AD48" s="89">
        <f>IF(ISBLANK(AC48), 0, _xlfn.IFNA(VLOOKUP(AC48, 'Measures Register'!$B$9:$K$59, COLUMN('Measures Register'!$K$8)-COLUMN('Measures Register'!$B$8)+1, FALSE), 0))</f>
        <v>0</v>
      </c>
      <c r="AE48" s="90">
        <f>IF(ISBLANK(AC48), 0, _xlfn.IFNA(VLOOKUP(AC48, 'Measures Register'!$B$9:$L$59, COLUMN('Measures Register'!$L$8)-COLUMN('Measures Register'!$B$8)+1, FALSE), 0))</f>
        <v>0</v>
      </c>
      <c r="AF48" s="88"/>
      <c r="AG48" s="89">
        <f>IF(ISBLANK(AF48), 0, _xlfn.IFNA(VLOOKUP(AF48, 'Measures Register'!$B$9:$K$59, COLUMN('Measures Register'!$K$8)-COLUMN('Measures Register'!$B$8)+1, FALSE), 0))</f>
        <v>0</v>
      </c>
      <c r="AH48" s="110">
        <f>IF(ISBLANK(AF48), 0, _xlfn.IFNA(VLOOKUP(AF48, 'Measures Register'!$B$9:$L$59, COLUMN('Measures Register'!$L$8)-COLUMN('Measures Register'!$B$8)+1, FALSE), 0))</f>
        <v>0</v>
      </c>
      <c r="AI48" s="115"/>
      <c r="AJ48" s="108" t="str">
        <f t="shared" si="2"/>
        <v/>
      </c>
      <c r="AK48" s="86" t="str">
        <f t="shared" si="3"/>
        <v/>
      </c>
      <c r="AL48" s="106" t="str">
        <f t="shared" si="4"/>
        <v/>
      </c>
      <c r="AM48" s="24"/>
    </row>
    <row r="49" spans="2:39" ht="15.75" x14ac:dyDescent="0.45">
      <c r="B49" s="84" t="str">
        <f t="shared" si="0"/>
        <v/>
      </c>
      <c r="C49" s="97"/>
      <c r="D49" s="154"/>
      <c r="E49" s="112" t="str">
        <f>IFERROR(VLOOKUP(I49,#REF!,2,0),"")</f>
        <v/>
      </c>
      <c r="F49" s="156"/>
      <c r="G49" s="101"/>
      <c r="H49" s="103"/>
      <c r="I49" s="158"/>
      <c r="J49" s="159"/>
      <c r="K49"/>
      <c r="L49" s="152"/>
      <c r="M49" s="85" t="str">
        <f>IF(AND(F49&lt;&gt;"", G49&lt;&gt;""), VLOOKUP(F49, 'P2-Primary Assets'!C:I, 5+VLOOKUP(G49,#REF!, 2, FALSE), FALSE), "")</f>
        <v/>
      </c>
      <c r="N49" s="106" t="str">
        <f t="shared" si="1"/>
        <v/>
      </c>
      <c r="O49" s="275"/>
      <c r="P49" s="275"/>
      <c r="Q49" s="275"/>
      <c r="R49" s="114"/>
      <c r="S49" s="99"/>
      <c r="T49" s="88"/>
      <c r="U49" s="89">
        <f>IF(ISBLANK(T49), 0, _xlfn.IFNA(VLOOKUP(T49, 'Measures Register'!$B$9:$K$59, COLUMN('Measures Register'!$K$8)-COLUMN('Measures Register'!$B$8)+1, FALSE), 0))</f>
        <v>0</v>
      </c>
      <c r="V49" s="90">
        <f>IF(ISBLANK(T49), 0, _xlfn.IFNA(VLOOKUP(T49, 'Measures Register'!$B$9:$L$59, COLUMN('Measures Register'!$L$8)-COLUMN('Measures Register'!$B$8)+1, FALSE), 0))</f>
        <v>0</v>
      </c>
      <c r="W49" s="88"/>
      <c r="X49" s="89">
        <f>IF(ISBLANK(W49), 0, _xlfn.IFNA(VLOOKUP(W49, 'Measures Register'!$B$9:$K$59, COLUMN('Measures Register'!$K$8)-COLUMN('Measures Register'!$B$8)+1, FALSE), 0))</f>
        <v>0</v>
      </c>
      <c r="Y49" s="90">
        <f>IF(ISBLANK(W49), 0, _xlfn.IFNA(VLOOKUP(W49, 'Measures Register'!$B$9:$L$59, COLUMN('Measures Register'!$L$8)-COLUMN('Measures Register'!$B$8)+1, FALSE), 0))</f>
        <v>0</v>
      </c>
      <c r="Z49" s="88"/>
      <c r="AA49" s="89">
        <f>IF(ISBLANK(Z49), 0, _xlfn.IFNA(VLOOKUP(Z49, 'Measures Register'!$B$9:$K$59, COLUMN('Measures Register'!$K$8)-COLUMN('Measures Register'!$B$8)+1, FALSE), 0))</f>
        <v>0</v>
      </c>
      <c r="AB49" s="90">
        <f>IF(ISBLANK(Z49), 0, _xlfn.IFNA(VLOOKUP(Z49, 'Measures Register'!$B$9:$L$59, COLUMN('Measures Register'!$L$8)-COLUMN('Measures Register'!$B$8)+1, FALSE), 0))</f>
        <v>0</v>
      </c>
      <c r="AC49" s="88"/>
      <c r="AD49" s="89">
        <f>IF(ISBLANK(AC49), 0, _xlfn.IFNA(VLOOKUP(AC49, 'Measures Register'!$B$9:$K$59, COLUMN('Measures Register'!$K$8)-COLUMN('Measures Register'!$B$8)+1, FALSE), 0))</f>
        <v>0</v>
      </c>
      <c r="AE49" s="90">
        <f>IF(ISBLANK(AC49), 0, _xlfn.IFNA(VLOOKUP(AC49, 'Measures Register'!$B$9:$L$59, COLUMN('Measures Register'!$L$8)-COLUMN('Measures Register'!$B$8)+1, FALSE), 0))</f>
        <v>0</v>
      </c>
      <c r="AF49" s="88"/>
      <c r="AG49" s="89">
        <f>IF(ISBLANK(AF49), 0, _xlfn.IFNA(VLOOKUP(AF49, 'Measures Register'!$B$9:$K$59, COLUMN('Measures Register'!$K$8)-COLUMN('Measures Register'!$B$8)+1, FALSE), 0))</f>
        <v>0</v>
      </c>
      <c r="AH49" s="110">
        <f>IF(ISBLANK(AF49), 0, _xlfn.IFNA(VLOOKUP(AF49, 'Measures Register'!$B$9:$L$59, COLUMN('Measures Register'!$L$8)-COLUMN('Measures Register'!$B$8)+1, FALSE), 0))</f>
        <v>0</v>
      </c>
      <c r="AI49" s="115"/>
      <c r="AJ49" s="108" t="str">
        <f t="shared" si="2"/>
        <v/>
      </c>
      <c r="AK49" s="86" t="str">
        <f t="shared" si="3"/>
        <v/>
      </c>
      <c r="AL49" s="106" t="str">
        <f t="shared" si="4"/>
        <v/>
      </c>
      <c r="AM49" s="24"/>
    </row>
    <row r="50" spans="2:39" ht="15.75" x14ac:dyDescent="0.45">
      <c r="B50" s="84" t="str">
        <f t="shared" si="0"/>
        <v/>
      </c>
      <c r="C50" s="97"/>
      <c r="D50" s="154"/>
      <c r="E50" s="112" t="str">
        <f>IFERROR(VLOOKUP(I50,#REF!,2,0),"")</f>
        <v/>
      </c>
      <c r="F50" s="156"/>
      <c r="G50" s="101"/>
      <c r="H50" s="103"/>
      <c r="I50" s="158"/>
      <c r="J50" s="159"/>
      <c r="K50"/>
      <c r="L50" s="152"/>
      <c r="M50" s="85" t="str">
        <f>IF(AND(F50&lt;&gt;"", G50&lt;&gt;""), VLOOKUP(F50, 'P2-Primary Assets'!C:I, 5+VLOOKUP(G50,#REF!, 2, FALSE), FALSE), "")</f>
        <v/>
      </c>
      <c r="N50" s="106" t="str">
        <f t="shared" si="1"/>
        <v/>
      </c>
      <c r="O50" s="275"/>
      <c r="P50" s="275"/>
      <c r="Q50" s="275"/>
      <c r="R50" s="114"/>
      <c r="S50" s="99"/>
      <c r="T50" s="88"/>
      <c r="U50" s="89">
        <f>IF(ISBLANK(T50), 0, _xlfn.IFNA(VLOOKUP(T50, 'Measures Register'!$B$9:$K$59, COLUMN('Measures Register'!$K$8)-COLUMN('Measures Register'!$B$8)+1, FALSE), 0))</f>
        <v>0</v>
      </c>
      <c r="V50" s="90">
        <f>IF(ISBLANK(T50), 0, _xlfn.IFNA(VLOOKUP(T50, 'Measures Register'!$B$9:$L$59, COLUMN('Measures Register'!$L$8)-COLUMN('Measures Register'!$B$8)+1, FALSE), 0))</f>
        <v>0</v>
      </c>
      <c r="W50" s="88"/>
      <c r="X50" s="89">
        <f>IF(ISBLANK(W50), 0, _xlfn.IFNA(VLOOKUP(W50, 'Measures Register'!$B$9:$K$59, COLUMN('Measures Register'!$K$8)-COLUMN('Measures Register'!$B$8)+1, FALSE), 0))</f>
        <v>0</v>
      </c>
      <c r="Y50" s="90">
        <f>IF(ISBLANK(W50), 0, _xlfn.IFNA(VLOOKUP(W50, 'Measures Register'!$B$9:$L$59, COLUMN('Measures Register'!$L$8)-COLUMN('Measures Register'!$B$8)+1, FALSE), 0))</f>
        <v>0</v>
      </c>
      <c r="Z50" s="88"/>
      <c r="AA50" s="89">
        <f>IF(ISBLANK(Z50), 0, _xlfn.IFNA(VLOOKUP(Z50, 'Measures Register'!$B$9:$K$59, COLUMN('Measures Register'!$K$8)-COLUMN('Measures Register'!$B$8)+1, FALSE), 0))</f>
        <v>0</v>
      </c>
      <c r="AB50" s="90">
        <f>IF(ISBLANK(Z50), 0, _xlfn.IFNA(VLOOKUP(Z50, 'Measures Register'!$B$9:$L$59, COLUMN('Measures Register'!$L$8)-COLUMN('Measures Register'!$B$8)+1, FALSE), 0))</f>
        <v>0</v>
      </c>
      <c r="AC50" s="88"/>
      <c r="AD50" s="89">
        <f>IF(ISBLANK(AC50), 0, _xlfn.IFNA(VLOOKUP(AC50, 'Measures Register'!$B$9:$K$59, COLUMN('Measures Register'!$K$8)-COLUMN('Measures Register'!$B$8)+1, FALSE), 0))</f>
        <v>0</v>
      </c>
      <c r="AE50" s="90">
        <f>IF(ISBLANK(AC50), 0, _xlfn.IFNA(VLOOKUP(AC50, 'Measures Register'!$B$9:$L$59, COLUMN('Measures Register'!$L$8)-COLUMN('Measures Register'!$B$8)+1, FALSE), 0))</f>
        <v>0</v>
      </c>
      <c r="AF50" s="88"/>
      <c r="AG50" s="89">
        <f>IF(ISBLANK(AF50), 0, _xlfn.IFNA(VLOOKUP(AF50, 'Measures Register'!$B$9:$K$59, COLUMN('Measures Register'!$K$8)-COLUMN('Measures Register'!$B$8)+1, FALSE), 0))</f>
        <v>0</v>
      </c>
      <c r="AH50" s="110">
        <f>IF(ISBLANK(AF50), 0, _xlfn.IFNA(VLOOKUP(AF50, 'Measures Register'!$B$9:$L$59, COLUMN('Measures Register'!$L$8)-COLUMN('Measures Register'!$B$8)+1, FALSE), 0))</f>
        <v>0</v>
      </c>
      <c r="AI50" s="115"/>
      <c r="AJ50" s="108" t="str">
        <f t="shared" si="2"/>
        <v/>
      </c>
      <c r="AK50" s="86" t="str">
        <f t="shared" si="3"/>
        <v/>
      </c>
      <c r="AL50" s="106" t="str">
        <f t="shared" si="4"/>
        <v/>
      </c>
      <c r="AM50" s="24"/>
    </row>
    <row r="51" spans="2:39" ht="15.75" x14ac:dyDescent="0.45">
      <c r="B51" s="84" t="str">
        <f t="shared" si="0"/>
        <v/>
      </c>
      <c r="C51" s="97"/>
      <c r="D51" s="154"/>
      <c r="E51" s="112" t="str">
        <f>IFERROR(VLOOKUP(I51,#REF!,2,0),"")</f>
        <v/>
      </c>
      <c r="F51" s="156"/>
      <c r="G51" s="101"/>
      <c r="H51" s="103"/>
      <c r="I51" s="158"/>
      <c r="J51" s="159"/>
      <c r="K51"/>
      <c r="L51" s="152"/>
      <c r="M51" s="85" t="str">
        <f>IF(AND(F51&lt;&gt;"", G51&lt;&gt;""), VLOOKUP(F51, 'P2-Primary Assets'!C:I, 5+VLOOKUP(G51,#REF!, 2, FALSE), FALSE), "")</f>
        <v/>
      </c>
      <c r="N51" s="106" t="str">
        <f t="shared" si="1"/>
        <v/>
      </c>
      <c r="O51" s="275"/>
      <c r="P51" s="275"/>
      <c r="Q51" s="275"/>
      <c r="R51" s="114"/>
      <c r="S51" s="99"/>
      <c r="T51" s="88"/>
      <c r="U51" s="89">
        <f>IF(ISBLANK(T51), 0, _xlfn.IFNA(VLOOKUP(T51, 'Measures Register'!$B$9:$K$59, COLUMN('Measures Register'!$K$8)-COLUMN('Measures Register'!$B$8)+1, FALSE), 0))</f>
        <v>0</v>
      </c>
      <c r="V51" s="90">
        <f>IF(ISBLANK(T51), 0, _xlfn.IFNA(VLOOKUP(T51, 'Measures Register'!$B$9:$L$59, COLUMN('Measures Register'!$L$8)-COLUMN('Measures Register'!$B$8)+1, FALSE), 0))</f>
        <v>0</v>
      </c>
      <c r="W51" s="88"/>
      <c r="X51" s="89">
        <f>IF(ISBLANK(W51), 0, _xlfn.IFNA(VLOOKUP(W51, 'Measures Register'!$B$9:$K$59, COLUMN('Measures Register'!$K$8)-COLUMN('Measures Register'!$B$8)+1, FALSE), 0))</f>
        <v>0</v>
      </c>
      <c r="Y51" s="90">
        <f>IF(ISBLANK(W51), 0, _xlfn.IFNA(VLOOKUP(W51, 'Measures Register'!$B$9:$L$59, COLUMN('Measures Register'!$L$8)-COLUMN('Measures Register'!$B$8)+1, FALSE), 0))</f>
        <v>0</v>
      </c>
      <c r="Z51" s="88"/>
      <c r="AA51" s="89">
        <f>IF(ISBLANK(Z51), 0, _xlfn.IFNA(VLOOKUP(Z51, 'Measures Register'!$B$9:$K$59, COLUMN('Measures Register'!$K$8)-COLUMN('Measures Register'!$B$8)+1, FALSE), 0))</f>
        <v>0</v>
      </c>
      <c r="AB51" s="90">
        <f>IF(ISBLANK(Z51), 0, _xlfn.IFNA(VLOOKUP(Z51, 'Measures Register'!$B$9:$L$59, COLUMN('Measures Register'!$L$8)-COLUMN('Measures Register'!$B$8)+1, FALSE), 0))</f>
        <v>0</v>
      </c>
      <c r="AC51" s="88"/>
      <c r="AD51" s="89">
        <f>IF(ISBLANK(AC51), 0, _xlfn.IFNA(VLOOKUP(AC51, 'Measures Register'!$B$9:$K$59, COLUMN('Measures Register'!$K$8)-COLUMN('Measures Register'!$B$8)+1, FALSE), 0))</f>
        <v>0</v>
      </c>
      <c r="AE51" s="90">
        <f>IF(ISBLANK(AC51), 0, _xlfn.IFNA(VLOOKUP(AC51, 'Measures Register'!$B$9:$L$59, COLUMN('Measures Register'!$L$8)-COLUMN('Measures Register'!$B$8)+1, FALSE), 0))</f>
        <v>0</v>
      </c>
      <c r="AF51" s="88"/>
      <c r="AG51" s="89">
        <f>IF(ISBLANK(AF51), 0, _xlfn.IFNA(VLOOKUP(AF51, 'Measures Register'!$B$9:$K$59, COLUMN('Measures Register'!$K$8)-COLUMN('Measures Register'!$B$8)+1, FALSE), 0))</f>
        <v>0</v>
      </c>
      <c r="AH51" s="110">
        <f>IF(ISBLANK(AF51), 0, _xlfn.IFNA(VLOOKUP(AF51, 'Measures Register'!$B$9:$L$59, COLUMN('Measures Register'!$L$8)-COLUMN('Measures Register'!$B$8)+1, FALSE), 0))</f>
        <v>0</v>
      </c>
      <c r="AI51" s="115"/>
      <c r="AJ51" s="108" t="str">
        <f t="shared" si="2"/>
        <v/>
      </c>
      <c r="AK51" s="86" t="str">
        <f t="shared" si="3"/>
        <v/>
      </c>
      <c r="AL51" s="106" t="str">
        <f t="shared" si="4"/>
        <v/>
      </c>
      <c r="AM51" s="24"/>
    </row>
    <row r="52" spans="2:39" ht="15.75" x14ac:dyDescent="0.45">
      <c r="B52" s="84" t="str">
        <f t="shared" si="0"/>
        <v/>
      </c>
      <c r="C52" s="97"/>
      <c r="D52" s="154"/>
      <c r="E52" s="112" t="str">
        <f>IFERROR(VLOOKUP(I52,#REF!,2,0),"")</f>
        <v/>
      </c>
      <c r="F52" s="156"/>
      <c r="G52" s="101"/>
      <c r="H52" s="103"/>
      <c r="I52" s="158"/>
      <c r="J52" s="159"/>
      <c r="K52"/>
      <c r="L52" s="152"/>
      <c r="M52" s="85" t="str">
        <f>IF(AND(F52&lt;&gt;"", G52&lt;&gt;""), VLOOKUP(F52, 'P2-Primary Assets'!C:I, 5+VLOOKUP(G52,#REF!, 2, FALSE), FALSE), "")</f>
        <v/>
      </c>
      <c r="N52" s="106" t="str">
        <f t="shared" si="1"/>
        <v/>
      </c>
      <c r="O52" s="275"/>
      <c r="P52" s="275"/>
      <c r="Q52" s="275"/>
      <c r="R52" s="114"/>
      <c r="S52" s="99"/>
      <c r="T52" s="88"/>
      <c r="U52" s="89">
        <f>IF(ISBLANK(T52), 0, _xlfn.IFNA(VLOOKUP(T52, 'Measures Register'!$B$9:$K$59, COLUMN('Measures Register'!$K$8)-COLUMN('Measures Register'!$B$8)+1, FALSE), 0))</f>
        <v>0</v>
      </c>
      <c r="V52" s="90">
        <f>IF(ISBLANK(T52), 0, _xlfn.IFNA(VLOOKUP(T52, 'Measures Register'!$B$9:$L$59, COLUMN('Measures Register'!$L$8)-COLUMN('Measures Register'!$B$8)+1, FALSE), 0))</f>
        <v>0</v>
      </c>
      <c r="W52" s="88"/>
      <c r="X52" s="89">
        <f>IF(ISBLANK(W52), 0, _xlfn.IFNA(VLOOKUP(W52, 'Measures Register'!$B$9:$K$59, COLUMN('Measures Register'!$K$8)-COLUMN('Measures Register'!$B$8)+1, FALSE), 0))</f>
        <v>0</v>
      </c>
      <c r="Y52" s="90">
        <f>IF(ISBLANK(W52), 0, _xlfn.IFNA(VLOOKUP(W52, 'Measures Register'!$B$9:$L$59, COLUMN('Measures Register'!$L$8)-COLUMN('Measures Register'!$B$8)+1, FALSE), 0))</f>
        <v>0</v>
      </c>
      <c r="Z52" s="88"/>
      <c r="AA52" s="89">
        <f>IF(ISBLANK(Z52), 0, _xlfn.IFNA(VLOOKUP(Z52, 'Measures Register'!$B$9:$K$59, COLUMN('Measures Register'!$K$8)-COLUMN('Measures Register'!$B$8)+1, FALSE), 0))</f>
        <v>0</v>
      </c>
      <c r="AB52" s="90">
        <f>IF(ISBLANK(Z52), 0, _xlfn.IFNA(VLOOKUP(Z52, 'Measures Register'!$B$9:$L$59, COLUMN('Measures Register'!$L$8)-COLUMN('Measures Register'!$B$8)+1, FALSE), 0))</f>
        <v>0</v>
      </c>
      <c r="AC52" s="88"/>
      <c r="AD52" s="89">
        <f>IF(ISBLANK(AC52), 0, _xlfn.IFNA(VLOOKUP(AC52, 'Measures Register'!$B$9:$K$59, COLUMN('Measures Register'!$K$8)-COLUMN('Measures Register'!$B$8)+1, FALSE), 0))</f>
        <v>0</v>
      </c>
      <c r="AE52" s="90">
        <f>IF(ISBLANK(AC52), 0, _xlfn.IFNA(VLOOKUP(AC52, 'Measures Register'!$B$9:$L$59, COLUMN('Measures Register'!$L$8)-COLUMN('Measures Register'!$B$8)+1, FALSE), 0))</f>
        <v>0</v>
      </c>
      <c r="AF52" s="88"/>
      <c r="AG52" s="89">
        <f>IF(ISBLANK(AF52), 0, _xlfn.IFNA(VLOOKUP(AF52, 'Measures Register'!$B$9:$K$59, COLUMN('Measures Register'!$K$8)-COLUMN('Measures Register'!$B$8)+1, FALSE), 0))</f>
        <v>0</v>
      </c>
      <c r="AH52" s="110">
        <f>IF(ISBLANK(AF52), 0, _xlfn.IFNA(VLOOKUP(AF52, 'Measures Register'!$B$9:$L$59, COLUMN('Measures Register'!$L$8)-COLUMN('Measures Register'!$B$8)+1, FALSE), 0))</f>
        <v>0</v>
      </c>
      <c r="AI52" s="115"/>
      <c r="AJ52" s="108" t="str">
        <f t="shared" si="2"/>
        <v/>
      </c>
      <c r="AK52" s="86" t="str">
        <f t="shared" si="3"/>
        <v/>
      </c>
      <c r="AL52" s="106" t="str">
        <f t="shared" si="4"/>
        <v/>
      </c>
      <c r="AM52" s="24"/>
    </row>
    <row r="53" spans="2:39" ht="15.75" x14ac:dyDescent="0.45">
      <c r="B53" s="84" t="str">
        <f t="shared" si="0"/>
        <v/>
      </c>
      <c r="C53" s="97"/>
      <c r="D53" s="154"/>
      <c r="E53" s="112" t="str">
        <f>IFERROR(VLOOKUP(I53,#REF!,2,0),"")</f>
        <v/>
      </c>
      <c r="F53" s="156"/>
      <c r="G53" s="101"/>
      <c r="H53" s="103"/>
      <c r="I53" s="158"/>
      <c r="J53" s="159"/>
      <c r="K53"/>
      <c r="L53" s="152"/>
      <c r="M53" s="85" t="str">
        <f>IF(AND(F53&lt;&gt;"", G53&lt;&gt;""), VLOOKUP(F53, 'P2-Primary Assets'!C:I, 5+VLOOKUP(G53,#REF!, 2, FALSE), FALSE), "")</f>
        <v/>
      </c>
      <c r="N53" s="106" t="str">
        <f t="shared" si="1"/>
        <v/>
      </c>
      <c r="O53" s="275"/>
      <c r="P53" s="275"/>
      <c r="Q53" s="275"/>
      <c r="R53" s="114"/>
      <c r="S53" s="99"/>
      <c r="T53" s="88"/>
      <c r="U53" s="89">
        <f>IF(ISBLANK(T53), 0, _xlfn.IFNA(VLOOKUP(T53, 'Measures Register'!$B$9:$K$59, COLUMN('Measures Register'!$K$8)-COLUMN('Measures Register'!$B$8)+1, FALSE), 0))</f>
        <v>0</v>
      </c>
      <c r="V53" s="90">
        <f>IF(ISBLANK(T53), 0, _xlfn.IFNA(VLOOKUP(T53, 'Measures Register'!$B$9:$L$59, COLUMN('Measures Register'!$L$8)-COLUMN('Measures Register'!$B$8)+1, FALSE), 0))</f>
        <v>0</v>
      </c>
      <c r="W53" s="88"/>
      <c r="X53" s="89">
        <f>IF(ISBLANK(W53), 0, _xlfn.IFNA(VLOOKUP(W53, 'Measures Register'!$B$9:$K$59, COLUMN('Measures Register'!$K$8)-COLUMN('Measures Register'!$B$8)+1, FALSE), 0))</f>
        <v>0</v>
      </c>
      <c r="Y53" s="90">
        <f>IF(ISBLANK(W53), 0, _xlfn.IFNA(VLOOKUP(W53, 'Measures Register'!$B$9:$L$59, COLUMN('Measures Register'!$L$8)-COLUMN('Measures Register'!$B$8)+1, FALSE), 0))</f>
        <v>0</v>
      </c>
      <c r="Z53" s="88"/>
      <c r="AA53" s="89">
        <f>IF(ISBLANK(Z53), 0, _xlfn.IFNA(VLOOKUP(Z53, 'Measures Register'!$B$9:$K$59, COLUMN('Measures Register'!$K$8)-COLUMN('Measures Register'!$B$8)+1, FALSE), 0))</f>
        <v>0</v>
      </c>
      <c r="AB53" s="90">
        <f>IF(ISBLANK(Z53), 0, _xlfn.IFNA(VLOOKUP(Z53, 'Measures Register'!$B$9:$L$59, COLUMN('Measures Register'!$L$8)-COLUMN('Measures Register'!$B$8)+1, FALSE), 0))</f>
        <v>0</v>
      </c>
      <c r="AC53" s="88"/>
      <c r="AD53" s="89">
        <f>IF(ISBLANK(AC53), 0, _xlfn.IFNA(VLOOKUP(AC53, 'Measures Register'!$B$9:$K$59, COLUMN('Measures Register'!$K$8)-COLUMN('Measures Register'!$B$8)+1, FALSE), 0))</f>
        <v>0</v>
      </c>
      <c r="AE53" s="90">
        <f>IF(ISBLANK(AC53), 0, _xlfn.IFNA(VLOOKUP(AC53, 'Measures Register'!$B$9:$L$59, COLUMN('Measures Register'!$L$8)-COLUMN('Measures Register'!$B$8)+1, FALSE), 0))</f>
        <v>0</v>
      </c>
      <c r="AF53" s="88"/>
      <c r="AG53" s="89">
        <f>IF(ISBLANK(AF53), 0, _xlfn.IFNA(VLOOKUP(AF53, 'Measures Register'!$B$9:$K$59, COLUMN('Measures Register'!$K$8)-COLUMN('Measures Register'!$B$8)+1, FALSE), 0))</f>
        <v>0</v>
      </c>
      <c r="AH53" s="110">
        <f>IF(ISBLANK(AF53), 0, _xlfn.IFNA(VLOOKUP(AF53, 'Measures Register'!$B$9:$L$59, COLUMN('Measures Register'!$L$8)-COLUMN('Measures Register'!$B$8)+1, FALSE), 0))</f>
        <v>0</v>
      </c>
      <c r="AI53" s="115"/>
      <c r="AJ53" s="108" t="str">
        <f t="shared" si="2"/>
        <v/>
      </c>
      <c r="AK53" s="86" t="str">
        <f t="shared" si="3"/>
        <v/>
      </c>
      <c r="AL53" s="106" t="str">
        <f t="shared" si="4"/>
        <v/>
      </c>
      <c r="AM53" s="24"/>
    </row>
    <row r="54" spans="2:39" ht="15.75" x14ac:dyDescent="0.45">
      <c r="B54" s="84" t="str">
        <f t="shared" si="0"/>
        <v/>
      </c>
      <c r="C54" s="97"/>
      <c r="D54" s="154"/>
      <c r="E54" s="112" t="str">
        <f>IFERROR(VLOOKUP(I54,#REF!,2,0),"")</f>
        <v/>
      </c>
      <c r="F54" s="156"/>
      <c r="G54" s="101"/>
      <c r="H54" s="103"/>
      <c r="I54" s="158"/>
      <c r="J54" s="159"/>
      <c r="K54"/>
      <c r="L54" s="152"/>
      <c r="M54" s="85" t="str">
        <f>IF(AND(F54&lt;&gt;"", G54&lt;&gt;""), VLOOKUP(F54, 'P2-Primary Assets'!C:I, 5+VLOOKUP(G54,#REF!, 2, FALSE), FALSE), "")</f>
        <v/>
      </c>
      <c r="N54" s="106" t="str">
        <f t="shared" si="1"/>
        <v/>
      </c>
      <c r="O54" s="275"/>
      <c r="P54" s="275"/>
      <c r="Q54" s="275"/>
      <c r="R54" s="114"/>
      <c r="S54" s="99"/>
      <c r="T54" s="88"/>
      <c r="U54" s="89">
        <f>IF(ISBLANK(T54), 0, _xlfn.IFNA(VLOOKUP(T54, 'Measures Register'!$B$9:$K$59, COLUMN('Measures Register'!$K$8)-COLUMN('Measures Register'!$B$8)+1, FALSE), 0))</f>
        <v>0</v>
      </c>
      <c r="V54" s="90">
        <f>IF(ISBLANK(T54), 0, _xlfn.IFNA(VLOOKUP(T54, 'Measures Register'!$B$9:$L$59, COLUMN('Measures Register'!$L$8)-COLUMN('Measures Register'!$B$8)+1, FALSE), 0))</f>
        <v>0</v>
      </c>
      <c r="W54" s="88"/>
      <c r="X54" s="89">
        <f>IF(ISBLANK(W54), 0, _xlfn.IFNA(VLOOKUP(W54, 'Measures Register'!$B$9:$K$59, COLUMN('Measures Register'!$K$8)-COLUMN('Measures Register'!$B$8)+1, FALSE), 0))</f>
        <v>0</v>
      </c>
      <c r="Y54" s="90">
        <f>IF(ISBLANK(W54), 0, _xlfn.IFNA(VLOOKUP(W54, 'Measures Register'!$B$9:$L$59, COLUMN('Measures Register'!$L$8)-COLUMN('Measures Register'!$B$8)+1, FALSE), 0))</f>
        <v>0</v>
      </c>
      <c r="Z54" s="88"/>
      <c r="AA54" s="89">
        <f>IF(ISBLANK(Z54), 0, _xlfn.IFNA(VLOOKUP(Z54, 'Measures Register'!$B$9:$K$59, COLUMN('Measures Register'!$K$8)-COLUMN('Measures Register'!$B$8)+1, FALSE), 0))</f>
        <v>0</v>
      </c>
      <c r="AB54" s="90">
        <f>IF(ISBLANK(Z54), 0, _xlfn.IFNA(VLOOKUP(Z54, 'Measures Register'!$B$9:$L$59, COLUMN('Measures Register'!$L$8)-COLUMN('Measures Register'!$B$8)+1, FALSE), 0))</f>
        <v>0</v>
      </c>
      <c r="AC54" s="88"/>
      <c r="AD54" s="89">
        <f>IF(ISBLANK(AC54), 0, _xlfn.IFNA(VLOOKUP(AC54, 'Measures Register'!$B$9:$K$59, COLUMN('Measures Register'!$K$8)-COLUMN('Measures Register'!$B$8)+1, FALSE), 0))</f>
        <v>0</v>
      </c>
      <c r="AE54" s="90">
        <f>IF(ISBLANK(AC54), 0, _xlfn.IFNA(VLOOKUP(AC54, 'Measures Register'!$B$9:$L$59, COLUMN('Measures Register'!$L$8)-COLUMN('Measures Register'!$B$8)+1, FALSE), 0))</f>
        <v>0</v>
      </c>
      <c r="AF54" s="88"/>
      <c r="AG54" s="89">
        <f>IF(ISBLANK(AF54), 0, _xlfn.IFNA(VLOOKUP(AF54, 'Measures Register'!$B$9:$K$59, COLUMN('Measures Register'!$K$8)-COLUMN('Measures Register'!$B$8)+1, FALSE), 0))</f>
        <v>0</v>
      </c>
      <c r="AH54" s="110">
        <f>IF(ISBLANK(AF54), 0, _xlfn.IFNA(VLOOKUP(AF54, 'Measures Register'!$B$9:$L$59, COLUMN('Measures Register'!$L$8)-COLUMN('Measures Register'!$B$8)+1, FALSE), 0))</f>
        <v>0</v>
      </c>
      <c r="AI54" s="115"/>
      <c r="AJ54" s="108" t="str">
        <f t="shared" si="2"/>
        <v/>
      </c>
      <c r="AK54" s="86" t="str">
        <f t="shared" si="3"/>
        <v/>
      </c>
      <c r="AL54" s="106" t="str">
        <f t="shared" si="4"/>
        <v/>
      </c>
      <c r="AM54" s="24"/>
    </row>
    <row r="55" spans="2:39" ht="15.75" x14ac:dyDescent="0.45">
      <c r="B55" s="84" t="str">
        <f t="shared" si="0"/>
        <v/>
      </c>
      <c r="C55" s="97"/>
      <c r="D55" s="154"/>
      <c r="E55" s="112" t="str">
        <f>IFERROR(VLOOKUP(I55,#REF!,2,0),"")</f>
        <v/>
      </c>
      <c r="F55" s="156"/>
      <c r="G55" s="101"/>
      <c r="H55" s="103"/>
      <c r="I55" s="158"/>
      <c r="J55" s="159"/>
      <c r="K55"/>
      <c r="L55" s="152"/>
      <c r="M55" s="85" t="str">
        <f>IF(AND(F55&lt;&gt;"", G55&lt;&gt;""), VLOOKUP(F55, 'P2-Primary Assets'!C:I, 5+VLOOKUP(G55,#REF!, 2, FALSE), FALSE), "")</f>
        <v/>
      </c>
      <c r="N55" s="106" t="str">
        <f t="shared" si="1"/>
        <v/>
      </c>
      <c r="O55" s="275"/>
      <c r="P55" s="275"/>
      <c r="Q55" s="275"/>
      <c r="R55" s="114"/>
      <c r="S55" s="99"/>
      <c r="T55" s="88"/>
      <c r="U55" s="89">
        <f>IF(ISBLANK(T55), 0, _xlfn.IFNA(VLOOKUP(T55, 'Measures Register'!$B$9:$K$59, COLUMN('Measures Register'!$K$8)-COLUMN('Measures Register'!$B$8)+1, FALSE), 0))</f>
        <v>0</v>
      </c>
      <c r="V55" s="90">
        <f>IF(ISBLANK(T55), 0, _xlfn.IFNA(VLOOKUP(T55, 'Measures Register'!$B$9:$L$59, COLUMN('Measures Register'!$L$8)-COLUMN('Measures Register'!$B$8)+1, FALSE), 0))</f>
        <v>0</v>
      </c>
      <c r="W55" s="88"/>
      <c r="X55" s="89">
        <f>IF(ISBLANK(W55), 0, _xlfn.IFNA(VLOOKUP(W55, 'Measures Register'!$B$9:$K$59, COLUMN('Measures Register'!$K$8)-COLUMN('Measures Register'!$B$8)+1, FALSE), 0))</f>
        <v>0</v>
      </c>
      <c r="Y55" s="90">
        <f>IF(ISBLANK(W55), 0, _xlfn.IFNA(VLOOKUP(W55, 'Measures Register'!$B$9:$L$59, COLUMN('Measures Register'!$L$8)-COLUMN('Measures Register'!$B$8)+1, FALSE), 0))</f>
        <v>0</v>
      </c>
      <c r="Z55" s="88"/>
      <c r="AA55" s="89">
        <f>IF(ISBLANK(Z55), 0, _xlfn.IFNA(VLOOKUP(Z55, 'Measures Register'!$B$9:$K$59, COLUMN('Measures Register'!$K$8)-COLUMN('Measures Register'!$B$8)+1, FALSE), 0))</f>
        <v>0</v>
      </c>
      <c r="AB55" s="90">
        <f>IF(ISBLANK(Z55), 0, _xlfn.IFNA(VLOOKUP(Z55, 'Measures Register'!$B$9:$L$59, COLUMN('Measures Register'!$L$8)-COLUMN('Measures Register'!$B$8)+1, FALSE), 0))</f>
        <v>0</v>
      </c>
      <c r="AC55" s="88"/>
      <c r="AD55" s="89">
        <f>IF(ISBLANK(AC55), 0, _xlfn.IFNA(VLOOKUP(AC55, 'Measures Register'!$B$9:$K$59, COLUMN('Measures Register'!$K$8)-COLUMN('Measures Register'!$B$8)+1, FALSE), 0))</f>
        <v>0</v>
      </c>
      <c r="AE55" s="90">
        <f>IF(ISBLANK(AC55), 0, _xlfn.IFNA(VLOOKUP(AC55, 'Measures Register'!$B$9:$L$59, COLUMN('Measures Register'!$L$8)-COLUMN('Measures Register'!$B$8)+1, FALSE), 0))</f>
        <v>0</v>
      </c>
      <c r="AF55" s="88"/>
      <c r="AG55" s="89">
        <f>IF(ISBLANK(AF55), 0, _xlfn.IFNA(VLOOKUP(AF55, 'Measures Register'!$B$9:$K$59, COLUMN('Measures Register'!$K$8)-COLUMN('Measures Register'!$B$8)+1, FALSE), 0))</f>
        <v>0</v>
      </c>
      <c r="AH55" s="110">
        <f>IF(ISBLANK(AF55), 0, _xlfn.IFNA(VLOOKUP(AF55, 'Measures Register'!$B$9:$L$59, COLUMN('Measures Register'!$L$8)-COLUMN('Measures Register'!$B$8)+1, FALSE), 0))</f>
        <v>0</v>
      </c>
      <c r="AI55" s="115"/>
      <c r="AJ55" s="108" t="str">
        <f t="shared" si="2"/>
        <v/>
      </c>
      <c r="AK55" s="86" t="str">
        <f t="shared" si="3"/>
        <v/>
      </c>
      <c r="AL55" s="106" t="str">
        <f t="shared" si="4"/>
        <v/>
      </c>
      <c r="AM55" s="24"/>
    </row>
    <row r="56" spans="2:39" ht="15.75" x14ac:dyDescent="0.45">
      <c r="B56" s="84" t="str">
        <f t="shared" si="0"/>
        <v/>
      </c>
      <c r="C56" s="97"/>
      <c r="D56" s="154"/>
      <c r="E56" s="112" t="str">
        <f>IFERROR(VLOOKUP(I56,#REF!,2,0),"")</f>
        <v/>
      </c>
      <c r="F56" s="156"/>
      <c r="G56" s="101"/>
      <c r="H56" s="103"/>
      <c r="I56" s="158"/>
      <c r="J56" s="159"/>
      <c r="K56"/>
      <c r="L56" s="152"/>
      <c r="M56" s="85" t="str">
        <f>IF(AND(F56&lt;&gt;"", G56&lt;&gt;""), VLOOKUP(F56, 'P2-Primary Assets'!C:I, 5+VLOOKUP(G56,#REF!, 2, FALSE), FALSE), "")</f>
        <v/>
      </c>
      <c r="N56" s="106" t="str">
        <f t="shared" si="1"/>
        <v/>
      </c>
      <c r="O56" s="275"/>
      <c r="P56" s="275"/>
      <c r="Q56" s="275"/>
      <c r="R56" s="114"/>
      <c r="S56" s="99"/>
      <c r="T56" s="88"/>
      <c r="U56" s="89">
        <f>IF(ISBLANK(T56), 0, _xlfn.IFNA(VLOOKUP(T56, 'Measures Register'!$B$9:$K$59, COLUMN('Measures Register'!$K$8)-COLUMN('Measures Register'!$B$8)+1, FALSE), 0))</f>
        <v>0</v>
      </c>
      <c r="V56" s="90">
        <f>IF(ISBLANK(T56), 0, _xlfn.IFNA(VLOOKUP(T56, 'Measures Register'!$B$9:$L$59, COLUMN('Measures Register'!$L$8)-COLUMN('Measures Register'!$B$8)+1, FALSE), 0))</f>
        <v>0</v>
      </c>
      <c r="W56" s="88"/>
      <c r="X56" s="89">
        <f>IF(ISBLANK(W56), 0, _xlfn.IFNA(VLOOKUP(W56, 'Measures Register'!$B$9:$K$59, COLUMN('Measures Register'!$K$8)-COLUMN('Measures Register'!$B$8)+1, FALSE), 0))</f>
        <v>0</v>
      </c>
      <c r="Y56" s="90">
        <f>IF(ISBLANK(W56), 0, _xlfn.IFNA(VLOOKUP(W56, 'Measures Register'!$B$9:$L$59, COLUMN('Measures Register'!$L$8)-COLUMN('Measures Register'!$B$8)+1, FALSE), 0))</f>
        <v>0</v>
      </c>
      <c r="Z56" s="88"/>
      <c r="AA56" s="89">
        <f>IF(ISBLANK(Z56), 0, _xlfn.IFNA(VLOOKUP(Z56, 'Measures Register'!$B$9:$K$59, COLUMN('Measures Register'!$K$8)-COLUMN('Measures Register'!$B$8)+1, FALSE), 0))</f>
        <v>0</v>
      </c>
      <c r="AB56" s="90">
        <f>IF(ISBLANK(Z56), 0, _xlfn.IFNA(VLOOKUP(Z56, 'Measures Register'!$B$9:$L$59, COLUMN('Measures Register'!$L$8)-COLUMN('Measures Register'!$B$8)+1, FALSE), 0))</f>
        <v>0</v>
      </c>
      <c r="AC56" s="88"/>
      <c r="AD56" s="89">
        <f>IF(ISBLANK(AC56), 0, _xlfn.IFNA(VLOOKUP(AC56, 'Measures Register'!$B$9:$K$59, COLUMN('Measures Register'!$K$8)-COLUMN('Measures Register'!$B$8)+1, FALSE), 0))</f>
        <v>0</v>
      </c>
      <c r="AE56" s="90">
        <f>IF(ISBLANK(AC56), 0, _xlfn.IFNA(VLOOKUP(AC56, 'Measures Register'!$B$9:$L$59, COLUMN('Measures Register'!$L$8)-COLUMN('Measures Register'!$B$8)+1, FALSE), 0))</f>
        <v>0</v>
      </c>
      <c r="AF56" s="88"/>
      <c r="AG56" s="89">
        <f>IF(ISBLANK(AF56), 0, _xlfn.IFNA(VLOOKUP(AF56, 'Measures Register'!$B$9:$K$59, COLUMN('Measures Register'!$K$8)-COLUMN('Measures Register'!$B$8)+1, FALSE), 0))</f>
        <v>0</v>
      </c>
      <c r="AH56" s="110">
        <f>IF(ISBLANK(AF56), 0, _xlfn.IFNA(VLOOKUP(AF56, 'Measures Register'!$B$9:$L$59, COLUMN('Measures Register'!$L$8)-COLUMN('Measures Register'!$B$8)+1, FALSE), 0))</f>
        <v>0</v>
      </c>
      <c r="AI56" s="115"/>
      <c r="AJ56" s="108" t="str">
        <f t="shared" si="2"/>
        <v/>
      </c>
      <c r="AK56" s="86" t="str">
        <f t="shared" si="3"/>
        <v/>
      </c>
      <c r="AL56" s="106" t="str">
        <f t="shared" si="4"/>
        <v/>
      </c>
      <c r="AM56" s="24"/>
    </row>
    <row r="57" spans="2:39" ht="15.75" x14ac:dyDescent="0.45">
      <c r="B57" s="84" t="str">
        <f t="shared" si="0"/>
        <v/>
      </c>
      <c r="C57" s="97"/>
      <c r="D57" s="154"/>
      <c r="E57" s="112" t="str">
        <f>IFERROR(VLOOKUP(I57,#REF!,2,0),"")</f>
        <v/>
      </c>
      <c r="F57" s="156"/>
      <c r="G57" s="101"/>
      <c r="H57" s="103"/>
      <c r="I57" s="158"/>
      <c r="J57" s="159"/>
      <c r="K57"/>
      <c r="L57" s="152"/>
      <c r="M57" s="85" t="str">
        <f>IF(AND(F57&lt;&gt;"", G57&lt;&gt;""), VLOOKUP(F57, 'P2-Primary Assets'!C:I, 5+VLOOKUP(G57,#REF!, 2, FALSE), FALSE), "")</f>
        <v/>
      </c>
      <c r="N57" s="106" t="str">
        <f t="shared" si="1"/>
        <v/>
      </c>
      <c r="O57" s="275"/>
      <c r="P57" s="275"/>
      <c r="Q57" s="275"/>
      <c r="R57" s="114"/>
      <c r="S57" s="99"/>
      <c r="T57" s="88"/>
      <c r="U57" s="89">
        <f>IF(ISBLANK(T57), 0, _xlfn.IFNA(VLOOKUP(T57, 'Measures Register'!$B$9:$K$59, COLUMN('Measures Register'!$K$8)-COLUMN('Measures Register'!$B$8)+1, FALSE), 0))</f>
        <v>0</v>
      </c>
      <c r="V57" s="90">
        <f>IF(ISBLANK(T57), 0, _xlfn.IFNA(VLOOKUP(T57, 'Measures Register'!$B$9:$L$59, COLUMN('Measures Register'!$L$8)-COLUMN('Measures Register'!$B$8)+1, FALSE), 0))</f>
        <v>0</v>
      </c>
      <c r="W57" s="88"/>
      <c r="X57" s="89">
        <f>IF(ISBLANK(W57), 0, _xlfn.IFNA(VLOOKUP(W57, 'Measures Register'!$B$9:$K$59, COLUMN('Measures Register'!$K$8)-COLUMN('Measures Register'!$B$8)+1, FALSE), 0))</f>
        <v>0</v>
      </c>
      <c r="Y57" s="90">
        <f>IF(ISBLANK(W57), 0, _xlfn.IFNA(VLOOKUP(W57, 'Measures Register'!$B$9:$L$59, COLUMN('Measures Register'!$L$8)-COLUMN('Measures Register'!$B$8)+1, FALSE), 0))</f>
        <v>0</v>
      </c>
      <c r="Z57" s="88"/>
      <c r="AA57" s="89">
        <f>IF(ISBLANK(Z57), 0, _xlfn.IFNA(VLOOKUP(Z57, 'Measures Register'!$B$9:$K$59, COLUMN('Measures Register'!$K$8)-COLUMN('Measures Register'!$B$8)+1, FALSE), 0))</f>
        <v>0</v>
      </c>
      <c r="AB57" s="90">
        <f>IF(ISBLANK(Z57), 0, _xlfn.IFNA(VLOOKUP(Z57, 'Measures Register'!$B$9:$L$59, COLUMN('Measures Register'!$L$8)-COLUMN('Measures Register'!$B$8)+1, FALSE), 0))</f>
        <v>0</v>
      </c>
      <c r="AC57" s="88"/>
      <c r="AD57" s="89">
        <f>IF(ISBLANK(AC57), 0, _xlfn.IFNA(VLOOKUP(AC57, 'Measures Register'!$B$9:$K$59, COLUMN('Measures Register'!$K$8)-COLUMN('Measures Register'!$B$8)+1, FALSE), 0))</f>
        <v>0</v>
      </c>
      <c r="AE57" s="90">
        <f>IF(ISBLANK(AC57), 0, _xlfn.IFNA(VLOOKUP(AC57, 'Measures Register'!$B$9:$L$59, COLUMN('Measures Register'!$L$8)-COLUMN('Measures Register'!$B$8)+1, FALSE), 0))</f>
        <v>0</v>
      </c>
      <c r="AF57" s="88"/>
      <c r="AG57" s="89">
        <f>IF(ISBLANK(AF57), 0, _xlfn.IFNA(VLOOKUP(AF57, 'Measures Register'!$B$9:$K$59, COLUMN('Measures Register'!$K$8)-COLUMN('Measures Register'!$B$8)+1, FALSE), 0))</f>
        <v>0</v>
      </c>
      <c r="AH57" s="110">
        <f>IF(ISBLANK(AF57), 0, _xlfn.IFNA(VLOOKUP(AF57, 'Measures Register'!$B$9:$L$59, COLUMN('Measures Register'!$L$8)-COLUMN('Measures Register'!$B$8)+1, FALSE), 0))</f>
        <v>0</v>
      </c>
      <c r="AI57" s="115"/>
      <c r="AJ57" s="108" t="str">
        <f t="shared" si="2"/>
        <v/>
      </c>
      <c r="AK57" s="86" t="str">
        <f t="shared" si="3"/>
        <v/>
      </c>
      <c r="AL57" s="106" t="str">
        <f t="shared" si="4"/>
        <v/>
      </c>
      <c r="AM57" s="24"/>
    </row>
    <row r="58" spans="2:39" ht="15.75" x14ac:dyDescent="0.45">
      <c r="B58" s="84" t="str">
        <f t="shared" si="0"/>
        <v/>
      </c>
      <c r="C58" s="97"/>
      <c r="D58" s="154"/>
      <c r="E58" s="112" t="str">
        <f>IFERROR(VLOOKUP(I58,#REF!,2,0),"")</f>
        <v/>
      </c>
      <c r="F58" s="156"/>
      <c r="G58" s="101"/>
      <c r="H58" s="103"/>
      <c r="I58" s="158"/>
      <c r="J58" s="159"/>
      <c r="K58"/>
      <c r="L58" s="152"/>
      <c r="M58" s="85" t="str">
        <f>IF(AND(F58&lt;&gt;"", G58&lt;&gt;""), VLOOKUP(F58, 'P2-Primary Assets'!C:I, 5+VLOOKUP(G58,#REF!, 2, FALSE), FALSE), "")</f>
        <v/>
      </c>
      <c r="N58" s="106" t="str">
        <f t="shared" si="1"/>
        <v/>
      </c>
      <c r="O58" s="275"/>
      <c r="P58" s="275"/>
      <c r="Q58" s="275"/>
      <c r="R58" s="114"/>
      <c r="S58" s="99"/>
      <c r="T58" s="88"/>
      <c r="U58" s="89">
        <f>IF(ISBLANK(T58), 0, _xlfn.IFNA(VLOOKUP(T58, 'Measures Register'!$B$9:$K$59, COLUMN('Measures Register'!$K$8)-COLUMN('Measures Register'!$B$8)+1, FALSE), 0))</f>
        <v>0</v>
      </c>
      <c r="V58" s="90">
        <f>IF(ISBLANK(T58), 0, _xlfn.IFNA(VLOOKUP(T58, 'Measures Register'!$B$9:$L$59, COLUMN('Measures Register'!$L$8)-COLUMN('Measures Register'!$B$8)+1, FALSE), 0))</f>
        <v>0</v>
      </c>
      <c r="W58" s="88"/>
      <c r="X58" s="89">
        <f>IF(ISBLANK(W58), 0, _xlfn.IFNA(VLOOKUP(W58, 'Measures Register'!$B$9:$K$59, COLUMN('Measures Register'!$K$8)-COLUMN('Measures Register'!$B$8)+1, FALSE), 0))</f>
        <v>0</v>
      </c>
      <c r="Y58" s="90">
        <f>IF(ISBLANK(W58), 0, _xlfn.IFNA(VLOOKUP(W58, 'Measures Register'!$B$9:$L$59, COLUMN('Measures Register'!$L$8)-COLUMN('Measures Register'!$B$8)+1, FALSE), 0))</f>
        <v>0</v>
      </c>
      <c r="Z58" s="88"/>
      <c r="AA58" s="89">
        <f>IF(ISBLANK(Z58), 0, _xlfn.IFNA(VLOOKUP(Z58, 'Measures Register'!$B$9:$K$59, COLUMN('Measures Register'!$K$8)-COLUMN('Measures Register'!$B$8)+1, FALSE), 0))</f>
        <v>0</v>
      </c>
      <c r="AB58" s="90">
        <f>IF(ISBLANK(Z58), 0, _xlfn.IFNA(VLOOKUP(Z58, 'Measures Register'!$B$9:$L$59, COLUMN('Measures Register'!$L$8)-COLUMN('Measures Register'!$B$8)+1, FALSE), 0))</f>
        <v>0</v>
      </c>
      <c r="AC58" s="88"/>
      <c r="AD58" s="89">
        <f>IF(ISBLANK(AC58), 0, _xlfn.IFNA(VLOOKUP(AC58, 'Measures Register'!$B$9:$K$59, COLUMN('Measures Register'!$K$8)-COLUMN('Measures Register'!$B$8)+1, FALSE), 0))</f>
        <v>0</v>
      </c>
      <c r="AE58" s="90">
        <f>IF(ISBLANK(AC58), 0, _xlfn.IFNA(VLOOKUP(AC58, 'Measures Register'!$B$9:$L$59, COLUMN('Measures Register'!$L$8)-COLUMN('Measures Register'!$B$8)+1, FALSE), 0))</f>
        <v>0</v>
      </c>
      <c r="AF58" s="88"/>
      <c r="AG58" s="89">
        <f>IF(ISBLANK(AF58), 0, _xlfn.IFNA(VLOOKUP(AF58, 'Measures Register'!$B$9:$K$59, COLUMN('Measures Register'!$K$8)-COLUMN('Measures Register'!$B$8)+1, FALSE), 0))</f>
        <v>0</v>
      </c>
      <c r="AH58" s="110">
        <f>IF(ISBLANK(AF58), 0, _xlfn.IFNA(VLOOKUP(AF58, 'Measures Register'!$B$9:$L$59, COLUMN('Measures Register'!$L$8)-COLUMN('Measures Register'!$B$8)+1, FALSE), 0))</f>
        <v>0</v>
      </c>
      <c r="AI58" s="115"/>
      <c r="AJ58" s="108" t="str">
        <f t="shared" si="2"/>
        <v/>
      </c>
      <c r="AK58" s="86" t="str">
        <f t="shared" si="3"/>
        <v/>
      </c>
      <c r="AL58" s="106" t="str">
        <f t="shared" si="4"/>
        <v/>
      </c>
      <c r="AM58" s="24"/>
    </row>
    <row r="59" spans="2:39" ht="15.75" x14ac:dyDescent="0.45">
      <c r="B59" s="84" t="str">
        <f t="shared" si="0"/>
        <v/>
      </c>
      <c r="C59" s="97"/>
      <c r="D59" s="154"/>
      <c r="E59" s="112" t="str">
        <f>IFERROR(VLOOKUP(I59,#REF!,2,0),"")</f>
        <v/>
      </c>
      <c r="F59" s="156"/>
      <c r="G59" s="101"/>
      <c r="H59" s="103"/>
      <c r="I59" s="158"/>
      <c r="J59" s="159"/>
      <c r="K59"/>
      <c r="L59" s="152"/>
      <c r="M59" s="85" t="str">
        <f>IF(AND(F59&lt;&gt;"", G59&lt;&gt;""), VLOOKUP(F59, 'P2-Primary Assets'!C:I, 5+VLOOKUP(G59,#REF!, 2, FALSE), FALSE), "")</f>
        <v/>
      </c>
      <c r="N59" s="106" t="str">
        <f t="shared" si="1"/>
        <v/>
      </c>
      <c r="O59" s="275"/>
      <c r="P59" s="275"/>
      <c r="Q59" s="275"/>
      <c r="R59" s="114"/>
      <c r="S59" s="99"/>
      <c r="T59" s="88"/>
      <c r="U59" s="89">
        <f>IF(ISBLANK(T59), 0, _xlfn.IFNA(VLOOKUP(T59, 'Measures Register'!$B$9:$K$59, COLUMN('Measures Register'!$K$8)-COLUMN('Measures Register'!$B$8)+1, FALSE), 0))</f>
        <v>0</v>
      </c>
      <c r="V59" s="90">
        <f>IF(ISBLANK(T59), 0, _xlfn.IFNA(VLOOKUP(T59, 'Measures Register'!$B$9:$L$59, COLUMN('Measures Register'!$L$8)-COLUMN('Measures Register'!$B$8)+1, FALSE), 0))</f>
        <v>0</v>
      </c>
      <c r="W59" s="88"/>
      <c r="X59" s="89">
        <f>IF(ISBLANK(W59), 0, _xlfn.IFNA(VLOOKUP(W59, 'Measures Register'!$B$9:$K$59, COLUMN('Measures Register'!$K$8)-COLUMN('Measures Register'!$B$8)+1, FALSE), 0))</f>
        <v>0</v>
      </c>
      <c r="Y59" s="90">
        <f>IF(ISBLANK(W59), 0, _xlfn.IFNA(VLOOKUP(W59, 'Measures Register'!$B$9:$L$59, COLUMN('Measures Register'!$L$8)-COLUMN('Measures Register'!$B$8)+1, FALSE), 0))</f>
        <v>0</v>
      </c>
      <c r="Z59" s="88"/>
      <c r="AA59" s="89">
        <f>IF(ISBLANK(Z59), 0, _xlfn.IFNA(VLOOKUP(Z59, 'Measures Register'!$B$9:$K$59, COLUMN('Measures Register'!$K$8)-COLUMN('Measures Register'!$B$8)+1, FALSE), 0))</f>
        <v>0</v>
      </c>
      <c r="AB59" s="90">
        <f>IF(ISBLANK(Z59), 0, _xlfn.IFNA(VLOOKUP(Z59, 'Measures Register'!$B$9:$L$59, COLUMN('Measures Register'!$L$8)-COLUMN('Measures Register'!$B$8)+1, FALSE), 0))</f>
        <v>0</v>
      </c>
      <c r="AC59" s="88"/>
      <c r="AD59" s="89">
        <f>IF(ISBLANK(AC59), 0, _xlfn.IFNA(VLOOKUP(AC59, 'Measures Register'!$B$9:$K$59, COLUMN('Measures Register'!$K$8)-COLUMN('Measures Register'!$B$8)+1, FALSE), 0))</f>
        <v>0</v>
      </c>
      <c r="AE59" s="90">
        <f>IF(ISBLANK(AC59), 0, _xlfn.IFNA(VLOOKUP(AC59, 'Measures Register'!$B$9:$L$59, COLUMN('Measures Register'!$L$8)-COLUMN('Measures Register'!$B$8)+1, FALSE), 0))</f>
        <v>0</v>
      </c>
      <c r="AF59" s="88"/>
      <c r="AG59" s="89">
        <f>IF(ISBLANK(AF59), 0, _xlfn.IFNA(VLOOKUP(AF59, 'Measures Register'!$B$9:$K$59, COLUMN('Measures Register'!$K$8)-COLUMN('Measures Register'!$B$8)+1, FALSE), 0))</f>
        <v>0</v>
      </c>
      <c r="AH59" s="110">
        <f>IF(ISBLANK(AF59), 0, _xlfn.IFNA(VLOOKUP(AF59, 'Measures Register'!$B$9:$L$59, COLUMN('Measures Register'!$L$8)-COLUMN('Measures Register'!$B$8)+1, FALSE), 0))</f>
        <v>0</v>
      </c>
      <c r="AI59" s="115"/>
      <c r="AJ59" s="108" t="str">
        <f t="shared" si="2"/>
        <v/>
      </c>
      <c r="AK59" s="86" t="str">
        <f t="shared" si="3"/>
        <v/>
      </c>
      <c r="AL59" s="106" t="str">
        <f t="shared" si="4"/>
        <v/>
      </c>
      <c r="AM59" s="24"/>
    </row>
    <row r="60" spans="2:39" ht="15.75" x14ac:dyDescent="0.45">
      <c r="B60" s="84" t="str">
        <f t="shared" si="0"/>
        <v/>
      </c>
      <c r="C60" s="97"/>
      <c r="D60" s="154"/>
      <c r="E60" s="112" t="str">
        <f>IFERROR(VLOOKUP(I60,#REF!,2,0),"")</f>
        <v/>
      </c>
      <c r="F60" s="156"/>
      <c r="G60" s="101"/>
      <c r="H60" s="103"/>
      <c r="I60" s="158"/>
      <c r="J60" s="159"/>
      <c r="K60"/>
      <c r="L60" s="152"/>
      <c r="M60" s="85" t="str">
        <f>IF(AND(F60&lt;&gt;"", G60&lt;&gt;""), VLOOKUP(F60, 'P2-Primary Assets'!C:I, 5+VLOOKUP(G60,#REF!, 2, FALSE), FALSE), "")</f>
        <v/>
      </c>
      <c r="N60" s="106" t="str">
        <f t="shared" si="1"/>
        <v/>
      </c>
      <c r="O60" s="275"/>
      <c r="P60" s="275"/>
      <c r="Q60" s="275"/>
      <c r="R60" s="114"/>
      <c r="S60" s="99"/>
      <c r="T60" s="88"/>
      <c r="U60" s="89">
        <f>IF(ISBLANK(T60), 0, _xlfn.IFNA(VLOOKUP(T60, 'Measures Register'!$B$9:$K$59, COLUMN('Measures Register'!$K$8)-COLUMN('Measures Register'!$B$8)+1, FALSE), 0))</f>
        <v>0</v>
      </c>
      <c r="V60" s="90">
        <f>IF(ISBLANK(T60), 0, _xlfn.IFNA(VLOOKUP(T60, 'Measures Register'!$B$9:$L$59, COLUMN('Measures Register'!$L$8)-COLUMN('Measures Register'!$B$8)+1, FALSE), 0))</f>
        <v>0</v>
      </c>
      <c r="W60" s="88"/>
      <c r="X60" s="89">
        <f>IF(ISBLANK(W60), 0, _xlfn.IFNA(VLOOKUP(W60, 'Measures Register'!$B$9:$K$59, COLUMN('Measures Register'!$K$8)-COLUMN('Measures Register'!$B$8)+1, FALSE), 0))</f>
        <v>0</v>
      </c>
      <c r="Y60" s="90">
        <f>IF(ISBLANK(W60), 0, _xlfn.IFNA(VLOOKUP(W60, 'Measures Register'!$B$9:$L$59, COLUMN('Measures Register'!$L$8)-COLUMN('Measures Register'!$B$8)+1, FALSE), 0))</f>
        <v>0</v>
      </c>
      <c r="Z60" s="88"/>
      <c r="AA60" s="89">
        <f>IF(ISBLANK(Z60), 0, _xlfn.IFNA(VLOOKUP(Z60, 'Measures Register'!$B$9:$K$59, COLUMN('Measures Register'!$K$8)-COLUMN('Measures Register'!$B$8)+1, FALSE), 0))</f>
        <v>0</v>
      </c>
      <c r="AB60" s="90">
        <f>IF(ISBLANK(Z60), 0, _xlfn.IFNA(VLOOKUP(Z60, 'Measures Register'!$B$9:$L$59, COLUMN('Measures Register'!$L$8)-COLUMN('Measures Register'!$B$8)+1, FALSE), 0))</f>
        <v>0</v>
      </c>
      <c r="AC60" s="88"/>
      <c r="AD60" s="89">
        <f>IF(ISBLANK(AC60), 0, _xlfn.IFNA(VLOOKUP(AC60, 'Measures Register'!$B$9:$K$59, COLUMN('Measures Register'!$K$8)-COLUMN('Measures Register'!$B$8)+1, FALSE), 0))</f>
        <v>0</v>
      </c>
      <c r="AE60" s="90">
        <f>IF(ISBLANK(AC60), 0, _xlfn.IFNA(VLOOKUP(AC60, 'Measures Register'!$B$9:$L$59, COLUMN('Measures Register'!$L$8)-COLUMN('Measures Register'!$B$8)+1, FALSE), 0))</f>
        <v>0</v>
      </c>
      <c r="AF60" s="88"/>
      <c r="AG60" s="89">
        <f>IF(ISBLANK(AF60), 0, _xlfn.IFNA(VLOOKUP(AF60, 'Measures Register'!$B$9:$K$59, COLUMN('Measures Register'!$K$8)-COLUMN('Measures Register'!$B$8)+1, FALSE), 0))</f>
        <v>0</v>
      </c>
      <c r="AH60" s="110">
        <f>IF(ISBLANK(AF60), 0, _xlfn.IFNA(VLOOKUP(AF60, 'Measures Register'!$B$9:$L$59, COLUMN('Measures Register'!$L$8)-COLUMN('Measures Register'!$B$8)+1, FALSE), 0))</f>
        <v>0</v>
      </c>
      <c r="AI60" s="115"/>
      <c r="AJ60" s="108" t="str">
        <f t="shared" si="2"/>
        <v/>
      </c>
      <c r="AK60" s="86" t="str">
        <f t="shared" si="3"/>
        <v/>
      </c>
      <c r="AL60" s="106" t="str">
        <f t="shared" si="4"/>
        <v/>
      </c>
      <c r="AM60" s="24"/>
    </row>
    <row r="61" spans="2:39" ht="15.75" x14ac:dyDescent="0.45">
      <c r="B61" s="84" t="str">
        <f t="shared" si="0"/>
        <v/>
      </c>
      <c r="C61" s="97"/>
      <c r="D61" s="154"/>
      <c r="E61" s="112" t="str">
        <f>IFERROR(VLOOKUP(I61,#REF!,2,0),"")</f>
        <v/>
      </c>
      <c r="F61" s="156"/>
      <c r="G61" s="101"/>
      <c r="H61" s="103"/>
      <c r="I61" s="158"/>
      <c r="J61" s="159"/>
      <c r="K61"/>
      <c r="L61" s="152"/>
      <c r="M61" s="85" t="str">
        <f>IF(AND(F61&lt;&gt;"", G61&lt;&gt;""), VLOOKUP(F61, 'P2-Primary Assets'!C:I, 5+VLOOKUP(G61,#REF!, 2, FALSE), FALSE), "")</f>
        <v/>
      </c>
      <c r="N61" s="106" t="str">
        <f t="shared" si="1"/>
        <v/>
      </c>
      <c r="O61" s="275"/>
      <c r="P61" s="275"/>
      <c r="Q61" s="275"/>
      <c r="R61" s="114"/>
      <c r="S61" s="99"/>
      <c r="T61" s="88"/>
      <c r="U61" s="89">
        <f>IF(ISBLANK(T61), 0, _xlfn.IFNA(VLOOKUP(T61, 'Measures Register'!$B$9:$K$59, COLUMN('Measures Register'!$K$8)-COLUMN('Measures Register'!$B$8)+1, FALSE), 0))</f>
        <v>0</v>
      </c>
      <c r="V61" s="90">
        <f>IF(ISBLANK(T61), 0, _xlfn.IFNA(VLOOKUP(T61, 'Measures Register'!$B$9:$L$59, COLUMN('Measures Register'!$L$8)-COLUMN('Measures Register'!$B$8)+1, FALSE), 0))</f>
        <v>0</v>
      </c>
      <c r="W61" s="88"/>
      <c r="X61" s="89">
        <f>IF(ISBLANK(W61), 0, _xlfn.IFNA(VLOOKUP(W61, 'Measures Register'!$B$9:$K$59, COLUMN('Measures Register'!$K$8)-COLUMN('Measures Register'!$B$8)+1, FALSE), 0))</f>
        <v>0</v>
      </c>
      <c r="Y61" s="90">
        <f>IF(ISBLANK(W61), 0, _xlfn.IFNA(VLOOKUP(W61, 'Measures Register'!$B$9:$L$59, COLUMN('Measures Register'!$L$8)-COLUMN('Measures Register'!$B$8)+1, FALSE), 0))</f>
        <v>0</v>
      </c>
      <c r="Z61" s="88"/>
      <c r="AA61" s="89">
        <f>IF(ISBLANK(Z61), 0, _xlfn.IFNA(VLOOKUP(Z61, 'Measures Register'!$B$9:$K$59, COLUMN('Measures Register'!$K$8)-COLUMN('Measures Register'!$B$8)+1, FALSE), 0))</f>
        <v>0</v>
      </c>
      <c r="AB61" s="90">
        <f>IF(ISBLANK(Z61), 0, _xlfn.IFNA(VLOOKUP(Z61, 'Measures Register'!$B$9:$L$59, COLUMN('Measures Register'!$L$8)-COLUMN('Measures Register'!$B$8)+1, FALSE), 0))</f>
        <v>0</v>
      </c>
      <c r="AC61" s="88"/>
      <c r="AD61" s="89">
        <f>IF(ISBLANK(AC61), 0, _xlfn.IFNA(VLOOKUP(AC61, 'Measures Register'!$B$9:$K$59, COLUMN('Measures Register'!$K$8)-COLUMN('Measures Register'!$B$8)+1, FALSE), 0))</f>
        <v>0</v>
      </c>
      <c r="AE61" s="90">
        <f>IF(ISBLANK(AC61), 0, _xlfn.IFNA(VLOOKUP(AC61, 'Measures Register'!$B$9:$L$59, COLUMN('Measures Register'!$L$8)-COLUMN('Measures Register'!$B$8)+1, FALSE), 0))</f>
        <v>0</v>
      </c>
      <c r="AF61" s="88"/>
      <c r="AG61" s="89">
        <f>IF(ISBLANK(AF61), 0, _xlfn.IFNA(VLOOKUP(AF61, 'Measures Register'!$B$9:$K$59, COLUMN('Measures Register'!$K$8)-COLUMN('Measures Register'!$B$8)+1, FALSE), 0))</f>
        <v>0</v>
      </c>
      <c r="AH61" s="110">
        <f>IF(ISBLANK(AF61), 0, _xlfn.IFNA(VLOOKUP(AF61, 'Measures Register'!$B$9:$L$59, COLUMN('Measures Register'!$L$8)-COLUMN('Measures Register'!$B$8)+1, FALSE), 0))</f>
        <v>0</v>
      </c>
      <c r="AI61" s="115"/>
      <c r="AJ61" s="108" t="str">
        <f t="shared" si="2"/>
        <v/>
      </c>
      <c r="AK61" s="86" t="str">
        <f t="shared" si="3"/>
        <v/>
      </c>
      <c r="AL61" s="106" t="str">
        <f t="shared" si="4"/>
        <v/>
      </c>
      <c r="AM61" s="24"/>
    </row>
    <row r="62" spans="2:39" ht="15.75" x14ac:dyDescent="0.45">
      <c r="B62" s="84" t="str">
        <f t="shared" si="0"/>
        <v/>
      </c>
      <c r="C62" s="97"/>
      <c r="D62" s="154"/>
      <c r="E62" s="112" t="str">
        <f>IFERROR(VLOOKUP(I62,#REF!,2,0),"")</f>
        <v/>
      </c>
      <c r="F62" s="156"/>
      <c r="G62" s="101"/>
      <c r="H62" s="103"/>
      <c r="I62" s="158"/>
      <c r="J62" s="159"/>
      <c r="K62"/>
      <c r="L62" s="152"/>
      <c r="M62" s="85" t="str">
        <f>IF(AND(F62&lt;&gt;"", G62&lt;&gt;""), VLOOKUP(F62, 'P2-Primary Assets'!C:I, 5+VLOOKUP(G62,#REF!, 2, FALSE), FALSE), "")</f>
        <v/>
      </c>
      <c r="N62" s="106" t="str">
        <f t="shared" si="1"/>
        <v/>
      </c>
      <c r="O62" s="275"/>
      <c r="P62" s="275"/>
      <c r="Q62" s="275"/>
      <c r="R62" s="114"/>
      <c r="S62" s="99"/>
      <c r="T62" s="88"/>
      <c r="U62" s="89">
        <f>IF(ISBLANK(T62), 0, _xlfn.IFNA(VLOOKUP(T62, 'Measures Register'!$B$9:$K$59, COLUMN('Measures Register'!$K$8)-COLUMN('Measures Register'!$B$8)+1, FALSE), 0))</f>
        <v>0</v>
      </c>
      <c r="V62" s="90">
        <f>IF(ISBLANK(T62), 0, _xlfn.IFNA(VLOOKUP(T62, 'Measures Register'!$B$9:$L$59, COLUMN('Measures Register'!$L$8)-COLUMN('Measures Register'!$B$8)+1, FALSE), 0))</f>
        <v>0</v>
      </c>
      <c r="W62" s="88"/>
      <c r="X62" s="89">
        <f>IF(ISBLANK(W62), 0, _xlfn.IFNA(VLOOKUP(W62, 'Measures Register'!$B$9:$K$59, COLUMN('Measures Register'!$K$8)-COLUMN('Measures Register'!$B$8)+1, FALSE), 0))</f>
        <v>0</v>
      </c>
      <c r="Y62" s="90">
        <f>IF(ISBLANK(W62), 0, _xlfn.IFNA(VLOOKUP(W62, 'Measures Register'!$B$9:$L$59, COLUMN('Measures Register'!$L$8)-COLUMN('Measures Register'!$B$8)+1, FALSE), 0))</f>
        <v>0</v>
      </c>
      <c r="Z62" s="88"/>
      <c r="AA62" s="89">
        <f>IF(ISBLANK(Z62), 0, _xlfn.IFNA(VLOOKUP(Z62, 'Measures Register'!$B$9:$K$59, COLUMN('Measures Register'!$K$8)-COLUMN('Measures Register'!$B$8)+1, FALSE), 0))</f>
        <v>0</v>
      </c>
      <c r="AB62" s="90">
        <f>IF(ISBLANK(Z62), 0, _xlfn.IFNA(VLOOKUP(Z62, 'Measures Register'!$B$9:$L$59, COLUMN('Measures Register'!$L$8)-COLUMN('Measures Register'!$B$8)+1, FALSE), 0))</f>
        <v>0</v>
      </c>
      <c r="AC62" s="88"/>
      <c r="AD62" s="89">
        <f>IF(ISBLANK(AC62), 0, _xlfn.IFNA(VLOOKUP(AC62, 'Measures Register'!$B$9:$K$59, COLUMN('Measures Register'!$K$8)-COLUMN('Measures Register'!$B$8)+1, FALSE), 0))</f>
        <v>0</v>
      </c>
      <c r="AE62" s="90">
        <f>IF(ISBLANK(AC62), 0, _xlfn.IFNA(VLOOKUP(AC62, 'Measures Register'!$B$9:$L$59, COLUMN('Measures Register'!$L$8)-COLUMN('Measures Register'!$B$8)+1, FALSE), 0))</f>
        <v>0</v>
      </c>
      <c r="AF62" s="88"/>
      <c r="AG62" s="89">
        <f>IF(ISBLANK(AF62), 0, _xlfn.IFNA(VLOOKUP(AF62, 'Measures Register'!$B$9:$K$59, COLUMN('Measures Register'!$K$8)-COLUMN('Measures Register'!$B$8)+1, FALSE), 0))</f>
        <v>0</v>
      </c>
      <c r="AH62" s="110">
        <f>IF(ISBLANK(AF62), 0, _xlfn.IFNA(VLOOKUP(AF62, 'Measures Register'!$B$9:$L$59, COLUMN('Measures Register'!$L$8)-COLUMN('Measures Register'!$B$8)+1, FALSE), 0))</f>
        <v>0</v>
      </c>
      <c r="AI62" s="115"/>
      <c r="AJ62" s="108" t="str">
        <f t="shared" si="2"/>
        <v/>
      </c>
      <c r="AK62" s="86" t="str">
        <f t="shared" si="3"/>
        <v/>
      </c>
      <c r="AL62" s="106" t="str">
        <f t="shared" si="4"/>
        <v/>
      </c>
      <c r="AM62" s="24"/>
    </row>
    <row r="63" spans="2:39" ht="15.75" x14ac:dyDescent="0.45">
      <c r="B63" s="84" t="str">
        <f t="shared" si="0"/>
        <v/>
      </c>
      <c r="C63" s="97"/>
      <c r="D63" s="154"/>
      <c r="E63" s="112" t="str">
        <f>IFERROR(VLOOKUP(I63,#REF!,2,0),"")</f>
        <v/>
      </c>
      <c r="F63" s="156"/>
      <c r="G63" s="101"/>
      <c r="H63" s="103"/>
      <c r="I63" s="158"/>
      <c r="J63" s="159"/>
      <c r="K63"/>
      <c r="L63" s="152"/>
      <c r="M63" s="85" t="str">
        <f>IF(AND(F63&lt;&gt;"", G63&lt;&gt;""), VLOOKUP(F63, 'P2-Primary Assets'!C:I, 5+VLOOKUP(G63,#REF!, 2, FALSE), FALSE), "")</f>
        <v/>
      </c>
      <c r="N63" s="106" t="str">
        <f t="shared" si="1"/>
        <v/>
      </c>
      <c r="O63" s="275"/>
      <c r="P63" s="275"/>
      <c r="Q63" s="275"/>
      <c r="R63" s="114"/>
      <c r="S63" s="99"/>
      <c r="T63" s="88"/>
      <c r="U63" s="89">
        <f>IF(ISBLANK(T63), 0, _xlfn.IFNA(VLOOKUP(T63, 'Measures Register'!$B$9:$K$59, COLUMN('Measures Register'!$K$8)-COLUMN('Measures Register'!$B$8)+1, FALSE), 0))</f>
        <v>0</v>
      </c>
      <c r="V63" s="90">
        <f>IF(ISBLANK(T63), 0, _xlfn.IFNA(VLOOKUP(T63, 'Measures Register'!$B$9:$L$59, COLUMN('Measures Register'!$L$8)-COLUMN('Measures Register'!$B$8)+1, FALSE), 0))</f>
        <v>0</v>
      </c>
      <c r="W63" s="88"/>
      <c r="X63" s="89">
        <f>IF(ISBLANK(W63), 0, _xlfn.IFNA(VLOOKUP(W63, 'Measures Register'!$B$9:$K$59, COLUMN('Measures Register'!$K$8)-COLUMN('Measures Register'!$B$8)+1, FALSE), 0))</f>
        <v>0</v>
      </c>
      <c r="Y63" s="90">
        <f>IF(ISBLANK(W63), 0, _xlfn.IFNA(VLOOKUP(W63, 'Measures Register'!$B$9:$L$59, COLUMN('Measures Register'!$L$8)-COLUMN('Measures Register'!$B$8)+1, FALSE), 0))</f>
        <v>0</v>
      </c>
      <c r="Z63" s="88"/>
      <c r="AA63" s="89">
        <f>IF(ISBLANK(Z63), 0, _xlfn.IFNA(VLOOKUP(Z63, 'Measures Register'!$B$9:$K$59, COLUMN('Measures Register'!$K$8)-COLUMN('Measures Register'!$B$8)+1, FALSE), 0))</f>
        <v>0</v>
      </c>
      <c r="AB63" s="90">
        <f>IF(ISBLANK(Z63), 0, _xlfn.IFNA(VLOOKUP(Z63, 'Measures Register'!$B$9:$L$59, COLUMN('Measures Register'!$L$8)-COLUMN('Measures Register'!$B$8)+1, FALSE), 0))</f>
        <v>0</v>
      </c>
      <c r="AC63" s="88"/>
      <c r="AD63" s="89">
        <f>IF(ISBLANK(AC63), 0, _xlfn.IFNA(VLOOKUP(AC63, 'Measures Register'!$B$9:$K$59, COLUMN('Measures Register'!$K$8)-COLUMN('Measures Register'!$B$8)+1, FALSE), 0))</f>
        <v>0</v>
      </c>
      <c r="AE63" s="90">
        <f>IF(ISBLANK(AC63), 0, _xlfn.IFNA(VLOOKUP(AC63, 'Measures Register'!$B$9:$L$59, COLUMN('Measures Register'!$L$8)-COLUMN('Measures Register'!$B$8)+1, FALSE), 0))</f>
        <v>0</v>
      </c>
      <c r="AF63" s="88"/>
      <c r="AG63" s="89">
        <f>IF(ISBLANK(AF63), 0, _xlfn.IFNA(VLOOKUP(AF63, 'Measures Register'!$B$9:$K$59, COLUMN('Measures Register'!$K$8)-COLUMN('Measures Register'!$B$8)+1, FALSE), 0))</f>
        <v>0</v>
      </c>
      <c r="AH63" s="110">
        <f>IF(ISBLANK(AF63), 0, _xlfn.IFNA(VLOOKUP(AF63, 'Measures Register'!$B$9:$L$59, COLUMN('Measures Register'!$L$8)-COLUMN('Measures Register'!$B$8)+1, FALSE), 0))</f>
        <v>0</v>
      </c>
      <c r="AI63" s="115"/>
      <c r="AJ63" s="108" t="str">
        <f t="shared" si="2"/>
        <v/>
      </c>
      <c r="AK63" s="86" t="str">
        <f t="shared" si="3"/>
        <v/>
      </c>
      <c r="AL63" s="106" t="str">
        <f t="shared" si="4"/>
        <v/>
      </c>
      <c r="AM63" s="24"/>
    </row>
    <row r="64" spans="2:39" ht="15.75" x14ac:dyDescent="0.45">
      <c r="B64" s="84" t="str">
        <f t="shared" si="0"/>
        <v/>
      </c>
      <c r="C64" s="97"/>
      <c r="D64" s="154"/>
      <c r="E64" s="112" t="str">
        <f>IFERROR(VLOOKUP(I64,#REF!,2,0),"")</f>
        <v/>
      </c>
      <c r="F64" s="156"/>
      <c r="G64" s="101"/>
      <c r="H64" s="103"/>
      <c r="I64" s="158"/>
      <c r="J64" s="159"/>
      <c r="K64"/>
      <c r="L64" s="152"/>
      <c r="M64" s="85" t="str">
        <f>IF(AND(F64&lt;&gt;"", G64&lt;&gt;""), VLOOKUP(F64, 'P2-Primary Assets'!C:I, 5+VLOOKUP(G64,#REF!, 2, FALSE), FALSE), "")</f>
        <v/>
      </c>
      <c r="N64" s="106" t="str">
        <f t="shared" si="1"/>
        <v/>
      </c>
      <c r="O64" s="275"/>
      <c r="P64" s="275"/>
      <c r="Q64" s="275"/>
      <c r="R64" s="114"/>
      <c r="S64" s="99"/>
      <c r="T64" s="88"/>
      <c r="U64" s="89">
        <f>IF(ISBLANK(T64), 0, _xlfn.IFNA(VLOOKUP(T64, 'Measures Register'!$B$9:$K$59, COLUMN('Measures Register'!$K$8)-COLUMN('Measures Register'!$B$8)+1, FALSE), 0))</f>
        <v>0</v>
      </c>
      <c r="V64" s="90">
        <f>IF(ISBLANK(T64), 0, _xlfn.IFNA(VLOOKUP(T64, 'Measures Register'!$B$9:$L$59, COLUMN('Measures Register'!$L$8)-COLUMN('Measures Register'!$B$8)+1, FALSE), 0))</f>
        <v>0</v>
      </c>
      <c r="W64" s="88"/>
      <c r="X64" s="89">
        <f>IF(ISBLANK(W64), 0, _xlfn.IFNA(VLOOKUP(W64, 'Measures Register'!$B$9:$K$59, COLUMN('Measures Register'!$K$8)-COLUMN('Measures Register'!$B$8)+1, FALSE), 0))</f>
        <v>0</v>
      </c>
      <c r="Y64" s="90">
        <f>IF(ISBLANK(W64), 0, _xlfn.IFNA(VLOOKUP(W64, 'Measures Register'!$B$9:$L$59, COLUMN('Measures Register'!$L$8)-COLUMN('Measures Register'!$B$8)+1, FALSE), 0))</f>
        <v>0</v>
      </c>
      <c r="Z64" s="88"/>
      <c r="AA64" s="89">
        <f>IF(ISBLANK(Z64), 0, _xlfn.IFNA(VLOOKUP(Z64, 'Measures Register'!$B$9:$K$59, COLUMN('Measures Register'!$K$8)-COLUMN('Measures Register'!$B$8)+1, FALSE), 0))</f>
        <v>0</v>
      </c>
      <c r="AB64" s="90">
        <f>IF(ISBLANK(Z64), 0, _xlfn.IFNA(VLOOKUP(Z64, 'Measures Register'!$B$9:$L$59, COLUMN('Measures Register'!$L$8)-COLUMN('Measures Register'!$B$8)+1, FALSE), 0))</f>
        <v>0</v>
      </c>
      <c r="AC64" s="88"/>
      <c r="AD64" s="89">
        <f>IF(ISBLANK(AC64), 0, _xlfn.IFNA(VLOOKUP(AC64, 'Measures Register'!$B$9:$K$59, COLUMN('Measures Register'!$K$8)-COLUMN('Measures Register'!$B$8)+1, FALSE), 0))</f>
        <v>0</v>
      </c>
      <c r="AE64" s="90">
        <f>IF(ISBLANK(AC64), 0, _xlfn.IFNA(VLOOKUP(AC64, 'Measures Register'!$B$9:$L$59, COLUMN('Measures Register'!$L$8)-COLUMN('Measures Register'!$B$8)+1, FALSE), 0))</f>
        <v>0</v>
      </c>
      <c r="AF64" s="88"/>
      <c r="AG64" s="89">
        <f>IF(ISBLANK(AF64), 0, _xlfn.IFNA(VLOOKUP(AF64, 'Measures Register'!$B$9:$K$59, COLUMN('Measures Register'!$K$8)-COLUMN('Measures Register'!$B$8)+1, FALSE), 0))</f>
        <v>0</v>
      </c>
      <c r="AH64" s="110">
        <f>IF(ISBLANK(AF64), 0, _xlfn.IFNA(VLOOKUP(AF64, 'Measures Register'!$B$9:$L$59, COLUMN('Measures Register'!$L$8)-COLUMN('Measures Register'!$B$8)+1, FALSE), 0))</f>
        <v>0</v>
      </c>
      <c r="AI64" s="115"/>
      <c r="AJ64" s="108" t="str">
        <f t="shared" si="2"/>
        <v/>
      </c>
      <c r="AK64" s="86" t="str">
        <f t="shared" si="3"/>
        <v/>
      </c>
      <c r="AL64" s="106" t="str">
        <f t="shared" si="4"/>
        <v/>
      </c>
      <c r="AM64" s="24"/>
    </row>
    <row r="65" spans="2:39" ht="15.75" x14ac:dyDescent="0.45">
      <c r="B65" s="84" t="str">
        <f t="shared" si="0"/>
        <v/>
      </c>
      <c r="C65" s="97"/>
      <c r="D65" s="154"/>
      <c r="E65" s="112" t="str">
        <f>IFERROR(VLOOKUP(I65,#REF!,2,0),"")</f>
        <v/>
      </c>
      <c r="F65" s="156"/>
      <c r="G65" s="101"/>
      <c r="H65" s="103"/>
      <c r="I65" s="158"/>
      <c r="J65" s="159"/>
      <c r="K65"/>
      <c r="L65" s="152"/>
      <c r="M65" s="85" t="str">
        <f>IF(AND(F65&lt;&gt;"", G65&lt;&gt;""), VLOOKUP(F65, 'P2-Primary Assets'!C:I, 5+VLOOKUP(G65,#REF!, 2, FALSE), FALSE), "")</f>
        <v/>
      </c>
      <c r="N65" s="106" t="str">
        <f t="shared" si="1"/>
        <v/>
      </c>
      <c r="O65" s="275"/>
      <c r="P65" s="275"/>
      <c r="Q65" s="275"/>
      <c r="R65" s="114"/>
      <c r="S65" s="99"/>
      <c r="T65" s="88"/>
      <c r="U65" s="89">
        <f>IF(ISBLANK(T65), 0, _xlfn.IFNA(VLOOKUP(T65, 'Measures Register'!$B$9:$K$59, COLUMN('Measures Register'!$K$8)-COLUMN('Measures Register'!$B$8)+1, FALSE), 0))</f>
        <v>0</v>
      </c>
      <c r="V65" s="90">
        <f>IF(ISBLANK(T65), 0, _xlfn.IFNA(VLOOKUP(T65, 'Measures Register'!$B$9:$L$59, COLUMN('Measures Register'!$L$8)-COLUMN('Measures Register'!$B$8)+1, FALSE), 0))</f>
        <v>0</v>
      </c>
      <c r="W65" s="88"/>
      <c r="X65" s="89">
        <f>IF(ISBLANK(W65), 0, _xlfn.IFNA(VLOOKUP(W65, 'Measures Register'!$B$9:$K$59, COLUMN('Measures Register'!$K$8)-COLUMN('Measures Register'!$B$8)+1, FALSE), 0))</f>
        <v>0</v>
      </c>
      <c r="Y65" s="90">
        <f>IF(ISBLANK(W65), 0, _xlfn.IFNA(VLOOKUP(W65, 'Measures Register'!$B$9:$L$59, COLUMN('Measures Register'!$L$8)-COLUMN('Measures Register'!$B$8)+1, FALSE), 0))</f>
        <v>0</v>
      </c>
      <c r="Z65" s="88"/>
      <c r="AA65" s="89">
        <f>IF(ISBLANK(Z65), 0, _xlfn.IFNA(VLOOKUP(Z65, 'Measures Register'!$B$9:$K$59, COLUMN('Measures Register'!$K$8)-COLUMN('Measures Register'!$B$8)+1, FALSE), 0))</f>
        <v>0</v>
      </c>
      <c r="AB65" s="90">
        <f>IF(ISBLANK(Z65), 0, _xlfn.IFNA(VLOOKUP(Z65, 'Measures Register'!$B$9:$L$59, COLUMN('Measures Register'!$L$8)-COLUMN('Measures Register'!$B$8)+1, FALSE), 0))</f>
        <v>0</v>
      </c>
      <c r="AC65" s="88"/>
      <c r="AD65" s="89">
        <f>IF(ISBLANK(AC65), 0, _xlfn.IFNA(VLOOKUP(AC65, 'Measures Register'!$B$9:$K$59, COLUMN('Measures Register'!$K$8)-COLUMN('Measures Register'!$B$8)+1, FALSE), 0))</f>
        <v>0</v>
      </c>
      <c r="AE65" s="90">
        <f>IF(ISBLANK(AC65), 0, _xlfn.IFNA(VLOOKUP(AC65, 'Measures Register'!$B$9:$L$59, COLUMN('Measures Register'!$L$8)-COLUMN('Measures Register'!$B$8)+1, FALSE), 0))</f>
        <v>0</v>
      </c>
      <c r="AF65" s="88"/>
      <c r="AG65" s="89">
        <f>IF(ISBLANK(AF65), 0, _xlfn.IFNA(VLOOKUP(AF65, 'Measures Register'!$B$9:$K$59, COLUMN('Measures Register'!$K$8)-COLUMN('Measures Register'!$B$8)+1, FALSE), 0))</f>
        <v>0</v>
      </c>
      <c r="AH65" s="110">
        <f>IF(ISBLANK(AF65), 0, _xlfn.IFNA(VLOOKUP(AF65, 'Measures Register'!$B$9:$L$59, COLUMN('Measures Register'!$L$8)-COLUMN('Measures Register'!$B$8)+1, FALSE), 0))</f>
        <v>0</v>
      </c>
      <c r="AI65" s="115"/>
      <c r="AJ65" s="108" t="str">
        <f t="shared" si="2"/>
        <v/>
      </c>
      <c r="AK65" s="86" t="str">
        <f t="shared" si="3"/>
        <v/>
      </c>
      <c r="AL65" s="106" t="str">
        <f t="shared" si="4"/>
        <v/>
      </c>
      <c r="AM65" s="24"/>
    </row>
    <row r="66" spans="2:39" ht="15.75" x14ac:dyDescent="0.45">
      <c r="B66" s="84" t="str">
        <f t="shared" si="0"/>
        <v/>
      </c>
      <c r="C66" s="97"/>
      <c r="D66" s="154"/>
      <c r="E66" s="112" t="str">
        <f>IFERROR(VLOOKUP(I66,#REF!,2,0),"")</f>
        <v/>
      </c>
      <c r="F66" s="156"/>
      <c r="G66" s="101"/>
      <c r="H66" s="103"/>
      <c r="I66" s="158"/>
      <c r="J66" s="159"/>
      <c r="K66"/>
      <c r="L66" s="152"/>
      <c r="M66" s="85" t="str">
        <f>IF(AND(F66&lt;&gt;"", G66&lt;&gt;""), VLOOKUP(F66, 'P2-Primary Assets'!C:I, 5+VLOOKUP(G66,#REF!, 2, FALSE), FALSE), "")</f>
        <v/>
      </c>
      <c r="N66" s="106" t="str">
        <f t="shared" si="1"/>
        <v/>
      </c>
      <c r="O66" s="275"/>
      <c r="P66" s="275"/>
      <c r="Q66" s="275"/>
      <c r="R66" s="114"/>
      <c r="S66" s="99"/>
      <c r="T66" s="88"/>
      <c r="U66" s="89">
        <f>IF(ISBLANK(T66), 0, _xlfn.IFNA(VLOOKUP(T66, 'Measures Register'!$B$9:$K$59, COLUMN('Measures Register'!$K$8)-COLUMN('Measures Register'!$B$8)+1, FALSE), 0))</f>
        <v>0</v>
      </c>
      <c r="V66" s="90">
        <f>IF(ISBLANK(T66), 0, _xlfn.IFNA(VLOOKUP(T66, 'Measures Register'!$B$9:$L$59, COLUMN('Measures Register'!$L$8)-COLUMN('Measures Register'!$B$8)+1, FALSE), 0))</f>
        <v>0</v>
      </c>
      <c r="W66" s="88"/>
      <c r="X66" s="89">
        <f>IF(ISBLANK(W66), 0, _xlfn.IFNA(VLOOKUP(W66, 'Measures Register'!$B$9:$K$59, COLUMN('Measures Register'!$K$8)-COLUMN('Measures Register'!$B$8)+1, FALSE), 0))</f>
        <v>0</v>
      </c>
      <c r="Y66" s="90">
        <f>IF(ISBLANK(W66), 0, _xlfn.IFNA(VLOOKUP(W66, 'Measures Register'!$B$9:$L$59, COLUMN('Measures Register'!$L$8)-COLUMN('Measures Register'!$B$8)+1, FALSE), 0))</f>
        <v>0</v>
      </c>
      <c r="Z66" s="88"/>
      <c r="AA66" s="89">
        <f>IF(ISBLANK(Z66), 0, _xlfn.IFNA(VLOOKUP(Z66, 'Measures Register'!$B$9:$K$59, COLUMN('Measures Register'!$K$8)-COLUMN('Measures Register'!$B$8)+1, FALSE), 0))</f>
        <v>0</v>
      </c>
      <c r="AB66" s="90">
        <f>IF(ISBLANK(Z66), 0, _xlfn.IFNA(VLOOKUP(Z66, 'Measures Register'!$B$9:$L$59, COLUMN('Measures Register'!$L$8)-COLUMN('Measures Register'!$B$8)+1, FALSE), 0))</f>
        <v>0</v>
      </c>
      <c r="AC66" s="88"/>
      <c r="AD66" s="89">
        <f>IF(ISBLANK(AC66), 0, _xlfn.IFNA(VLOOKUP(AC66, 'Measures Register'!$B$9:$K$59, COLUMN('Measures Register'!$K$8)-COLUMN('Measures Register'!$B$8)+1, FALSE), 0))</f>
        <v>0</v>
      </c>
      <c r="AE66" s="90">
        <f>IF(ISBLANK(AC66), 0, _xlfn.IFNA(VLOOKUP(AC66, 'Measures Register'!$B$9:$L$59, COLUMN('Measures Register'!$L$8)-COLUMN('Measures Register'!$B$8)+1, FALSE), 0))</f>
        <v>0</v>
      </c>
      <c r="AF66" s="88"/>
      <c r="AG66" s="89">
        <f>IF(ISBLANK(AF66), 0, _xlfn.IFNA(VLOOKUP(AF66, 'Measures Register'!$B$9:$K$59, COLUMN('Measures Register'!$K$8)-COLUMN('Measures Register'!$B$8)+1, FALSE), 0))</f>
        <v>0</v>
      </c>
      <c r="AH66" s="110">
        <f>IF(ISBLANK(AF66), 0, _xlfn.IFNA(VLOOKUP(AF66, 'Measures Register'!$B$9:$L$59, COLUMN('Measures Register'!$L$8)-COLUMN('Measures Register'!$B$8)+1, FALSE), 0))</f>
        <v>0</v>
      </c>
      <c r="AI66" s="115"/>
      <c r="AJ66" s="108" t="str">
        <f t="shared" si="2"/>
        <v/>
      </c>
      <c r="AK66" s="86" t="str">
        <f t="shared" si="3"/>
        <v/>
      </c>
      <c r="AL66" s="106" t="str">
        <f t="shared" si="4"/>
        <v/>
      </c>
      <c r="AM66" s="24"/>
    </row>
    <row r="67" spans="2:39" ht="15.75" x14ac:dyDescent="0.45">
      <c r="B67" s="84" t="str">
        <f t="shared" si="0"/>
        <v/>
      </c>
      <c r="C67" s="97"/>
      <c r="D67" s="154"/>
      <c r="E67" s="112" t="str">
        <f>IFERROR(VLOOKUP(I67,#REF!,2,0),"")</f>
        <v/>
      </c>
      <c r="F67" s="156"/>
      <c r="G67" s="101"/>
      <c r="H67" s="103"/>
      <c r="I67" s="158"/>
      <c r="J67" s="159"/>
      <c r="K67"/>
      <c r="L67" s="152"/>
      <c r="M67" s="85" t="str">
        <f>IF(AND(F67&lt;&gt;"", G67&lt;&gt;""), VLOOKUP(F67, 'P2-Primary Assets'!C:I, 5+VLOOKUP(G67,#REF!, 2, FALSE), FALSE), "")</f>
        <v/>
      </c>
      <c r="N67" s="106" t="str">
        <f t="shared" si="1"/>
        <v/>
      </c>
      <c r="O67" s="275"/>
      <c r="P67" s="275"/>
      <c r="Q67" s="275"/>
      <c r="R67" s="114"/>
      <c r="S67" s="99"/>
      <c r="T67" s="88"/>
      <c r="U67" s="89">
        <f>IF(ISBLANK(T67), 0, _xlfn.IFNA(VLOOKUP(T67, 'Measures Register'!$B$9:$K$59, COLUMN('Measures Register'!$K$8)-COLUMN('Measures Register'!$B$8)+1, FALSE), 0))</f>
        <v>0</v>
      </c>
      <c r="V67" s="90">
        <f>IF(ISBLANK(T67), 0, _xlfn.IFNA(VLOOKUP(T67, 'Measures Register'!$B$9:$L$59, COLUMN('Measures Register'!$L$8)-COLUMN('Measures Register'!$B$8)+1, FALSE), 0))</f>
        <v>0</v>
      </c>
      <c r="W67" s="88"/>
      <c r="X67" s="89">
        <f>IF(ISBLANK(W67), 0, _xlfn.IFNA(VLOOKUP(W67, 'Measures Register'!$B$9:$K$59, COLUMN('Measures Register'!$K$8)-COLUMN('Measures Register'!$B$8)+1, FALSE), 0))</f>
        <v>0</v>
      </c>
      <c r="Y67" s="90">
        <f>IF(ISBLANK(W67), 0, _xlfn.IFNA(VLOOKUP(W67, 'Measures Register'!$B$9:$L$59, COLUMN('Measures Register'!$L$8)-COLUMN('Measures Register'!$B$8)+1, FALSE), 0))</f>
        <v>0</v>
      </c>
      <c r="Z67" s="88"/>
      <c r="AA67" s="89">
        <f>IF(ISBLANK(Z67), 0, _xlfn.IFNA(VLOOKUP(Z67, 'Measures Register'!$B$9:$K$59, COLUMN('Measures Register'!$K$8)-COLUMN('Measures Register'!$B$8)+1, FALSE), 0))</f>
        <v>0</v>
      </c>
      <c r="AB67" s="90">
        <f>IF(ISBLANK(Z67), 0, _xlfn.IFNA(VLOOKUP(Z67, 'Measures Register'!$B$9:$L$59, COLUMN('Measures Register'!$L$8)-COLUMN('Measures Register'!$B$8)+1, FALSE), 0))</f>
        <v>0</v>
      </c>
      <c r="AC67" s="88"/>
      <c r="AD67" s="89">
        <f>IF(ISBLANK(AC67), 0, _xlfn.IFNA(VLOOKUP(AC67, 'Measures Register'!$B$9:$K$59, COLUMN('Measures Register'!$K$8)-COLUMN('Measures Register'!$B$8)+1, FALSE), 0))</f>
        <v>0</v>
      </c>
      <c r="AE67" s="90">
        <f>IF(ISBLANK(AC67), 0, _xlfn.IFNA(VLOOKUP(AC67, 'Measures Register'!$B$9:$L$59, COLUMN('Measures Register'!$L$8)-COLUMN('Measures Register'!$B$8)+1, FALSE), 0))</f>
        <v>0</v>
      </c>
      <c r="AF67" s="88"/>
      <c r="AG67" s="89">
        <f>IF(ISBLANK(AF67), 0, _xlfn.IFNA(VLOOKUP(AF67, 'Measures Register'!$B$9:$K$59, COLUMN('Measures Register'!$K$8)-COLUMN('Measures Register'!$B$8)+1, FALSE), 0))</f>
        <v>0</v>
      </c>
      <c r="AH67" s="110">
        <f>IF(ISBLANK(AF67), 0, _xlfn.IFNA(VLOOKUP(AF67, 'Measures Register'!$B$9:$L$59, COLUMN('Measures Register'!$L$8)-COLUMN('Measures Register'!$B$8)+1, FALSE), 0))</f>
        <v>0</v>
      </c>
      <c r="AI67" s="115"/>
      <c r="AJ67" s="108" t="str">
        <f t="shared" si="2"/>
        <v/>
      </c>
      <c r="AK67" s="86" t="str">
        <f t="shared" si="3"/>
        <v/>
      </c>
      <c r="AL67" s="106" t="str">
        <f t="shared" si="4"/>
        <v/>
      </c>
      <c r="AM67" s="24"/>
    </row>
    <row r="68" spans="2:39" ht="15.75" x14ac:dyDescent="0.45">
      <c r="B68" s="84" t="str">
        <f t="shared" si="0"/>
        <v/>
      </c>
      <c r="C68" s="97"/>
      <c r="D68" s="154"/>
      <c r="E68" s="112" t="str">
        <f>IFERROR(VLOOKUP(I68,#REF!,2,0),"")</f>
        <v/>
      </c>
      <c r="F68" s="156"/>
      <c r="G68" s="101"/>
      <c r="H68" s="103"/>
      <c r="I68" s="158"/>
      <c r="J68" s="159"/>
      <c r="K68"/>
      <c r="L68" s="152"/>
      <c r="M68" s="85" t="str">
        <f>IF(AND(F68&lt;&gt;"", G68&lt;&gt;""), VLOOKUP(F68, 'P2-Primary Assets'!C:I, 5+VLOOKUP(G68,#REF!, 2, FALSE), FALSE), "")</f>
        <v/>
      </c>
      <c r="N68" s="106" t="str">
        <f t="shared" si="1"/>
        <v/>
      </c>
      <c r="O68" s="275"/>
      <c r="P68" s="275"/>
      <c r="Q68" s="275"/>
      <c r="R68" s="114"/>
      <c r="S68" s="99"/>
      <c r="T68" s="88"/>
      <c r="U68" s="89">
        <f>IF(ISBLANK(T68), 0, _xlfn.IFNA(VLOOKUP(T68, 'Measures Register'!$B$9:$K$59, COLUMN('Measures Register'!$K$8)-COLUMN('Measures Register'!$B$8)+1, FALSE), 0))</f>
        <v>0</v>
      </c>
      <c r="V68" s="90">
        <f>IF(ISBLANK(T68), 0, _xlfn.IFNA(VLOOKUP(T68, 'Measures Register'!$B$9:$L$59, COLUMN('Measures Register'!$L$8)-COLUMN('Measures Register'!$B$8)+1, FALSE), 0))</f>
        <v>0</v>
      </c>
      <c r="W68" s="88"/>
      <c r="X68" s="89">
        <f>IF(ISBLANK(W68), 0, _xlfn.IFNA(VLOOKUP(W68, 'Measures Register'!$B$9:$K$59, COLUMN('Measures Register'!$K$8)-COLUMN('Measures Register'!$B$8)+1, FALSE), 0))</f>
        <v>0</v>
      </c>
      <c r="Y68" s="90">
        <f>IF(ISBLANK(W68), 0, _xlfn.IFNA(VLOOKUP(W68, 'Measures Register'!$B$9:$L$59, COLUMN('Measures Register'!$L$8)-COLUMN('Measures Register'!$B$8)+1, FALSE), 0))</f>
        <v>0</v>
      </c>
      <c r="Z68" s="88"/>
      <c r="AA68" s="89">
        <f>IF(ISBLANK(Z68), 0, _xlfn.IFNA(VLOOKUP(Z68, 'Measures Register'!$B$9:$K$59, COLUMN('Measures Register'!$K$8)-COLUMN('Measures Register'!$B$8)+1, FALSE), 0))</f>
        <v>0</v>
      </c>
      <c r="AB68" s="90">
        <f>IF(ISBLANK(Z68), 0, _xlfn.IFNA(VLOOKUP(Z68, 'Measures Register'!$B$9:$L$59, COLUMN('Measures Register'!$L$8)-COLUMN('Measures Register'!$B$8)+1, FALSE), 0))</f>
        <v>0</v>
      </c>
      <c r="AC68" s="88"/>
      <c r="AD68" s="89">
        <f>IF(ISBLANK(AC68), 0, _xlfn.IFNA(VLOOKUP(AC68, 'Measures Register'!$B$9:$K$59, COLUMN('Measures Register'!$K$8)-COLUMN('Measures Register'!$B$8)+1, FALSE), 0))</f>
        <v>0</v>
      </c>
      <c r="AE68" s="90">
        <f>IF(ISBLANK(AC68), 0, _xlfn.IFNA(VLOOKUP(AC68, 'Measures Register'!$B$9:$L$59, COLUMN('Measures Register'!$L$8)-COLUMN('Measures Register'!$B$8)+1, FALSE), 0))</f>
        <v>0</v>
      </c>
      <c r="AF68" s="88"/>
      <c r="AG68" s="89">
        <f>IF(ISBLANK(AF68), 0, _xlfn.IFNA(VLOOKUP(AF68, 'Measures Register'!$B$9:$K$59, COLUMN('Measures Register'!$K$8)-COLUMN('Measures Register'!$B$8)+1, FALSE), 0))</f>
        <v>0</v>
      </c>
      <c r="AH68" s="110">
        <f>IF(ISBLANK(AF68), 0, _xlfn.IFNA(VLOOKUP(AF68, 'Measures Register'!$B$9:$L$59, COLUMN('Measures Register'!$L$8)-COLUMN('Measures Register'!$B$8)+1, FALSE), 0))</f>
        <v>0</v>
      </c>
      <c r="AI68" s="115"/>
      <c r="AJ68" s="108" t="str">
        <f t="shared" si="2"/>
        <v/>
      </c>
      <c r="AK68" s="86" t="str">
        <f t="shared" si="3"/>
        <v/>
      </c>
      <c r="AL68" s="106" t="str">
        <f t="shared" si="4"/>
        <v/>
      </c>
      <c r="AM68" s="24"/>
    </row>
    <row r="69" spans="2:39" ht="15.75" x14ac:dyDescent="0.45">
      <c r="B69" s="84" t="str">
        <f t="shared" si="0"/>
        <v/>
      </c>
      <c r="C69" s="97"/>
      <c r="D69" s="154"/>
      <c r="E69" s="112" t="str">
        <f>IFERROR(VLOOKUP(I69,#REF!,2,0),"")</f>
        <v/>
      </c>
      <c r="F69" s="156"/>
      <c r="G69" s="101"/>
      <c r="H69" s="103"/>
      <c r="I69" s="158"/>
      <c r="J69" s="159"/>
      <c r="K69"/>
      <c r="L69" s="152"/>
      <c r="M69" s="85" t="str">
        <f>IF(AND(F69&lt;&gt;"", G69&lt;&gt;""), VLOOKUP(F69, 'P2-Primary Assets'!C:I, 5+VLOOKUP(G69,#REF!, 2, FALSE), FALSE), "")</f>
        <v/>
      </c>
      <c r="N69" s="106" t="str">
        <f t="shared" si="1"/>
        <v/>
      </c>
      <c r="O69" s="275"/>
      <c r="P69" s="275"/>
      <c r="Q69" s="275"/>
      <c r="R69" s="114"/>
      <c r="S69" s="99"/>
      <c r="T69" s="88"/>
      <c r="U69" s="89">
        <f>IF(ISBLANK(T69), 0, _xlfn.IFNA(VLOOKUP(T69, 'Measures Register'!$B$9:$K$59, COLUMN('Measures Register'!$K$8)-COLUMN('Measures Register'!$B$8)+1, FALSE), 0))</f>
        <v>0</v>
      </c>
      <c r="V69" s="90">
        <f>IF(ISBLANK(T69), 0, _xlfn.IFNA(VLOOKUP(T69, 'Measures Register'!$B$9:$L$59, COLUMN('Measures Register'!$L$8)-COLUMN('Measures Register'!$B$8)+1, FALSE), 0))</f>
        <v>0</v>
      </c>
      <c r="W69" s="88"/>
      <c r="X69" s="89">
        <f>IF(ISBLANK(W69), 0, _xlfn.IFNA(VLOOKUP(W69, 'Measures Register'!$B$9:$K$59, COLUMN('Measures Register'!$K$8)-COLUMN('Measures Register'!$B$8)+1, FALSE), 0))</f>
        <v>0</v>
      </c>
      <c r="Y69" s="90">
        <f>IF(ISBLANK(W69), 0, _xlfn.IFNA(VLOOKUP(W69, 'Measures Register'!$B$9:$L$59, COLUMN('Measures Register'!$L$8)-COLUMN('Measures Register'!$B$8)+1, FALSE), 0))</f>
        <v>0</v>
      </c>
      <c r="Z69" s="88"/>
      <c r="AA69" s="89">
        <f>IF(ISBLANK(Z69), 0, _xlfn.IFNA(VLOOKUP(Z69, 'Measures Register'!$B$9:$K$59, COLUMN('Measures Register'!$K$8)-COLUMN('Measures Register'!$B$8)+1, FALSE), 0))</f>
        <v>0</v>
      </c>
      <c r="AB69" s="90">
        <f>IF(ISBLANK(Z69), 0, _xlfn.IFNA(VLOOKUP(Z69, 'Measures Register'!$B$9:$L$59, COLUMN('Measures Register'!$L$8)-COLUMN('Measures Register'!$B$8)+1, FALSE), 0))</f>
        <v>0</v>
      </c>
      <c r="AC69" s="88"/>
      <c r="AD69" s="89">
        <f>IF(ISBLANK(AC69), 0, _xlfn.IFNA(VLOOKUP(AC69, 'Measures Register'!$B$9:$K$59, COLUMN('Measures Register'!$K$8)-COLUMN('Measures Register'!$B$8)+1, FALSE), 0))</f>
        <v>0</v>
      </c>
      <c r="AE69" s="90">
        <f>IF(ISBLANK(AC69), 0, _xlfn.IFNA(VLOOKUP(AC69, 'Measures Register'!$B$9:$L$59, COLUMN('Measures Register'!$L$8)-COLUMN('Measures Register'!$B$8)+1, FALSE), 0))</f>
        <v>0</v>
      </c>
      <c r="AF69" s="88"/>
      <c r="AG69" s="89">
        <f>IF(ISBLANK(AF69), 0, _xlfn.IFNA(VLOOKUP(AF69, 'Measures Register'!$B$9:$K$59, COLUMN('Measures Register'!$K$8)-COLUMN('Measures Register'!$B$8)+1, FALSE), 0))</f>
        <v>0</v>
      </c>
      <c r="AH69" s="110">
        <f>IF(ISBLANK(AF69), 0, _xlfn.IFNA(VLOOKUP(AF69, 'Measures Register'!$B$9:$L$59, COLUMN('Measures Register'!$L$8)-COLUMN('Measures Register'!$B$8)+1, FALSE), 0))</f>
        <v>0</v>
      </c>
      <c r="AI69" s="115"/>
      <c r="AJ69" s="108" t="str">
        <f t="shared" si="2"/>
        <v/>
      </c>
      <c r="AK69" s="86" t="str">
        <f t="shared" si="3"/>
        <v/>
      </c>
      <c r="AL69" s="106" t="str">
        <f t="shared" si="4"/>
        <v/>
      </c>
      <c r="AM69" s="24"/>
    </row>
    <row r="70" spans="2:39" ht="15.75" x14ac:dyDescent="0.45">
      <c r="B70" s="84" t="str">
        <f t="shared" si="0"/>
        <v/>
      </c>
      <c r="C70" s="97"/>
      <c r="D70" s="154"/>
      <c r="E70" s="112" t="str">
        <f>IFERROR(VLOOKUP(I70,#REF!,2,0),"")</f>
        <v/>
      </c>
      <c r="F70" s="156"/>
      <c r="G70" s="101"/>
      <c r="H70" s="103"/>
      <c r="I70" s="158"/>
      <c r="J70" s="159"/>
      <c r="K70"/>
      <c r="L70" s="152"/>
      <c r="M70" s="85" t="str">
        <f>IF(AND(F70&lt;&gt;"", G70&lt;&gt;""), VLOOKUP(F70, 'P2-Primary Assets'!C:I, 5+VLOOKUP(G70,#REF!, 2, FALSE), FALSE), "")</f>
        <v/>
      </c>
      <c r="N70" s="106" t="str">
        <f t="shared" si="1"/>
        <v/>
      </c>
      <c r="O70" s="275"/>
      <c r="P70" s="275"/>
      <c r="Q70" s="275"/>
      <c r="R70" s="114"/>
      <c r="S70" s="99"/>
      <c r="T70" s="88"/>
      <c r="U70" s="89">
        <f>IF(ISBLANK(T70), 0, _xlfn.IFNA(VLOOKUP(T70, 'Measures Register'!$B$9:$K$59, COLUMN('Measures Register'!$K$8)-COLUMN('Measures Register'!$B$8)+1, FALSE), 0))</f>
        <v>0</v>
      </c>
      <c r="V70" s="90">
        <f>IF(ISBLANK(T70), 0, _xlfn.IFNA(VLOOKUP(T70, 'Measures Register'!$B$9:$L$59, COLUMN('Measures Register'!$L$8)-COLUMN('Measures Register'!$B$8)+1, FALSE), 0))</f>
        <v>0</v>
      </c>
      <c r="W70" s="88"/>
      <c r="X70" s="89">
        <f>IF(ISBLANK(W70), 0, _xlfn.IFNA(VLOOKUP(W70, 'Measures Register'!$B$9:$K$59, COLUMN('Measures Register'!$K$8)-COLUMN('Measures Register'!$B$8)+1, FALSE), 0))</f>
        <v>0</v>
      </c>
      <c r="Y70" s="90">
        <f>IF(ISBLANK(W70), 0, _xlfn.IFNA(VLOOKUP(W70, 'Measures Register'!$B$9:$L$59, COLUMN('Measures Register'!$L$8)-COLUMN('Measures Register'!$B$8)+1, FALSE), 0))</f>
        <v>0</v>
      </c>
      <c r="Z70" s="88"/>
      <c r="AA70" s="89">
        <f>IF(ISBLANK(Z70), 0, _xlfn.IFNA(VLOOKUP(Z70, 'Measures Register'!$B$9:$K$59, COLUMN('Measures Register'!$K$8)-COLUMN('Measures Register'!$B$8)+1, FALSE), 0))</f>
        <v>0</v>
      </c>
      <c r="AB70" s="90">
        <f>IF(ISBLANK(Z70), 0, _xlfn.IFNA(VLOOKUP(Z70, 'Measures Register'!$B$9:$L$59, COLUMN('Measures Register'!$L$8)-COLUMN('Measures Register'!$B$8)+1, FALSE), 0))</f>
        <v>0</v>
      </c>
      <c r="AC70" s="88"/>
      <c r="AD70" s="89">
        <f>IF(ISBLANK(AC70), 0, _xlfn.IFNA(VLOOKUP(AC70, 'Measures Register'!$B$9:$K$59, COLUMN('Measures Register'!$K$8)-COLUMN('Measures Register'!$B$8)+1, FALSE), 0))</f>
        <v>0</v>
      </c>
      <c r="AE70" s="90">
        <f>IF(ISBLANK(AC70), 0, _xlfn.IFNA(VLOOKUP(AC70, 'Measures Register'!$B$9:$L$59, COLUMN('Measures Register'!$L$8)-COLUMN('Measures Register'!$B$8)+1, FALSE), 0))</f>
        <v>0</v>
      </c>
      <c r="AF70" s="88"/>
      <c r="AG70" s="89">
        <f>IF(ISBLANK(AF70), 0, _xlfn.IFNA(VLOOKUP(AF70, 'Measures Register'!$B$9:$K$59, COLUMN('Measures Register'!$K$8)-COLUMN('Measures Register'!$B$8)+1, FALSE), 0))</f>
        <v>0</v>
      </c>
      <c r="AH70" s="110">
        <f>IF(ISBLANK(AF70), 0, _xlfn.IFNA(VLOOKUP(AF70, 'Measures Register'!$B$9:$L$59, COLUMN('Measures Register'!$L$8)-COLUMN('Measures Register'!$B$8)+1, FALSE), 0))</f>
        <v>0</v>
      </c>
      <c r="AI70" s="115"/>
      <c r="AJ70" s="108" t="str">
        <f t="shared" si="2"/>
        <v/>
      </c>
      <c r="AK70" s="86" t="str">
        <f t="shared" si="3"/>
        <v/>
      </c>
      <c r="AL70" s="106" t="str">
        <f t="shared" si="4"/>
        <v/>
      </c>
      <c r="AM70" s="24"/>
    </row>
    <row r="71" spans="2:39" ht="15.75" x14ac:dyDescent="0.45">
      <c r="B71" s="84" t="str">
        <f t="shared" si="0"/>
        <v/>
      </c>
      <c r="C71" s="97"/>
      <c r="D71" s="154"/>
      <c r="E71" s="112" t="str">
        <f>IFERROR(VLOOKUP(I71,#REF!,2,0),"")</f>
        <v/>
      </c>
      <c r="F71" s="156"/>
      <c r="G71" s="101"/>
      <c r="H71" s="103"/>
      <c r="I71" s="158"/>
      <c r="J71" s="159"/>
      <c r="K71"/>
      <c r="L71" s="152"/>
      <c r="M71" s="85" t="str">
        <f>IF(AND(F71&lt;&gt;"", G71&lt;&gt;""), VLOOKUP(F71, 'P2-Primary Assets'!C:I, 5+VLOOKUP(G71,#REF!, 2, FALSE), FALSE), "")</f>
        <v/>
      </c>
      <c r="N71" s="106" t="str">
        <f t="shared" si="1"/>
        <v/>
      </c>
      <c r="O71" s="275"/>
      <c r="P71" s="275"/>
      <c r="Q71" s="275"/>
      <c r="R71" s="114"/>
      <c r="S71" s="99"/>
      <c r="T71" s="88"/>
      <c r="U71" s="89">
        <f>IF(ISBLANK(T71), 0, _xlfn.IFNA(VLOOKUP(T71, 'Measures Register'!$B$9:$K$59, COLUMN('Measures Register'!$K$8)-COLUMN('Measures Register'!$B$8)+1, FALSE), 0))</f>
        <v>0</v>
      </c>
      <c r="V71" s="90">
        <f>IF(ISBLANK(T71), 0, _xlfn.IFNA(VLOOKUP(T71, 'Measures Register'!$B$9:$L$59, COLUMN('Measures Register'!$L$8)-COLUMN('Measures Register'!$B$8)+1, FALSE), 0))</f>
        <v>0</v>
      </c>
      <c r="W71" s="88"/>
      <c r="X71" s="89">
        <f>IF(ISBLANK(W71), 0, _xlfn.IFNA(VLOOKUP(W71, 'Measures Register'!$B$9:$K$59, COLUMN('Measures Register'!$K$8)-COLUMN('Measures Register'!$B$8)+1, FALSE), 0))</f>
        <v>0</v>
      </c>
      <c r="Y71" s="90">
        <f>IF(ISBLANK(W71), 0, _xlfn.IFNA(VLOOKUP(W71, 'Measures Register'!$B$9:$L$59, COLUMN('Measures Register'!$L$8)-COLUMN('Measures Register'!$B$8)+1, FALSE), 0))</f>
        <v>0</v>
      </c>
      <c r="Z71" s="88"/>
      <c r="AA71" s="89">
        <f>IF(ISBLANK(Z71), 0, _xlfn.IFNA(VLOOKUP(Z71, 'Measures Register'!$B$9:$K$59, COLUMN('Measures Register'!$K$8)-COLUMN('Measures Register'!$B$8)+1, FALSE), 0))</f>
        <v>0</v>
      </c>
      <c r="AB71" s="90">
        <f>IF(ISBLANK(Z71), 0, _xlfn.IFNA(VLOOKUP(Z71, 'Measures Register'!$B$9:$L$59, COLUMN('Measures Register'!$L$8)-COLUMN('Measures Register'!$B$8)+1, FALSE), 0))</f>
        <v>0</v>
      </c>
      <c r="AC71" s="88"/>
      <c r="AD71" s="89">
        <f>IF(ISBLANK(AC71), 0, _xlfn.IFNA(VLOOKUP(AC71, 'Measures Register'!$B$9:$K$59, COLUMN('Measures Register'!$K$8)-COLUMN('Measures Register'!$B$8)+1, FALSE), 0))</f>
        <v>0</v>
      </c>
      <c r="AE71" s="90">
        <f>IF(ISBLANK(AC71), 0, _xlfn.IFNA(VLOOKUP(AC71, 'Measures Register'!$B$9:$L$59, COLUMN('Measures Register'!$L$8)-COLUMN('Measures Register'!$B$8)+1, FALSE), 0))</f>
        <v>0</v>
      </c>
      <c r="AF71" s="88"/>
      <c r="AG71" s="89">
        <f>IF(ISBLANK(AF71), 0, _xlfn.IFNA(VLOOKUP(AF71, 'Measures Register'!$B$9:$K$59, COLUMN('Measures Register'!$K$8)-COLUMN('Measures Register'!$B$8)+1, FALSE), 0))</f>
        <v>0</v>
      </c>
      <c r="AH71" s="110">
        <f>IF(ISBLANK(AF71), 0, _xlfn.IFNA(VLOOKUP(AF71, 'Measures Register'!$B$9:$L$59, COLUMN('Measures Register'!$L$8)-COLUMN('Measures Register'!$B$8)+1, FALSE), 0))</f>
        <v>0</v>
      </c>
      <c r="AI71" s="115"/>
      <c r="AJ71" s="108" t="str">
        <f t="shared" si="2"/>
        <v/>
      </c>
      <c r="AK71" s="86" t="str">
        <f t="shared" si="3"/>
        <v/>
      </c>
      <c r="AL71" s="106" t="str">
        <f t="shared" si="4"/>
        <v/>
      </c>
      <c r="AM71" s="24"/>
    </row>
    <row r="72" spans="2:39" ht="15.75" x14ac:dyDescent="0.45">
      <c r="B72" s="84" t="str">
        <f t="shared" si="0"/>
        <v/>
      </c>
      <c r="C72" s="97"/>
      <c r="D72" s="154"/>
      <c r="E72" s="112" t="str">
        <f>IFERROR(VLOOKUP(I72,#REF!,2,0),"")</f>
        <v/>
      </c>
      <c r="F72" s="156"/>
      <c r="G72" s="101"/>
      <c r="H72" s="103"/>
      <c r="I72" s="158"/>
      <c r="J72" s="159"/>
      <c r="K72"/>
      <c r="L72" s="152"/>
      <c r="M72" s="85" t="str">
        <f>IF(AND(F72&lt;&gt;"", G72&lt;&gt;""), VLOOKUP(F72, 'P2-Primary Assets'!C:I, 5+VLOOKUP(G72,#REF!, 2, FALSE), FALSE), "")</f>
        <v/>
      </c>
      <c r="N72" s="106" t="str">
        <f t="shared" si="1"/>
        <v/>
      </c>
      <c r="O72" s="275"/>
      <c r="P72" s="275"/>
      <c r="Q72" s="275"/>
      <c r="R72" s="114"/>
      <c r="S72" s="99"/>
      <c r="T72" s="88"/>
      <c r="U72" s="89">
        <f>IF(ISBLANK(T72), 0, _xlfn.IFNA(VLOOKUP(T72, 'Measures Register'!$B$9:$K$59, COLUMN('Measures Register'!$K$8)-COLUMN('Measures Register'!$B$8)+1, FALSE), 0))</f>
        <v>0</v>
      </c>
      <c r="V72" s="90">
        <f>IF(ISBLANK(T72), 0, _xlfn.IFNA(VLOOKUP(T72, 'Measures Register'!$B$9:$L$59, COLUMN('Measures Register'!$L$8)-COLUMN('Measures Register'!$B$8)+1, FALSE), 0))</f>
        <v>0</v>
      </c>
      <c r="W72" s="88"/>
      <c r="X72" s="89">
        <f>IF(ISBLANK(W72), 0, _xlfn.IFNA(VLOOKUP(W72, 'Measures Register'!$B$9:$K$59, COLUMN('Measures Register'!$K$8)-COLUMN('Measures Register'!$B$8)+1, FALSE), 0))</f>
        <v>0</v>
      </c>
      <c r="Y72" s="90">
        <f>IF(ISBLANK(W72), 0, _xlfn.IFNA(VLOOKUP(W72, 'Measures Register'!$B$9:$L$59, COLUMN('Measures Register'!$L$8)-COLUMN('Measures Register'!$B$8)+1, FALSE), 0))</f>
        <v>0</v>
      </c>
      <c r="Z72" s="88"/>
      <c r="AA72" s="89">
        <f>IF(ISBLANK(Z72), 0, _xlfn.IFNA(VLOOKUP(Z72, 'Measures Register'!$B$9:$K$59, COLUMN('Measures Register'!$K$8)-COLUMN('Measures Register'!$B$8)+1, FALSE), 0))</f>
        <v>0</v>
      </c>
      <c r="AB72" s="90">
        <f>IF(ISBLANK(Z72), 0, _xlfn.IFNA(VLOOKUP(Z72, 'Measures Register'!$B$9:$L$59, COLUMN('Measures Register'!$L$8)-COLUMN('Measures Register'!$B$8)+1, FALSE), 0))</f>
        <v>0</v>
      </c>
      <c r="AC72" s="88"/>
      <c r="AD72" s="89">
        <f>IF(ISBLANK(AC72), 0, _xlfn.IFNA(VLOOKUP(AC72, 'Measures Register'!$B$9:$K$59, COLUMN('Measures Register'!$K$8)-COLUMN('Measures Register'!$B$8)+1, FALSE), 0))</f>
        <v>0</v>
      </c>
      <c r="AE72" s="90">
        <f>IF(ISBLANK(AC72), 0, _xlfn.IFNA(VLOOKUP(AC72, 'Measures Register'!$B$9:$L$59, COLUMN('Measures Register'!$L$8)-COLUMN('Measures Register'!$B$8)+1, FALSE), 0))</f>
        <v>0</v>
      </c>
      <c r="AF72" s="88"/>
      <c r="AG72" s="89">
        <f>IF(ISBLANK(AF72), 0, _xlfn.IFNA(VLOOKUP(AF72, 'Measures Register'!$B$9:$K$59, COLUMN('Measures Register'!$K$8)-COLUMN('Measures Register'!$B$8)+1, FALSE), 0))</f>
        <v>0</v>
      </c>
      <c r="AH72" s="110">
        <f>IF(ISBLANK(AF72), 0, _xlfn.IFNA(VLOOKUP(AF72, 'Measures Register'!$B$9:$L$59, COLUMN('Measures Register'!$L$8)-COLUMN('Measures Register'!$B$8)+1, FALSE), 0))</f>
        <v>0</v>
      </c>
      <c r="AI72" s="115"/>
      <c r="AJ72" s="108" t="str">
        <f t="shared" si="2"/>
        <v/>
      </c>
      <c r="AK72" s="86" t="str">
        <f t="shared" si="3"/>
        <v/>
      </c>
      <c r="AL72" s="106" t="str">
        <f t="shared" si="4"/>
        <v/>
      </c>
      <c r="AM72" s="24"/>
    </row>
    <row r="73" spans="2:39" ht="15.75" x14ac:dyDescent="0.45">
      <c r="B73" s="84" t="str">
        <f t="shared" si="0"/>
        <v/>
      </c>
      <c r="C73" s="97"/>
      <c r="D73" s="154"/>
      <c r="E73" s="112" t="str">
        <f>IFERROR(VLOOKUP(I73,#REF!,2,0),"")</f>
        <v/>
      </c>
      <c r="F73" s="156"/>
      <c r="G73" s="101"/>
      <c r="H73" s="103"/>
      <c r="I73" s="158"/>
      <c r="J73" s="159"/>
      <c r="K73"/>
      <c r="L73" s="152"/>
      <c r="M73" s="85" t="str">
        <f>IF(AND(F73&lt;&gt;"", G73&lt;&gt;""), VLOOKUP(F73, 'P2-Primary Assets'!C:I, 5+VLOOKUP(G73,#REF!, 2, FALSE), FALSE), "")</f>
        <v/>
      </c>
      <c r="N73" s="106" t="str">
        <f t="shared" si="1"/>
        <v/>
      </c>
      <c r="O73" s="275"/>
      <c r="P73" s="275"/>
      <c r="Q73" s="275"/>
      <c r="R73" s="114"/>
      <c r="S73" s="99"/>
      <c r="T73" s="88"/>
      <c r="U73" s="89">
        <f>IF(ISBLANK(T73), 0, _xlfn.IFNA(VLOOKUP(T73, 'Measures Register'!$B$9:$K$59, COLUMN('Measures Register'!$K$8)-COLUMN('Measures Register'!$B$8)+1, FALSE), 0))</f>
        <v>0</v>
      </c>
      <c r="V73" s="90">
        <f>IF(ISBLANK(T73), 0, _xlfn.IFNA(VLOOKUP(T73, 'Measures Register'!$B$9:$L$59, COLUMN('Measures Register'!$L$8)-COLUMN('Measures Register'!$B$8)+1, FALSE), 0))</f>
        <v>0</v>
      </c>
      <c r="W73" s="88"/>
      <c r="X73" s="89">
        <f>IF(ISBLANK(W73), 0, _xlfn.IFNA(VLOOKUP(W73, 'Measures Register'!$B$9:$K$59, COLUMN('Measures Register'!$K$8)-COLUMN('Measures Register'!$B$8)+1, FALSE), 0))</f>
        <v>0</v>
      </c>
      <c r="Y73" s="90">
        <f>IF(ISBLANK(W73), 0, _xlfn.IFNA(VLOOKUP(W73, 'Measures Register'!$B$9:$L$59, COLUMN('Measures Register'!$L$8)-COLUMN('Measures Register'!$B$8)+1, FALSE), 0))</f>
        <v>0</v>
      </c>
      <c r="Z73" s="88"/>
      <c r="AA73" s="89">
        <f>IF(ISBLANK(Z73), 0, _xlfn.IFNA(VLOOKUP(Z73, 'Measures Register'!$B$9:$K$59, COLUMN('Measures Register'!$K$8)-COLUMN('Measures Register'!$B$8)+1, FALSE), 0))</f>
        <v>0</v>
      </c>
      <c r="AB73" s="90">
        <f>IF(ISBLANK(Z73), 0, _xlfn.IFNA(VLOOKUP(Z73, 'Measures Register'!$B$9:$L$59, COLUMN('Measures Register'!$L$8)-COLUMN('Measures Register'!$B$8)+1, FALSE), 0))</f>
        <v>0</v>
      </c>
      <c r="AC73" s="88"/>
      <c r="AD73" s="89">
        <f>IF(ISBLANK(AC73), 0, _xlfn.IFNA(VLOOKUP(AC73, 'Measures Register'!$B$9:$K$59, COLUMN('Measures Register'!$K$8)-COLUMN('Measures Register'!$B$8)+1, FALSE), 0))</f>
        <v>0</v>
      </c>
      <c r="AE73" s="90">
        <f>IF(ISBLANK(AC73), 0, _xlfn.IFNA(VLOOKUP(AC73, 'Measures Register'!$B$9:$L$59, COLUMN('Measures Register'!$L$8)-COLUMN('Measures Register'!$B$8)+1, FALSE), 0))</f>
        <v>0</v>
      </c>
      <c r="AF73" s="88"/>
      <c r="AG73" s="89">
        <f>IF(ISBLANK(AF73), 0, _xlfn.IFNA(VLOOKUP(AF73, 'Measures Register'!$B$9:$K$59, COLUMN('Measures Register'!$K$8)-COLUMN('Measures Register'!$B$8)+1, FALSE), 0))</f>
        <v>0</v>
      </c>
      <c r="AH73" s="110">
        <f>IF(ISBLANK(AF73), 0, _xlfn.IFNA(VLOOKUP(AF73, 'Measures Register'!$B$9:$L$59, COLUMN('Measures Register'!$L$8)-COLUMN('Measures Register'!$B$8)+1, FALSE), 0))</f>
        <v>0</v>
      </c>
      <c r="AI73" s="115"/>
      <c r="AJ73" s="108" t="str">
        <f t="shared" si="2"/>
        <v/>
      </c>
      <c r="AK73" s="86" t="str">
        <f t="shared" si="3"/>
        <v/>
      </c>
      <c r="AL73" s="106" t="str">
        <f t="shared" si="4"/>
        <v/>
      </c>
      <c r="AM73" s="24"/>
    </row>
    <row r="74" spans="2:39" ht="15.75" x14ac:dyDescent="0.45">
      <c r="B74" s="84" t="str">
        <f t="shared" si="0"/>
        <v/>
      </c>
      <c r="C74" s="97"/>
      <c r="D74" s="154"/>
      <c r="E74" s="112" t="str">
        <f>IFERROR(VLOOKUP(I74,#REF!,2,0),"")</f>
        <v/>
      </c>
      <c r="F74" s="156"/>
      <c r="G74" s="101"/>
      <c r="H74" s="103"/>
      <c r="I74" s="158"/>
      <c r="J74" s="159"/>
      <c r="K74"/>
      <c r="L74" s="152"/>
      <c r="M74" s="85" t="str">
        <f>IF(AND(F74&lt;&gt;"", G74&lt;&gt;""), VLOOKUP(F74, 'P2-Primary Assets'!C:I, 5+VLOOKUP(G74,#REF!, 2, FALSE), FALSE), "")</f>
        <v/>
      </c>
      <c r="N74" s="106" t="str">
        <f t="shared" si="1"/>
        <v/>
      </c>
      <c r="O74" s="275"/>
      <c r="P74" s="275"/>
      <c r="Q74" s="275"/>
      <c r="R74" s="114"/>
      <c r="S74" s="99"/>
      <c r="T74" s="88"/>
      <c r="U74" s="89">
        <f>IF(ISBLANK(T74), 0, _xlfn.IFNA(VLOOKUP(T74, 'Measures Register'!$B$9:$K$59, COLUMN('Measures Register'!$K$8)-COLUMN('Measures Register'!$B$8)+1, FALSE), 0))</f>
        <v>0</v>
      </c>
      <c r="V74" s="90">
        <f>IF(ISBLANK(T74), 0, _xlfn.IFNA(VLOOKUP(T74, 'Measures Register'!$B$9:$L$59, COLUMN('Measures Register'!$L$8)-COLUMN('Measures Register'!$B$8)+1, FALSE), 0))</f>
        <v>0</v>
      </c>
      <c r="W74" s="88"/>
      <c r="X74" s="89">
        <f>IF(ISBLANK(W74), 0, _xlfn.IFNA(VLOOKUP(W74, 'Measures Register'!$B$9:$K$59, COLUMN('Measures Register'!$K$8)-COLUMN('Measures Register'!$B$8)+1, FALSE), 0))</f>
        <v>0</v>
      </c>
      <c r="Y74" s="90">
        <f>IF(ISBLANK(W74), 0, _xlfn.IFNA(VLOOKUP(W74, 'Measures Register'!$B$9:$L$59, COLUMN('Measures Register'!$L$8)-COLUMN('Measures Register'!$B$8)+1, FALSE), 0))</f>
        <v>0</v>
      </c>
      <c r="Z74" s="88"/>
      <c r="AA74" s="89">
        <f>IF(ISBLANK(Z74), 0, _xlfn.IFNA(VLOOKUP(Z74, 'Measures Register'!$B$9:$K$59, COLUMN('Measures Register'!$K$8)-COLUMN('Measures Register'!$B$8)+1, FALSE), 0))</f>
        <v>0</v>
      </c>
      <c r="AB74" s="90">
        <f>IF(ISBLANK(Z74), 0, _xlfn.IFNA(VLOOKUP(Z74, 'Measures Register'!$B$9:$L$59, COLUMN('Measures Register'!$L$8)-COLUMN('Measures Register'!$B$8)+1, FALSE), 0))</f>
        <v>0</v>
      </c>
      <c r="AC74" s="88"/>
      <c r="AD74" s="89">
        <f>IF(ISBLANK(AC74), 0, _xlfn.IFNA(VLOOKUP(AC74, 'Measures Register'!$B$9:$K$59, COLUMN('Measures Register'!$K$8)-COLUMN('Measures Register'!$B$8)+1, FALSE), 0))</f>
        <v>0</v>
      </c>
      <c r="AE74" s="90">
        <f>IF(ISBLANK(AC74), 0, _xlfn.IFNA(VLOOKUP(AC74, 'Measures Register'!$B$9:$L$59, COLUMN('Measures Register'!$L$8)-COLUMN('Measures Register'!$B$8)+1, FALSE), 0))</f>
        <v>0</v>
      </c>
      <c r="AF74" s="88"/>
      <c r="AG74" s="89">
        <f>IF(ISBLANK(AF74), 0, _xlfn.IFNA(VLOOKUP(AF74, 'Measures Register'!$B$9:$K$59, COLUMN('Measures Register'!$K$8)-COLUMN('Measures Register'!$B$8)+1, FALSE), 0))</f>
        <v>0</v>
      </c>
      <c r="AH74" s="110">
        <f>IF(ISBLANK(AF74), 0, _xlfn.IFNA(VLOOKUP(AF74, 'Measures Register'!$B$9:$L$59, COLUMN('Measures Register'!$L$8)-COLUMN('Measures Register'!$B$8)+1, FALSE), 0))</f>
        <v>0</v>
      </c>
      <c r="AI74" s="115"/>
      <c r="AJ74" s="108" t="str">
        <f t="shared" si="2"/>
        <v/>
      </c>
      <c r="AK74" s="86" t="str">
        <f t="shared" si="3"/>
        <v/>
      </c>
      <c r="AL74" s="106" t="str">
        <f t="shared" si="4"/>
        <v/>
      </c>
      <c r="AM74" s="24"/>
    </row>
    <row r="75" spans="2:39" ht="15.75" x14ac:dyDescent="0.45">
      <c r="B75" s="84" t="str">
        <f t="shared" si="0"/>
        <v/>
      </c>
      <c r="C75" s="97"/>
      <c r="D75" s="154"/>
      <c r="E75" s="112" t="str">
        <f>IFERROR(VLOOKUP(I75,#REF!,2,0),"")</f>
        <v/>
      </c>
      <c r="F75" s="156"/>
      <c r="G75" s="101"/>
      <c r="H75" s="103"/>
      <c r="I75" s="158"/>
      <c r="J75" s="159"/>
      <c r="K75"/>
      <c r="L75" s="152"/>
      <c r="M75" s="85" t="str">
        <f>IF(AND(F75&lt;&gt;"", G75&lt;&gt;""), VLOOKUP(F75, 'P2-Primary Assets'!C:I, 5+VLOOKUP(G75,#REF!, 2, FALSE), FALSE), "")</f>
        <v/>
      </c>
      <c r="N75" s="106" t="str">
        <f t="shared" si="1"/>
        <v/>
      </c>
      <c r="O75" s="275"/>
      <c r="P75" s="275"/>
      <c r="Q75" s="275"/>
      <c r="R75" s="114"/>
      <c r="S75" s="99"/>
      <c r="T75" s="88"/>
      <c r="U75" s="89">
        <f>IF(ISBLANK(T75), 0, _xlfn.IFNA(VLOOKUP(T75, 'Measures Register'!$B$9:$K$59, COLUMN('Measures Register'!$K$8)-COLUMN('Measures Register'!$B$8)+1, FALSE), 0))</f>
        <v>0</v>
      </c>
      <c r="V75" s="90">
        <f>IF(ISBLANK(T75), 0, _xlfn.IFNA(VLOOKUP(T75, 'Measures Register'!$B$9:$L$59, COLUMN('Measures Register'!$L$8)-COLUMN('Measures Register'!$B$8)+1, FALSE), 0))</f>
        <v>0</v>
      </c>
      <c r="W75" s="88"/>
      <c r="X75" s="89">
        <f>IF(ISBLANK(W75), 0, _xlfn.IFNA(VLOOKUP(W75, 'Measures Register'!$B$9:$K$59, COLUMN('Measures Register'!$K$8)-COLUMN('Measures Register'!$B$8)+1, FALSE), 0))</f>
        <v>0</v>
      </c>
      <c r="Y75" s="90">
        <f>IF(ISBLANK(W75), 0, _xlfn.IFNA(VLOOKUP(W75, 'Measures Register'!$B$9:$L$59, COLUMN('Measures Register'!$L$8)-COLUMN('Measures Register'!$B$8)+1, FALSE), 0))</f>
        <v>0</v>
      </c>
      <c r="Z75" s="88"/>
      <c r="AA75" s="89">
        <f>IF(ISBLANK(Z75), 0, _xlfn.IFNA(VLOOKUP(Z75, 'Measures Register'!$B$9:$K$59, COLUMN('Measures Register'!$K$8)-COLUMN('Measures Register'!$B$8)+1, FALSE), 0))</f>
        <v>0</v>
      </c>
      <c r="AB75" s="90">
        <f>IF(ISBLANK(Z75), 0, _xlfn.IFNA(VLOOKUP(Z75, 'Measures Register'!$B$9:$L$59, COLUMN('Measures Register'!$L$8)-COLUMN('Measures Register'!$B$8)+1, FALSE), 0))</f>
        <v>0</v>
      </c>
      <c r="AC75" s="88"/>
      <c r="AD75" s="89">
        <f>IF(ISBLANK(AC75), 0, _xlfn.IFNA(VLOOKUP(AC75, 'Measures Register'!$B$9:$K$59, COLUMN('Measures Register'!$K$8)-COLUMN('Measures Register'!$B$8)+1, FALSE), 0))</f>
        <v>0</v>
      </c>
      <c r="AE75" s="90">
        <f>IF(ISBLANK(AC75), 0, _xlfn.IFNA(VLOOKUP(AC75, 'Measures Register'!$B$9:$L$59, COLUMN('Measures Register'!$L$8)-COLUMN('Measures Register'!$B$8)+1, FALSE), 0))</f>
        <v>0</v>
      </c>
      <c r="AF75" s="88"/>
      <c r="AG75" s="89">
        <f>IF(ISBLANK(AF75), 0, _xlfn.IFNA(VLOOKUP(AF75, 'Measures Register'!$B$9:$K$59, COLUMN('Measures Register'!$K$8)-COLUMN('Measures Register'!$B$8)+1, FALSE), 0))</f>
        <v>0</v>
      </c>
      <c r="AH75" s="110">
        <f>IF(ISBLANK(AF75), 0, _xlfn.IFNA(VLOOKUP(AF75, 'Measures Register'!$B$9:$L$59, COLUMN('Measures Register'!$L$8)-COLUMN('Measures Register'!$B$8)+1, FALSE), 0))</f>
        <v>0</v>
      </c>
      <c r="AI75" s="115"/>
      <c r="AJ75" s="108" t="str">
        <f t="shared" si="2"/>
        <v/>
      </c>
      <c r="AK75" s="86" t="str">
        <f t="shared" si="3"/>
        <v/>
      </c>
      <c r="AL75" s="106" t="str">
        <f t="shared" si="4"/>
        <v/>
      </c>
      <c r="AM75" s="24"/>
    </row>
    <row r="76" spans="2:39" ht="15.75" x14ac:dyDescent="0.45">
      <c r="B76" s="84" t="str">
        <f t="shared" si="0"/>
        <v/>
      </c>
      <c r="C76" s="97"/>
      <c r="D76" s="154"/>
      <c r="E76" s="112" t="str">
        <f>IFERROR(VLOOKUP(I76,#REF!,2,0),"")</f>
        <v/>
      </c>
      <c r="F76" s="156"/>
      <c r="G76" s="101"/>
      <c r="H76" s="103"/>
      <c r="I76" s="158"/>
      <c r="J76" s="159"/>
      <c r="K76"/>
      <c r="L76" s="152"/>
      <c r="M76" s="85" t="str">
        <f>IF(AND(F76&lt;&gt;"", G76&lt;&gt;""), VLOOKUP(F76, 'P2-Primary Assets'!C:I, 5+VLOOKUP(G76,#REF!, 2, FALSE), FALSE), "")</f>
        <v/>
      </c>
      <c r="N76" s="106" t="str">
        <f t="shared" si="1"/>
        <v/>
      </c>
      <c r="O76" s="275"/>
      <c r="P76" s="275"/>
      <c r="Q76" s="275"/>
      <c r="R76" s="114"/>
      <c r="S76" s="99"/>
      <c r="T76" s="88"/>
      <c r="U76" s="89">
        <f>IF(ISBLANK(T76), 0, _xlfn.IFNA(VLOOKUP(T76, 'Measures Register'!$B$9:$K$59, COLUMN('Measures Register'!$K$8)-COLUMN('Measures Register'!$B$8)+1, FALSE), 0))</f>
        <v>0</v>
      </c>
      <c r="V76" s="90">
        <f>IF(ISBLANK(T76), 0, _xlfn.IFNA(VLOOKUP(T76, 'Measures Register'!$B$9:$L$59, COLUMN('Measures Register'!$L$8)-COLUMN('Measures Register'!$B$8)+1, FALSE), 0))</f>
        <v>0</v>
      </c>
      <c r="W76" s="88"/>
      <c r="X76" s="89">
        <f>IF(ISBLANK(W76), 0, _xlfn.IFNA(VLOOKUP(W76, 'Measures Register'!$B$9:$K$59, COLUMN('Measures Register'!$K$8)-COLUMN('Measures Register'!$B$8)+1, FALSE), 0))</f>
        <v>0</v>
      </c>
      <c r="Y76" s="90">
        <f>IF(ISBLANK(W76), 0, _xlfn.IFNA(VLOOKUP(W76, 'Measures Register'!$B$9:$L$59, COLUMN('Measures Register'!$L$8)-COLUMN('Measures Register'!$B$8)+1, FALSE), 0))</f>
        <v>0</v>
      </c>
      <c r="Z76" s="88"/>
      <c r="AA76" s="89">
        <f>IF(ISBLANK(Z76), 0, _xlfn.IFNA(VLOOKUP(Z76, 'Measures Register'!$B$9:$K$59, COLUMN('Measures Register'!$K$8)-COLUMN('Measures Register'!$B$8)+1, FALSE), 0))</f>
        <v>0</v>
      </c>
      <c r="AB76" s="90">
        <f>IF(ISBLANK(Z76), 0, _xlfn.IFNA(VLOOKUP(Z76, 'Measures Register'!$B$9:$L$59, COLUMN('Measures Register'!$L$8)-COLUMN('Measures Register'!$B$8)+1, FALSE), 0))</f>
        <v>0</v>
      </c>
      <c r="AC76" s="88"/>
      <c r="AD76" s="89">
        <f>IF(ISBLANK(AC76), 0, _xlfn.IFNA(VLOOKUP(AC76, 'Measures Register'!$B$9:$K$59, COLUMN('Measures Register'!$K$8)-COLUMN('Measures Register'!$B$8)+1, FALSE), 0))</f>
        <v>0</v>
      </c>
      <c r="AE76" s="90">
        <f>IF(ISBLANK(AC76), 0, _xlfn.IFNA(VLOOKUP(AC76, 'Measures Register'!$B$9:$L$59, COLUMN('Measures Register'!$L$8)-COLUMN('Measures Register'!$B$8)+1, FALSE), 0))</f>
        <v>0</v>
      </c>
      <c r="AF76" s="88"/>
      <c r="AG76" s="89">
        <f>IF(ISBLANK(AF76), 0, _xlfn.IFNA(VLOOKUP(AF76, 'Measures Register'!$B$9:$K$59, COLUMN('Measures Register'!$K$8)-COLUMN('Measures Register'!$B$8)+1, FALSE), 0))</f>
        <v>0</v>
      </c>
      <c r="AH76" s="110">
        <f>IF(ISBLANK(AF76), 0, _xlfn.IFNA(VLOOKUP(AF76, 'Measures Register'!$B$9:$L$59, COLUMN('Measures Register'!$L$8)-COLUMN('Measures Register'!$B$8)+1, FALSE), 0))</f>
        <v>0</v>
      </c>
      <c r="AI76" s="115"/>
      <c r="AJ76" s="108" t="str">
        <f t="shared" si="2"/>
        <v/>
      </c>
      <c r="AK76" s="86" t="str">
        <f t="shared" si="3"/>
        <v/>
      </c>
      <c r="AL76" s="106" t="str">
        <f t="shared" si="4"/>
        <v/>
      </c>
      <c r="AM76" s="24"/>
    </row>
    <row r="77" spans="2:39" ht="15.75" x14ac:dyDescent="0.45">
      <c r="B77" s="84" t="str">
        <f t="shared" si="0"/>
        <v/>
      </c>
      <c r="C77" s="97"/>
      <c r="D77" s="154"/>
      <c r="E77" s="112" t="str">
        <f>IFERROR(VLOOKUP(I77,#REF!,2,0),"")</f>
        <v/>
      </c>
      <c r="F77" s="156"/>
      <c r="G77" s="101"/>
      <c r="H77" s="103"/>
      <c r="I77" s="158"/>
      <c r="J77" s="159"/>
      <c r="K77"/>
      <c r="L77" s="152"/>
      <c r="M77" s="85" t="str">
        <f>IF(AND(F77&lt;&gt;"", G77&lt;&gt;""), VLOOKUP(F77, 'P2-Primary Assets'!C:I, 5+VLOOKUP(G77,#REF!, 2, FALSE), FALSE), "")</f>
        <v/>
      </c>
      <c r="N77" s="106" t="str">
        <f t="shared" si="1"/>
        <v/>
      </c>
      <c r="O77" s="275"/>
      <c r="P77" s="275"/>
      <c r="Q77" s="275"/>
      <c r="R77" s="114"/>
      <c r="S77" s="99"/>
      <c r="T77" s="88"/>
      <c r="U77" s="89">
        <f>IF(ISBLANK(T77), 0, _xlfn.IFNA(VLOOKUP(T77, 'Measures Register'!$B$9:$K$59, COLUMN('Measures Register'!$K$8)-COLUMN('Measures Register'!$B$8)+1, FALSE), 0))</f>
        <v>0</v>
      </c>
      <c r="V77" s="90">
        <f>IF(ISBLANK(T77), 0, _xlfn.IFNA(VLOOKUP(T77, 'Measures Register'!$B$9:$L$59, COLUMN('Measures Register'!$L$8)-COLUMN('Measures Register'!$B$8)+1, FALSE), 0))</f>
        <v>0</v>
      </c>
      <c r="W77" s="88"/>
      <c r="X77" s="89">
        <f>IF(ISBLANK(W77), 0, _xlfn.IFNA(VLOOKUP(W77, 'Measures Register'!$B$9:$K$59, COLUMN('Measures Register'!$K$8)-COLUMN('Measures Register'!$B$8)+1, FALSE), 0))</f>
        <v>0</v>
      </c>
      <c r="Y77" s="90">
        <f>IF(ISBLANK(W77), 0, _xlfn.IFNA(VLOOKUP(W77, 'Measures Register'!$B$9:$L$59, COLUMN('Measures Register'!$L$8)-COLUMN('Measures Register'!$B$8)+1, FALSE), 0))</f>
        <v>0</v>
      </c>
      <c r="Z77" s="88"/>
      <c r="AA77" s="89">
        <f>IF(ISBLANK(Z77), 0, _xlfn.IFNA(VLOOKUP(Z77, 'Measures Register'!$B$9:$K$59, COLUMN('Measures Register'!$K$8)-COLUMN('Measures Register'!$B$8)+1, FALSE), 0))</f>
        <v>0</v>
      </c>
      <c r="AB77" s="90">
        <f>IF(ISBLANK(Z77), 0, _xlfn.IFNA(VLOOKUP(Z77, 'Measures Register'!$B$9:$L$59, COLUMN('Measures Register'!$L$8)-COLUMN('Measures Register'!$B$8)+1, FALSE), 0))</f>
        <v>0</v>
      </c>
      <c r="AC77" s="88"/>
      <c r="AD77" s="89">
        <f>IF(ISBLANK(AC77), 0, _xlfn.IFNA(VLOOKUP(AC77, 'Measures Register'!$B$9:$K$59, COLUMN('Measures Register'!$K$8)-COLUMN('Measures Register'!$B$8)+1, FALSE), 0))</f>
        <v>0</v>
      </c>
      <c r="AE77" s="90">
        <f>IF(ISBLANK(AC77), 0, _xlfn.IFNA(VLOOKUP(AC77, 'Measures Register'!$B$9:$L$59, COLUMN('Measures Register'!$L$8)-COLUMN('Measures Register'!$B$8)+1, FALSE), 0))</f>
        <v>0</v>
      </c>
      <c r="AF77" s="88"/>
      <c r="AG77" s="89">
        <f>IF(ISBLANK(AF77), 0, _xlfn.IFNA(VLOOKUP(AF77, 'Measures Register'!$B$9:$K$59, COLUMN('Measures Register'!$K$8)-COLUMN('Measures Register'!$B$8)+1, FALSE), 0))</f>
        <v>0</v>
      </c>
      <c r="AH77" s="110">
        <f>IF(ISBLANK(AF77), 0, _xlfn.IFNA(VLOOKUP(AF77, 'Measures Register'!$B$9:$L$59, COLUMN('Measures Register'!$L$8)-COLUMN('Measures Register'!$B$8)+1, FALSE), 0))</f>
        <v>0</v>
      </c>
      <c r="AI77" s="115"/>
      <c r="AJ77" s="108" t="str">
        <f t="shared" si="2"/>
        <v/>
      </c>
      <c r="AK77" s="86" t="str">
        <f t="shared" si="3"/>
        <v/>
      </c>
      <c r="AL77" s="106" t="str">
        <f t="shared" si="4"/>
        <v/>
      </c>
      <c r="AM77" s="24"/>
    </row>
    <row r="78" spans="2:39" ht="15.75" x14ac:dyDescent="0.45">
      <c r="B78" s="84" t="str">
        <f t="shared" si="0"/>
        <v/>
      </c>
      <c r="C78" s="97"/>
      <c r="D78" s="154"/>
      <c r="E78" s="112" t="str">
        <f>IFERROR(VLOOKUP(I78,#REF!,2,0),"")</f>
        <v/>
      </c>
      <c r="F78" s="156"/>
      <c r="G78" s="101"/>
      <c r="H78" s="103"/>
      <c r="I78" s="158"/>
      <c r="J78" s="159"/>
      <c r="K78"/>
      <c r="L78" s="152"/>
      <c r="M78" s="85" t="str">
        <f>IF(AND(F78&lt;&gt;"", G78&lt;&gt;""), VLOOKUP(F78, 'P2-Primary Assets'!C:I, 5+VLOOKUP(G78,#REF!, 2, FALSE), FALSE), "")</f>
        <v/>
      </c>
      <c r="N78" s="106" t="str">
        <f t="shared" ref="N78:N141" si="5">IF(AND(L78&lt;&gt;"",M78&lt;&gt;""),IFERROR(L78*M78,"Not number"),"")</f>
        <v/>
      </c>
      <c r="O78" s="275"/>
      <c r="P78" s="275"/>
      <c r="Q78" s="275"/>
      <c r="R78" s="114"/>
      <c r="S78" s="99"/>
      <c r="T78" s="88"/>
      <c r="U78" s="89">
        <f>IF(ISBLANK(T78), 0, _xlfn.IFNA(VLOOKUP(T78, 'Measures Register'!$B$9:$K$59, COLUMN('Measures Register'!$K$8)-COLUMN('Measures Register'!$B$8)+1, FALSE), 0))</f>
        <v>0</v>
      </c>
      <c r="V78" s="90">
        <f>IF(ISBLANK(T78), 0, _xlfn.IFNA(VLOOKUP(T78, 'Measures Register'!$B$9:$L$59, COLUMN('Measures Register'!$L$8)-COLUMN('Measures Register'!$B$8)+1, FALSE), 0))</f>
        <v>0</v>
      </c>
      <c r="W78" s="88"/>
      <c r="X78" s="89">
        <f>IF(ISBLANK(W78), 0, _xlfn.IFNA(VLOOKUP(W78, 'Measures Register'!$B$9:$K$59, COLUMN('Measures Register'!$K$8)-COLUMN('Measures Register'!$B$8)+1, FALSE), 0))</f>
        <v>0</v>
      </c>
      <c r="Y78" s="90">
        <f>IF(ISBLANK(W78), 0, _xlfn.IFNA(VLOOKUP(W78, 'Measures Register'!$B$9:$L$59, COLUMN('Measures Register'!$L$8)-COLUMN('Measures Register'!$B$8)+1, FALSE), 0))</f>
        <v>0</v>
      </c>
      <c r="Z78" s="88"/>
      <c r="AA78" s="89">
        <f>IF(ISBLANK(Z78), 0, _xlfn.IFNA(VLOOKUP(Z78, 'Measures Register'!$B$9:$K$59, COLUMN('Measures Register'!$K$8)-COLUMN('Measures Register'!$B$8)+1, FALSE), 0))</f>
        <v>0</v>
      </c>
      <c r="AB78" s="90">
        <f>IF(ISBLANK(Z78), 0, _xlfn.IFNA(VLOOKUP(Z78, 'Measures Register'!$B$9:$L$59, COLUMN('Measures Register'!$L$8)-COLUMN('Measures Register'!$B$8)+1, FALSE), 0))</f>
        <v>0</v>
      </c>
      <c r="AC78" s="88"/>
      <c r="AD78" s="89">
        <f>IF(ISBLANK(AC78), 0, _xlfn.IFNA(VLOOKUP(AC78, 'Measures Register'!$B$9:$K$59, COLUMN('Measures Register'!$K$8)-COLUMN('Measures Register'!$B$8)+1, FALSE), 0))</f>
        <v>0</v>
      </c>
      <c r="AE78" s="90">
        <f>IF(ISBLANK(AC78), 0, _xlfn.IFNA(VLOOKUP(AC78, 'Measures Register'!$B$9:$L$59, COLUMN('Measures Register'!$L$8)-COLUMN('Measures Register'!$B$8)+1, FALSE), 0))</f>
        <v>0</v>
      </c>
      <c r="AF78" s="88"/>
      <c r="AG78" s="89">
        <f>IF(ISBLANK(AF78), 0, _xlfn.IFNA(VLOOKUP(AF78, 'Measures Register'!$B$9:$K$59, COLUMN('Measures Register'!$K$8)-COLUMN('Measures Register'!$B$8)+1, FALSE), 0))</f>
        <v>0</v>
      </c>
      <c r="AH78" s="110">
        <f>IF(ISBLANK(AF78), 0, _xlfn.IFNA(VLOOKUP(AF78, 'Measures Register'!$B$9:$L$59, COLUMN('Measures Register'!$L$8)-COLUMN('Measures Register'!$B$8)+1, FALSE), 0))</f>
        <v>0</v>
      </c>
      <c r="AI78" s="115"/>
      <c r="AJ78" s="108" t="str">
        <f t="shared" si="2"/>
        <v/>
      </c>
      <c r="AK78" s="86" t="str">
        <f t="shared" si="3"/>
        <v/>
      </c>
      <c r="AL78" s="106" t="str">
        <f t="shared" si="4"/>
        <v/>
      </c>
      <c r="AM78" s="24"/>
    </row>
    <row r="79" spans="2:39" ht="15.75" x14ac:dyDescent="0.45">
      <c r="B79" s="84" t="str">
        <f t="shared" si="0"/>
        <v/>
      </c>
      <c r="C79" s="97"/>
      <c r="D79" s="154"/>
      <c r="E79" s="112" t="str">
        <f>IFERROR(VLOOKUP(I79,#REF!,2,0),"")</f>
        <v/>
      </c>
      <c r="F79" s="156"/>
      <c r="G79" s="101"/>
      <c r="H79" s="103"/>
      <c r="I79" s="158"/>
      <c r="J79" s="159"/>
      <c r="K79"/>
      <c r="L79" s="152"/>
      <c r="M79" s="85" t="str">
        <f>IF(AND(F79&lt;&gt;"", G79&lt;&gt;""), VLOOKUP(F79, 'P2-Primary Assets'!C:I, 5+VLOOKUP(G79,#REF!, 2, FALSE), FALSE), "")</f>
        <v/>
      </c>
      <c r="N79" s="106" t="str">
        <f t="shared" si="5"/>
        <v/>
      </c>
      <c r="O79" s="275"/>
      <c r="P79" s="275"/>
      <c r="Q79" s="275"/>
      <c r="R79" s="114"/>
      <c r="S79" s="99"/>
      <c r="T79" s="88"/>
      <c r="U79" s="89">
        <f>IF(ISBLANK(T79), 0, _xlfn.IFNA(VLOOKUP(T79, 'Measures Register'!$B$9:$K$59, COLUMN('Measures Register'!$K$8)-COLUMN('Measures Register'!$B$8)+1, FALSE), 0))</f>
        <v>0</v>
      </c>
      <c r="V79" s="90">
        <f>IF(ISBLANK(T79), 0, _xlfn.IFNA(VLOOKUP(T79, 'Measures Register'!$B$9:$L$59, COLUMN('Measures Register'!$L$8)-COLUMN('Measures Register'!$B$8)+1, FALSE), 0))</f>
        <v>0</v>
      </c>
      <c r="W79" s="88"/>
      <c r="X79" s="89">
        <f>IF(ISBLANK(W79), 0, _xlfn.IFNA(VLOOKUP(W79, 'Measures Register'!$B$9:$K$59, COLUMN('Measures Register'!$K$8)-COLUMN('Measures Register'!$B$8)+1, FALSE), 0))</f>
        <v>0</v>
      </c>
      <c r="Y79" s="90">
        <f>IF(ISBLANK(W79), 0, _xlfn.IFNA(VLOOKUP(W79, 'Measures Register'!$B$9:$L$59, COLUMN('Measures Register'!$L$8)-COLUMN('Measures Register'!$B$8)+1, FALSE), 0))</f>
        <v>0</v>
      </c>
      <c r="Z79" s="88"/>
      <c r="AA79" s="89">
        <f>IF(ISBLANK(Z79), 0, _xlfn.IFNA(VLOOKUP(Z79, 'Measures Register'!$B$9:$K$59, COLUMN('Measures Register'!$K$8)-COLUMN('Measures Register'!$B$8)+1, FALSE), 0))</f>
        <v>0</v>
      </c>
      <c r="AB79" s="90">
        <f>IF(ISBLANK(Z79), 0, _xlfn.IFNA(VLOOKUP(Z79, 'Measures Register'!$B$9:$L$59, COLUMN('Measures Register'!$L$8)-COLUMN('Measures Register'!$B$8)+1, FALSE), 0))</f>
        <v>0</v>
      </c>
      <c r="AC79" s="88"/>
      <c r="AD79" s="89">
        <f>IF(ISBLANK(AC79), 0, _xlfn.IFNA(VLOOKUP(AC79, 'Measures Register'!$B$9:$K$59, COLUMN('Measures Register'!$K$8)-COLUMN('Measures Register'!$B$8)+1, FALSE), 0))</f>
        <v>0</v>
      </c>
      <c r="AE79" s="90">
        <f>IF(ISBLANK(AC79), 0, _xlfn.IFNA(VLOOKUP(AC79, 'Measures Register'!$B$9:$L$59, COLUMN('Measures Register'!$L$8)-COLUMN('Measures Register'!$B$8)+1, FALSE), 0))</f>
        <v>0</v>
      </c>
      <c r="AF79" s="88"/>
      <c r="AG79" s="89">
        <f>IF(ISBLANK(AF79), 0, _xlfn.IFNA(VLOOKUP(AF79, 'Measures Register'!$B$9:$K$59, COLUMN('Measures Register'!$K$8)-COLUMN('Measures Register'!$B$8)+1, FALSE), 0))</f>
        <v>0</v>
      </c>
      <c r="AH79" s="110">
        <f>IF(ISBLANK(AF79), 0, _xlfn.IFNA(VLOOKUP(AF79, 'Measures Register'!$B$9:$L$59, COLUMN('Measures Register'!$L$8)-COLUMN('Measures Register'!$B$8)+1, FALSE), 0))</f>
        <v>0</v>
      </c>
      <c r="AI79" s="115"/>
      <c r="AJ79" s="108" t="str">
        <f t="shared" si="2"/>
        <v/>
      </c>
      <c r="AK79" s="86" t="str">
        <f t="shared" si="3"/>
        <v/>
      </c>
      <c r="AL79" s="106" t="str">
        <f t="shared" si="4"/>
        <v/>
      </c>
      <c r="AM79" s="24"/>
    </row>
    <row r="80" spans="2:39" ht="15.75" x14ac:dyDescent="0.45">
      <c r="B80" s="84" t="str">
        <f t="shared" si="0"/>
        <v/>
      </c>
      <c r="C80" s="97"/>
      <c r="D80" s="154"/>
      <c r="E80" s="112" t="str">
        <f>IFERROR(VLOOKUP(I80,#REF!,2,0),"")</f>
        <v/>
      </c>
      <c r="F80" s="156"/>
      <c r="G80" s="101"/>
      <c r="H80" s="103"/>
      <c r="I80" s="158"/>
      <c r="J80" s="159"/>
      <c r="K80"/>
      <c r="L80" s="152"/>
      <c r="M80" s="85" t="str">
        <f>IF(AND(F80&lt;&gt;"", G80&lt;&gt;""), VLOOKUP(F80, 'P2-Primary Assets'!C:I, 5+VLOOKUP(G80,#REF!, 2, FALSE), FALSE), "")</f>
        <v/>
      </c>
      <c r="N80" s="106" t="str">
        <f t="shared" si="5"/>
        <v/>
      </c>
      <c r="O80" s="275"/>
      <c r="P80" s="275"/>
      <c r="Q80" s="275"/>
      <c r="R80" s="114"/>
      <c r="S80" s="99"/>
      <c r="T80" s="88"/>
      <c r="U80" s="89">
        <f>IF(ISBLANK(T80), 0, _xlfn.IFNA(VLOOKUP(T80, 'Measures Register'!$B$9:$K$59, COLUMN('Measures Register'!$K$8)-COLUMN('Measures Register'!$B$8)+1, FALSE), 0))</f>
        <v>0</v>
      </c>
      <c r="V80" s="90">
        <f>IF(ISBLANK(T80), 0, _xlfn.IFNA(VLOOKUP(T80, 'Measures Register'!$B$9:$L$59, COLUMN('Measures Register'!$L$8)-COLUMN('Measures Register'!$B$8)+1, FALSE), 0))</f>
        <v>0</v>
      </c>
      <c r="W80" s="88"/>
      <c r="X80" s="89">
        <f>IF(ISBLANK(W80), 0, _xlfn.IFNA(VLOOKUP(W80, 'Measures Register'!$B$9:$K$59, COLUMN('Measures Register'!$K$8)-COLUMN('Measures Register'!$B$8)+1, FALSE), 0))</f>
        <v>0</v>
      </c>
      <c r="Y80" s="90">
        <f>IF(ISBLANK(W80), 0, _xlfn.IFNA(VLOOKUP(W80, 'Measures Register'!$B$9:$L$59, COLUMN('Measures Register'!$L$8)-COLUMN('Measures Register'!$B$8)+1, FALSE), 0))</f>
        <v>0</v>
      </c>
      <c r="Z80" s="88"/>
      <c r="AA80" s="89">
        <f>IF(ISBLANK(Z80), 0, _xlfn.IFNA(VLOOKUP(Z80, 'Measures Register'!$B$9:$K$59, COLUMN('Measures Register'!$K$8)-COLUMN('Measures Register'!$B$8)+1, FALSE), 0))</f>
        <v>0</v>
      </c>
      <c r="AB80" s="90">
        <f>IF(ISBLANK(Z80), 0, _xlfn.IFNA(VLOOKUP(Z80, 'Measures Register'!$B$9:$L$59, COLUMN('Measures Register'!$L$8)-COLUMN('Measures Register'!$B$8)+1, FALSE), 0))</f>
        <v>0</v>
      </c>
      <c r="AC80" s="88"/>
      <c r="AD80" s="89">
        <f>IF(ISBLANK(AC80), 0, _xlfn.IFNA(VLOOKUP(AC80, 'Measures Register'!$B$9:$K$59, COLUMN('Measures Register'!$K$8)-COLUMN('Measures Register'!$B$8)+1, FALSE), 0))</f>
        <v>0</v>
      </c>
      <c r="AE80" s="90">
        <f>IF(ISBLANK(AC80), 0, _xlfn.IFNA(VLOOKUP(AC80, 'Measures Register'!$B$9:$L$59, COLUMN('Measures Register'!$L$8)-COLUMN('Measures Register'!$B$8)+1, FALSE), 0))</f>
        <v>0</v>
      </c>
      <c r="AF80" s="88"/>
      <c r="AG80" s="89">
        <f>IF(ISBLANK(AF80), 0, _xlfn.IFNA(VLOOKUP(AF80, 'Measures Register'!$B$9:$K$59, COLUMN('Measures Register'!$K$8)-COLUMN('Measures Register'!$B$8)+1, FALSE), 0))</f>
        <v>0</v>
      </c>
      <c r="AH80" s="110">
        <f>IF(ISBLANK(AF80), 0, _xlfn.IFNA(VLOOKUP(AF80, 'Measures Register'!$B$9:$L$59, COLUMN('Measures Register'!$L$8)-COLUMN('Measures Register'!$B$8)+1, FALSE), 0))</f>
        <v>0</v>
      </c>
      <c r="AI80" s="115"/>
      <c r="AJ80" s="108" t="str">
        <f t="shared" si="2"/>
        <v/>
      </c>
      <c r="AK80" s="86" t="str">
        <f t="shared" si="3"/>
        <v/>
      </c>
      <c r="AL80" s="106" t="str">
        <f t="shared" si="4"/>
        <v/>
      </c>
      <c r="AM80" s="24"/>
    </row>
    <row r="81" spans="2:39" ht="15.75" x14ac:dyDescent="0.45">
      <c r="B81" s="84" t="str">
        <f t="shared" si="0"/>
        <v/>
      </c>
      <c r="C81" s="97"/>
      <c r="D81" s="154"/>
      <c r="E81" s="112" t="str">
        <f>IFERROR(VLOOKUP(I81,#REF!,2,0),"")</f>
        <v/>
      </c>
      <c r="F81" s="156"/>
      <c r="G81" s="101"/>
      <c r="H81" s="103"/>
      <c r="I81" s="158"/>
      <c r="J81" s="159"/>
      <c r="K81"/>
      <c r="L81" s="152"/>
      <c r="M81" s="85" t="str">
        <f>IF(AND(F81&lt;&gt;"", G81&lt;&gt;""), VLOOKUP(F81, 'P2-Primary Assets'!C:I, 5+VLOOKUP(G81,#REF!, 2, FALSE), FALSE), "")</f>
        <v/>
      </c>
      <c r="N81" s="106" t="str">
        <f t="shared" si="5"/>
        <v/>
      </c>
      <c r="O81" s="275"/>
      <c r="P81" s="275"/>
      <c r="Q81" s="275"/>
      <c r="R81" s="114"/>
      <c r="S81" s="99"/>
      <c r="T81" s="88"/>
      <c r="U81" s="89">
        <f>IF(ISBLANK(T81), 0, _xlfn.IFNA(VLOOKUP(T81, 'Measures Register'!$B$9:$K$59, COLUMN('Measures Register'!$K$8)-COLUMN('Measures Register'!$B$8)+1, FALSE), 0))</f>
        <v>0</v>
      </c>
      <c r="V81" s="90">
        <f>IF(ISBLANK(T81), 0, _xlfn.IFNA(VLOOKUP(T81, 'Measures Register'!$B$9:$L$59, COLUMN('Measures Register'!$L$8)-COLUMN('Measures Register'!$B$8)+1, FALSE), 0))</f>
        <v>0</v>
      </c>
      <c r="W81" s="88"/>
      <c r="X81" s="89">
        <f>IF(ISBLANK(W81), 0, _xlfn.IFNA(VLOOKUP(W81, 'Measures Register'!$B$9:$K$59, COLUMN('Measures Register'!$K$8)-COLUMN('Measures Register'!$B$8)+1, FALSE), 0))</f>
        <v>0</v>
      </c>
      <c r="Y81" s="90">
        <f>IF(ISBLANK(W81), 0, _xlfn.IFNA(VLOOKUP(W81, 'Measures Register'!$B$9:$L$59, COLUMN('Measures Register'!$L$8)-COLUMN('Measures Register'!$B$8)+1, FALSE), 0))</f>
        <v>0</v>
      </c>
      <c r="Z81" s="88"/>
      <c r="AA81" s="89">
        <f>IF(ISBLANK(Z81), 0, _xlfn.IFNA(VLOOKUP(Z81, 'Measures Register'!$B$9:$K$59, COLUMN('Measures Register'!$K$8)-COLUMN('Measures Register'!$B$8)+1, FALSE), 0))</f>
        <v>0</v>
      </c>
      <c r="AB81" s="90">
        <f>IF(ISBLANK(Z81), 0, _xlfn.IFNA(VLOOKUP(Z81, 'Measures Register'!$B$9:$L$59, COLUMN('Measures Register'!$L$8)-COLUMN('Measures Register'!$B$8)+1, FALSE), 0))</f>
        <v>0</v>
      </c>
      <c r="AC81" s="88"/>
      <c r="AD81" s="89">
        <f>IF(ISBLANK(AC81), 0, _xlfn.IFNA(VLOOKUP(AC81, 'Measures Register'!$B$9:$K$59, COLUMN('Measures Register'!$K$8)-COLUMN('Measures Register'!$B$8)+1, FALSE), 0))</f>
        <v>0</v>
      </c>
      <c r="AE81" s="90">
        <f>IF(ISBLANK(AC81), 0, _xlfn.IFNA(VLOOKUP(AC81, 'Measures Register'!$B$9:$L$59, COLUMN('Measures Register'!$L$8)-COLUMN('Measures Register'!$B$8)+1, FALSE), 0))</f>
        <v>0</v>
      </c>
      <c r="AF81" s="88"/>
      <c r="AG81" s="89">
        <f>IF(ISBLANK(AF81), 0, _xlfn.IFNA(VLOOKUP(AF81, 'Measures Register'!$B$9:$K$59, COLUMN('Measures Register'!$K$8)-COLUMN('Measures Register'!$B$8)+1, FALSE), 0))</f>
        <v>0</v>
      </c>
      <c r="AH81" s="110">
        <f>IF(ISBLANK(AF81), 0, _xlfn.IFNA(VLOOKUP(AF81, 'Measures Register'!$B$9:$L$59, COLUMN('Measures Register'!$L$8)-COLUMN('Measures Register'!$B$8)+1, FALSE), 0))</f>
        <v>0</v>
      </c>
      <c r="AI81" s="115"/>
      <c r="AJ81" s="108" t="str">
        <f t="shared" si="2"/>
        <v/>
      </c>
      <c r="AK81" s="86" t="str">
        <f t="shared" si="3"/>
        <v/>
      </c>
      <c r="AL81" s="106" t="str">
        <f t="shared" si="4"/>
        <v/>
      </c>
      <c r="AM81" s="24"/>
    </row>
    <row r="82" spans="2:39" ht="15.75" x14ac:dyDescent="0.45">
      <c r="B82" s="84" t="str">
        <f t="shared" si="0"/>
        <v/>
      </c>
      <c r="C82" s="97"/>
      <c r="D82" s="154"/>
      <c r="E82" s="112" t="str">
        <f>IFERROR(VLOOKUP(I82,#REF!,2,0),"")</f>
        <v/>
      </c>
      <c r="F82" s="156"/>
      <c r="G82" s="101"/>
      <c r="H82" s="103"/>
      <c r="I82" s="158"/>
      <c r="J82" s="159"/>
      <c r="K82"/>
      <c r="L82" s="152"/>
      <c r="M82" s="85" t="str">
        <f>IF(AND(F82&lt;&gt;"", G82&lt;&gt;""), VLOOKUP(F82, 'P2-Primary Assets'!C:I, 5+VLOOKUP(G82,#REF!, 2, FALSE), FALSE), "")</f>
        <v/>
      </c>
      <c r="N82" s="106" t="str">
        <f t="shared" si="5"/>
        <v/>
      </c>
      <c r="O82" s="275"/>
      <c r="P82" s="275"/>
      <c r="Q82" s="275"/>
      <c r="R82" s="114"/>
      <c r="S82" s="99"/>
      <c r="T82" s="88"/>
      <c r="U82" s="89">
        <f>IF(ISBLANK(T82), 0, _xlfn.IFNA(VLOOKUP(T82, 'Measures Register'!$B$9:$K$59, COLUMN('Measures Register'!$K$8)-COLUMN('Measures Register'!$B$8)+1, FALSE), 0))</f>
        <v>0</v>
      </c>
      <c r="V82" s="90">
        <f>IF(ISBLANK(T82), 0, _xlfn.IFNA(VLOOKUP(T82, 'Measures Register'!$B$9:$L$59, COLUMN('Measures Register'!$L$8)-COLUMN('Measures Register'!$B$8)+1, FALSE), 0))</f>
        <v>0</v>
      </c>
      <c r="W82" s="88"/>
      <c r="X82" s="89">
        <f>IF(ISBLANK(W82), 0, _xlfn.IFNA(VLOOKUP(W82, 'Measures Register'!$B$9:$K$59, COLUMN('Measures Register'!$K$8)-COLUMN('Measures Register'!$B$8)+1, FALSE), 0))</f>
        <v>0</v>
      </c>
      <c r="Y82" s="90">
        <f>IF(ISBLANK(W82), 0, _xlfn.IFNA(VLOOKUP(W82, 'Measures Register'!$B$9:$L$59, COLUMN('Measures Register'!$L$8)-COLUMN('Measures Register'!$B$8)+1, FALSE), 0))</f>
        <v>0</v>
      </c>
      <c r="Z82" s="88"/>
      <c r="AA82" s="89">
        <f>IF(ISBLANK(Z82), 0, _xlfn.IFNA(VLOOKUP(Z82, 'Measures Register'!$B$9:$K$59, COLUMN('Measures Register'!$K$8)-COLUMN('Measures Register'!$B$8)+1, FALSE), 0))</f>
        <v>0</v>
      </c>
      <c r="AB82" s="90">
        <f>IF(ISBLANK(Z82), 0, _xlfn.IFNA(VLOOKUP(Z82, 'Measures Register'!$B$9:$L$59, COLUMN('Measures Register'!$L$8)-COLUMN('Measures Register'!$B$8)+1, FALSE), 0))</f>
        <v>0</v>
      </c>
      <c r="AC82" s="88"/>
      <c r="AD82" s="89">
        <f>IF(ISBLANK(AC82), 0, _xlfn.IFNA(VLOOKUP(AC82, 'Measures Register'!$B$9:$K$59, COLUMN('Measures Register'!$K$8)-COLUMN('Measures Register'!$B$8)+1, FALSE), 0))</f>
        <v>0</v>
      </c>
      <c r="AE82" s="90">
        <f>IF(ISBLANK(AC82), 0, _xlfn.IFNA(VLOOKUP(AC82, 'Measures Register'!$B$9:$L$59, COLUMN('Measures Register'!$L$8)-COLUMN('Measures Register'!$B$8)+1, FALSE), 0))</f>
        <v>0</v>
      </c>
      <c r="AF82" s="88"/>
      <c r="AG82" s="89">
        <f>IF(ISBLANK(AF82), 0, _xlfn.IFNA(VLOOKUP(AF82, 'Measures Register'!$B$9:$K$59, COLUMN('Measures Register'!$K$8)-COLUMN('Measures Register'!$B$8)+1, FALSE), 0))</f>
        <v>0</v>
      </c>
      <c r="AH82" s="110">
        <f>IF(ISBLANK(AF82), 0, _xlfn.IFNA(VLOOKUP(AF82, 'Measures Register'!$B$9:$L$59, COLUMN('Measures Register'!$L$8)-COLUMN('Measures Register'!$B$8)+1, FALSE), 0))</f>
        <v>0</v>
      </c>
      <c r="AI82" s="115"/>
      <c r="AJ82" s="108" t="str">
        <f t="shared" si="2"/>
        <v/>
      </c>
      <c r="AK82" s="86" t="str">
        <f t="shared" si="3"/>
        <v/>
      </c>
      <c r="AL82" s="106" t="str">
        <f t="shared" si="4"/>
        <v/>
      </c>
      <c r="AM82" s="24"/>
    </row>
    <row r="83" spans="2:39" ht="15.75" x14ac:dyDescent="0.45">
      <c r="B83" s="84" t="str">
        <f t="shared" si="0"/>
        <v/>
      </c>
      <c r="C83" s="97"/>
      <c r="D83" s="154"/>
      <c r="E83" s="112" t="str">
        <f>IFERROR(VLOOKUP(I83,#REF!,2,0),"")</f>
        <v/>
      </c>
      <c r="F83" s="156"/>
      <c r="G83" s="101"/>
      <c r="H83" s="103"/>
      <c r="I83" s="158"/>
      <c r="J83" s="159"/>
      <c r="K83"/>
      <c r="L83" s="152"/>
      <c r="M83" s="85" t="str">
        <f>IF(AND(F83&lt;&gt;"", G83&lt;&gt;""), VLOOKUP(F83, 'P2-Primary Assets'!C:I, 5+VLOOKUP(G83,#REF!, 2, FALSE), FALSE), "")</f>
        <v/>
      </c>
      <c r="N83" s="106" t="str">
        <f t="shared" si="5"/>
        <v/>
      </c>
      <c r="O83" s="275"/>
      <c r="P83" s="275"/>
      <c r="Q83" s="275"/>
      <c r="R83" s="114"/>
      <c r="S83" s="99"/>
      <c r="T83" s="88"/>
      <c r="U83" s="89">
        <f>IF(ISBLANK(T83), 0, _xlfn.IFNA(VLOOKUP(T83, 'Measures Register'!$B$9:$K$59, COLUMN('Measures Register'!$K$8)-COLUMN('Measures Register'!$B$8)+1, FALSE), 0))</f>
        <v>0</v>
      </c>
      <c r="V83" s="90">
        <f>IF(ISBLANK(T83), 0, _xlfn.IFNA(VLOOKUP(T83, 'Measures Register'!$B$9:$L$59, COLUMN('Measures Register'!$L$8)-COLUMN('Measures Register'!$B$8)+1, FALSE), 0))</f>
        <v>0</v>
      </c>
      <c r="W83" s="88"/>
      <c r="X83" s="89">
        <f>IF(ISBLANK(W83), 0, _xlfn.IFNA(VLOOKUP(W83, 'Measures Register'!$B$9:$K$59, COLUMN('Measures Register'!$K$8)-COLUMN('Measures Register'!$B$8)+1, FALSE), 0))</f>
        <v>0</v>
      </c>
      <c r="Y83" s="90">
        <f>IF(ISBLANK(W83), 0, _xlfn.IFNA(VLOOKUP(W83, 'Measures Register'!$B$9:$L$59, COLUMN('Measures Register'!$L$8)-COLUMN('Measures Register'!$B$8)+1, FALSE), 0))</f>
        <v>0</v>
      </c>
      <c r="Z83" s="88"/>
      <c r="AA83" s="89">
        <f>IF(ISBLANK(Z83), 0, _xlfn.IFNA(VLOOKUP(Z83, 'Measures Register'!$B$9:$K$59, COLUMN('Measures Register'!$K$8)-COLUMN('Measures Register'!$B$8)+1, FALSE), 0))</f>
        <v>0</v>
      </c>
      <c r="AB83" s="90">
        <f>IF(ISBLANK(Z83), 0, _xlfn.IFNA(VLOOKUP(Z83, 'Measures Register'!$B$9:$L$59, COLUMN('Measures Register'!$L$8)-COLUMN('Measures Register'!$B$8)+1, FALSE), 0))</f>
        <v>0</v>
      </c>
      <c r="AC83" s="88"/>
      <c r="AD83" s="89">
        <f>IF(ISBLANK(AC83), 0, _xlfn.IFNA(VLOOKUP(AC83, 'Measures Register'!$B$9:$K$59, COLUMN('Measures Register'!$K$8)-COLUMN('Measures Register'!$B$8)+1, FALSE), 0))</f>
        <v>0</v>
      </c>
      <c r="AE83" s="90">
        <f>IF(ISBLANK(AC83), 0, _xlfn.IFNA(VLOOKUP(AC83, 'Measures Register'!$B$9:$L$59, COLUMN('Measures Register'!$L$8)-COLUMN('Measures Register'!$B$8)+1, FALSE), 0))</f>
        <v>0</v>
      </c>
      <c r="AF83" s="88"/>
      <c r="AG83" s="89">
        <f>IF(ISBLANK(AF83), 0, _xlfn.IFNA(VLOOKUP(AF83, 'Measures Register'!$B$9:$K$59, COLUMN('Measures Register'!$K$8)-COLUMN('Measures Register'!$B$8)+1, FALSE), 0))</f>
        <v>0</v>
      </c>
      <c r="AH83" s="110">
        <f>IF(ISBLANK(AF83), 0, _xlfn.IFNA(VLOOKUP(AF83, 'Measures Register'!$B$9:$L$59, COLUMN('Measures Register'!$L$8)-COLUMN('Measures Register'!$B$8)+1, FALSE), 0))</f>
        <v>0</v>
      </c>
      <c r="AI83" s="115"/>
      <c r="AJ83" s="108" t="str">
        <f t="shared" si="2"/>
        <v/>
      </c>
      <c r="AK83" s="86" t="str">
        <f t="shared" si="3"/>
        <v/>
      </c>
      <c r="AL83" s="106" t="str">
        <f t="shared" si="4"/>
        <v/>
      </c>
      <c r="AM83" s="24"/>
    </row>
    <row r="84" spans="2:39" ht="15.75" x14ac:dyDescent="0.45">
      <c r="B84" s="84" t="str">
        <f t="shared" si="0"/>
        <v/>
      </c>
      <c r="C84" s="97"/>
      <c r="D84" s="154"/>
      <c r="E84" s="112" t="str">
        <f>IFERROR(VLOOKUP(I84,#REF!,2,0),"")</f>
        <v/>
      </c>
      <c r="F84" s="156"/>
      <c r="G84" s="101"/>
      <c r="H84" s="103"/>
      <c r="I84" s="158"/>
      <c r="J84" s="159"/>
      <c r="K84"/>
      <c r="L84" s="152"/>
      <c r="M84" s="85" t="str">
        <f>IF(AND(F84&lt;&gt;"", G84&lt;&gt;""), VLOOKUP(F84, 'P2-Primary Assets'!C:I, 5+VLOOKUP(G84,#REF!, 2, FALSE), FALSE), "")</f>
        <v/>
      </c>
      <c r="N84" s="106" t="str">
        <f t="shared" si="5"/>
        <v/>
      </c>
      <c r="O84" s="275"/>
      <c r="P84" s="275"/>
      <c r="Q84" s="275"/>
      <c r="R84" s="114"/>
      <c r="S84" s="99"/>
      <c r="T84" s="88"/>
      <c r="U84" s="89">
        <f>IF(ISBLANK(T84), 0, _xlfn.IFNA(VLOOKUP(T84, 'Measures Register'!$B$9:$K$59, COLUMN('Measures Register'!$K$8)-COLUMN('Measures Register'!$B$8)+1, FALSE), 0))</f>
        <v>0</v>
      </c>
      <c r="V84" s="90">
        <f>IF(ISBLANK(T84), 0, _xlfn.IFNA(VLOOKUP(T84, 'Measures Register'!$B$9:$L$59, COLUMN('Measures Register'!$L$8)-COLUMN('Measures Register'!$B$8)+1, FALSE), 0))</f>
        <v>0</v>
      </c>
      <c r="W84" s="88"/>
      <c r="X84" s="89">
        <f>IF(ISBLANK(W84), 0, _xlfn.IFNA(VLOOKUP(W84, 'Measures Register'!$B$9:$K$59, COLUMN('Measures Register'!$K$8)-COLUMN('Measures Register'!$B$8)+1, FALSE), 0))</f>
        <v>0</v>
      </c>
      <c r="Y84" s="90">
        <f>IF(ISBLANK(W84), 0, _xlfn.IFNA(VLOOKUP(W84, 'Measures Register'!$B$9:$L$59, COLUMN('Measures Register'!$L$8)-COLUMN('Measures Register'!$B$8)+1, FALSE), 0))</f>
        <v>0</v>
      </c>
      <c r="Z84" s="88"/>
      <c r="AA84" s="89">
        <f>IF(ISBLANK(Z84), 0, _xlfn.IFNA(VLOOKUP(Z84, 'Measures Register'!$B$9:$K$59, COLUMN('Measures Register'!$K$8)-COLUMN('Measures Register'!$B$8)+1, FALSE), 0))</f>
        <v>0</v>
      </c>
      <c r="AB84" s="90">
        <f>IF(ISBLANK(Z84), 0, _xlfn.IFNA(VLOOKUP(Z84, 'Measures Register'!$B$9:$L$59, COLUMN('Measures Register'!$L$8)-COLUMN('Measures Register'!$B$8)+1, FALSE), 0))</f>
        <v>0</v>
      </c>
      <c r="AC84" s="88"/>
      <c r="AD84" s="89">
        <f>IF(ISBLANK(AC84), 0, _xlfn.IFNA(VLOOKUP(AC84, 'Measures Register'!$B$9:$K$59, COLUMN('Measures Register'!$K$8)-COLUMN('Measures Register'!$B$8)+1, FALSE), 0))</f>
        <v>0</v>
      </c>
      <c r="AE84" s="90">
        <f>IF(ISBLANK(AC84), 0, _xlfn.IFNA(VLOOKUP(AC84, 'Measures Register'!$B$9:$L$59, COLUMN('Measures Register'!$L$8)-COLUMN('Measures Register'!$B$8)+1, FALSE), 0))</f>
        <v>0</v>
      </c>
      <c r="AF84" s="88"/>
      <c r="AG84" s="89">
        <f>IF(ISBLANK(AF84), 0, _xlfn.IFNA(VLOOKUP(AF84, 'Measures Register'!$B$9:$K$59, COLUMN('Measures Register'!$K$8)-COLUMN('Measures Register'!$B$8)+1, FALSE), 0))</f>
        <v>0</v>
      </c>
      <c r="AH84" s="110">
        <f>IF(ISBLANK(AF84), 0, _xlfn.IFNA(VLOOKUP(AF84, 'Measures Register'!$B$9:$L$59, COLUMN('Measures Register'!$L$8)-COLUMN('Measures Register'!$B$8)+1, FALSE), 0))</f>
        <v>0</v>
      </c>
      <c r="AI84" s="115"/>
      <c r="AJ84" s="108" t="str">
        <f t="shared" si="2"/>
        <v/>
      </c>
      <c r="AK84" s="86" t="str">
        <f t="shared" si="3"/>
        <v/>
      </c>
      <c r="AL84" s="106" t="str">
        <f t="shared" si="4"/>
        <v/>
      </c>
      <c r="AM84" s="24"/>
    </row>
    <row r="85" spans="2:39" ht="15.75" x14ac:dyDescent="0.45">
      <c r="B85" s="84" t="str">
        <f t="shared" si="0"/>
        <v/>
      </c>
      <c r="C85" s="97"/>
      <c r="D85" s="154"/>
      <c r="E85" s="112" t="str">
        <f>IFERROR(VLOOKUP(I85,#REF!,2,0),"")</f>
        <v/>
      </c>
      <c r="F85" s="156"/>
      <c r="G85" s="101"/>
      <c r="H85" s="103"/>
      <c r="I85" s="158"/>
      <c r="J85" s="159"/>
      <c r="K85"/>
      <c r="L85" s="152"/>
      <c r="M85" s="85" t="str">
        <f>IF(AND(F85&lt;&gt;"", G85&lt;&gt;""), VLOOKUP(F85, 'P2-Primary Assets'!C:I, 5+VLOOKUP(G85,#REF!, 2, FALSE), FALSE), "")</f>
        <v/>
      </c>
      <c r="N85" s="106" t="str">
        <f t="shared" si="5"/>
        <v/>
      </c>
      <c r="O85" s="275"/>
      <c r="P85" s="275"/>
      <c r="Q85" s="275"/>
      <c r="R85" s="114"/>
      <c r="S85" s="99"/>
      <c r="T85" s="88"/>
      <c r="U85" s="89">
        <f>IF(ISBLANK(T85), 0, _xlfn.IFNA(VLOOKUP(T85, 'Measures Register'!$B$9:$K$59, COLUMN('Measures Register'!$K$8)-COLUMN('Measures Register'!$B$8)+1, FALSE), 0))</f>
        <v>0</v>
      </c>
      <c r="V85" s="90">
        <f>IF(ISBLANK(T85), 0, _xlfn.IFNA(VLOOKUP(T85, 'Measures Register'!$B$9:$L$59, COLUMN('Measures Register'!$L$8)-COLUMN('Measures Register'!$B$8)+1, FALSE), 0))</f>
        <v>0</v>
      </c>
      <c r="W85" s="88"/>
      <c r="X85" s="89">
        <f>IF(ISBLANK(W85), 0, _xlfn.IFNA(VLOOKUP(W85, 'Measures Register'!$B$9:$K$59, COLUMN('Measures Register'!$K$8)-COLUMN('Measures Register'!$B$8)+1, FALSE), 0))</f>
        <v>0</v>
      </c>
      <c r="Y85" s="90">
        <f>IF(ISBLANK(W85), 0, _xlfn.IFNA(VLOOKUP(W85, 'Measures Register'!$B$9:$L$59, COLUMN('Measures Register'!$L$8)-COLUMN('Measures Register'!$B$8)+1, FALSE), 0))</f>
        <v>0</v>
      </c>
      <c r="Z85" s="88"/>
      <c r="AA85" s="89">
        <f>IF(ISBLANK(Z85), 0, _xlfn.IFNA(VLOOKUP(Z85, 'Measures Register'!$B$9:$K$59, COLUMN('Measures Register'!$K$8)-COLUMN('Measures Register'!$B$8)+1, FALSE), 0))</f>
        <v>0</v>
      </c>
      <c r="AB85" s="90">
        <f>IF(ISBLANK(Z85), 0, _xlfn.IFNA(VLOOKUP(Z85, 'Measures Register'!$B$9:$L$59, COLUMN('Measures Register'!$L$8)-COLUMN('Measures Register'!$B$8)+1, FALSE), 0))</f>
        <v>0</v>
      </c>
      <c r="AC85" s="88"/>
      <c r="AD85" s="89">
        <f>IF(ISBLANK(AC85), 0, _xlfn.IFNA(VLOOKUP(AC85, 'Measures Register'!$B$9:$K$59, COLUMN('Measures Register'!$K$8)-COLUMN('Measures Register'!$B$8)+1, FALSE), 0))</f>
        <v>0</v>
      </c>
      <c r="AE85" s="90">
        <f>IF(ISBLANK(AC85), 0, _xlfn.IFNA(VLOOKUP(AC85, 'Measures Register'!$B$9:$L$59, COLUMN('Measures Register'!$L$8)-COLUMN('Measures Register'!$B$8)+1, FALSE), 0))</f>
        <v>0</v>
      </c>
      <c r="AF85" s="88"/>
      <c r="AG85" s="89">
        <f>IF(ISBLANK(AF85), 0, _xlfn.IFNA(VLOOKUP(AF85, 'Measures Register'!$B$9:$K$59, COLUMN('Measures Register'!$K$8)-COLUMN('Measures Register'!$B$8)+1, FALSE), 0))</f>
        <v>0</v>
      </c>
      <c r="AH85" s="110">
        <f>IF(ISBLANK(AF85), 0, _xlfn.IFNA(VLOOKUP(AF85, 'Measures Register'!$B$9:$L$59, COLUMN('Measures Register'!$L$8)-COLUMN('Measures Register'!$B$8)+1, FALSE), 0))</f>
        <v>0</v>
      </c>
      <c r="AI85" s="115"/>
      <c r="AJ85" s="108" t="str">
        <f t="shared" si="2"/>
        <v/>
      </c>
      <c r="AK85" s="86" t="str">
        <f t="shared" si="3"/>
        <v/>
      </c>
      <c r="AL85" s="106" t="str">
        <f t="shared" si="4"/>
        <v/>
      </c>
      <c r="AM85" s="24"/>
    </row>
    <row r="86" spans="2:39" ht="15.75" x14ac:dyDescent="0.45">
      <c r="B86" s="84" t="str">
        <f t="shared" si="0"/>
        <v/>
      </c>
      <c r="C86" s="97"/>
      <c r="D86" s="154"/>
      <c r="E86" s="112" t="str">
        <f>IFERROR(VLOOKUP(I86,#REF!,2,0),"")</f>
        <v/>
      </c>
      <c r="F86" s="156"/>
      <c r="G86" s="101"/>
      <c r="H86" s="103"/>
      <c r="I86" s="158"/>
      <c r="J86" s="159"/>
      <c r="K86"/>
      <c r="L86" s="152"/>
      <c r="M86" s="85" t="str">
        <f>IF(AND(F86&lt;&gt;"", G86&lt;&gt;""), VLOOKUP(F86, 'P2-Primary Assets'!C:I, 5+VLOOKUP(G86,#REF!, 2, FALSE), FALSE), "")</f>
        <v/>
      </c>
      <c r="N86" s="106" t="str">
        <f t="shared" si="5"/>
        <v/>
      </c>
      <c r="O86" s="275"/>
      <c r="P86" s="275"/>
      <c r="Q86" s="275"/>
      <c r="R86" s="114"/>
      <c r="S86" s="99"/>
      <c r="T86" s="88"/>
      <c r="U86" s="89">
        <f>IF(ISBLANK(T86), 0, _xlfn.IFNA(VLOOKUP(T86, 'Measures Register'!$B$9:$K$59, COLUMN('Measures Register'!$K$8)-COLUMN('Measures Register'!$B$8)+1, FALSE), 0))</f>
        <v>0</v>
      </c>
      <c r="V86" s="90">
        <f>IF(ISBLANK(T86), 0, _xlfn.IFNA(VLOOKUP(T86, 'Measures Register'!$B$9:$L$59, COLUMN('Measures Register'!$L$8)-COLUMN('Measures Register'!$B$8)+1, FALSE), 0))</f>
        <v>0</v>
      </c>
      <c r="W86" s="88"/>
      <c r="X86" s="89">
        <f>IF(ISBLANK(W86), 0, _xlfn.IFNA(VLOOKUP(W86, 'Measures Register'!$B$9:$K$59, COLUMN('Measures Register'!$K$8)-COLUMN('Measures Register'!$B$8)+1, FALSE), 0))</f>
        <v>0</v>
      </c>
      <c r="Y86" s="90">
        <f>IF(ISBLANK(W86), 0, _xlfn.IFNA(VLOOKUP(W86, 'Measures Register'!$B$9:$L$59, COLUMN('Measures Register'!$L$8)-COLUMN('Measures Register'!$B$8)+1, FALSE), 0))</f>
        <v>0</v>
      </c>
      <c r="Z86" s="88"/>
      <c r="AA86" s="89">
        <f>IF(ISBLANK(Z86), 0, _xlfn.IFNA(VLOOKUP(Z86, 'Measures Register'!$B$9:$K$59, COLUMN('Measures Register'!$K$8)-COLUMN('Measures Register'!$B$8)+1, FALSE), 0))</f>
        <v>0</v>
      </c>
      <c r="AB86" s="90">
        <f>IF(ISBLANK(Z86), 0, _xlfn.IFNA(VLOOKUP(Z86, 'Measures Register'!$B$9:$L$59, COLUMN('Measures Register'!$L$8)-COLUMN('Measures Register'!$B$8)+1, FALSE), 0))</f>
        <v>0</v>
      </c>
      <c r="AC86" s="88"/>
      <c r="AD86" s="89">
        <f>IF(ISBLANK(AC86), 0, _xlfn.IFNA(VLOOKUP(AC86, 'Measures Register'!$B$9:$K$59, COLUMN('Measures Register'!$K$8)-COLUMN('Measures Register'!$B$8)+1, FALSE), 0))</f>
        <v>0</v>
      </c>
      <c r="AE86" s="90">
        <f>IF(ISBLANK(AC86), 0, _xlfn.IFNA(VLOOKUP(AC86, 'Measures Register'!$B$9:$L$59, COLUMN('Measures Register'!$L$8)-COLUMN('Measures Register'!$B$8)+1, FALSE), 0))</f>
        <v>0</v>
      </c>
      <c r="AF86" s="88"/>
      <c r="AG86" s="89">
        <f>IF(ISBLANK(AF86), 0, _xlfn.IFNA(VLOOKUP(AF86, 'Measures Register'!$B$9:$K$59, COLUMN('Measures Register'!$K$8)-COLUMN('Measures Register'!$B$8)+1, FALSE), 0))</f>
        <v>0</v>
      </c>
      <c r="AH86" s="110">
        <f>IF(ISBLANK(AF86), 0, _xlfn.IFNA(VLOOKUP(AF86, 'Measures Register'!$B$9:$L$59, COLUMN('Measures Register'!$L$8)-COLUMN('Measures Register'!$B$8)+1, FALSE), 0))</f>
        <v>0</v>
      </c>
      <c r="AI86" s="115"/>
      <c r="AJ86" s="108" t="str">
        <f t="shared" si="2"/>
        <v/>
      </c>
      <c r="AK86" s="86" t="str">
        <f t="shared" si="3"/>
        <v/>
      </c>
      <c r="AL86" s="106" t="str">
        <f t="shared" si="4"/>
        <v/>
      </c>
      <c r="AM86" s="24"/>
    </row>
    <row r="87" spans="2:39" ht="15.75" x14ac:dyDescent="0.45">
      <c r="B87" s="84" t="str">
        <f t="shared" si="0"/>
        <v/>
      </c>
      <c r="C87" s="97"/>
      <c r="D87" s="154"/>
      <c r="E87" s="112" t="str">
        <f>IFERROR(VLOOKUP(I87,#REF!,2,0),"")</f>
        <v/>
      </c>
      <c r="F87" s="156"/>
      <c r="G87" s="101"/>
      <c r="H87" s="103"/>
      <c r="I87" s="158"/>
      <c r="J87" s="159"/>
      <c r="K87"/>
      <c r="L87" s="152"/>
      <c r="M87" s="85" t="str">
        <f>IF(AND(F87&lt;&gt;"", G87&lt;&gt;""), VLOOKUP(F87, 'P2-Primary Assets'!C:I, 5+VLOOKUP(G87,#REF!, 2, FALSE), FALSE), "")</f>
        <v/>
      </c>
      <c r="N87" s="106" t="str">
        <f t="shared" si="5"/>
        <v/>
      </c>
      <c r="O87" s="275"/>
      <c r="P87" s="275"/>
      <c r="Q87" s="275"/>
      <c r="R87" s="114"/>
      <c r="S87" s="99"/>
      <c r="T87" s="88"/>
      <c r="U87" s="89">
        <f>IF(ISBLANK(T87), 0, _xlfn.IFNA(VLOOKUP(T87, 'Measures Register'!$B$9:$K$59, COLUMN('Measures Register'!$K$8)-COLUMN('Measures Register'!$B$8)+1, FALSE), 0))</f>
        <v>0</v>
      </c>
      <c r="V87" s="90">
        <f>IF(ISBLANK(T87), 0, _xlfn.IFNA(VLOOKUP(T87, 'Measures Register'!$B$9:$L$59, COLUMN('Measures Register'!$L$8)-COLUMN('Measures Register'!$B$8)+1, FALSE), 0))</f>
        <v>0</v>
      </c>
      <c r="W87" s="88"/>
      <c r="X87" s="89">
        <f>IF(ISBLANK(W87), 0, _xlfn.IFNA(VLOOKUP(W87, 'Measures Register'!$B$9:$K$59, COLUMN('Measures Register'!$K$8)-COLUMN('Measures Register'!$B$8)+1, FALSE), 0))</f>
        <v>0</v>
      </c>
      <c r="Y87" s="90">
        <f>IF(ISBLANK(W87), 0, _xlfn.IFNA(VLOOKUP(W87, 'Measures Register'!$B$9:$L$59, COLUMN('Measures Register'!$L$8)-COLUMN('Measures Register'!$B$8)+1, FALSE), 0))</f>
        <v>0</v>
      </c>
      <c r="Z87" s="88"/>
      <c r="AA87" s="89">
        <f>IF(ISBLANK(Z87), 0, _xlfn.IFNA(VLOOKUP(Z87, 'Measures Register'!$B$9:$K$59, COLUMN('Measures Register'!$K$8)-COLUMN('Measures Register'!$B$8)+1, FALSE), 0))</f>
        <v>0</v>
      </c>
      <c r="AB87" s="90">
        <f>IF(ISBLANK(Z87), 0, _xlfn.IFNA(VLOOKUP(Z87, 'Measures Register'!$B$9:$L$59, COLUMN('Measures Register'!$L$8)-COLUMN('Measures Register'!$B$8)+1, FALSE), 0))</f>
        <v>0</v>
      </c>
      <c r="AC87" s="88"/>
      <c r="AD87" s="89">
        <f>IF(ISBLANK(AC87), 0, _xlfn.IFNA(VLOOKUP(AC87, 'Measures Register'!$B$9:$K$59, COLUMN('Measures Register'!$K$8)-COLUMN('Measures Register'!$B$8)+1, FALSE), 0))</f>
        <v>0</v>
      </c>
      <c r="AE87" s="90">
        <f>IF(ISBLANK(AC87), 0, _xlfn.IFNA(VLOOKUP(AC87, 'Measures Register'!$B$9:$L$59, COLUMN('Measures Register'!$L$8)-COLUMN('Measures Register'!$B$8)+1, FALSE), 0))</f>
        <v>0</v>
      </c>
      <c r="AF87" s="88"/>
      <c r="AG87" s="89">
        <f>IF(ISBLANK(AF87), 0, _xlfn.IFNA(VLOOKUP(AF87, 'Measures Register'!$B$9:$K$59, COLUMN('Measures Register'!$K$8)-COLUMN('Measures Register'!$B$8)+1, FALSE), 0))</f>
        <v>0</v>
      </c>
      <c r="AH87" s="110">
        <f>IF(ISBLANK(AF87), 0, _xlfn.IFNA(VLOOKUP(AF87, 'Measures Register'!$B$9:$L$59, COLUMN('Measures Register'!$L$8)-COLUMN('Measures Register'!$B$8)+1, FALSE), 0))</f>
        <v>0</v>
      </c>
      <c r="AI87" s="115"/>
      <c r="AJ87" s="108" t="str">
        <f t="shared" si="2"/>
        <v/>
      </c>
      <c r="AK87" s="86" t="str">
        <f t="shared" si="3"/>
        <v/>
      </c>
      <c r="AL87" s="106" t="str">
        <f t="shared" si="4"/>
        <v/>
      </c>
      <c r="AM87" s="24"/>
    </row>
    <row r="88" spans="2:39" ht="15.75" x14ac:dyDescent="0.45">
      <c r="B88" s="84" t="str">
        <f t="shared" si="0"/>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si="5"/>
        <v/>
      </c>
      <c r="O88" s="275"/>
      <c r="P88" s="275"/>
      <c r="Q88" s="275"/>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si="2"/>
        <v/>
      </c>
      <c r="AK88" s="86" t="str">
        <f t="shared" si="3"/>
        <v/>
      </c>
      <c r="AL88" s="106" t="str">
        <f t="shared" si="4"/>
        <v/>
      </c>
      <c r="AM88" s="24"/>
    </row>
    <row r="89" spans="2:39"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5"/>
        <v/>
      </c>
      <c r="O89" s="275"/>
      <c r="P89" s="275"/>
      <c r="Q89" s="275"/>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39"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5"/>
        <v/>
      </c>
      <c r="O90" s="275"/>
      <c r="P90" s="275"/>
      <c r="Q90" s="275"/>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39"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5"/>
        <v/>
      </c>
      <c r="O91" s="275"/>
      <c r="P91" s="275"/>
      <c r="Q91" s="275"/>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39"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5"/>
        <v/>
      </c>
      <c r="O92" s="275"/>
      <c r="P92" s="275"/>
      <c r="Q92" s="275"/>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39"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5"/>
        <v/>
      </c>
      <c r="O93" s="275"/>
      <c r="P93" s="275"/>
      <c r="Q93" s="275"/>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ref="AJ93:AJ156" si="6">IF($N93&lt;&gt;"",IFERROR((L93*((1-U93)*(1-X93)*(1-AA93)*(1-AD93)*(1-AG93))),"Not number"),"")</f>
        <v/>
      </c>
      <c r="AK93" s="86" t="str">
        <f t="shared" ref="AK93:AK156" si="7">IF($N93&lt;&gt;"",IFERROR((M93*((1-V93)*(1-Y93)*(1-AB93)*(1-AE93)*(1-AH93))),"Not number"),"")</f>
        <v/>
      </c>
      <c r="AL93" s="106" t="str">
        <f t="shared" ref="AL93:AL156" si="8">IF(M93&lt;&gt;"", IFERROR(AJ93*AK93, "Not number"), "")</f>
        <v/>
      </c>
      <c r="AM93" s="24"/>
    </row>
    <row r="94" spans="2:39" ht="15.75" x14ac:dyDescent="0.45">
      <c r="B94" s="84" t="str">
        <f t="shared" ref="B94:B157" si="9">IF(F94&lt;&gt;"",CONCATENATE("RSC-",TEXT(ROW()-ROW(B$9),"000")),"")</f>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5"/>
        <v/>
      </c>
      <c r="O94" s="275"/>
      <c r="P94" s="275"/>
      <c r="Q94" s="275"/>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6"/>
        <v/>
      </c>
      <c r="AK94" s="86" t="str">
        <f t="shared" si="7"/>
        <v/>
      </c>
      <c r="AL94" s="106" t="str">
        <f t="shared" si="8"/>
        <v/>
      </c>
      <c r="AM94" s="24"/>
    </row>
    <row r="95" spans="2:39" ht="15.75" x14ac:dyDescent="0.45">
      <c r="B95" s="84" t="str">
        <f t="shared" si="9"/>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5"/>
        <v/>
      </c>
      <c r="O95" s="275"/>
      <c r="P95" s="275"/>
      <c r="Q95" s="275"/>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6"/>
        <v/>
      </c>
      <c r="AK95" s="86" t="str">
        <f t="shared" si="7"/>
        <v/>
      </c>
      <c r="AL95" s="106" t="str">
        <f t="shared" si="8"/>
        <v/>
      </c>
      <c r="AM95" s="24"/>
    </row>
    <row r="96" spans="2:39" ht="15.75" x14ac:dyDescent="0.45">
      <c r="B96" s="84" t="str">
        <f t="shared" si="9"/>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5"/>
        <v/>
      </c>
      <c r="O96" s="275"/>
      <c r="P96" s="275"/>
      <c r="Q96" s="275"/>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6"/>
        <v/>
      </c>
      <c r="AK96" s="86" t="str">
        <f t="shared" si="7"/>
        <v/>
      </c>
      <c r="AL96" s="106" t="str">
        <f t="shared" si="8"/>
        <v/>
      </c>
      <c r="AM96" s="24"/>
    </row>
    <row r="97" spans="2:39" ht="15.75" x14ac:dyDescent="0.45">
      <c r="B97" s="84" t="str">
        <f t="shared" si="9"/>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5"/>
        <v/>
      </c>
      <c r="O97" s="275"/>
      <c r="P97" s="275"/>
      <c r="Q97" s="275"/>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6"/>
        <v/>
      </c>
      <c r="AK97" s="86" t="str">
        <f t="shared" si="7"/>
        <v/>
      </c>
      <c r="AL97" s="106" t="str">
        <f t="shared" si="8"/>
        <v/>
      </c>
      <c r="AM97" s="24"/>
    </row>
    <row r="98" spans="2:39" ht="15.75" x14ac:dyDescent="0.45">
      <c r="B98" s="84" t="str">
        <f t="shared" si="9"/>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5"/>
        <v/>
      </c>
      <c r="O98" s="275"/>
      <c r="P98" s="275"/>
      <c r="Q98" s="275"/>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6"/>
        <v/>
      </c>
      <c r="AK98" s="86" t="str">
        <f t="shared" si="7"/>
        <v/>
      </c>
      <c r="AL98" s="106" t="str">
        <f t="shared" si="8"/>
        <v/>
      </c>
      <c r="AM98" s="24"/>
    </row>
    <row r="99" spans="2:39" ht="15.75" x14ac:dyDescent="0.45">
      <c r="B99" s="84" t="str">
        <f t="shared" si="9"/>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5"/>
        <v/>
      </c>
      <c r="O99" s="275"/>
      <c r="P99" s="275"/>
      <c r="Q99" s="275"/>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6"/>
        <v/>
      </c>
      <c r="AK99" s="86" t="str">
        <f t="shared" si="7"/>
        <v/>
      </c>
      <c r="AL99" s="106" t="str">
        <f t="shared" si="8"/>
        <v/>
      </c>
      <c r="AM99" s="24"/>
    </row>
    <row r="100" spans="2:39" ht="15.75" x14ac:dyDescent="0.45">
      <c r="B100" s="84" t="str">
        <f t="shared" si="9"/>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5"/>
        <v/>
      </c>
      <c r="O100" s="275"/>
      <c r="P100" s="275"/>
      <c r="Q100" s="275"/>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6"/>
        <v/>
      </c>
      <c r="AK100" s="86" t="str">
        <f t="shared" si="7"/>
        <v/>
      </c>
      <c r="AL100" s="106" t="str">
        <f t="shared" si="8"/>
        <v/>
      </c>
      <c r="AM100" s="24"/>
    </row>
    <row r="101" spans="2:39" ht="15.75" x14ac:dyDescent="0.45">
      <c r="B101" s="84" t="str">
        <f t="shared" si="9"/>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5"/>
        <v/>
      </c>
      <c r="O101" s="275"/>
      <c r="P101" s="275"/>
      <c r="Q101" s="275"/>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6"/>
        <v/>
      </c>
      <c r="AK101" s="86" t="str">
        <f t="shared" si="7"/>
        <v/>
      </c>
      <c r="AL101" s="106" t="str">
        <f t="shared" si="8"/>
        <v/>
      </c>
      <c r="AM101" s="24"/>
    </row>
    <row r="102" spans="2:39" ht="15.75" x14ac:dyDescent="0.45">
      <c r="B102" s="84" t="str">
        <f t="shared" si="9"/>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5"/>
        <v/>
      </c>
      <c r="O102" s="275"/>
      <c r="P102" s="275"/>
      <c r="Q102" s="275"/>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6"/>
        <v/>
      </c>
      <c r="AK102" s="86" t="str">
        <f t="shared" si="7"/>
        <v/>
      </c>
      <c r="AL102" s="106" t="str">
        <f t="shared" si="8"/>
        <v/>
      </c>
      <c r="AM102" s="24"/>
    </row>
    <row r="103" spans="2:39" ht="15.75" x14ac:dyDescent="0.45">
      <c r="B103" s="84" t="str">
        <f t="shared" si="9"/>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5"/>
        <v/>
      </c>
      <c r="O103" s="275"/>
      <c r="P103" s="275"/>
      <c r="Q103" s="275"/>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6"/>
        <v/>
      </c>
      <c r="AK103" s="86" t="str">
        <f t="shared" si="7"/>
        <v/>
      </c>
      <c r="AL103" s="106" t="str">
        <f t="shared" si="8"/>
        <v/>
      </c>
      <c r="AM103" s="24"/>
    </row>
    <row r="104" spans="2:39" ht="15.75" x14ac:dyDescent="0.45">
      <c r="B104" s="84" t="str">
        <f t="shared" si="9"/>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5"/>
        <v/>
      </c>
      <c r="O104" s="275"/>
      <c r="P104" s="275"/>
      <c r="Q104" s="275"/>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6"/>
        <v/>
      </c>
      <c r="AK104" s="86" t="str">
        <f t="shared" si="7"/>
        <v/>
      </c>
      <c r="AL104" s="106" t="str">
        <f t="shared" si="8"/>
        <v/>
      </c>
      <c r="AM104" s="24"/>
    </row>
    <row r="105" spans="2:39" ht="15.75" x14ac:dyDescent="0.45">
      <c r="B105" s="84" t="str">
        <f t="shared" si="9"/>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5"/>
        <v/>
      </c>
      <c r="O105" s="275"/>
      <c r="P105" s="275"/>
      <c r="Q105" s="275"/>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6"/>
        <v/>
      </c>
      <c r="AK105" s="86" t="str">
        <f t="shared" si="7"/>
        <v/>
      </c>
      <c r="AL105" s="106" t="str">
        <f t="shared" si="8"/>
        <v/>
      </c>
      <c r="AM105" s="24"/>
    </row>
    <row r="106" spans="2:39" ht="15.75" x14ac:dyDescent="0.45">
      <c r="B106" s="84" t="str">
        <f t="shared" si="9"/>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5"/>
        <v/>
      </c>
      <c r="O106" s="275"/>
      <c r="P106" s="275"/>
      <c r="Q106" s="275"/>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6"/>
        <v/>
      </c>
      <c r="AK106" s="86" t="str">
        <f t="shared" si="7"/>
        <v/>
      </c>
      <c r="AL106" s="106" t="str">
        <f t="shared" si="8"/>
        <v/>
      </c>
      <c r="AM106" s="24"/>
    </row>
    <row r="107" spans="2:39" ht="15.75" x14ac:dyDescent="0.45">
      <c r="B107" s="84" t="str">
        <f t="shared" si="9"/>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5"/>
        <v/>
      </c>
      <c r="O107" s="275"/>
      <c r="P107" s="275"/>
      <c r="Q107" s="275"/>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6"/>
        <v/>
      </c>
      <c r="AK107" s="86" t="str">
        <f t="shared" si="7"/>
        <v/>
      </c>
      <c r="AL107" s="106" t="str">
        <f t="shared" si="8"/>
        <v/>
      </c>
      <c r="AM107" s="24"/>
    </row>
    <row r="108" spans="2:39" ht="15.75" x14ac:dyDescent="0.45">
      <c r="B108" s="84" t="str">
        <f t="shared" si="9"/>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5"/>
        <v/>
      </c>
      <c r="O108" s="275"/>
      <c r="P108" s="275"/>
      <c r="Q108" s="275"/>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6"/>
        <v/>
      </c>
      <c r="AK108" s="86" t="str">
        <f t="shared" si="7"/>
        <v/>
      </c>
      <c r="AL108" s="106" t="str">
        <f t="shared" si="8"/>
        <v/>
      </c>
      <c r="AM108" s="24"/>
    </row>
    <row r="109" spans="2:39" ht="15.75" x14ac:dyDescent="0.45">
      <c r="B109" s="84" t="str">
        <f t="shared" si="9"/>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5"/>
        <v/>
      </c>
      <c r="O109" s="275"/>
      <c r="P109" s="275"/>
      <c r="Q109" s="275"/>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6"/>
        <v/>
      </c>
      <c r="AK109" s="86" t="str">
        <f t="shared" si="7"/>
        <v/>
      </c>
      <c r="AL109" s="106" t="str">
        <f t="shared" si="8"/>
        <v/>
      </c>
      <c r="AM109" s="24"/>
    </row>
    <row r="110" spans="2:39" ht="15.75" x14ac:dyDescent="0.45">
      <c r="B110" s="84" t="str">
        <f t="shared" si="9"/>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5"/>
        <v/>
      </c>
      <c r="O110" s="275"/>
      <c r="P110" s="275"/>
      <c r="Q110" s="275"/>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6"/>
        <v/>
      </c>
      <c r="AK110" s="86" t="str">
        <f t="shared" si="7"/>
        <v/>
      </c>
      <c r="AL110" s="106" t="str">
        <f t="shared" si="8"/>
        <v/>
      </c>
      <c r="AM110" s="24"/>
    </row>
    <row r="111" spans="2:39" ht="15.75" x14ac:dyDescent="0.45">
      <c r="B111" s="84" t="str">
        <f t="shared" si="9"/>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5"/>
        <v/>
      </c>
      <c r="O111" s="275"/>
      <c r="P111" s="275"/>
      <c r="Q111" s="275"/>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6"/>
        <v/>
      </c>
      <c r="AK111" s="86" t="str">
        <f t="shared" si="7"/>
        <v/>
      </c>
      <c r="AL111" s="106" t="str">
        <f t="shared" si="8"/>
        <v/>
      </c>
      <c r="AM111" s="24"/>
    </row>
    <row r="112" spans="2:39" ht="15.75" x14ac:dyDescent="0.45">
      <c r="B112" s="84" t="str">
        <f t="shared" si="9"/>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5"/>
        <v/>
      </c>
      <c r="O112" s="275"/>
      <c r="P112" s="275"/>
      <c r="Q112" s="275"/>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6"/>
        <v/>
      </c>
      <c r="AK112" s="86" t="str">
        <f t="shared" si="7"/>
        <v/>
      </c>
      <c r="AL112" s="106" t="str">
        <f t="shared" si="8"/>
        <v/>
      </c>
      <c r="AM112" s="24"/>
    </row>
    <row r="113" spans="2:39" ht="15.75" x14ac:dyDescent="0.45">
      <c r="B113" s="84" t="str">
        <f t="shared" si="9"/>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5"/>
        <v/>
      </c>
      <c r="O113" s="275"/>
      <c r="P113" s="275"/>
      <c r="Q113" s="275"/>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6"/>
        <v/>
      </c>
      <c r="AK113" s="86" t="str">
        <f t="shared" si="7"/>
        <v/>
      </c>
      <c r="AL113" s="106" t="str">
        <f t="shared" si="8"/>
        <v/>
      </c>
      <c r="AM113" s="24"/>
    </row>
    <row r="114" spans="2:39" ht="15.75" x14ac:dyDescent="0.45">
      <c r="B114" s="84" t="str">
        <f t="shared" si="9"/>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5"/>
        <v/>
      </c>
      <c r="O114" s="275"/>
      <c r="P114" s="275"/>
      <c r="Q114" s="275"/>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6"/>
        <v/>
      </c>
      <c r="AK114" s="86" t="str">
        <f t="shared" si="7"/>
        <v/>
      </c>
      <c r="AL114" s="106" t="str">
        <f t="shared" si="8"/>
        <v/>
      </c>
      <c r="AM114" s="24"/>
    </row>
    <row r="115" spans="2:39" ht="15.75" x14ac:dyDescent="0.45">
      <c r="B115" s="84" t="str">
        <f t="shared" si="9"/>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5"/>
        <v/>
      </c>
      <c r="O115" s="275"/>
      <c r="P115" s="275"/>
      <c r="Q115" s="275"/>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6"/>
        <v/>
      </c>
      <c r="AK115" s="86" t="str">
        <f t="shared" si="7"/>
        <v/>
      </c>
      <c r="AL115" s="106" t="str">
        <f t="shared" si="8"/>
        <v/>
      </c>
      <c r="AM115" s="24"/>
    </row>
    <row r="116" spans="2:39" ht="15.75" x14ac:dyDescent="0.45">
      <c r="B116" s="84" t="str">
        <f t="shared" si="9"/>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5"/>
        <v/>
      </c>
      <c r="O116" s="275"/>
      <c r="P116" s="275"/>
      <c r="Q116" s="275"/>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6"/>
        <v/>
      </c>
      <c r="AK116" s="86" t="str">
        <f t="shared" si="7"/>
        <v/>
      </c>
      <c r="AL116" s="106" t="str">
        <f t="shared" si="8"/>
        <v/>
      </c>
      <c r="AM116" s="24"/>
    </row>
    <row r="117" spans="2:39" ht="15.75" x14ac:dyDescent="0.45">
      <c r="B117" s="84" t="str">
        <f t="shared" si="9"/>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5"/>
        <v/>
      </c>
      <c r="O117" s="275"/>
      <c r="P117" s="275"/>
      <c r="Q117" s="275"/>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6"/>
        <v/>
      </c>
      <c r="AK117" s="86" t="str">
        <f t="shared" si="7"/>
        <v/>
      </c>
      <c r="AL117" s="106" t="str">
        <f t="shared" si="8"/>
        <v/>
      </c>
      <c r="AM117" s="24"/>
    </row>
    <row r="118" spans="2:39" ht="15.75" x14ac:dyDescent="0.45">
      <c r="B118" s="84" t="str">
        <f t="shared" si="9"/>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5"/>
        <v/>
      </c>
      <c r="O118" s="275"/>
      <c r="P118" s="275"/>
      <c r="Q118" s="275"/>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6"/>
        <v/>
      </c>
      <c r="AK118" s="86" t="str">
        <f t="shared" si="7"/>
        <v/>
      </c>
      <c r="AL118" s="106" t="str">
        <f t="shared" si="8"/>
        <v/>
      </c>
      <c r="AM118" s="24"/>
    </row>
    <row r="119" spans="2:39" ht="15.75" x14ac:dyDescent="0.45">
      <c r="B119" s="84" t="str">
        <f t="shared" si="9"/>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5"/>
        <v/>
      </c>
      <c r="O119" s="275"/>
      <c r="P119" s="275"/>
      <c r="Q119" s="275"/>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6"/>
        <v/>
      </c>
      <c r="AK119" s="86" t="str">
        <f t="shared" si="7"/>
        <v/>
      </c>
      <c r="AL119" s="106" t="str">
        <f t="shared" si="8"/>
        <v/>
      </c>
      <c r="AM119" s="24"/>
    </row>
    <row r="120" spans="2:39" ht="15.75" x14ac:dyDescent="0.45">
      <c r="B120" s="84" t="str">
        <f t="shared" si="9"/>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5"/>
        <v/>
      </c>
      <c r="O120" s="275"/>
      <c r="P120" s="275"/>
      <c r="Q120" s="275"/>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6"/>
        <v/>
      </c>
      <c r="AK120" s="86" t="str">
        <f t="shared" si="7"/>
        <v/>
      </c>
      <c r="AL120" s="106" t="str">
        <f t="shared" si="8"/>
        <v/>
      </c>
      <c r="AM120" s="24"/>
    </row>
    <row r="121" spans="2:39" ht="15.75" x14ac:dyDescent="0.45">
      <c r="B121" s="84" t="str">
        <f t="shared" si="9"/>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5"/>
        <v/>
      </c>
      <c r="O121" s="275"/>
      <c r="P121" s="275"/>
      <c r="Q121" s="275"/>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6"/>
        <v/>
      </c>
      <c r="AK121" s="86" t="str">
        <f t="shared" si="7"/>
        <v/>
      </c>
      <c r="AL121" s="106" t="str">
        <f t="shared" si="8"/>
        <v/>
      </c>
      <c r="AM121" s="24"/>
    </row>
    <row r="122" spans="2:39" ht="15.75" x14ac:dyDescent="0.45">
      <c r="B122" s="84" t="str">
        <f t="shared" si="9"/>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5"/>
        <v/>
      </c>
      <c r="O122" s="275"/>
      <c r="P122" s="275"/>
      <c r="Q122" s="275"/>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6"/>
        <v/>
      </c>
      <c r="AK122" s="86" t="str">
        <f t="shared" si="7"/>
        <v/>
      </c>
      <c r="AL122" s="106" t="str">
        <f t="shared" si="8"/>
        <v/>
      </c>
      <c r="AM122" s="24"/>
    </row>
    <row r="123" spans="2:39" ht="15.75" x14ac:dyDescent="0.45">
      <c r="B123" s="84" t="str">
        <f t="shared" si="9"/>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5"/>
        <v/>
      </c>
      <c r="O123" s="275"/>
      <c r="P123" s="275"/>
      <c r="Q123" s="275"/>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6"/>
        <v/>
      </c>
      <c r="AK123" s="86" t="str">
        <f t="shared" si="7"/>
        <v/>
      </c>
      <c r="AL123" s="106" t="str">
        <f t="shared" si="8"/>
        <v/>
      </c>
      <c r="AM123" s="24"/>
    </row>
    <row r="124" spans="2:39" ht="15.75" x14ac:dyDescent="0.45">
      <c r="B124" s="84" t="str">
        <f t="shared" si="9"/>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5"/>
        <v/>
      </c>
      <c r="O124" s="275"/>
      <c r="P124" s="275"/>
      <c r="Q124" s="275"/>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6"/>
        <v/>
      </c>
      <c r="AK124" s="86" t="str">
        <f t="shared" si="7"/>
        <v/>
      </c>
      <c r="AL124" s="106" t="str">
        <f t="shared" si="8"/>
        <v/>
      </c>
      <c r="AM124" s="24"/>
    </row>
    <row r="125" spans="2:39" ht="15.75" x14ac:dyDescent="0.45">
      <c r="B125" s="84" t="str">
        <f t="shared" si="9"/>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5"/>
        <v/>
      </c>
      <c r="O125" s="275"/>
      <c r="P125" s="275"/>
      <c r="Q125" s="275"/>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6"/>
        <v/>
      </c>
      <c r="AK125" s="86" t="str">
        <f t="shared" si="7"/>
        <v/>
      </c>
      <c r="AL125" s="106" t="str">
        <f t="shared" si="8"/>
        <v/>
      </c>
      <c r="AM125" s="24"/>
    </row>
    <row r="126" spans="2:39" ht="15.75" x14ac:dyDescent="0.45">
      <c r="B126" s="84" t="str">
        <f t="shared" si="9"/>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5"/>
        <v/>
      </c>
      <c r="O126" s="275"/>
      <c r="P126" s="275"/>
      <c r="Q126" s="275"/>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6"/>
        <v/>
      </c>
      <c r="AK126" s="86" t="str">
        <f t="shared" si="7"/>
        <v/>
      </c>
      <c r="AL126" s="106" t="str">
        <f t="shared" si="8"/>
        <v/>
      </c>
      <c r="AM126" s="24"/>
    </row>
    <row r="127" spans="2:39" ht="15.75" x14ac:dyDescent="0.45">
      <c r="B127" s="84" t="str">
        <f t="shared" si="9"/>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5"/>
        <v/>
      </c>
      <c r="O127" s="275"/>
      <c r="P127" s="275"/>
      <c r="Q127" s="275"/>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6"/>
        <v/>
      </c>
      <c r="AK127" s="86" t="str">
        <f t="shared" si="7"/>
        <v/>
      </c>
      <c r="AL127" s="106" t="str">
        <f t="shared" si="8"/>
        <v/>
      </c>
      <c r="AM127" s="24"/>
    </row>
    <row r="128" spans="2:39" ht="15.75" x14ac:dyDescent="0.45">
      <c r="B128" s="84" t="str">
        <f t="shared" si="9"/>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si="5"/>
        <v/>
      </c>
      <c r="O128" s="275"/>
      <c r="P128" s="275"/>
      <c r="Q128" s="275"/>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6"/>
        <v/>
      </c>
      <c r="AK128" s="86" t="str">
        <f t="shared" si="7"/>
        <v/>
      </c>
      <c r="AL128" s="106" t="str">
        <f t="shared" si="8"/>
        <v/>
      </c>
      <c r="AM128" s="24"/>
    </row>
    <row r="129" spans="2:39" ht="15.75" x14ac:dyDescent="0.45">
      <c r="B129" s="84" t="str">
        <f t="shared" si="9"/>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5"/>
      <c r="P129" s="275"/>
      <c r="Q129" s="275"/>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6"/>
        <v/>
      </c>
      <c r="AK129" s="86" t="str">
        <f t="shared" si="7"/>
        <v/>
      </c>
      <c r="AL129" s="106" t="str">
        <f t="shared" si="8"/>
        <v/>
      </c>
      <c r="AM129" s="24"/>
    </row>
    <row r="130" spans="2:39" ht="15.75" x14ac:dyDescent="0.45">
      <c r="B130" s="84" t="str">
        <f t="shared" si="9"/>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5"/>
      <c r="P130" s="275"/>
      <c r="Q130" s="275"/>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6"/>
        <v/>
      </c>
      <c r="AK130" s="86" t="str">
        <f t="shared" si="7"/>
        <v/>
      </c>
      <c r="AL130" s="106" t="str">
        <f t="shared" si="8"/>
        <v/>
      </c>
      <c r="AM130" s="24"/>
    </row>
    <row r="131" spans="2:39" ht="15.75" x14ac:dyDescent="0.45">
      <c r="B131" s="84" t="str">
        <f t="shared" si="9"/>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5"/>
      <c r="P131" s="275"/>
      <c r="Q131" s="275"/>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6"/>
        <v/>
      </c>
      <c r="AK131" s="86" t="str">
        <f t="shared" si="7"/>
        <v/>
      </c>
      <c r="AL131" s="106" t="str">
        <f t="shared" si="8"/>
        <v/>
      </c>
      <c r="AM131" s="24"/>
    </row>
    <row r="132" spans="2:39" ht="15.75" x14ac:dyDescent="0.45">
      <c r="B132" s="84" t="str">
        <f t="shared" si="9"/>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5"/>
      <c r="P132" s="275"/>
      <c r="Q132" s="275"/>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6"/>
        <v/>
      </c>
      <c r="AK132" s="86" t="str">
        <f t="shared" si="7"/>
        <v/>
      </c>
      <c r="AL132" s="106" t="str">
        <f t="shared" si="8"/>
        <v/>
      </c>
      <c r="AM132" s="24"/>
    </row>
    <row r="133" spans="2:39" ht="15.75" x14ac:dyDescent="0.45">
      <c r="B133" s="84" t="str">
        <f t="shared" si="9"/>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5"/>
      <c r="P133" s="275"/>
      <c r="Q133" s="275"/>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6"/>
        <v/>
      </c>
      <c r="AK133" s="86" t="str">
        <f t="shared" si="7"/>
        <v/>
      </c>
      <c r="AL133" s="106" t="str">
        <f t="shared" si="8"/>
        <v/>
      </c>
      <c r="AM133" s="24"/>
    </row>
    <row r="134" spans="2:39" ht="15.75" x14ac:dyDescent="0.45">
      <c r="B134" s="84" t="str">
        <f t="shared" si="9"/>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5"/>
      <c r="P134" s="275"/>
      <c r="Q134" s="275"/>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6"/>
        <v/>
      </c>
      <c r="AK134" s="86" t="str">
        <f t="shared" si="7"/>
        <v/>
      </c>
      <c r="AL134" s="106" t="str">
        <f t="shared" si="8"/>
        <v/>
      </c>
      <c r="AM134" s="24"/>
    </row>
    <row r="135" spans="2:39" ht="15.75" x14ac:dyDescent="0.45">
      <c r="B135" s="84" t="str">
        <f t="shared" si="9"/>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5"/>
      <c r="P135" s="275"/>
      <c r="Q135" s="275"/>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6"/>
        <v/>
      </c>
      <c r="AK135" s="86" t="str">
        <f t="shared" si="7"/>
        <v/>
      </c>
      <c r="AL135" s="106" t="str">
        <f t="shared" si="8"/>
        <v/>
      </c>
      <c r="AM135" s="24"/>
    </row>
    <row r="136" spans="2:39" ht="15.75" x14ac:dyDescent="0.45">
      <c r="B136" s="84" t="str">
        <f t="shared" si="9"/>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5"/>
      <c r="P136" s="275"/>
      <c r="Q136" s="275"/>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6"/>
        <v/>
      </c>
      <c r="AK136" s="86" t="str">
        <f t="shared" si="7"/>
        <v/>
      </c>
      <c r="AL136" s="106" t="str">
        <f t="shared" si="8"/>
        <v/>
      </c>
      <c r="AM136" s="24"/>
    </row>
    <row r="137" spans="2:39" ht="15.75" x14ac:dyDescent="0.45">
      <c r="B137" s="84" t="str">
        <f t="shared" si="9"/>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5"/>
      <c r="P137" s="275"/>
      <c r="Q137" s="275"/>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6"/>
        <v/>
      </c>
      <c r="AK137" s="86" t="str">
        <f t="shared" si="7"/>
        <v/>
      </c>
      <c r="AL137" s="106" t="str">
        <f t="shared" si="8"/>
        <v/>
      </c>
      <c r="AM137" s="24"/>
    </row>
    <row r="138" spans="2:39" ht="15.75" x14ac:dyDescent="0.45">
      <c r="B138" s="84" t="str">
        <f t="shared" si="9"/>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5"/>
      <c r="P138" s="275"/>
      <c r="Q138" s="275"/>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6"/>
        <v/>
      </c>
      <c r="AK138" s="86" t="str">
        <f t="shared" si="7"/>
        <v/>
      </c>
      <c r="AL138" s="106" t="str">
        <f t="shared" si="8"/>
        <v/>
      </c>
      <c r="AM138" s="24"/>
    </row>
    <row r="139" spans="2:39" ht="15.75" x14ac:dyDescent="0.45">
      <c r="B139" s="84" t="str">
        <f t="shared" si="9"/>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5"/>
      <c r="P139" s="275"/>
      <c r="Q139" s="275"/>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6"/>
        <v/>
      </c>
      <c r="AK139" s="86" t="str">
        <f t="shared" si="7"/>
        <v/>
      </c>
      <c r="AL139" s="106" t="str">
        <f t="shared" si="8"/>
        <v/>
      </c>
      <c r="AM139" s="24"/>
    </row>
    <row r="140" spans="2:39" ht="15.75" x14ac:dyDescent="0.45">
      <c r="B140" s="84" t="str">
        <f t="shared" si="9"/>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5"/>
      <c r="P140" s="275"/>
      <c r="Q140" s="275"/>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6"/>
        <v/>
      </c>
      <c r="AK140" s="86" t="str">
        <f t="shared" si="7"/>
        <v/>
      </c>
      <c r="AL140" s="106" t="str">
        <f t="shared" si="8"/>
        <v/>
      </c>
      <c r="AM140" s="24"/>
    </row>
    <row r="141" spans="2:39" ht="15.75" x14ac:dyDescent="0.45">
      <c r="B141" s="84" t="str">
        <f t="shared" si="9"/>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5"/>
      <c r="P141" s="275"/>
      <c r="Q141" s="275"/>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6"/>
        <v/>
      </c>
      <c r="AK141" s="86" t="str">
        <f t="shared" si="7"/>
        <v/>
      </c>
      <c r="AL141" s="106" t="str">
        <f t="shared" si="8"/>
        <v/>
      </c>
      <c r="AM141" s="24"/>
    </row>
    <row r="142" spans="2:39" ht="15.75" x14ac:dyDescent="0.45">
      <c r="B142" s="84" t="str">
        <f t="shared" si="9"/>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ref="N142:N205" si="10">IF(AND(L142&lt;&gt;"",M142&lt;&gt;""),IFERROR(L142*M142,"Not number"),"")</f>
        <v/>
      </c>
      <c r="O142" s="275"/>
      <c r="P142" s="275"/>
      <c r="Q142" s="275"/>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6"/>
        <v/>
      </c>
      <c r="AK142" s="86" t="str">
        <f t="shared" si="7"/>
        <v/>
      </c>
      <c r="AL142" s="106" t="str">
        <f t="shared" si="8"/>
        <v/>
      </c>
      <c r="AM142" s="24"/>
    </row>
    <row r="143" spans="2:39" ht="15.75" x14ac:dyDescent="0.45">
      <c r="B143" s="84" t="str">
        <f t="shared" si="9"/>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10"/>
        <v/>
      </c>
      <c r="O143" s="275"/>
      <c r="P143" s="275"/>
      <c r="Q143" s="275"/>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si="6"/>
        <v/>
      </c>
      <c r="AK143" s="86" t="str">
        <f t="shared" si="7"/>
        <v/>
      </c>
      <c r="AL143" s="106" t="str">
        <f t="shared" si="8"/>
        <v/>
      </c>
      <c r="AM143" s="24"/>
    </row>
    <row r="144" spans="2:39" ht="15.75" x14ac:dyDescent="0.45">
      <c r="B144" s="84" t="str">
        <f t="shared" si="9"/>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10"/>
        <v/>
      </c>
      <c r="O144" s="275"/>
      <c r="P144" s="275"/>
      <c r="Q144" s="275"/>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10"/>
        <v/>
      </c>
      <c r="O145" s="275"/>
      <c r="P145" s="275"/>
      <c r="Q145" s="275"/>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10"/>
        <v/>
      </c>
      <c r="O146" s="275"/>
      <c r="P146" s="275"/>
      <c r="Q146" s="275"/>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10"/>
        <v/>
      </c>
      <c r="O147" s="275"/>
      <c r="P147" s="275"/>
      <c r="Q147" s="275"/>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10"/>
        <v/>
      </c>
      <c r="O148" s="275"/>
      <c r="P148" s="275"/>
      <c r="Q148" s="275"/>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10"/>
        <v/>
      </c>
      <c r="O149" s="275"/>
      <c r="P149" s="275"/>
      <c r="Q149" s="275"/>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10"/>
        <v/>
      </c>
      <c r="O150" s="275"/>
      <c r="P150" s="275"/>
      <c r="Q150" s="275"/>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10"/>
        <v/>
      </c>
      <c r="O151" s="275"/>
      <c r="P151" s="275"/>
      <c r="Q151" s="275"/>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10"/>
        <v/>
      </c>
      <c r="O152" s="275"/>
      <c r="P152" s="275"/>
      <c r="Q152" s="275"/>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10"/>
        <v/>
      </c>
      <c r="O153" s="275"/>
      <c r="P153" s="275"/>
      <c r="Q153" s="275"/>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10"/>
        <v/>
      </c>
      <c r="O154" s="275"/>
      <c r="P154" s="275"/>
      <c r="Q154" s="275"/>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10"/>
        <v/>
      </c>
      <c r="O155" s="275"/>
      <c r="P155" s="275"/>
      <c r="Q155" s="275"/>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10"/>
        <v/>
      </c>
      <c r="O156" s="275"/>
      <c r="P156" s="275"/>
      <c r="Q156" s="275"/>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10"/>
        <v/>
      </c>
      <c r="O157" s="275"/>
      <c r="P157" s="275"/>
      <c r="Q157" s="275"/>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ref="AJ157:AJ220" si="11">IF($N157&lt;&gt;"",IFERROR((L157*((1-U157)*(1-X157)*(1-AA157)*(1-AD157)*(1-AG157))),"Not number"),"")</f>
        <v/>
      </c>
      <c r="AK157" s="86" t="str">
        <f t="shared" ref="AK157:AK220" si="12">IF($N157&lt;&gt;"",IFERROR((M157*((1-V157)*(1-Y157)*(1-AB157)*(1-AE157)*(1-AH157))),"Not number"),"")</f>
        <v/>
      </c>
      <c r="AL157" s="106" t="str">
        <f t="shared" ref="AL157:AL220" si="13">IF(M157&lt;&gt;"", IFERROR(AJ157*AK157, "Not number"), "")</f>
        <v/>
      </c>
      <c r="AM157" s="24"/>
    </row>
    <row r="158" spans="2:39" ht="15.75" x14ac:dyDescent="0.45">
      <c r="B158" s="84" t="str">
        <f t="shared" ref="B158:B221" si="14">IF(F158&lt;&gt;"",CONCATENATE("RSC-",TEXT(ROW()-ROW(B$9),"000")),"")</f>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10"/>
        <v/>
      </c>
      <c r="O158" s="275"/>
      <c r="P158" s="275"/>
      <c r="Q158" s="275"/>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11"/>
        <v/>
      </c>
      <c r="AK158" s="86" t="str">
        <f t="shared" si="12"/>
        <v/>
      </c>
      <c r="AL158" s="106" t="str">
        <f t="shared" si="13"/>
        <v/>
      </c>
      <c r="AM158" s="24"/>
    </row>
    <row r="159" spans="2:39" ht="15.75" x14ac:dyDescent="0.45">
      <c r="B159" s="84" t="str">
        <f t="shared" si="14"/>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10"/>
        <v/>
      </c>
      <c r="O159" s="275"/>
      <c r="P159" s="275"/>
      <c r="Q159" s="275"/>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11"/>
        <v/>
      </c>
      <c r="AK159" s="86" t="str">
        <f t="shared" si="12"/>
        <v/>
      </c>
      <c r="AL159" s="106" t="str">
        <f t="shared" si="13"/>
        <v/>
      </c>
      <c r="AM159" s="24"/>
    </row>
    <row r="160" spans="2:39" ht="15.75" x14ac:dyDescent="0.45">
      <c r="B160" s="84" t="str">
        <f t="shared" si="14"/>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10"/>
        <v/>
      </c>
      <c r="O160" s="275"/>
      <c r="P160" s="275"/>
      <c r="Q160" s="275"/>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11"/>
        <v/>
      </c>
      <c r="AK160" s="86" t="str">
        <f t="shared" si="12"/>
        <v/>
      </c>
      <c r="AL160" s="106" t="str">
        <f t="shared" si="13"/>
        <v/>
      </c>
      <c r="AM160" s="24"/>
    </row>
    <row r="161" spans="2:39" ht="15.75" x14ac:dyDescent="0.45">
      <c r="B161" s="84" t="str">
        <f t="shared" si="14"/>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10"/>
        <v/>
      </c>
      <c r="O161" s="275"/>
      <c r="P161" s="275"/>
      <c r="Q161" s="275"/>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11"/>
        <v/>
      </c>
      <c r="AK161" s="86" t="str">
        <f t="shared" si="12"/>
        <v/>
      </c>
      <c r="AL161" s="106" t="str">
        <f t="shared" si="13"/>
        <v/>
      </c>
      <c r="AM161" s="24"/>
    </row>
    <row r="162" spans="2:39" ht="15.75" x14ac:dyDescent="0.45">
      <c r="B162" s="84" t="str">
        <f t="shared" si="14"/>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10"/>
        <v/>
      </c>
      <c r="O162" s="275"/>
      <c r="P162" s="275"/>
      <c r="Q162" s="275"/>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11"/>
        <v/>
      </c>
      <c r="AK162" s="86" t="str">
        <f t="shared" si="12"/>
        <v/>
      </c>
      <c r="AL162" s="106" t="str">
        <f t="shared" si="13"/>
        <v/>
      </c>
      <c r="AM162" s="24"/>
    </row>
    <row r="163" spans="2:39" ht="15.75" x14ac:dyDescent="0.45">
      <c r="B163" s="84" t="str">
        <f t="shared" si="14"/>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10"/>
        <v/>
      </c>
      <c r="O163" s="275"/>
      <c r="P163" s="275"/>
      <c r="Q163" s="275"/>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11"/>
        <v/>
      </c>
      <c r="AK163" s="86" t="str">
        <f t="shared" si="12"/>
        <v/>
      </c>
      <c r="AL163" s="106" t="str">
        <f t="shared" si="13"/>
        <v/>
      </c>
      <c r="AM163" s="24"/>
    </row>
    <row r="164" spans="2:39" ht="15.75" x14ac:dyDescent="0.45">
      <c r="B164" s="84" t="str">
        <f t="shared" si="14"/>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10"/>
        <v/>
      </c>
      <c r="O164" s="275"/>
      <c r="P164" s="275"/>
      <c r="Q164" s="275"/>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11"/>
        <v/>
      </c>
      <c r="AK164" s="86" t="str">
        <f t="shared" si="12"/>
        <v/>
      </c>
      <c r="AL164" s="106" t="str">
        <f t="shared" si="13"/>
        <v/>
      </c>
      <c r="AM164" s="24"/>
    </row>
    <row r="165" spans="2:39" ht="15.75" x14ac:dyDescent="0.45">
      <c r="B165" s="84" t="str">
        <f t="shared" si="14"/>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10"/>
        <v/>
      </c>
      <c r="O165" s="275"/>
      <c r="P165" s="275"/>
      <c r="Q165" s="275"/>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11"/>
        <v/>
      </c>
      <c r="AK165" s="86" t="str">
        <f t="shared" si="12"/>
        <v/>
      </c>
      <c r="AL165" s="106" t="str">
        <f t="shared" si="13"/>
        <v/>
      </c>
      <c r="AM165" s="24"/>
    </row>
    <row r="166" spans="2:39" ht="15.75" x14ac:dyDescent="0.45">
      <c r="B166" s="84" t="str">
        <f t="shared" si="14"/>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10"/>
        <v/>
      </c>
      <c r="O166" s="275"/>
      <c r="P166" s="275"/>
      <c r="Q166" s="275"/>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11"/>
        <v/>
      </c>
      <c r="AK166" s="86" t="str">
        <f t="shared" si="12"/>
        <v/>
      </c>
      <c r="AL166" s="106" t="str">
        <f t="shared" si="13"/>
        <v/>
      </c>
      <c r="AM166" s="24"/>
    </row>
    <row r="167" spans="2:39" ht="15.75" x14ac:dyDescent="0.45">
      <c r="B167" s="84" t="str">
        <f t="shared" si="14"/>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10"/>
        <v/>
      </c>
      <c r="O167" s="275"/>
      <c r="P167" s="275"/>
      <c r="Q167" s="275"/>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11"/>
        <v/>
      </c>
      <c r="AK167" s="86" t="str">
        <f t="shared" si="12"/>
        <v/>
      </c>
      <c r="AL167" s="106" t="str">
        <f t="shared" si="13"/>
        <v/>
      </c>
      <c r="AM167" s="24"/>
    </row>
    <row r="168" spans="2:39" ht="15.75" x14ac:dyDescent="0.45">
      <c r="B168" s="84" t="str">
        <f t="shared" si="14"/>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10"/>
        <v/>
      </c>
      <c r="O168" s="275"/>
      <c r="P168" s="275"/>
      <c r="Q168" s="275"/>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11"/>
        <v/>
      </c>
      <c r="AK168" s="86" t="str">
        <f t="shared" si="12"/>
        <v/>
      </c>
      <c r="AL168" s="106" t="str">
        <f t="shared" si="13"/>
        <v/>
      </c>
      <c r="AM168" s="24"/>
    </row>
    <row r="169" spans="2:39" ht="15.75" x14ac:dyDescent="0.45">
      <c r="B169" s="84" t="str">
        <f t="shared" si="14"/>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10"/>
        <v/>
      </c>
      <c r="O169" s="275"/>
      <c r="P169" s="275"/>
      <c r="Q169" s="275"/>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11"/>
        <v/>
      </c>
      <c r="AK169" s="86" t="str">
        <f t="shared" si="12"/>
        <v/>
      </c>
      <c r="AL169" s="106" t="str">
        <f t="shared" si="13"/>
        <v/>
      </c>
      <c r="AM169" s="24"/>
    </row>
    <row r="170" spans="2:39" ht="15.75" x14ac:dyDescent="0.45">
      <c r="B170" s="84" t="str">
        <f t="shared" si="14"/>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10"/>
        <v/>
      </c>
      <c r="O170" s="275"/>
      <c r="P170" s="275"/>
      <c r="Q170" s="275"/>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11"/>
        <v/>
      </c>
      <c r="AK170" s="86" t="str">
        <f t="shared" si="12"/>
        <v/>
      </c>
      <c r="AL170" s="106" t="str">
        <f t="shared" si="13"/>
        <v/>
      </c>
      <c r="AM170" s="24"/>
    </row>
    <row r="171" spans="2:39" ht="15.75" x14ac:dyDescent="0.45">
      <c r="B171" s="84" t="str">
        <f t="shared" si="14"/>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10"/>
        <v/>
      </c>
      <c r="O171" s="275"/>
      <c r="P171" s="275"/>
      <c r="Q171" s="275"/>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11"/>
        <v/>
      </c>
      <c r="AK171" s="86" t="str">
        <f t="shared" si="12"/>
        <v/>
      </c>
      <c r="AL171" s="106" t="str">
        <f t="shared" si="13"/>
        <v/>
      </c>
      <c r="AM171" s="24"/>
    </row>
    <row r="172" spans="2:39" ht="15.75" x14ac:dyDescent="0.45">
      <c r="B172" s="84" t="str">
        <f t="shared" si="14"/>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10"/>
        <v/>
      </c>
      <c r="O172" s="275"/>
      <c r="P172" s="275"/>
      <c r="Q172" s="275"/>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11"/>
        <v/>
      </c>
      <c r="AK172" s="86" t="str">
        <f t="shared" si="12"/>
        <v/>
      </c>
      <c r="AL172" s="106" t="str">
        <f t="shared" si="13"/>
        <v/>
      </c>
      <c r="AM172" s="24"/>
    </row>
    <row r="173" spans="2:39" ht="15.75" x14ac:dyDescent="0.45">
      <c r="B173" s="84" t="str">
        <f t="shared" si="14"/>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10"/>
        <v/>
      </c>
      <c r="O173" s="275"/>
      <c r="P173" s="275"/>
      <c r="Q173" s="275"/>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11"/>
        <v/>
      </c>
      <c r="AK173" s="86" t="str">
        <f t="shared" si="12"/>
        <v/>
      </c>
      <c r="AL173" s="106" t="str">
        <f t="shared" si="13"/>
        <v/>
      </c>
      <c r="AM173" s="24"/>
    </row>
    <row r="174" spans="2:39" ht="15.75" x14ac:dyDescent="0.45">
      <c r="B174" s="84" t="str">
        <f t="shared" si="14"/>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10"/>
        <v/>
      </c>
      <c r="O174" s="275"/>
      <c r="P174" s="275"/>
      <c r="Q174" s="275"/>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11"/>
        <v/>
      </c>
      <c r="AK174" s="86" t="str">
        <f t="shared" si="12"/>
        <v/>
      </c>
      <c r="AL174" s="106" t="str">
        <f t="shared" si="13"/>
        <v/>
      </c>
      <c r="AM174" s="24"/>
    </row>
    <row r="175" spans="2:39" ht="15.75" x14ac:dyDescent="0.45">
      <c r="B175" s="84" t="str">
        <f t="shared" si="14"/>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10"/>
        <v/>
      </c>
      <c r="O175" s="275"/>
      <c r="P175" s="275"/>
      <c r="Q175" s="275"/>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11"/>
        <v/>
      </c>
      <c r="AK175" s="86" t="str">
        <f t="shared" si="12"/>
        <v/>
      </c>
      <c r="AL175" s="106" t="str">
        <f t="shared" si="13"/>
        <v/>
      </c>
      <c r="AM175" s="24"/>
    </row>
    <row r="176" spans="2:39" ht="15.75" x14ac:dyDescent="0.45">
      <c r="B176" s="84" t="str">
        <f t="shared" si="14"/>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10"/>
        <v/>
      </c>
      <c r="O176" s="275"/>
      <c r="P176" s="275"/>
      <c r="Q176" s="275"/>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11"/>
        <v/>
      </c>
      <c r="AK176" s="86" t="str">
        <f t="shared" si="12"/>
        <v/>
      </c>
      <c r="AL176" s="106" t="str">
        <f t="shared" si="13"/>
        <v/>
      </c>
      <c r="AM176" s="24"/>
    </row>
    <row r="177" spans="2:39" ht="15.75" x14ac:dyDescent="0.45">
      <c r="B177" s="84" t="str">
        <f t="shared" si="14"/>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10"/>
        <v/>
      </c>
      <c r="O177" s="275"/>
      <c r="P177" s="275"/>
      <c r="Q177" s="275"/>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11"/>
        <v/>
      </c>
      <c r="AK177" s="86" t="str">
        <f t="shared" si="12"/>
        <v/>
      </c>
      <c r="AL177" s="106" t="str">
        <f t="shared" si="13"/>
        <v/>
      </c>
      <c r="AM177" s="24"/>
    </row>
    <row r="178" spans="2:39" ht="15.75" x14ac:dyDescent="0.45">
      <c r="B178" s="84" t="str">
        <f t="shared" si="14"/>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10"/>
        <v/>
      </c>
      <c r="O178" s="275"/>
      <c r="P178" s="275"/>
      <c r="Q178" s="275"/>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11"/>
        <v/>
      </c>
      <c r="AK178" s="86" t="str">
        <f t="shared" si="12"/>
        <v/>
      </c>
      <c r="AL178" s="106" t="str">
        <f t="shared" si="13"/>
        <v/>
      </c>
      <c r="AM178" s="24"/>
    </row>
    <row r="179" spans="2:39" ht="15.75" x14ac:dyDescent="0.45">
      <c r="B179" s="84" t="str">
        <f t="shared" si="14"/>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10"/>
        <v/>
      </c>
      <c r="O179" s="275"/>
      <c r="P179" s="275"/>
      <c r="Q179" s="275"/>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11"/>
        <v/>
      </c>
      <c r="AK179" s="86" t="str">
        <f t="shared" si="12"/>
        <v/>
      </c>
      <c r="AL179" s="106" t="str">
        <f t="shared" si="13"/>
        <v/>
      </c>
      <c r="AM179" s="24"/>
    </row>
    <row r="180" spans="2:39" ht="15.75" x14ac:dyDescent="0.45">
      <c r="B180" s="84" t="str">
        <f t="shared" si="14"/>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10"/>
        <v/>
      </c>
      <c r="O180" s="275"/>
      <c r="P180" s="275"/>
      <c r="Q180" s="275"/>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11"/>
        <v/>
      </c>
      <c r="AK180" s="86" t="str">
        <f t="shared" si="12"/>
        <v/>
      </c>
      <c r="AL180" s="106" t="str">
        <f t="shared" si="13"/>
        <v/>
      </c>
      <c r="AM180" s="24"/>
    </row>
    <row r="181" spans="2:39" ht="15.75" x14ac:dyDescent="0.45">
      <c r="B181" s="84" t="str">
        <f t="shared" si="14"/>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10"/>
        <v/>
      </c>
      <c r="O181" s="275"/>
      <c r="P181" s="275"/>
      <c r="Q181" s="275"/>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11"/>
        <v/>
      </c>
      <c r="AK181" s="86" t="str">
        <f t="shared" si="12"/>
        <v/>
      </c>
      <c r="AL181" s="106" t="str">
        <f t="shared" si="13"/>
        <v/>
      </c>
      <c r="AM181" s="24"/>
    </row>
    <row r="182" spans="2:39" ht="15.75" x14ac:dyDescent="0.45">
      <c r="B182" s="84" t="str">
        <f t="shared" si="14"/>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10"/>
        <v/>
      </c>
      <c r="O182" s="275"/>
      <c r="P182" s="275"/>
      <c r="Q182" s="275"/>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11"/>
        <v/>
      </c>
      <c r="AK182" s="86" t="str">
        <f t="shared" si="12"/>
        <v/>
      </c>
      <c r="AL182" s="106" t="str">
        <f t="shared" si="13"/>
        <v/>
      </c>
      <c r="AM182" s="24"/>
    </row>
    <row r="183" spans="2:39" ht="15.75" x14ac:dyDescent="0.45">
      <c r="B183" s="84" t="str">
        <f t="shared" si="14"/>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10"/>
        <v/>
      </c>
      <c r="O183" s="275"/>
      <c r="P183" s="275"/>
      <c r="Q183" s="275"/>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11"/>
        <v/>
      </c>
      <c r="AK183" s="86" t="str">
        <f t="shared" si="12"/>
        <v/>
      </c>
      <c r="AL183" s="106" t="str">
        <f t="shared" si="13"/>
        <v/>
      </c>
      <c r="AM183" s="24"/>
    </row>
    <row r="184" spans="2:39" ht="15.75" x14ac:dyDescent="0.45">
      <c r="B184" s="84" t="str">
        <f t="shared" si="14"/>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10"/>
        <v/>
      </c>
      <c r="O184" s="275"/>
      <c r="P184" s="275"/>
      <c r="Q184" s="275"/>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11"/>
        <v/>
      </c>
      <c r="AK184" s="86" t="str">
        <f t="shared" si="12"/>
        <v/>
      </c>
      <c r="AL184" s="106" t="str">
        <f t="shared" si="13"/>
        <v/>
      </c>
      <c r="AM184" s="24"/>
    </row>
    <row r="185" spans="2:39" ht="15.75" x14ac:dyDescent="0.45">
      <c r="B185" s="84" t="str">
        <f t="shared" si="14"/>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10"/>
        <v/>
      </c>
      <c r="O185" s="275"/>
      <c r="P185" s="275"/>
      <c r="Q185" s="275"/>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11"/>
        <v/>
      </c>
      <c r="AK185" s="86" t="str">
        <f t="shared" si="12"/>
        <v/>
      </c>
      <c r="AL185" s="106" t="str">
        <f t="shared" si="13"/>
        <v/>
      </c>
      <c r="AM185" s="24"/>
    </row>
    <row r="186" spans="2:39" ht="15.75" x14ac:dyDescent="0.45">
      <c r="B186" s="84" t="str">
        <f t="shared" si="14"/>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10"/>
        <v/>
      </c>
      <c r="O186" s="275"/>
      <c r="P186" s="275"/>
      <c r="Q186" s="275"/>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11"/>
        <v/>
      </c>
      <c r="AK186" s="86" t="str">
        <f t="shared" si="12"/>
        <v/>
      </c>
      <c r="AL186" s="106" t="str">
        <f t="shared" si="13"/>
        <v/>
      </c>
      <c r="AM186" s="24"/>
    </row>
    <row r="187" spans="2:39" ht="15.75" x14ac:dyDescent="0.45">
      <c r="B187" s="84" t="str">
        <f t="shared" si="14"/>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10"/>
        <v/>
      </c>
      <c r="O187" s="275"/>
      <c r="P187" s="275"/>
      <c r="Q187" s="275"/>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11"/>
        <v/>
      </c>
      <c r="AK187" s="86" t="str">
        <f t="shared" si="12"/>
        <v/>
      </c>
      <c r="AL187" s="106" t="str">
        <f t="shared" si="13"/>
        <v/>
      </c>
      <c r="AM187" s="24"/>
    </row>
    <row r="188" spans="2:39" ht="15.75" x14ac:dyDescent="0.45">
      <c r="B188" s="84" t="str">
        <f t="shared" si="14"/>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10"/>
        <v/>
      </c>
      <c r="O188" s="275"/>
      <c r="P188" s="275"/>
      <c r="Q188" s="275"/>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11"/>
        <v/>
      </c>
      <c r="AK188" s="86" t="str">
        <f t="shared" si="12"/>
        <v/>
      </c>
      <c r="AL188" s="106" t="str">
        <f t="shared" si="13"/>
        <v/>
      </c>
      <c r="AM188" s="24"/>
    </row>
    <row r="189" spans="2:39" ht="15.75" x14ac:dyDescent="0.45">
      <c r="B189" s="84" t="str">
        <f t="shared" si="14"/>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10"/>
        <v/>
      </c>
      <c r="O189" s="275"/>
      <c r="P189" s="275"/>
      <c r="Q189" s="275"/>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11"/>
        <v/>
      </c>
      <c r="AK189" s="86" t="str">
        <f t="shared" si="12"/>
        <v/>
      </c>
      <c r="AL189" s="106" t="str">
        <f t="shared" si="13"/>
        <v/>
      </c>
      <c r="AM189" s="24"/>
    </row>
    <row r="190" spans="2:39" ht="15.75" x14ac:dyDescent="0.45">
      <c r="B190" s="84" t="str">
        <f t="shared" si="14"/>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10"/>
        <v/>
      </c>
      <c r="O190" s="275"/>
      <c r="P190" s="275"/>
      <c r="Q190" s="275"/>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11"/>
        <v/>
      </c>
      <c r="AK190" s="86" t="str">
        <f t="shared" si="12"/>
        <v/>
      </c>
      <c r="AL190" s="106" t="str">
        <f t="shared" si="13"/>
        <v/>
      </c>
      <c r="AM190" s="24"/>
    </row>
    <row r="191" spans="2:39" ht="15.75" x14ac:dyDescent="0.45">
      <c r="B191" s="84" t="str">
        <f t="shared" si="14"/>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10"/>
        <v/>
      </c>
      <c r="O191" s="275"/>
      <c r="P191" s="275"/>
      <c r="Q191" s="275"/>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11"/>
        <v/>
      </c>
      <c r="AK191" s="86" t="str">
        <f t="shared" si="12"/>
        <v/>
      </c>
      <c r="AL191" s="106" t="str">
        <f t="shared" si="13"/>
        <v/>
      </c>
      <c r="AM191" s="24"/>
    </row>
    <row r="192" spans="2:39" ht="15.75" x14ac:dyDescent="0.45">
      <c r="B192" s="84" t="str">
        <f t="shared" si="14"/>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si="10"/>
        <v/>
      </c>
      <c r="O192" s="275"/>
      <c r="P192" s="275"/>
      <c r="Q192" s="275"/>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11"/>
        <v/>
      </c>
      <c r="AK192" s="86" t="str">
        <f t="shared" si="12"/>
        <v/>
      </c>
      <c r="AL192" s="106" t="str">
        <f t="shared" si="13"/>
        <v/>
      </c>
      <c r="AM192" s="24"/>
    </row>
    <row r="193" spans="2:39" ht="15.75" x14ac:dyDescent="0.45">
      <c r="B193" s="84" t="str">
        <f t="shared" si="14"/>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5"/>
      <c r="P193" s="275"/>
      <c r="Q193" s="275"/>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11"/>
        <v/>
      </c>
      <c r="AK193" s="86" t="str">
        <f t="shared" si="12"/>
        <v/>
      </c>
      <c r="AL193" s="106" t="str">
        <f t="shared" si="13"/>
        <v/>
      </c>
      <c r="AM193" s="24"/>
    </row>
    <row r="194" spans="2:39" ht="15.75" x14ac:dyDescent="0.45">
      <c r="B194" s="84" t="str">
        <f t="shared" si="14"/>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5"/>
      <c r="P194" s="275"/>
      <c r="Q194" s="275"/>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11"/>
        <v/>
      </c>
      <c r="AK194" s="86" t="str">
        <f t="shared" si="12"/>
        <v/>
      </c>
      <c r="AL194" s="106" t="str">
        <f t="shared" si="13"/>
        <v/>
      </c>
      <c r="AM194" s="24"/>
    </row>
    <row r="195" spans="2:39" ht="15.75" x14ac:dyDescent="0.45">
      <c r="B195" s="84" t="str">
        <f t="shared" si="14"/>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5"/>
      <c r="P195" s="275"/>
      <c r="Q195" s="275"/>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11"/>
        <v/>
      </c>
      <c r="AK195" s="86" t="str">
        <f t="shared" si="12"/>
        <v/>
      </c>
      <c r="AL195" s="106" t="str">
        <f t="shared" si="13"/>
        <v/>
      </c>
      <c r="AM195" s="24"/>
    </row>
    <row r="196" spans="2:39" ht="15.75" x14ac:dyDescent="0.45">
      <c r="B196" s="84" t="str">
        <f t="shared" si="14"/>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5"/>
      <c r="P196" s="275"/>
      <c r="Q196" s="275"/>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11"/>
        <v/>
      </c>
      <c r="AK196" s="86" t="str">
        <f t="shared" si="12"/>
        <v/>
      </c>
      <c r="AL196" s="106" t="str">
        <f t="shared" si="13"/>
        <v/>
      </c>
      <c r="AM196" s="24"/>
    </row>
    <row r="197" spans="2:39" ht="15.75" x14ac:dyDescent="0.45">
      <c r="B197" s="84" t="str">
        <f t="shared" si="14"/>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5"/>
      <c r="P197" s="275"/>
      <c r="Q197" s="275"/>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11"/>
        <v/>
      </c>
      <c r="AK197" s="86" t="str">
        <f t="shared" si="12"/>
        <v/>
      </c>
      <c r="AL197" s="106" t="str">
        <f t="shared" si="13"/>
        <v/>
      </c>
      <c r="AM197" s="24"/>
    </row>
    <row r="198" spans="2:39" ht="15.75" x14ac:dyDescent="0.45">
      <c r="B198" s="84" t="str">
        <f t="shared" si="14"/>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5"/>
      <c r="P198" s="275"/>
      <c r="Q198" s="275"/>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11"/>
        <v/>
      </c>
      <c r="AK198" s="86" t="str">
        <f t="shared" si="12"/>
        <v/>
      </c>
      <c r="AL198" s="106" t="str">
        <f t="shared" si="13"/>
        <v/>
      </c>
      <c r="AM198" s="24"/>
    </row>
    <row r="199" spans="2:39" ht="15.75" x14ac:dyDescent="0.45">
      <c r="B199" s="84" t="str">
        <f t="shared" si="14"/>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5"/>
      <c r="P199" s="275"/>
      <c r="Q199" s="275"/>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11"/>
        <v/>
      </c>
      <c r="AK199" s="86" t="str">
        <f t="shared" si="12"/>
        <v/>
      </c>
      <c r="AL199" s="106" t="str">
        <f t="shared" si="13"/>
        <v/>
      </c>
      <c r="AM199" s="24"/>
    </row>
    <row r="200" spans="2:39" ht="15.75" x14ac:dyDescent="0.45">
      <c r="B200" s="84" t="str">
        <f t="shared" si="14"/>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5"/>
      <c r="P200" s="275"/>
      <c r="Q200" s="275"/>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11"/>
        <v/>
      </c>
      <c r="AK200" s="86" t="str">
        <f t="shared" si="12"/>
        <v/>
      </c>
      <c r="AL200" s="106" t="str">
        <f t="shared" si="13"/>
        <v/>
      </c>
      <c r="AM200" s="24"/>
    </row>
    <row r="201" spans="2:39" ht="15.75" x14ac:dyDescent="0.45">
      <c r="B201" s="84" t="str">
        <f t="shared" si="14"/>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5"/>
      <c r="P201" s="275"/>
      <c r="Q201" s="275"/>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11"/>
        <v/>
      </c>
      <c r="AK201" s="86" t="str">
        <f t="shared" si="12"/>
        <v/>
      </c>
      <c r="AL201" s="106" t="str">
        <f t="shared" si="13"/>
        <v/>
      </c>
      <c r="AM201" s="24"/>
    </row>
    <row r="202" spans="2:39" ht="15.75" x14ac:dyDescent="0.45">
      <c r="B202" s="84" t="str">
        <f t="shared" si="14"/>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5"/>
      <c r="P202" s="275"/>
      <c r="Q202" s="275"/>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11"/>
        <v/>
      </c>
      <c r="AK202" s="86" t="str">
        <f t="shared" si="12"/>
        <v/>
      </c>
      <c r="AL202" s="106" t="str">
        <f t="shared" si="13"/>
        <v/>
      </c>
      <c r="AM202" s="24"/>
    </row>
    <row r="203" spans="2:39" ht="15.75" x14ac:dyDescent="0.45">
      <c r="B203" s="84" t="str">
        <f t="shared" si="14"/>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5"/>
      <c r="P203" s="275"/>
      <c r="Q203" s="275"/>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11"/>
        <v/>
      </c>
      <c r="AK203" s="86" t="str">
        <f t="shared" si="12"/>
        <v/>
      </c>
      <c r="AL203" s="106" t="str">
        <f t="shared" si="13"/>
        <v/>
      </c>
      <c r="AM203" s="24"/>
    </row>
    <row r="204" spans="2:39" ht="15.75" x14ac:dyDescent="0.45">
      <c r="B204" s="84" t="str">
        <f t="shared" si="14"/>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5"/>
      <c r="P204" s="275"/>
      <c r="Q204" s="275"/>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11"/>
        <v/>
      </c>
      <c r="AK204" s="86" t="str">
        <f t="shared" si="12"/>
        <v/>
      </c>
      <c r="AL204" s="106" t="str">
        <f t="shared" si="13"/>
        <v/>
      </c>
      <c r="AM204" s="24"/>
    </row>
    <row r="205" spans="2:39" ht="15.75" x14ac:dyDescent="0.45">
      <c r="B205" s="84" t="str">
        <f t="shared" si="14"/>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5"/>
      <c r="P205" s="275"/>
      <c r="Q205" s="275"/>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11"/>
        <v/>
      </c>
      <c r="AK205" s="86" t="str">
        <f t="shared" si="12"/>
        <v/>
      </c>
      <c r="AL205" s="106" t="str">
        <f t="shared" si="13"/>
        <v/>
      </c>
      <c r="AM205" s="24"/>
    </row>
    <row r="206" spans="2:39" ht="15.75" x14ac:dyDescent="0.45">
      <c r="B206" s="84" t="str">
        <f t="shared" si="14"/>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ref="N206:N269" si="15">IF(AND(L206&lt;&gt;"",M206&lt;&gt;""),IFERROR(L206*M206,"Not number"),"")</f>
        <v/>
      </c>
      <c r="O206" s="275"/>
      <c r="P206" s="275"/>
      <c r="Q206" s="275"/>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11"/>
        <v/>
      </c>
      <c r="AK206" s="86" t="str">
        <f t="shared" si="12"/>
        <v/>
      </c>
      <c r="AL206" s="106" t="str">
        <f t="shared" si="13"/>
        <v/>
      </c>
      <c r="AM206" s="24"/>
    </row>
    <row r="207" spans="2:39" ht="15.75" x14ac:dyDescent="0.45">
      <c r="B207" s="84" t="str">
        <f t="shared" si="14"/>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5"/>
        <v/>
      </c>
      <c r="O207" s="275"/>
      <c r="P207" s="275"/>
      <c r="Q207" s="275"/>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si="11"/>
        <v/>
      </c>
      <c r="AK207" s="86" t="str">
        <f t="shared" si="12"/>
        <v/>
      </c>
      <c r="AL207" s="106" t="str">
        <f t="shared" si="13"/>
        <v/>
      </c>
      <c r="AM207" s="24"/>
    </row>
    <row r="208" spans="2:39" ht="15.75" x14ac:dyDescent="0.45">
      <c r="B208" s="84" t="str">
        <f t="shared" si="14"/>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5"/>
        <v/>
      </c>
      <c r="O208" s="275"/>
      <c r="P208" s="275"/>
      <c r="Q208" s="275"/>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5"/>
        <v/>
      </c>
      <c r="O209" s="275"/>
      <c r="P209" s="275"/>
      <c r="Q209" s="275"/>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5"/>
        <v/>
      </c>
      <c r="O210" s="275"/>
      <c r="P210" s="275"/>
      <c r="Q210" s="275"/>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5"/>
        <v/>
      </c>
      <c r="O211" s="275"/>
      <c r="P211" s="275"/>
      <c r="Q211" s="275"/>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5"/>
        <v/>
      </c>
      <c r="O212" s="275"/>
      <c r="P212" s="275"/>
      <c r="Q212" s="275"/>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5"/>
        <v/>
      </c>
      <c r="O213" s="275"/>
      <c r="P213" s="275"/>
      <c r="Q213" s="275"/>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5"/>
        <v/>
      </c>
      <c r="O214" s="275"/>
      <c r="P214" s="275"/>
      <c r="Q214" s="275"/>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5"/>
        <v/>
      </c>
      <c r="O215" s="275"/>
      <c r="P215" s="275"/>
      <c r="Q215" s="275"/>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5"/>
        <v/>
      </c>
      <c r="O216" s="275"/>
      <c r="P216" s="275"/>
      <c r="Q216" s="275"/>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5"/>
        <v/>
      </c>
      <c r="O217" s="275"/>
      <c r="P217" s="275"/>
      <c r="Q217" s="275"/>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5"/>
        <v/>
      </c>
      <c r="O218" s="275"/>
      <c r="P218" s="275"/>
      <c r="Q218" s="275"/>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5"/>
        <v/>
      </c>
      <c r="O219" s="275"/>
      <c r="P219" s="275"/>
      <c r="Q219" s="275"/>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5"/>
        <v/>
      </c>
      <c r="O220" s="275"/>
      <c r="P220" s="275"/>
      <c r="Q220" s="275"/>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5"/>
        <v/>
      </c>
      <c r="O221" s="275"/>
      <c r="P221" s="275"/>
      <c r="Q221" s="275"/>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ref="AJ221:AJ284" si="16">IF($N221&lt;&gt;"",IFERROR((L221*((1-U221)*(1-X221)*(1-AA221)*(1-AD221)*(1-AG221))),"Not number"),"")</f>
        <v/>
      </c>
      <c r="AK221" s="86" t="str">
        <f t="shared" ref="AK221:AK284" si="17">IF($N221&lt;&gt;"",IFERROR((M221*((1-V221)*(1-Y221)*(1-AB221)*(1-AE221)*(1-AH221))),"Not number"),"")</f>
        <v/>
      </c>
      <c r="AL221" s="106" t="str">
        <f t="shared" ref="AL221:AL284" si="18">IF(M221&lt;&gt;"", IFERROR(AJ221*AK221, "Not number"), "")</f>
        <v/>
      </c>
      <c r="AM221" s="24"/>
    </row>
    <row r="222" spans="2:39" ht="15.75" x14ac:dyDescent="0.45">
      <c r="B222" s="84" t="str">
        <f t="shared" ref="B222:B285" si="19">IF(F222&lt;&gt;"",CONCATENATE("RSC-",TEXT(ROW()-ROW(B$9),"000")),"")</f>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5"/>
        <v/>
      </c>
      <c r="O222" s="275"/>
      <c r="P222" s="275"/>
      <c r="Q222" s="275"/>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6"/>
        <v/>
      </c>
      <c r="AK222" s="86" t="str">
        <f t="shared" si="17"/>
        <v/>
      </c>
      <c r="AL222" s="106" t="str">
        <f t="shared" si="18"/>
        <v/>
      </c>
      <c r="AM222" s="24"/>
    </row>
    <row r="223" spans="2:39" ht="15.75" x14ac:dyDescent="0.45">
      <c r="B223" s="84" t="str">
        <f t="shared" si="19"/>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5"/>
        <v/>
      </c>
      <c r="O223" s="275"/>
      <c r="P223" s="275"/>
      <c r="Q223" s="275"/>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6"/>
        <v/>
      </c>
      <c r="AK223" s="86" t="str">
        <f t="shared" si="17"/>
        <v/>
      </c>
      <c r="AL223" s="106" t="str">
        <f t="shared" si="18"/>
        <v/>
      </c>
      <c r="AM223" s="24"/>
    </row>
    <row r="224" spans="2:39" ht="15.75" x14ac:dyDescent="0.45">
      <c r="B224" s="84" t="str">
        <f t="shared" si="19"/>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5"/>
        <v/>
      </c>
      <c r="O224" s="275"/>
      <c r="P224" s="275"/>
      <c r="Q224" s="275"/>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6"/>
        <v/>
      </c>
      <c r="AK224" s="86" t="str">
        <f t="shared" si="17"/>
        <v/>
      </c>
      <c r="AL224" s="106" t="str">
        <f t="shared" si="18"/>
        <v/>
      </c>
      <c r="AM224" s="24"/>
    </row>
    <row r="225" spans="2:39" ht="15.75" x14ac:dyDescent="0.45">
      <c r="B225" s="84" t="str">
        <f t="shared" si="19"/>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5"/>
        <v/>
      </c>
      <c r="O225" s="275"/>
      <c r="P225" s="275"/>
      <c r="Q225" s="275"/>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6"/>
        <v/>
      </c>
      <c r="AK225" s="86" t="str">
        <f t="shared" si="17"/>
        <v/>
      </c>
      <c r="AL225" s="106" t="str">
        <f t="shared" si="18"/>
        <v/>
      </c>
      <c r="AM225" s="24"/>
    </row>
    <row r="226" spans="2:39" ht="15.75" x14ac:dyDescent="0.45">
      <c r="B226" s="84" t="str">
        <f t="shared" si="19"/>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5"/>
        <v/>
      </c>
      <c r="O226" s="275"/>
      <c r="P226" s="275"/>
      <c r="Q226" s="275"/>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6"/>
        <v/>
      </c>
      <c r="AK226" s="86" t="str">
        <f t="shared" si="17"/>
        <v/>
      </c>
      <c r="AL226" s="106" t="str">
        <f t="shared" si="18"/>
        <v/>
      </c>
      <c r="AM226" s="24"/>
    </row>
    <row r="227" spans="2:39" ht="15.75" x14ac:dyDescent="0.45">
      <c r="B227" s="84" t="str">
        <f t="shared" si="19"/>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5"/>
        <v/>
      </c>
      <c r="O227" s="275"/>
      <c r="P227" s="275"/>
      <c r="Q227" s="275"/>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6"/>
        <v/>
      </c>
      <c r="AK227" s="86" t="str">
        <f t="shared" si="17"/>
        <v/>
      </c>
      <c r="AL227" s="106" t="str">
        <f t="shared" si="18"/>
        <v/>
      </c>
      <c r="AM227" s="24"/>
    </row>
    <row r="228" spans="2:39" ht="15.75" x14ac:dyDescent="0.45">
      <c r="B228" s="84" t="str">
        <f t="shared" si="19"/>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5"/>
        <v/>
      </c>
      <c r="O228" s="275"/>
      <c r="P228" s="275"/>
      <c r="Q228" s="275"/>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6"/>
        <v/>
      </c>
      <c r="AK228" s="86" t="str">
        <f t="shared" si="17"/>
        <v/>
      </c>
      <c r="AL228" s="106" t="str">
        <f t="shared" si="18"/>
        <v/>
      </c>
      <c r="AM228" s="24"/>
    </row>
    <row r="229" spans="2:39" ht="15.75" x14ac:dyDescent="0.45">
      <c r="B229" s="84" t="str">
        <f t="shared" si="19"/>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5"/>
        <v/>
      </c>
      <c r="O229" s="275"/>
      <c r="P229" s="275"/>
      <c r="Q229" s="275"/>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6"/>
        <v/>
      </c>
      <c r="AK229" s="86" t="str">
        <f t="shared" si="17"/>
        <v/>
      </c>
      <c r="AL229" s="106" t="str">
        <f t="shared" si="18"/>
        <v/>
      </c>
      <c r="AM229" s="24"/>
    </row>
    <row r="230" spans="2:39" ht="15.75" x14ac:dyDescent="0.45">
      <c r="B230" s="84" t="str">
        <f t="shared" si="19"/>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5"/>
        <v/>
      </c>
      <c r="O230" s="275"/>
      <c r="P230" s="275"/>
      <c r="Q230" s="275"/>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6"/>
        <v/>
      </c>
      <c r="AK230" s="86" t="str">
        <f t="shared" si="17"/>
        <v/>
      </c>
      <c r="AL230" s="106" t="str">
        <f t="shared" si="18"/>
        <v/>
      </c>
      <c r="AM230" s="24"/>
    </row>
    <row r="231" spans="2:39" ht="15.75" x14ac:dyDescent="0.45">
      <c r="B231" s="84" t="str">
        <f t="shared" si="19"/>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5"/>
        <v/>
      </c>
      <c r="O231" s="275"/>
      <c r="P231" s="275"/>
      <c r="Q231" s="275"/>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6"/>
        <v/>
      </c>
      <c r="AK231" s="86" t="str">
        <f t="shared" si="17"/>
        <v/>
      </c>
      <c r="AL231" s="106" t="str">
        <f t="shared" si="18"/>
        <v/>
      </c>
      <c r="AM231" s="24"/>
    </row>
    <row r="232" spans="2:39" ht="15.75" x14ac:dyDescent="0.45">
      <c r="B232" s="84" t="str">
        <f t="shared" si="19"/>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5"/>
        <v/>
      </c>
      <c r="O232" s="275"/>
      <c r="P232" s="275"/>
      <c r="Q232" s="275"/>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6"/>
        <v/>
      </c>
      <c r="AK232" s="86" t="str">
        <f t="shared" si="17"/>
        <v/>
      </c>
      <c r="AL232" s="106" t="str">
        <f t="shared" si="18"/>
        <v/>
      </c>
      <c r="AM232" s="24"/>
    </row>
    <row r="233" spans="2:39" ht="15.75" x14ac:dyDescent="0.45">
      <c r="B233" s="84" t="str">
        <f t="shared" si="19"/>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5"/>
        <v/>
      </c>
      <c r="O233" s="275"/>
      <c r="P233" s="275"/>
      <c r="Q233" s="275"/>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6"/>
        <v/>
      </c>
      <c r="AK233" s="86" t="str">
        <f t="shared" si="17"/>
        <v/>
      </c>
      <c r="AL233" s="106" t="str">
        <f t="shared" si="18"/>
        <v/>
      </c>
      <c r="AM233" s="24"/>
    </row>
    <row r="234" spans="2:39" ht="15.75" x14ac:dyDescent="0.45">
      <c r="B234" s="84" t="str">
        <f t="shared" si="19"/>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5"/>
        <v/>
      </c>
      <c r="O234" s="275"/>
      <c r="P234" s="275"/>
      <c r="Q234" s="275"/>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6"/>
        <v/>
      </c>
      <c r="AK234" s="86" t="str">
        <f t="shared" si="17"/>
        <v/>
      </c>
      <c r="AL234" s="106" t="str">
        <f t="shared" si="18"/>
        <v/>
      </c>
      <c r="AM234" s="24"/>
    </row>
    <row r="235" spans="2:39" ht="15.75" x14ac:dyDescent="0.45">
      <c r="B235" s="84" t="str">
        <f t="shared" si="19"/>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5"/>
        <v/>
      </c>
      <c r="O235" s="275"/>
      <c r="P235" s="275"/>
      <c r="Q235" s="275"/>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6"/>
        <v/>
      </c>
      <c r="AK235" s="86" t="str">
        <f t="shared" si="17"/>
        <v/>
      </c>
      <c r="AL235" s="106" t="str">
        <f t="shared" si="18"/>
        <v/>
      </c>
      <c r="AM235" s="24"/>
    </row>
    <row r="236" spans="2:39" ht="15.75" x14ac:dyDescent="0.45">
      <c r="B236" s="84" t="str">
        <f t="shared" si="19"/>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5"/>
        <v/>
      </c>
      <c r="O236" s="275"/>
      <c r="P236" s="275"/>
      <c r="Q236" s="275"/>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6"/>
        <v/>
      </c>
      <c r="AK236" s="86" t="str">
        <f t="shared" si="17"/>
        <v/>
      </c>
      <c r="AL236" s="106" t="str">
        <f t="shared" si="18"/>
        <v/>
      </c>
      <c r="AM236" s="24"/>
    </row>
    <row r="237" spans="2:39" ht="15.75" x14ac:dyDescent="0.45">
      <c r="B237" s="84" t="str">
        <f t="shared" si="19"/>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5"/>
        <v/>
      </c>
      <c r="O237" s="275"/>
      <c r="P237" s="275"/>
      <c r="Q237" s="275"/>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6"/>
        <v/>
      </c>
      <c r="AK237" s="86" t="str">
        <f t="shared" si="17"/>
        <v/>
      </c>
      <c r="AL237" s="106" t="str">
        <f t="shared" si="18"/>
        <v/>
      </c>
      <c r="AM237" s="24"/>
    </row>
    <row r="238" spans="2:39" ht="15.75" x14ac:dyDescent="0.45">
      <c r="B238" s="84" t="str">
        <f t="shared" si="19"/>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5"/>
        <v/>
      </c>
      <c r="O238" s="275"/>
      <c r="P238" s="275"/>
      <c r="Q238" s="275"/>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6"/>
        <v/>
      </c>
      <c r="AK238" s="86" t="str">
        <f t="shared" si="17"/>
        <v/>
      </c>
      <c r="AL238" s="106" t="str">
        <f t="shared" si="18"/>
        <v/>
      </c>
      <c r="AM238" s="24"/>
    </row>
    <row r="239" spans="2:39" ht="15.75" x14ac:dyDescent="0.45">
      <c r="B239" s="84" t="str">
        <f t="shared" si="19"/>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5"/>
        <v/>
      </c>
      <c r="O239" s="275"/>
      <c r="P239" s="275"/>
      <c r="Q239" s="275"/>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6"/>
        <v/>
      </c>
      <c r="AK239" s="86" t="str">
        <f t="shared" si="17"/>
        <v/>
      </c>
      <c r="AL239" s="106" t="str">
        <f t="shared" si="18"/>
        <v/>
      </c>
      <c r="AM239" s="24"/>
    </row>
    <row r="240" spans="2:39" ht="15.75" x14ac:dyDescent="0.45">
      <c r="B240" s="84" t="str">
        <f t="shared" si="19"/>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5"/>
        <v/>
      </c>
      <c r="O240" s="275"/>
      <c r="P240" s="275"/>
      <c r="Q240" s="275"/>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6"/>
        <v/>
      </c>
      <c r="AK240" s="86" t="str">
        <f t="shared" si="17"/>
        <v/>
      </c>
      <c r="AL240" s="106" t="str">
        <f t="shared" si="18"/>
        <v/>
      </c>
      <c r="AM240" s="24"/>
    </row>
    <row r="241" spans="2:39" ht="15.75" x14ac:dyDescent="0.45">
      <c r="B241" s="84" t="str">
        <f t="shared" si="19"/>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5"/>
        <v/>
      </c>
      <c r="O241" s="275"/>
      <c r="P241" s="275"/>
      <c r="Q241" s="275"/>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6"/>
        <v/>
      </c>
      <c r="AK241" s="86" t="str">
        <f t="shared" si="17"/>
        <v/>
      </c>
      <c r="AL241" s="106" t="str">
        <f t="shared" si="18"/>
        <v/>
      </c>
      <c r="AM241" s="24"/>
    </row>
    <row r="242" spans="2:39" ht="15.75" x14ac:dyDescent="0.45">
      <c r="B242" s="84" t="str">
        <f t="shared" si="19"/>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5"/>
        <v/>
      </c>
      <c r="O242" s="275"/>
      <c r="P242" s="275"/>
      <c r="Q242" s="275"/>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6"/>
        <v/>
      </c>
      <c r="AK242" s="86" t="str">
        <f t="shared" si="17"/>
        <v/>
      </c>
      <c r="AL242" s="106" t="str">
        <f t="shared" si="18"/>
        <v/>
      </c>
      <c r="AM242" s="24"/>
    </row>
    <row r="243" spans="2:39" ht="15.75" x14ac:dyDescent="0.45">
      <c r="B243" s="84" t="str">
        <f t="shared" si="19"/>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5"/>
        <v/>
      </c>
      <c r="O243" s="275"/>
      <c r="P243" s="275"/>
      <c r="Q243" s="275"/>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6"/>
        <v/>
      </c>
      <c r="AK243" s="86" t="str">
        <f t="shared" si="17"/>
        <v/>
      </c>
      <c r="AL243" s="106" t="str">
        <f t="shared" si="18"/>
        <v/>
      </c>
      <c r="AM243" s="24"/>
    </row>
    <row r="244" spans="2:39" ht="15.75" x14ac:dyDescent="0.45">
      <c r="B244" s="84" t="str">
        <f t="shared" si="19"/>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5"/>
        <v/>
      </c>
      <c r="O244" s="275"/>
      <c r="P244" s="275"/>
      <c r="Q244" s="275"/>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6"/>
        <v/>
      </c>
      <c r="AK244" s="86" t="str">
        <f t="shared" si="17"/>
        <v/>
      </c>
      <c r="AL244" s="106" t="str">
        <f t="shared" si="18"/>
        <v/>
      </c>
      <c r="AM244" s="24"/>
    </row>
    <row r="245" spans="2:39" ht="15.75" x14ac:dyDescent="0.45">
      <c r="B245" s="84" t="str">
        <f t="shared" si="19"/>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5"/>
        <v/>
      </c>
      <c r="O245" s="275"/>
      <c r="P245" s="275"/>
      <c r="Q245" s="275"/>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6"/>
        <v/>
      </c>
      <c r="AK245" s="86" t="str">
        <f t="shared" si="17"/>
        <v/>
      </c>
      <c r="AL245" s="106" t="str">
        <f t="shared" si="18"/>
        <v/>
      </c>
      <c r="AM245" s="24"/>
    </row>
    <row r="246" spans="2:39" ht="15.75" x14ac:dyDescent="0.45">
      <c r="B246" s="84" t="str">
        <f t="shared" si="19"/>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5"/>
        <v/>
      </c>
      <c r="O246" s="275"/>
      <c r="P246" s="275"/>
      <c r="Q246" s="275"/>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6"/>
        <v/>
      </c>
      <c r="AK246" s="86" t="str">
        <f t="shared" si="17"/>
        <v/>
      </c>
      <c r="AL246" s="106" t="str">
        <f t="shared" si="18"/>
        <v/>
      </c>
      <c r="AM246" s="24"/>
    </row>
    <row r="247" spans="2:39" ht="15.75" x14ac:dyDescent="0.45">
      <c r="B247" s="84" t="str">
        <f t="shared" si="19"/>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5"/>
        <v/>
      </c>
      <c r="O247" s="275"/>
      <c r="P247" s="275"/>
      <c r="Q247" s="275"/>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6"/>
        <v/>
      </c>
      <c r="AK247" s="86" t="str">
        <f t="shared" si="17"/>
        <v/>
      </c>
      <c r="AL247" s="106" t="str">
        <f t="shared" si="18"/>
        <v/>
      </c>
      <c r="AM247" s="24"/>
    </row>
    <row r="248" spans="2:39" ht="15.75" x14ac:dyDescent="0.45">
      <c r="B248" s="84" t="str">
        <f t="shared" si="19"/>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5"/>
        <v/>
      </c>
      <c r="O248" s="275"/>
      <c r="P248" s="275"/>
      <c r="Q248" s="275"/>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6"/>
        <v/>
      </c>
      <c r="AK248" s="86" t="str">
        <f t="shared" si="17"/>
        <v/>
      </c>
      <c r="AL248" s="106" t="str">
        <f t="shared" si="18"/>
        <v/>
      </c>
      <c r="AM248" s="24"/>
    </row>
    <row r="249" spans="2:39" ht="15.75" x14ac:dyDescent="0.45">
      <c r="B249" s="84" t="str">
        <f t="shared" si="19"/>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5"/>
        <v/>
      </c>
      <c r="O249" s="275"/>
      <c r="P249" s="275"/>
      <c r="Q249" s="275"/>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6"/>
        <v/>
      </c>
      <c r="AK249" s="86" t="str">
        <f t="shared" si="17"/>
        <v/>
      </c>
      <c r="AL249" s="106" t="str">
        <f t="shared" si="18"/>
        <v/>
      </c>
      <c r="AM249" s="24"/>
    </row>
    <row r="250" spans="2:39" ht="15.75" x14ac:dyDescent="0.45">
      <c r="B250" s="84" t="str">
        <f t="shared" si="19"/>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5"/>
        <v/>
      </c>
      <c r="O250" s="275"/>
      <c r="P250" s="275"/>
      <c r="Q250" s="275"/>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6"/>
        <v/>
      </c>
      <c r="AK250" s="86" t="str">
        <f t="shared" si="17"/>
        <v/>
      </c>
      <c r="AL250" s="106" t="str">
        <f t="shared" si="18"/>
        <v/>
      </c>
      <c r="AM250" s="24"/>
    </row>
    <row r="251" spans="2:39" ht="15.75" x14ac:dyDescent="0.45">
      <c r="B251" s="84" t="str">
        <f t="shared" si="19"/>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5"/>
        <v/>
      </c>
      <c r="O251" s="275"/>
      <c r="P251" s="275"/>
      <c r="Q251" s="275"/>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6"/>
        <v/>
      </c>
      <c r="AK251" s="86" t="str">
        <f t="shared" si="17"/>
        <v/>
      </c>
      <c r="AL251" s="106" t="str">
        <f t="shared" si="18"/>
        <v/>
      </c>
      <c r="AM251" s="24"/>
    </row>
    <row r="252" spans="2:39" ht="15.75" x14ac:dyDescent="0.45">
      <c r="B252" s="84" t="str">
        <f t="shared" si="19"/>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5"/>
        <v/>
      </c>
      <c r="O252" s="275"/>
      <c r="P252" s="275"/>
      <c r="Q252" s="275"/>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6"/>
        <v/>
      </c>
      <c r="AK252" s="86" t="str">
        <f t="shared" si="17"/>
        <v/>
      </c>
      <c r="AL252" s="106" t="str">
        <f t="shared" si="18"/>
        <v/>
      </c>
      <c r="AM252" s="24"/>
    </row>
    <row r="253" spans="2:39" ht="15.75" x14ac:dyDescent="0.45">
      <c r="B253" s="84" t="str">
        <f t="shared" si="19"/>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5"/>
        <v/>
      </c>
      <c r="O253" s="275"/>
      <c r="P253" s="275"/>
      <c r="Q253" s="275"/>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6"/>
        <v/>
      </c>
      <c r="AK253" s="86" t="str">
        <f t="shared" si="17"/>
        <v/>
      </c>
      <c r="AL253" s="106" t="str">
        <f t="shared" si="18"/>
        <v/>
      </c>
      <c r="AM253" s="24"/>
    </row>
    <row r="254" spans="2:39" ht="15.75" x14ac:dyDescent="0.45">
      <c r="B254" s="84" t="str">
        <f t="shared" si="19"/>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5"/>
        <v/>
      </c>
      <c r="O254" s="275"/>
      <c r="P254" s="275"/>
      <c r="Q254" s="275"/>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6"/>
        <v/>
      </c>
      <c r="AK254" s="86" t="str">
        <f t="shared" si="17"/>
        <v/>
      </c>
      <c r="AL254" s="106" t="str">
        <f t="shared" si="18"/>
        <v/>
      </c>
      <c r="AM254" s="24"/>
    </row>
    <row r="255" spans="2:39" ht="15.75" x14ac:dyDescent="0.45">
      <c r="B255" s="84" t="str">
        <f t="shared" si="19"/>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5"/>
        <v/>
      </c>
      <c r="O255" s="275"/>
      <c r="P255" s="275"/>
      <c r="Q255" s="275"/>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6"/>
        <v/>
      </c>
      <c r="AK255" s="86" t="str">
        <f t="shared" si="17"/>
        <v/>
      </c>
      <c r="AL255" s="106" t="str">
        <f t="shared" si="18"/>
        <v/>
      </c>
      <c r="AM255" s="24"/>
    </row>
    <row r="256" spans="2:39" ht="15.75" x14ac:dyDescent="0.45">
      <c r="B256" s="84" t="str">
        <f t="shared" si="19"/>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si="15"/>
        <v/>
      </c>
      <c r="O256" s="275"/>
      <c r="P256" s="275"/>
      <c r="Q256" s="275"/>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6"/>
        <v/>
      </c>
      <c r="AK256" s="86" t="str">
        <f t="shared" si="17"/>
        <v/>
      </c>
      <c r="AL256" s="106" t="str">
        <f t="shared" si="18"/>
        <v/>
      </c>
      <c r="AM256" s="24"/>
    </row>
    <row r="257" spans="2:39" ht="15.75" x14ac:dyDescent="0.45">
      <c r="B257" s="84" t="str">
        <f t="shared" si="19"/>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5"/>
      <c r="P257" s="275"/>
      <c r="Q257" s="275"/>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6"/>
        <v/>
      </c>
      <c r="AK257" s="86" t="str">
        <f t="shared" si="17"/>
        <v/>
      </c>
      <c r="AL257" s="106" t="str">
        <f t="shared" si="18"/>
        <v/>
      </c>
      <c r="AM257" s="24"/>
    </row>
    <row r="258" spans="2:39" ht="15.75" x14ac:dyDescent="0.45">
      <c r="B258" s="84" t="str">
        <f t="shared" si="19"/>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5"/>
      <c r="P258" s="275"/>
      <c r="Q258" s="275"/>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6"/>
        <v/>
      </c>
      <c r="AK258" s="86" t="str">
        <f t="shared" si="17"/>
        <v/>
      </c>
      <c r="AL258" s="106" t="str">
        <f t="shared" si="18"/>
        <v/>
      </c>
      <c r="AM258" s="24"/>
    </row>
    <row r="259" spans="2:39" ht="15.75" x14ac:dyDescent="0.45">
      <c r="B259" s="84" t="str">
        <f t="shared" si="19"/>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5"/>
      <c r="P259" s="275"/>
      <c r="Q259" s="275"/>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6"/>
        <v/>
      </c>
      <c r="AK259" s="86" t="str">
        <f t="shared" si="17"/>
        <v/>
      </c>
      <c r="AL259" s="106" t="str">
        <f t="shared" si="18"/>
        <v/>
      </c>
      <c r="AM259" s="24"/>
    </row>
    <row r="260" spans="2:39" ht="15.75" x14ac:dyDescent="0.45">
      <c r="B260" s="84" t="str">
        <f t="shared" si="19"/>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5"/>
      <c r="P260" s="275"/>
      <c r="Q260" s="275"/>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6"/>
        <v/>
      </c>
      <c r="AK260" s="86" t="str">
        <f t="shared" si="17"/>
        <v/>
      </c>
      <c r="AL260" s="106" t="str">
        <f t="shared" si="18"/>
        <v/>
      </c>
      <c r="AM260" s="24"/>
    </row>
    <row r="261" spans="2:39" ht="15.75" x14ac:dyDescent="0.45">
      <c r="B261" s="84" t="str">
        <f t="shared" si="19"/>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5"/>
      <c r="P261" s="275"/>
      <c r="Q261" s="275"/>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6"/>
        <v/>
      </c>
      <c r="AK261" s="86" t="str">
        <f t="shared" si="17"/>
        <v/>
      </c>
      <c r="AL261" s="106" t="str">
        <f t="shared" si="18"/>
        <v/>
      </c>
      <c r="AM261" s="24"/>
    </row>
    <row r="262" spans="2:39" ht="15.75" x14ac:dyDescent="0.45">
      <c r="B262" s="84" t="str">
        <f t="shared" si="19"/>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5"/>
      <c r="P262" s="275"/>
      <c r="Q262" s="275"/>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6"/>
        <v/>
      </c>
      <c r="AK262" s="86" t="str">
        <f t="shared" si="17"/>
        <v/>
      </c>
      <c r="AL262" s="106" t="str">
        <f t="shared" si="18"/>
        <v/>
      </c>
      <c r="AM262" s="24"/>
    </row>
    <row r="263" spans="2:39" ht="15.75" x14ac:dyDescent="0.45">
      <c r="B263" s="84" t="str">
        <f t="shared" si="19"/>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5"/>
      <c r="P263" s="275"/>
      <c r="Q263" s="275"/>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6"/>
        <v/>
      </c>
      <c r="AK263" s="86" t="str">
        <f t="shared" si="17"/>
        <v/>
      </c>
      <c r="AL263" s="106" t="str">
        <f t="shared" si="18"/>
        <v/>
      </c>
      <c r="AM263" s="24"/>
    </row>
    <row r="264" spans="2:39" ht="15.75" x14ac:dyDescent="0.45">
      <c r="B264" s="84" t="str">
        <f t="shared" si="19"/>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5"/>
      <c r="P264" s="275"/>
      <c r="Q264" s="275"/>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6"/>
        <v/>
      </c>
      <c r="AK264" s="86" t="str">
        <f t="shared" si="17"/>
        <v/>
      </c>
      <c r="AL264" s="106" t="str">
        <f t="shared" si="18"/>
        <v/>
      </c>
      <c r="AM264" s="24"/>
    </row>
    <row r="265" spans="2:39" ht="15.75" x14ac:dyDescent="0.45">
      <c r="B265" s="84" t="str">
        <f t="shared" si="19"/>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5"/>
      <c r="P265" s="275"/>
      <c r="Q265" s="275"/>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6"/>
        <v/>
      </c>
      <c r="AK265" s="86" t="str">
        <f t="shared" si="17"/>
        <v/>
      </c>
      <c r="AL265" s="106" t="str">
        <f t="shared" si="18"/>
        <v/>
      </c>
      <c r="AM265" s="24"/>
    </row>
    <row r="266" spans="2:39" ht="15.75" x14ac:dyDescent="0.45">
      <c r="B266" s="84" t="str">
        <f t="shared" si="19"/>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5"/>
      <c r="P266" s="275"/>
      <c r="Q266" s="275"/>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6"/>
        <v/>
      </c>
      <c r="AK266" s="86" t="str">
        <f t="shared" si="17"/>
        <v/>
      </c>
      <c r="AL266" s="106" t="str">
        <f t="shared" si="18"/>
        <v/>
      </c>
      <c r="AM266" s="24"/>
    </row>
    <row r="267" spans="2:39" ht="15.75" x14ac:dyDescent="0.45">
      <c r="B267" s="84" t="str">
        <f t="shared" si="19"/>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5"/>
      <c r="P267" s="275"/>
      <c r="Q267" s="275"/>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6"/>
        <v/>
      </c>
      <c r="AK267" s="86" t="str">
        <f t="shared" si="17"/>
        <v/>
      </c>
      <c r="AL267" s="106" t="str">
        <f t="shared" si="18"/>
        <v/>
      </c>
      <c r="AM267" s="24"/>
    </row>
    <row r="268" spans="2:39" ht="15.75" x14ac:dyDescent="0.45">
      <c r="B268" s="84" t="str">
        <f t="shared" si="19"/>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5"/>
      <c r="P268" s="275"/>
      <c r="Q268" s="275"/>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6"/>
        <v/>
      </c>
      <c r="AK268" s="86" t="str">
        <f t="shared" si="17"/>
        <v/>
      </c>
      <c r="AL268" s="106" t="str">
        <f t="shared" si="18"/>
        <v/>
      </c>
      <c r="AM268" s="24"/>
    </row>
    <row r="269" spans="2:39" ht="15.75" x14ac:dyDescent="0.45">
      <c r="B269" s="84" t="str">
        <f t="shared" si="19"/>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5"/>
      <c r="P269" s="275"/>
      <c r="Q269" s="275"/>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6"/>
        <v/>
      </c>
      <c r="AK269" s="86" t="str">
        <f t="shared" si="17"/>
        <v/>
      </c>
      <c r="AL269" s="106" t="str">
        <f t="shared" si="18"/>
        <v/>
      </c>
      <c r="AM269" s="24"/>
    </row>
    <row r="270" spans="2:39" ht="15.75" x14ac:dyDescent="0.45">
      <c r="B270" s="84" t="str">
        <f t="shared" si="19"/>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ref="N270:N333" si="20">IF(AND(L270&lt;&gt;"",M270&lt;&gt;""),IFERROR(L270*M270,"Not number"),"")</f>
        <v/>
      </c>
      <c r="O270" s="275"/>
      <c r="P270" s="275"/>
      <c r="Q270" s="275"/>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6"/>
        <v/>
      </c>
      <c r="AK270" s="86" t="str">
        <f t="shared" si="17"/>
        <v/>
      </c>
      <c r="AL270" s="106" t="str">
        <f t="shared" si="18"/>
        <v/>
      </c>
      <c r="AM270" s="24"/>
    </row>
    <row r="271" spans="2:39" ht="15.75" x14ac:dyDescent="0.45">
      <c r="B271" s="84" t="str">
        <f t="shared" si="19"/>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20"/>
        <v/>
      </c>
      <c r="O271" s="275"/>
      <c r="P271" s="275"/>
      <c r="Q271" s="275"/>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si="16"/>
        <v/>
      </c>
      <c r="AK271" s="86" t="str">
        <f t="shared" si="17"/>
        <v/>
      </c>
      <c r="AL271" s="106" t="str">
        <f t="shared" si="18"/>
        <v/>
      </c>
      <c r="AM271" s="24"/>
    </row>
    <row r="272" spans="2:39" ht="15.75" x14ac:dyDescent="0.45">
      <c r="B272" s="84" t="str">
        <f t="shared" si="19"/>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20"/>
        <v/>
      </c>
      <c r="O272" s="275"/>
      <c r="P272" s="275"/>
      <c r="Q272" s="275"/>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20"/>
        <v/>
      </c>
      <c r="O273" s="275"/>
      <c r="P273" s="275"/>
      <c r="Q273" s="275"/>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20"/>
        <v/>
      </c>
      <c r="O274" s="275"/>
      <c r="P274" s="275"/>
      <c r="Q274" s="275"/>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20"/>
        <v/>
      </c>
      <c r="O275" s="275"/>
      <c r="P275" s="275"/>
      <c r="Q275" s="275"/>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20"/>
        <v/>
      </c>
      <c r="O276" s="275"/>
      <c r="P276" s="275"/>
      <c r="Q276" s="275"/>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20"/>
        <v/>
      </c>
      <c r="O277" s="275"/>
      <c r="P277" s="275"/>
      <c r="Q277" s="275"/>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20"/>
        <v/>
      </c>
      <c r="O278" s="275"/>
      <c r="P278" s="275"/>
      <c r="Q278" s="275"/>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20"/>
        <v/>
      </c>
      <c r="O279" s="275"/>
      <c r="P279" s="275"/>
      <c r="Q279" s="275"/>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20"/>
        <v/>
      </c>
      <c r="O280" s="275"/>
      <c r="P280" s="275"/>
      <c r="Q280" s="275"/>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20"/>
        <v/>
      </c>
      <c r="O281" s="275"/>
      <c r="P281" s="275"/>
      <c r="Q281" s="275"/>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20"/>
        <v/>
      </c>
      <c r="O282" s="275"/>
      <c r="P282" s="275"/>
      <c r="Q282" s="275"/>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20"/>
        <v/>
      </c>
      <c r="O283" s="275"/>
      <c r="P283" s="275"/>
      <c r="Q283" s="275"/>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20"/>
        <v/>
      </c>
      <c r="O284" s="275"/>
      <c r="P284" s="275"/>
      <c r="Q284" s="275"/>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20"/>
        <v/>
      </c>
      <c r="O285" s="275"/>
      <c r="P285" s="275"/>
      <c r="Q285" s="275"/>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ref="AJ285:AJ348" si="21">IF($N285&lt;&gt;"",IFERROR((L285*((1-U285)*(1-X285)*(1-AA285)*(1-AD285)*(1-AG285))),"Not number"),"")</f>
        <v/>
      </c>
      <c r="AK285" s="86" t="str">
        <f t="shared" ref="AK285:AK348" si="22">IF($N285&lt;&gt;"",IFERROR((M285*((1-V285)*(1-Y285)*(1-AB285)*(1-AE285)*(1-AH285))),"Not number"),"")</f>
        <v/>
      </c>
      <c r="AL285" s="106" t="str">
        <f t="shared" ref="AL285:AL348" si="23">IF(M285&lt;&gt;"", IFERROR(AJ285*AK285, "Not number"), "")</f>
        <v/>
      </c>
      <c r="AM285" s="24"/>
    </row>
    <row r="286" spans="2:39" ht="15.75" x14ac:dyDescent="0.45">
      <c r="B286" s="84" t="str">
        <f t="shared" ref="B286:B349" si="24">IF(F286&lt;&gt;"",CONCATENATE("RSC-",TEXT(ROW()-ROW(B$9),"000")),"")</f>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20"/>
        <v/>
      </c>
      <c r="O286" s="275"/>
      <c r="P286" s="275"/>
      <c r="Q286" s="275"/>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21"/>
        <v/>
      </c>
      <c r="AK286" s="86" t="str">
        <f t="shared" si="22"/>
        <v/>
      </c>
      <c r="AL286" s="106" t="str">
        <f t="shared" si="23"/>
        <v/>
      </c>
      <c r="AM286" s="24"/>
    </row>
    <row r="287" spans="2:39" ht="15.75" x14ac:dyDescent="0.45">
      <c r="B287" s="84" t="str">
        <f t="shared" si="24"/>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20"/>
        <v/>
      </c>
      <c r="O287" s="275"/>
      <c r="P287" s="275"/>
      <c r="Q287" s="275"/>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21"/>
        <v/>
      </c>
      <c r="AK287" s="86" t="str">
        <f t="shared" si="22"/>
        <v/>
      </c>
      <c r="AL287" s="106" t="str">
        <f t="shared" si="23"/>
        <v/>
      </c>
      <c r="AM287" s="24"/>
    </row>
    <row r="288" spans="2:39" ht="15.75" x14ac:dyDescent="0.45">
      <c r="B288" s="84" t="str">
        <f t="shared" si="24"/>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20"/>
        <v/>
      </c>
      <c r="O288" s="275"/>
      <c r="P288" s="275"/>
      <c r="Q288" s="275"/>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21"/>
        <v/>
      </c>
      <c r="AK288" s="86" t="str">
        <f t="shared" si="22"/>
        <v/>
      </c>
      <c r="AL288" s="106" t="str">
        <f t="shared" si="23"/>
        <v/>
      </c>
      <c r="AM288" s="24"/>
    </row>
    <row r="289" spans="2:39" ht="15.75" x14ac:dyDescent="0.45">
      <c r="B289" s="84" t="str">
        <f t="shared" si="24"/>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20"/>
        <v/>
      </c>
      <c r="O289" s="275"/>
      <c r="P289" s="275"/>
      <c r="Q289" s="275"/>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21"/>
        <v/>
      </c>
      <c r="AK289" s="86" t="str">
        <f t="shared" si="22"/>
        <v/>
      </c>
      <c r="AL289" s="106" t="str">
        <f t="shared" si="23"/>
        <v/>
      </c>
      <c r="AM289" s="24"/>
    </row>
    <row r="290" spans="2:39" ht="15.75" x14ac:dyDescent="0.45">
      <c r="B290" s="84" t="str">
        <f t="shared" si="24"/>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20"/>
        <v/>
      </c>
      <c r="O290" s="275"/>
      <c r="P290" s="275"/>
      <c r="Q290" s="275"/>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21"/>
        <v/>
      </c>
      <c r="AK290" s="86" t="str">
        <f t="shared" si="22"/>
        <v/>
      </c>
      <c r="AL290" s="106" t="str">
        <f t="shared" si="23"/>
        <v/>
      </c>
      <c r="AM290" s="24"/>
    </row>
    <row r="291" spans="2:39" ht="15.75" x14ac:dyDescent="0.45">
      <c r="B291" s="84" t="str">
        <f t="shared" si="24"/>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20"/>
        <v/>
      </c>
      <c r="O291" s="275"/>
      <c r="P291" s="275"/>
      <c r="Q291" s="275"/>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21"/>
        <v/>
      </c>
      <c r="AK291" s="86" t="str">
        <f t="shared" si="22"/>
        <v/>
      </c>
      <c r="AL291" s="106" t="str">
        <f t="shared" si="23"/>
        <v/>
      </c>
      <c r="AM291" s="24"/>
    </row>
    <row r="292" spans="2:39" ht="15.75" x14ac:dyDescent="0.45">
      <c r="B292" s="84" t="str">
        <f t="shared" si="24"/>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20"/>
        <v/>
      </c>
      <c r="O292" s="275"/>
      <c r="P292" s="275"/>
      <c r="Q292" s="275"/>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21"/>
        <v/>
      </c>
      <c r="AK292" s="86" t="str">
        <f t="shared" si="22"/>
        <v/>
      </c>
      <c r="AL292" s="106" t="str">
        <f t="shared" si="23"/>
        <v/>
      </c>
      <c r="AM292" s="24"/>
    </row>
    <row r="293" spans="2:39" ht="15.75" x14ac:dyDescent="0.45">
      <c r="B293" s="84" t="str">
        <f t="shared" si="24"/>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20"/>
        <v/>
      </c>
      <c r="O293" s="275"/>
      <c r="P293" s="275"/>
      <c r="Q293" s="275"/>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21"/>
        <v/>
      </c>
      <c r="AK293" s="86" t="str">
        <f t="shared" si="22"/>
        <v/>
      </c>
      <c r="AL293" s="106" t="str">
        <f t="shared" si="23"/>
        <v/>
      </c>
      <c r="AM293" s="24"/>
    </row>
    <row r="294" spans="2:39" ht="15.75" x14ac:dyDescent="0.45">
      <c r="B294" s="84" t="str">
        <f t="shared" si="24"/>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20"/>
        <v/>
      </c>
      <c r="O294" s="275"/>
      <c r="P294" s="275"/>
      <c r="Q294" s="275"/>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21"/>
        <v/>
      </c>
      <c r="AK294" s="86" t="str">
        <f t="shared" si="22"/>
        <v/>
      </c>
      <c r="AL294" s="106" t="str">
        <f t="shared" si="23"/>
        <v/>
      </c>
      <c r="AM294" s="24"/>
    </row>
    <row r="295" spans="2:39" ht="15.75" x14ac:dyDescent="0.45">
      <c r="B295" s="84" t="str">
        <f t="shared" si="24"/>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20"/>
        <v/>
      </c>
      <c r="O295" s="275"/>
      <c r="P295" s="275"/>
      <c r="Q295" s="275"/>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21"/>
        <v/>
      </c>
      <c r="AK295" s="86" t="str">
        <f t="shared" si="22"/>
        <v/>
      </c>
      <c r="AL295" s="106" t="str">
        <f t="shared" si="23"/>
        <v/>
      </c>
      <c r="AM295" s="24"/>
    </row>
    <row r="296" spans="2:39" ht="15.75" x14ac:dyDescent="0.45">
      <c r="B296" s="84" t="str">
        <f t="shared" si="24"/>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20"/>
        <v/>
      </c>
      <c r="O296" s="275"/>
      <c r="P296" s="275"/>
      <c r="Q296" s="275"/>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21"/>
        <v/>
      </c>
      <c r="AK296" s="86" t="str">
        <f t="shared" si="22"/>
        <v/>
      </c>
      <c r="AL296" s="106" t="str">
        <f t="shared" si="23"/>
        <v/>
      </c>
      <c r="AM296" s="24"/>
    </row>
    <row r="297" spans="2:39" ht="15.75" x14ac:dyDescent="0.45">
      <c r="B297" s="84" t="str">
        <f t="shared" si="24"/>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20"/>
        <v/>
      </c>
      <c r="O297" s="275"/>
      <c r="P297" s="275"/>
      <c r="Q297" s="275"/>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21"/>
        <v/>
      </c>
      <c r="AK297" s="86" t="str">
        <f t="shared" si="22"/>
        <v/>
      </c>
      <c r="AL297" s="106" t="str">
        <f t="shared" si="23"/>
        <v/>
      </c>
      <c r="AM297" s="24"/>
    </row>
    <row r="298" spans="2:39" ht="15.75" x14ac:dyDescent="0.45">
      <c r="B298" s="84" t="str">
        <f t="shared" si="24"/>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20"/>
        <v/>
      </c>
      <c r="O298" s="275"/>
      <c r="P298" s="275"/>
      <c r="Q298" s="275"/>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21"/>
        <v/>
      </c>
      <c r="AK298" s="86" t="str">
        <f t="shared" si="22"/>
        <v/>
      </c>
      <c r="AL298" s="106" t="str">
        <f t="shared" si="23"/>
        <v/>
      </c>
      <c r="AM298" s="24"/>
    </row>
    <row r="299" spans="2:39" ht="15.75" x14ac:dyDescent="0.45">
      <c r="B299" s="84" t="str">
        <f t="shared" si="24"/>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20"/>
        <v/>
      </c>
      <c r="O299" s="275"/>
      <c r="P299" s="275"/>
      <c r="Q299" s="275"/>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21"/>
        <v/>
      </c>
      <c r="AK299" s="86" t="str">
        <f t="shared" si="22"/>
        <v/>
      </c>
      <c r="AL299" s="106" t="str">
        <f t="shared" si="23"/>
        <v/>
      </c>
      <c r="AM299" s="24"/>
    </row>
    <row r="300" spans="2:39" ht="15.75" x14ac:dyDescent="0.45">
      <c r="B300" s="84" t="str">
        <f t="shared" si="24"/>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20"/>
        <v/>
      </c>
      <c r="O300" s="275"/>
      <c r="P300" s="275"/>
      <c r="Q300" s="275"/>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21"/>
        <v/>
      </c>
      <c r="AK300" s="86" t="str">
        <f t="shared" si="22"/>
        <v/>
      </c>
      <c r="AL300" s="106" t="str">
        <f t="shared" si="23"/>
        <v/>
      </c>
      <c r="AM300" s="24"/>
    </row>
    <row r="301" spans="2:39" ht="15.75" x14ac:dyDescent="0.45">
      <c r="B301" s="84" t="str">
        <f t="shared" si="24"/>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20"/>
        <v/>
      </c>
      <c r="O301" s="275"/>
      <c r="P301" s="275"/>
      <c r="Q301" s="275"/>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21"/>
        <v/>
      </c>
      <c r="AK301" s="86" t="str">
        <f t="shared" si="22"/>
        <v/>
      </c>
      <c r="AL301" s="106" t="str">
        <f t="shared" si="23"/>
        <v/>
      </c>
      <c r="AM301" s="24"/>
    </row>
    <row r="302" spans="2:39" ht="15.75" x14ac:dyDescent="0.45">
      <c r="B302" s="84" t="str">
        <f t="shared" si="24"/>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20"/>
        <v/>
      </c>
      <c r="O302" s="275"/>
      <c r="P302" s="275"/>
      <c r="Q302" s="275"/>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21"/>
        <v/>
      </c>
      <c r="AK302" s="86" t="str">
        <f t="shared" si="22"/>
        <v/>
      </c>
      <c r="AL302" s="106" t="str">
        <f t="shared" si="23"/>
        <v/>
      </c>
      <c r="AM302" s="24"/>
    </row>
    <row r="303" spans="2:39" ht="15.75" x14ac:dyDescent="0.45">
      <c r="B303" s="84" t="str">
        <f t="shared" si="24"/>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20"/>
        <v/>
      </c>
      <c r="O303" s="275"/>
      <c r="P303" s="275"/>
      <c r="Q303" s="275"/>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21"/>
        <v/>
      </c>
      <c r="AK303" s="86" t="str">
        <f t="shared" si="22"/>
        <v/>
      </c>
      <c r="AL303" s="106" t="str">
        <f t="shared" si="23"/>
        <v/>
      </c>
      <c r="AM303" s="24"/>
    </row>
    <row r="304" spans="2:39" ht="15.75" x14ac:dyDescent="0.45">
      <c r="B304" s="84" t="str">
        <f t="shared" si="24"/>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20"/>
        <v/>
      </c>
      <c r="O304" s="275"/>
      <c r="P304" s="275"/>
      <c r="Q304" s="275"/>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21"/>
        <v/>
      </c>
      <c r="AK304" s="86" t="str">
        <f t="shared" si="22"/>
        <v/>
      </c>
      <c r="AL304" s="106" t="str">
        <f t="shared" si="23"/>
        <v/>
      </c>
      <c r="AM304" s="24"/>
    </row>
    <row r="305" spans="2:39" ht="15.75" x14ac:dyDescent="0.45">
      <c r="B305" s="84" t="str">
        <f t="shared" si="24"/>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20"/>
        <v/>
      </c>
      <c r="O305" s="275"/>
      <c r="P305" s="275"/>
      <c r="Q305" s="275"/>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21"/>
        <v/>
      </c>
      <c r="AK305" s="86" t="str">
        <f t="shared" si="22"/>
        <v/>
      </c>
      <c r="AL305" s="106" t="str">
        <f t="shared" si="23"/>
        <v/>
      </c>
      <c r="AM305" s="24"/>
    </row>
    <row r="306" spans="2:39" ht="15.75" x14ac:dyDescent="0.45">
      <c r="B306" s="84" t="str">
        <f t="shared" si="24"/>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20"/>
        <v/>
      </c>
      <c r="O306" s="275"/>
      <c r="P306" s="275"/>
      <c r="Q306" s="275"/>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21"/>
        <v/>
      </c>
      <c r="AK306" s="86" t="str">
        <f t="shared" si="22"/>
        <v/>
      </c>
      <c r="AL306" s="106" t="str">
        <f t="shared" si="23"/>
        <v/>
      </c>
      <c r="AM306" s="24"/>
    </row>
    <row r="307" spans="2:39" ht="15.75" x14ac:dyDescent="0.45">
      <c r="B307" s="84" t="str">
        <f t="shared" si="24"/>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20"/>
        <v/>
      </c>
      <c r="O307" s="275"/>
      <c r="P307" s="275"/>
      <c r="Q307" s="275"/>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21"/>
        <v/>
      </c>
      <c r="AK307" s="86" t="str">
        <f t="shared" si="22"/>
        <v/>
      </c>
      <c r="AL307" s="106" t="str">
        <f t="shared" si="23"/>
        <v/>
      </c>
      <c r="AM307" s="24"/>
    </row>
    <row r="308" spans="2:39" ht="15.75" x14ac:dyDescent="0.45">
      <c r="B308" s="84" t="str">
        <f t="shared" si="24"/>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20"/>
        <v/>
      </c>
      <c r="O308" s="275"/>
      <c r="P308" s="275"/>
      <c r="Q308" s="275"/>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21"/>
        <v/>
      </c>
      <c r="AK308" s="86" t="str">
        <f t="shared" si="22"/>
        <v/>
      </c>
      <c r="AL308" s="106" t="str">
        <f t="shared" si="23"/>
        <v/>
      </c>
      <c r="AM308" s="24"/>
    </row>
    <row r="309" spans="2:39" ht="15.75" x14ac:dyDescent="0.45">
      <c r="B309" s="84" t="str">
        <f t="shared" si="24"/>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20"/>
        <v/>
      </c>
      <c r="O309" s="275"/>
      <c r="P309" s="275"/>
      <c r="Q309" s="275"/>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21"/>
        <v/>
      </c>
      <c r="AK309" s="86" t="str">
        <f t="shared" si="22"/>
        <v/>
      </c>
      <c r="AL309" s="106" t="str">
        <f t="shared" si="23"/>
        <v/>
      </c>
      <c r="AM309" s="24"/>
    </row>
    <row r="310" spans="2:39" ht="15.75" x14ac:dyDescent="0.45">
      <c r="B310" s="84" t="str">
        <f t="shared" si="24"/>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20"/>
        <v/>
      </c>
      <c r="O310" s="275"/>
      <c r="P310" s="275"/>
      <c r="Q310" s="275"/>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21"/>
        <v/>
      </c>
      <c r="AK310" s="86" t="str">
        <f t="shared" si="22"/>
        <v/>
      </c>
      <c r="AL310" s="106" t="str">
        <f t="shared" si="23"/>
        <v/>
      </c>
      <c r="AM310" s="24"/>
    </row>
    <row r="311" spans="2:39" ht="15.75" x14ac:dyDescent="0.45">
      <c r="B311" s="84" t="str">
        <f t="shared" si="24"/>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20"/>
        <v/>
      </c>
      <c r="O311" s="275"/>
      <c r="P311" s="275"/>
      <c r="Q311" s="275"/>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21"/>
        <v/>
      </c>
      <c r="AK311" s="86" t="str">
        <f t="shared" si="22"/>
        <v/>
      </c>
      <c r="AL311" s="106" t="str">
        <f t="shared" si="23"/>
        <v/>
      </c>
      <c r="AM311" s="24"/>
    </row>
    <row r="312" spans="2:39" ht="15.75" x14ac:dyDescent="0.45">
      <c r="B312" s="84" t="str">
        <f t="shared" si="24"/>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20"/>
        <v/>
      </c>
      <c r="O312" s="275"/>
      <c r="P312" s="275"/>
      <c r="Q312" s="275"/>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21"/>
        <v/>
      </c>
      <c r="AK312" s="86" t="str">
        <f t="shared" si="22"/>
        <v/>
      </c>
      <c r="AL312" s="106" t="str">
        <f t="shared" si="23"/>
        <v/>
      </c>
      <c r="AM312" s="24"/>
    </row>
    <row r="313" spans="2:39" ht="15.75" x14ac:dyDescent="0.45">
      <c r="B313" s="84" t="str">
        <f t="shared" si="24"/>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20"/>
        <v/>
      </c>
      <c r="O313" s="275"/>
      <c r="P313" s="275"/>
      <c r="Q313" s="275"/>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21"/>
        <v/>
      </c>
      <c r="AK313" s="86" t="str">
        <f t="shared" si="22"/>
        <v/>
      </c>
      <c r="AL313" s="106" t="str">
        <f t="shared" si="23"/>
        <v/>
      </c>
      <c r="AM313" s="24"/>
    </row>
    <row r="314" spans="2:39" ht="15.75" x14ac:dyDescent="0.45">
      <c r="B314" s="84" t="str">
        <f t="shared" si="24"/>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20"/>
        <v/>
      </c>
      <c r="O314" s="275"/>
      <c r="P314" s="275"/>
      <c r="Q314" s="275"/>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21"/>
        <v/>
      </c>
      <c r="AK314" s="86" t="str">
        <f t="shared" si="22"/>
        <v/>
      </c>
      <c r="AL314" s="106" t="str">
        <f t="shared" si="23"/>
        <v/>
      </c>
      <c r="AM314" s="24"/>
    </row>
    <row r="315" spans="2:39" ht="15.75" x14ac:dyDescent="0.45">
      <c r="B315" s="84" t="str">
        <f t="shared" si="24"/>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20"/>
        <v/>
      </c>
      <c r="O315" s="275"/>
      <c r="P315" s="275"/>
      <c r="Q315" s="275"/>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21"/>
        <v/>
      </c>
      <c r="AK315" s="86" t="str">
        <f t="shared" si="22"/>
        <v/>
      </c>
      <c r="AL315" s="106" t="str">
        <f t="shared" si="23"/>
        <v/>
      </c>
      <c r="AM315" s="24"/>
    </row>
    <row r="316" spans="2:39" ht="15.75" x14ac:dyDescent="0.45">
      <c r="B316" s="84" t="str">
        <f t="shared" si="24"/>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20"/>
        <v/>
      </c>
      <c r="O316" s="275"/>
      <c r="P316" s="275"/>
      <c r="Q316" s="275"/>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21"/>
        <v/>
      </c>
      <c r="AK316" s="86" t="str">
        <f t="shared" si="22"/>
        <v/>
      </c>
      <c r="AL316" s="106" t="str">
        <f t="shared" si="23"/>
        <v/>
      </c>
      <c r="AM316" s="24"/>
    </row>
    <row r="317" spans="2:39" ht="15.75" x14ac:dyDescent="0.45">
      <c r="B317" s="84" t="str">
        <f t="shared" si="24"/>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20"/>
        <v/>
      </c>
      <c r="O317" s="275"/>
      <c r="P317" s="275"/>
      <c r="Q317" s="275"/>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21"/>
        <v/>
      </c>
      <c r="AK317" s="86" t="str">
        <f t="shared" si="22"/>
        <v/>
      </c>
      <c r="AL317" s="106" t="str">
        <f t="shared" si="23"/>
        <v/>
      </c>
      <c r="AM317" s="24"/>
    </row>
    <row r="318" spans="2:39" ht="15.75" x14ac:dyDescent="0.45">
      <c r="B318" s="84" t="str">
        <f t="shared" si="24"/>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20"/>
        <v/>
      </c>
      <c r="O318" s="275"/>
      <c r="P318" s="275"/>
      <c r="Q318" s="275"/>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21"/>
        <v/>
      </c>
      <c r="AK318" s="86" t="str">
        <f t="shared" si="22"/>
        <v/>
      </c>
      <c r="AL318" s="106" t="str">
        <f t="shared" si="23"/>
        <v/>
      </c>
      <c r="AM318" s="24"/>
    </row>
    <row r="319" spans="2:39" ht="15.75" x14ac:dyDescent="0.45">
      <c r="B319" s="84" t="str">
        <f t="shared" si="24"/>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20"/>
        <v/>
      </c>
      <c r="O319" s="275"/>
      <c r="P319" s="275"/>
      <c r="Q319" s="275"/>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21"/>
        <v/>
      </c>
      <c r="AK319" s="86" t="str">
        <f t="shared" si="22"/>
        <v/>
      </c>
      <c r="AL319" s="106" t="str">
        <f t="shared" si="23"/>
        <v/>
      </c>
      <c r="AM319" s="24"/>
    </row>
    <row r="320" spans="2:39" ht="15.75" x14ac:dyDescent="0.45">
      <c r="B320" s="84" t="str">
        <f t="shared" si="24"/>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si="20"/>
        <v/>
      </c>
      <c r="O320" s="275"/>
      <c r="P320" s="275"/>
      <c r="Q320" s="275"/>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21"/>
        <v/>
      </c>
      <c r="AK320" s="86" t="str">
        <f t="shared" si="22"/>
        <v/>
      </c>
      <c r="AL320" s="106" t="str">
        <f t="shared" si="23"/>
        <v/>
      </c>
      <c r="AM320" s="24"/>
    </row>
    <row r="321" spans="2:39" ht="15.75" x14ac:dyDescent="0.45">
      <c r="B321" s="84" t="str">
        <f t="shared" si="24"/>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5"/>
      <c r="P321" s="275"/>
      <c r="Q321" s="275"/>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21"/>
        <v/>
      </c>
      <c r="AK321" s="86" t="str">
        <f t="shared" si="22"/>
        <v/>
      </c>
      <c r="AL321" s="106" t="str">
        <f t="shared" si="23"/>
        <v/>
      </c>
      <c r="AM321" s="24"/>
    </row>
    <row r="322" spans="2:39" ht="15.75" x14ac:dyDescent="0.45">
      <c r="B322" s="84" t="str">
        <f t="shared" si="24"/>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5"/>
      <c r="P322" s="275"/>
      <c r="Q322" s="275"/>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21"/>
        <v/>
      </c>
      <c r="AK322" s="86" t="str">
        <f t="shared" si="22"/>
        <v/>
      </c>
      <c r="AL322" s="106" t="str">
        <f t="shared" si="23"/>
        <v/>
      </c>
      <c r="AM322" s="24"/>
    </row>
    <row r="323" spans="2:39" ht="15.75" x14ac:dyDescent="0.45">
      <c r="B323" s="84" t="str">
        <f t="shared" si="24"/>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5"/>
      <c r="P323" s="275"/>
      <c r="Q323" s="275"/>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21"/>
        <v/>
      </c>
      <c r="AK323" s="86" t="str">
        <f t="shared" si="22"/>
        <v/>
      </c>
      <c r="AL323" s="106" t="str">
        <f t="shared" si="23"/>
        <v/>
      </c>
      <c r="AM323" s="24"/>
    </row>
    <row r="324" spans="2:39" ht="15.75" x14ac:dyDescent="0.45">
      <c r="B324" s="84" t="str">
        <f t="shared" si="24"/>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5"/>
      <c r="P324" s="275"/>
      <c r="Q324" s="275"/>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21"/>
        <v/>
      </c>
      <c r="AK324" s="86" t="str">
        <f t="shared" si="22"/>
        <v/>
      </c>
      <c r="AL324" s="106" t="str">
        <f t="shared" si="23"/>
        <v/>
      </c>
      <c r="AM324" s="24"/>
    </row>
    <row r="325" spans="2:39" ht="15.75" x14ac:dyDescent="0.45">
      <c r="B325" s="84" t="str">
        <f t="shared" si="24"/>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5"/>
      <c r="P325" s="275"/>
      <c r="Q325" s="275"/>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21"/>
        <v/>
      </c>
      <c r="AK325" s="86" t="str">
        <f t="shared" si="22"/>
        <v/>
      </c>
      <c r="AL325" s="106" t="str">
        <f t="shared" si="23"/>
        <v/>
      </c>
      <c r="AM325" s="24"/>
    </row>
    <row r="326" spans="2:39" ht="15.75" x14ac:dyDescent="0.45">
      <c r="B326" s="84" t="str">
        <f t="shared" si="24"/>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5"/>
      <c r="P326" s="275"/>
      <c r="Q326" s="275"/>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21"/>
        <v/>
      </c>
      <c r="AK326" s="86" t="str">
        <f t="shared" si="22"/>
        <v/>
      </c>
      <c r="AL326" s="106" t="str">
        <f t="shared" si="23"/>
        <v/>
      </c>
      <c r="AM326" s="24"/>
    </row>
    <row r="327" spans="2:39" ht="15.75" x14ac:dyDescent="0.45">
      <c r="B327" s="84" t="str">
        <f t="shared" si="24"/>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5"/>
      <c r="P327" s="275"/>
      <c r="Q327" s="275"/>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21"/>
        <v/>
      </c>
      <c r="AK327" s="86" t="str">
        <f t="shared" si="22"/>
        <v/>
      </c>
      <c r="AL327" s="106" t="str">
        <f t="shared" si="23"/>
        <v/>
      </c>
      <c r="AM327" s="24"/>
    </row>
    <row r="328" spans="2:39" ht="15.75" x14ac:dyDescent="0.45">
      <c r="B328" s="84" t="str">
        <f t="shared" si="24"/>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5"/>
      <c r="P328" s="275"/>
      <c r="Q328" s="275"/>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21"/>
        <v/>
      </c>
      <c r="AK328" s="86" t="str">
        <f t="shared" si="22"/>
        <v/>
      </c>
      <c r="AL328" s="106" t="str">
        <f t="shared" si="23"/>
        <v/>
      </c>
      <c r="AM328" s="24"/>
    </row>
    <row r="329" spans="2:39" ht="15.75" x14ac:dyDescent="0.45">
      <c r="B329" s="84" t="str">
        <f t="shared" si="24"/>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5"/>
      <c r="P329" s="275"/>
      <c r="Q329" s="275"/>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21"/>
        <v/>
      </c>
      <c r="AK329" s="86" t="str">
        <f t="shared" si="22"/>
        <v/>
      </c>
      <c r="AL329" s="106" t="str">
        <f t="shared" si="23"/>
        <v/>
      </c>
      <c r="AM329" s="24"/>
    </row>
    <row r="330" spans="2:39" ht="15.75" x14ac:dyDescent="0.45">
      <c r="B330" s="84" t="str">
        <f t="shared" si="24"/>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5"/>
      <c r="P330" s="275"/>
      <c r="Q330" s="275"/>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21"/>
        <v/>
      </c>
      <c r="AK330" s="86" t="str">
        <f t="shared" si="22"/>
        <v/>
      </c>
      <c r="AL330" s="106" t="str">
        <f t="shared" si="23"/>
        <v/>
      </c>
      <c r="AM330" s="24"/>
    </row>
    <row r="331" spans="2:39" ht="15.75" x14ac:dyDescent="0.45">
      <c r="B331" s="84" t="str">
        <f t="shared" si="24"/>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5"/>
      <c r="P331" s="275"/>
      <c r="Q331" s="275"/>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21"/>
        <v/>
      </c>
      <c r="AK331" s="86" t="str">
        <f t="shared" si="22"/>
        <v/>
      </c>
      <c r="AL331" s="106" t="str">
        <f t="shared" si="23"/>
        <v/>
      </c>
      <c r="AM331" s="24"/>
    </row>
    <row r="332" spans="2:39" ht="15.75" x14ac:dyDescent="0.45">
      <c r="B332" s="84" t="str">
        <f t="shared" si="24"/>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5"/>
      <c r="P332" s="275"/>
      <c r="Q332" s="275"/>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21"/>
        <v/>
      </c>
      <c r="AK332" s="86" t="str">
        <f t="shared" si="22"/>
        <v/>
      </c>
      <c r="AL332" s="106" t="str">
        <f t="shared" si="23"/>
        <v/>
      </c>
      <c r="AM332" s="24"/>
    </row>
    <row r="333" spans="2:39" ht="15.75" x14ac:dyDescent="0.45">
      <c r="B333" s="84" t="str">
        <f t="shared" si="24"/>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5"/>
      <c r="P333" s="275"/>
      <c r="Q333" s="275"/>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21"/>
        <v/>
      </c>
      <c r="AK333" s="86" t="str">
        <f t="shared" si="22"/>
        <v/>
      </c>
      <c r="AL333" s="106" t="str">
        <f t="shared" si="23"/>
        <v/>
      </c>
      <c r="AM333" s="24"/>
    </row>
    <row r="334" spans="2:39" ht="15.75" x14ac:dyDescent="0.45">
      <c r="B334" s="84" t="str">
        <f t="shared" si="24"/>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ref="N334:N397" si="25">IF(AND(L334&lt;&gt;"",M334&lt;&gt;""),IFERROR(L334*M334,"Not number"),"")</f>
        <v/>
      </c>
      <c r="O334" s="275"/>
      <c r="P334" s="275"/>
      <c r="Q334" s="275"/>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21"/>
        <v/>
      </c>
      <c r="AK334" s="86" t="str">
        <f t="shared" si="22"/>
        <v/>
      </c>
      <c r="AL334" s="106" t="str">
        <f t="shared" si="23"/>
        <v/>
      </c>
      <c r="AM334" s="24"/>
    </row>
    <row r="335" spans="2:39" ht="15.75" x14ac:dyDescent="0.45">
      <c r="B335" s="84" t="str">
        <f t="shared" si="24"/>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5"/>
        <v/>
      </c>
      <c r="O335" s="275"/>
      <c r="P335" s="275"/>
      <c r="Q335" s="275"/>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si="21"/>
        <v/>
      </c>
      <c r="AK335" s="86" t="str">
        <f t="shared" si="22"/>
        <v/>
      </c>
      <c r="AL335" s="106" t="str">
        <f t="shared" si="23"/>
        <v/>
      </c>
      <c r="AM335" s="24"/>
    </row>
    <row r="336" spans="2:39" ht="15.75" x14ac:dyDescent="0.45">
      <c r="B336" s="84" t="str">
        <f t="shared" si="24"/>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5"/>
        <v/>
      </c>
      <c r="O336" s="275"/>
      <c r="P336" s="275"/>
      <c r="Q336" s="275"/>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5"/>
        <v/>
      </c>
      <c r="O337" s="275"/>
      <c r="P337" s="275"/>
      <c r="Q337" s="275"/>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5"/>
        <v/>
      </c>
      <c r="O338" s="275"/>
      <c r="P338" s="275"/>
      <c r="Q338" s="275"/>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5"/>
        <v/>
      </c>
      <c r="O339" s="275"/>
      <c r="P339" s="275"/>
      <c r="Q339" s="275"/>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5"/>
        <v/>
      </c>
      <c r="O340" s="275"/>
      <c r="P340" s="275"/>
      <c r="Q340" s="275"/>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5"/>
        <v/>
      </c>
      <c r="O341" s="275"/>
      <c r="P341" s="275"/>
      <c r="Q341" s="275"/>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5"/>
        <v/>
      </c>
      <c r="O342" s="275"/>
      <c r="P342" s="275"/>
      <c r="Q342" s="275"/>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5"/>
        <v/>
      </c>
      <c r="O343" s="275"/>
      <c r="P343" s="275"/>
      <c r="Q343" s="275"/>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5"/>
        <v/>
      </c>
      <c r="O344" s="275"/>
      <c r="P344" s="275"/>
      <c r="Q344" s="275"/>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5"/>
        <v/>
      </c>
      <c r="O345" s="275"/>
      <c r="P345" s="275"/>
      <c r="Q345" s="275"/>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5"/>
        <v/>
      </c>
      <c r="O346" s="275"/>
      <c r="P346" s="275"/>
      <c r="Q346" s="275"/>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5"/>
        <v/>
      </c>
      <c r="O347" s="275"/>
      <c r="P347" s="275"/>
      <c r="Q347" s="275"/>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5"/>
        <v/>
      </c>
      <c r="O348" s="275"/>
      <c r="P348" s="275"/>
      <c r="Q348" s="275"/>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5"/>
        <v/>
      </c>
      <c r="O349" s="275"/>
      <c r="P349" s="275"/>
      <c r="Q349" s="275"/>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ref="AJ349:AJ412" si="26">IF($N349&lt;&gt;"",IFERROR((L349*((1-U349)*(1-X349)*(1-AA349)*(1-AD349)*(1-AG349))),"Not number"),"")</f>
        <v/>
      </c>
      <c r="AK349" s="86" t="str">
        <f t="shared" ref="AK349:AK412" si="27">IF($N349&lt;&gt;"",IFERROR((M349*((1-V349)*(1-Y349)*(1-AB349)*(1-AE349)*(1-AH349))),"Not number"),"")</f>
        <v/>
      </c>
      <c r="AL349" s="106" t="str">
        <f t="shared" ref="AL349:AL412" si="28">IF(M349&lt;&gt;"", IFERROR(AJ349*AK349, "Not number"), "")</f>
        <v/>
      </c>
      <c r="AM349" s="24"/>
    </row>
    <row r="350" spans="2:39" ht="15.75" x14ac:dyDescent="0.45">
      <c r="B350" s="84" t="str">
        <f t="shared" ref="B350:B413" si="29">IF(F350&lt;&gt;"",CONCATENATE("RSC-",TEXT(ROW()-ROW(B$9),"000")),"")</f>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5"/>
        <v/>
      </c>
      <c r="O350" s="275"/>
      <c r="P350" s="275"/>
      <c r="Q350" s="275"/>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6"/>
        <v/>
      </c>
      <c r="AK350" s="86" t="str">
        <f t="shared" si="27"/>
        <v/>
      </c>
      <c r="AL350" s="106" t="str">
        <f t="shared" si="28"/>
        <v/>
      </c>
      <c r="AM350" s="24"/>
    </row>
    <row r="351" spans="2:39" ht="15.75" x14ac:dyDescent="0.45">
      <c r="B351" s="84" t="str">
        <f t="shared" si="29"/>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5"/>
        <v/>
      </c>
      <c r="O351" s="275"/>
      <c r="P351" s="275"/>
      <c r="Q351" s="275"/>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6"/>
        <v/>
      </c>
      <c r="AK351" s="86" t="str">
        <f t="shared" si="27"/>
        <v/>
      </c>
      <c r="AL351" s="106" t="str">
        <f t="shared" si="28"/>
        <v/>
      </c>
      <c r="AM351" s="24"/>
    </row>
    <row r="352" spans="2:39" ht="15.75" x14ac:dyDescent="0.45">
      <c r="B352" s="84" t="str">
        <f t="shared" si="29"/>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5"/>
        <v/>
      </c>
      <c r="O352" s="275"/>
      <c r="P352" s="275"/>
      <c r="Q352" s="275"/>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6"/>
        <v/>
      </c>
      <c r="AK352" s="86" t="str">
        <f t="shared" si="27"/>
        <v/>
      </c>
      <c r="AL352" s="106" t="str">
        <f t="shared" si="28"/>
        <v/>
      </c>
      <c r="AM352" s="24"/>
    </row>
    <row r="353" spans="2:39" ht="15.75" x14ac:dyDescent="0.45">
      <c r="B353" s="84" t="str">
        <f t="shared" si="29"/>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5"/>
        <v/>
      </c>
      <c r="O353" s="275"/>
      <c r="P353" s="275"/>
      <c r="Q353" s="275"/>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6"/>
        <v/>
      </c>
      <c r="AK353" s="86" t="str">
        <f t="shared" si="27"/>
        <v/>
      </c>
      <c r="AL353" s="106" t="str">
        <f t="shared" si="28"/>
        <v/>
      </c>
      <c r="AM353" s="24"/>
    </row>
    <row r="354" spans="2:39" ht="15.75" x14ac:dyDescent="0.45">
      <c r="B354" s="84" t="str">
        <f t="shared" si="29"/>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5"/>
        <v/>
      </c>
      <c r="O354" s="275"/>
      <c r="P354" s="275"/>
      <c r="Q354" s="275"/>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6"/>
        <v/>
      </c>
      <c r="AK354" s="86" t="str">
        <f t="shared" si="27"/>
        <v/>
      </c>
      <c r="AL354" s="106" t="str">
        <f t="shared" si="28"/>
        <v/>
      </c>
      <c r="AM354" s="24"/>
    </row>
    <row r="355" spans="2:39" ht="15.75" x14ac:dyDescent="0.45">
      <c r="B355" s="84" t="str">
        <f t="shared" si="29"/>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5"/>
        <v/>
      </c>
      <c r="O355" s="275"/>
      <c r="P355" s="275"/>
      <c r="Q355" s="275"/>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6"/>
        <v/>
      </c>
      <c r="AK355" s="86" t="str">
        <f t="shared" si="27"/>
        <v/>
      </c>
      <c r="AL355" s="106" t="str">
        <f t="shared" si="28"/>
        <v/>
      </c>
      <c r="AM355" s="24"/>
    </row>
    <row r="356" spans="2:39" ht="15.75" x14ac:dyDescent="0.45">
      <c r="B356" s="84" t="str">
        <f t="shared" si="29"/>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5"/>
        <v/>
      </c>
      <c r="O356" s="275"/>
      <c r="P356" s="275"/>
      <c r="Q356" s="275"/>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6"/>
        <v/>
      </c>
      <c r="AK356" s="86" t="str">
        <f t="shared" si="27"/>
        <v/>
      </c>
      <c r="AL356" s="106" t="str">
        <f t="shared" si="28"/>
        <v/>
      </c>
      <c r="AM356" s="24"/>
    </row>
    <row r="357" spans="2:39" ht="15.75" x14ac:dyDescent="0.45">
      <c r="B357" s="84" t="str">
        <f t="shared" si="29"/>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5"/>
        <v/>
      </c>
      <c r="O357" s="275"/>
      <c r="P357" s="275"/>
      <c r="Q357" s="275"/>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6"/>
        <v/>
      </c>
      <c r="AK357" s="86" t="str">
        <f t="shared" si="27"/>
        <v/>
      </c>
      <c r="AL357" s="106" t="str">
        <f t="shared" si="28"/>
        <v/>
      </c>
      <c r="AM357" s="24"/>
    </row>
    <row r="358" spans="2:39" ht="15.75" x14ac:dyDescent="0.45">
      <c r="B358" s="84" t="str">
        <f t="shared" si="29"/>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5"/>
        <v/>
      </c>
      <c r="O358" s="275"/>
      <c r="P358" s="275"/>
      <c r="Q358" s="275"/>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6"/>
        <v/>
      </c>
      <c r="AK358" s="86" t="str">
        <f t="shared" si="27"/>
        <v/>
      </c>
      <c r="AL358" s="106" t="str">
        <f t="shared" si="28"/>
        <v/>
      </c>
      <c r="AM358" s="24"/>
    </row>
    <row r="359" spans="2:39" ht="15.75" x14ac:dyDescent="0.45">
      <c r="B359" s="84" t="str">
        <f t="shared" si="29"/>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5"/>
        <v/>
      </c>
      <c r="O359" s="275"/>
      <c r="P359" s="275"/>
      <c r="Q359" s="275"/>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6"/>
        <v/>
      </c>
      <c r="AK359" s="86" t="str">
        <f t="shared" si="27"/>
        <v/>
      </c>
      <c r="AL359" s="106" t="str">
        <f t="shared" si="28"/>
        <v/>
      </c>
      <c r="AM359" s="24"/>
    </row>
    <row r="360" spans="2:39" ht="15.75" x14ac:dyDescent="0.45">
      <c r="B360" s="84" t="str">
        <f t="shared" si="29"/>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5"/>
        <v/>
      </c>
      <c r="O360" s="275"/>
      <c r="P360" s="275"/>
      <c r="Q360" s="275"/>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6"/>
        <v/>
      </c>
      <c r="AK360" s="86" t="str">
        <f t="shared" si="27"/>
        <v/>
      </c>
      <c r="AL360" s="106" t="str">
        <f t="shared" si="28"/>
        <v/>
      </c>
      <c r="AM360" s="24"/>
    </row>
    <row r="361" spans="2:39" ht="15.75" x14ac:dyDescent="0.45">
      <c r="B361" s="84" t="str">
        <f t="shared" si="29"/>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5"/>
        <v/>
      </c>
      <c r="O361" s="275"/>
      <c r="P361" s="275"/>
      <c r="Q361" s="275"/>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6"/>
        <v/>
      </c>
      <c r="AK361" s="86" t="str">
        <f t="shared" si="27"/>
        <v/>
      </c>
      <c r="AL361" s="106" t="str">
        <f t="shared" si="28"/>
        <v/>
      </c>
      <c r="AM361" s="24"/>
    </row>
    <row r="362" spans="2:39" ht="15.75" x14ac:dyDescent="0.45">
      <c r="B362" s="84" t="str">
        <f t="shared" si="29"/>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5"/>
        <v/>
      </c>
      <c r="O362" s="275"/>
      <c r="P362" s="275"/>
      <c r="Q362" s="275"/>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6"/>
        <v/>
      </c>
      <c r="AK362" s="86" t="str">
        <f t="shared" si="27"/>
        <v/>
      </c>
      <c r="AL362" s="106" t="str">
        <f t="shared" si="28"/>
        <v/>
      </c>
      <c r="AM362" s="24"/>
    </row>
    <row r="363" spans="2:39" ht="15.75" x14ac:dyDescent="0.45">
      <c r="B363" s="84" t="str">
        <f t="shared" si="29"/>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5"/>
        <v/>
      </c>
      <c r="O363" s="275"/>
      <c r="P363" s="275"/>
      <c r="Q363" s="275"/>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6"/>
        <v/>
      </c>
      <c r="AK363" s="86" t="str">
        <f t="shared" si="27"/>
        <v/>
      </c>
      <c r="AL363" s="106" t="str">
        <f t="shared" si="28"/>
        <v/>
      </c>
      <c r="AM363" s="24"/>
    </row>
    <row r="364" spans="2:39" ht="15.75" x14ac:dyDescent="0.45">
      <c r="B364" s="84" t="str">
        <f t="shared" si="29"/>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5"/>
        <v/>
      </c>
      <c r="O364" s="275"/>
      <c r="P364" s="275"/>
      <c r="Q364" s="275"/>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6"/>
        <v/>
      </c>
      <c r="AK364" s="86" t="str">
        <f t="shared" si="27"/>
        <v/>
      </c>
      <c r="AL364" s="106" t="str">
        <f t="shared" si="28"/>
        <v/>
      </c>
      <c r="AM364" s="24"/>
    </row>
    <row r="365" spans="2:39" ht="15.75" x14ac:dyDescent="0.45">
      <c r="B365" s="84" t="str">
        <f t="shared" si="29"/>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5"/>
        <v/>
      </c>
      <c r="O365" s="275"/>
      <c r="P365" s="275"/>
      <c r="Q365" s="275"/>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6"/>
        <v/>
      </c>
      <c r="AK365" s="86" t="str">
        <f t="shared" si="27"/>
        <v/>
      </c>
      <c r="AL365" s="106" t="str">
        <f t="shared" si="28"/>
        <v/>
      </c>
      <c r="AM365" s="24"/>
    </row>
    <row r="366" spans="2:39" ht="15.75" x14ac:dyDescent="0.45">
      <c r="B366" s="84" t="str">
        <f t="shared" si="29"/>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5"/>
        <v/>
      </c>
      <c r="O366" s="275"/>
      <c r="P366" s="275"/>
      <c r="Q366" s="275"/>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6"/>
        <v/>
      </c>
      <c r="AK366" s="86" t="str">
        <f t="shared" si="27"/>
        <v/>
      </c>
      <c r="AL366" s="106" t="str">
        <f t="shared" si="28"/>
        <v/>
      </c>
      <c r="AM366" s="24"/>
    </row>
    <row r="367" spans="2:39" ht="15.75" x14ac:dyDescent="0.45">
      <c r="B367" s="84" t="str">
        <f t="shared" si="29"/>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5"/>
        <v/>
      </c>
      <c r="O367" s="275"/>
      <c r="P367" s="275"/>
      <c r="Q367" s="275"/>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6"/>
        <v/>
      </c>
      <c r="AK367" s="86" t="str">
        <f t="shared" si="27"/>
        <v/>
      </c>
      <c r="AL367" s="106" t="str">
        <f t="shared" si="28"/>
        <v/>
      </c>
      <c r="AM367" s="24"/>
    </row>
    <row r="368" spans="2:39" ht="15.75" x14ac:dyDescent="0.45">
      <c r="B368" s="84" t="str">
        <f t="shared" si="29"/>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5"/>
        <v/>
      </c>
      <c r="O368" s="275"/>
      <c r="P368" s="275"/>
      <c r="Q368" s="275"/>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6"/>
        <v/>
      </c>
      <c r="AK368" s="86" t="str">
        <f t="shared" si="27"/>
        <v/>
      </c>
      <c r="AL368" s="106" t="str">
        <f t="shared" si="28"/>
        <v/>
      </c>
      <c r="AM368" s="24"/>
    </row>
    <row r="369" spans="2:39" ht="15.75" x14ac:dyDescent="0.45">
      <c r="B369" s="84" t="str">
        <f t="shared" si="29"/>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5"/>
        <v/>
      </c>
      <c r="O369" s="275"/>
      <c r="P369" s="275"/>
      <c r="Q369" s="275"/>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6"/>
        <v/>
      </c>
      <c r="AK369" s="86" t="str">
        <f t="shared" si="27"/>
        <v/>
      </c>
      <c r="AL369" s="106" t="str">
        <f t="shared" si="28"/>
        <v/>
      </c>
      <c r="AM369" s="24"/>
    </row>
    <row r="370" spans="2:39" ht="15.75" x14ac:dyDescent="0.45">
      <c r="B370" s="84" t="str">
        <f t="shared" si="29"/>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5"/>
        <v/>
      </c>
      <c r="O370" s="275"/>
      <c r="P370" s="275"/>
      <c r="Q370" s="275"/>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6"/>
        <v/>
      </c>
      <c r="AK370" s="86" t="str">
        <f t="shared" si="27"/>
        <v/>
      </c>
      <c r="AL370" s="106" t="str">
        <f t="shared" si="28"/>
        <v/>
      </c>
      <c r="AM370" s="24"/>
    </row>
    <row r="371" spans="2:39" ht="15.75" x14ac:dyDescent="0.45">
      <c r="B371" s="84" t="str">
        <f t="shared" si="29"/>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5"/>
        <v/>
      </c>
      <c r="O371" s="275"/>
      <c r="P371" s="275"/>
      <c r="Q371" s="275"/>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6"/>
        <v/>
      </c>
      <c r="AK371" s="86" t="str">
        <f t="shared" si="27"/>
        <v/>
      </c>
      <c r="AL371" s="106" t="str">
        <f t="shared" si="28"/>
        <v/>
      </c>
      <c r="AM371" s="24"/>
    </row>
    <row r="372" spans="2:39" ht="15.75" x14ac:dyDescent="0.45">
      <c r="B372" s="84" t="str">
        <f t="shared" si="29"/>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5"/>
        <v/>
      </c>
      <c r="O372" s="275"/>
      <c r="P372" s="275"/>
      <c r="Q372" s="275"/>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6"/>
        <v/>
      </c>
      <c r="AK372" s="86" t="str">
        <f t="shared" si="27"/>
        <v/>
      </c>
      <c r="AL372" s="106" t="str">
        <f t="shared" si="28"/>
        <v/>
      </c>
      <c r="AM372" s="24"/>
    </row>
    <row r="373" spans="2:39" ht="15.75" x14ac:dyDescent="0.45">
      <c r="B373" s="84" t="str">
        <f t="shared" si="29"/>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5"/>
        <v/>
      </c>
      <c r="O373" s="275"/>
      <c r="P373" s="275"/>
      <c r="Q373" s="275"/>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6"/>
        <v/>
      </c>
      <c r="AK373" s="86" t="str">
        <f t="shared" si="27"/>
        <v/>
      </c>
      <c r="AL373" s="106" t="str">
        <f t="shared" si="28"/>
        <v/>
      </c>
      <c r="AM373" s="24"/>
    </row>
    <row r="374" spans="2:39" ht="15.75" x14ac:dyDescent="0.45">
      <c r="B374" s="84" t="str">
        <f t="shared" si="29"/>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5"/>
        <v/>
      </c>
      <c r="O374" s="275"/>
      <c r="P374" s="275"/>
      <c r="Q374" s="275"/>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6"/>
        <v/>
      </c>
      <c r="AK374" s="86" t="str">
        <f t="shared" si="27"/>
        <v/>
      </c>
      <c r="AL374" s="106" t="str">
        <f t="shared" si="28"/>
        <v/>
      </c>
      <c r="AM374" s="24"/>
    </row>
    <row r="375" spans="2:39" ht="15.75" x14ac:dyDescent="0.45">
      <c r="B375" s="84" t="str">
        <f t="shared" si="29"/>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5"/>
        <v/>
      </c>
      <c r="O375" s="275"/>
      <c r="P375" s="275"/>
      <c r="Q375" s="275"/>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6"/>
        <v/>
      </c>
      <c r="AK375" s="86" t="str">
        <f t="shared" si="27"/>
        <v/>
      </c>
      <c r="AL375" s="106" t="str">
        <f t="shared" si="28"/>
        <v/>
      </c>
      <c r="AM375" s="24"/>
    </row>
    <row r="376" spans="2:39" ht="15.75" x14ac:dyDescent="0.45">
      <c r="B376" s="84" t="str">
        <f t="shared" si="29"/>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5"/>
        <v/>
      </c>
      <c r="O376" s="275"/>
      <c r="P376" s="275"/>
      <c r="Q376" s="275"/>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6"/>
        <v/>
      </c>
      <c r="AK376" s="86" t="str">
        <f t="shared" si="27"/>
        <v/>
      </c>
      <c r="AL376" s="106" t="str">
        <f t="shared" si="28"/>
        <v/>
      </c>
      <c r="AM376" s="24"/>
    </row>
    <row r="377" spans="2:39" ht="15.75" x14ac:dyDescent="0.45">
      <c r="B377" s="84" t="str">
        <f t="shared" si="29"/>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5"/>
        <v/>
      </c>
      <c r="O377" s="275"/>
      <c r="P377" s="275"/>
      <c r="Q377" s="275"/>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6"/>
        <v/>
      </c>
      <c r="AK377" s="86" t="str">
        <f t="shared" si="27"/>
        <v/>
      </c>
      <c r="AL377" s="106" t="str">
        <f t="shared" si="28"/>
        <v/>
      </c>
      <c r="AM377" s="24"/>
    </row>
    <row r="378" spans="2:39" ht="15.75" x14ac:dyDescent="0.45">
      <c r="B378" s="84" t="str">
        <f t="shared" si="29"/>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5"/>
        <v/>
      </c>
      <c r="O378" s="275"/>
      <c r="P378" s="275"/>
      <c r="Q378" s="275"/>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6"/>
        <v/>
      </c>
      <c r="AK378" s="86" t="str">
        <f t="shared" si="27"/>
        <v/>
      </c>
      <c r="AL378" s="106" t="str">
        <f t="shared" si="28"/>
        <v/>
      </c>
      <c r="AM378" s="24"/>
    </row>
    <row r="379" spans="2:39" ht="15.75" x14ac:dyDescent="0.45">
      <c r="B379" s="84" t="str">
        <f t="shared" si="29"/>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5"/>
        <v/>
      </c>
      <c r="O379" s="275"/>
      <c r="P379" s="275"/>
      <c r="Q379" s="275"/>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6"/>
        <v/>
      </c>
      <c r="AK379" s="86" t="str">
        <f t="shared" si="27"/>
        <v/>
      </c>
      <c r="AL379" s="106" t="str">
        <f t="shared" si="28"/>
        <v/>
      </c>
      <c r="AM379" s="24"/>
    </row>
    <row r="380" spans="2:39" ht="15.75" x14ac:dyDescent="0.45">
      <c r="B380" s="84" t="str">
        <f t="shared" si="29"/>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5"/>
        <v/>
      </c>
      <c r="O380" s="275"/>
      <c r="P380" s="275"/>
      <c r="Q380" s="275"/>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6"/>
        <v/>
      </c>
      <c r="AK380" s="86" t="str">
        <f t="shared" si="27"/>
        <v/>
      </c>
      <c r="AL380" s="106" t="str">
        <f t="shared" si="28"/>
        <v/>
      </c>
      <c r="AM380" s="24"/>
    </row>
    <row r="381" spans="2:39" ht="15.75" x14ac:dyDescent="0.45">
      <c r="B381" s="84" t="str">
        <f t="shared" si="29"/>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5"/>
        <v/>
      </c>
      <c r="O381" s="275"/>
      <c r="P381" s="275"/>
      <c r="Q381" s="275"/>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6"/>
        <v/>
      </c>
      <c r="AK381" s="86" t="str">
        <f t="shared" si="27"/>
        <v/>
      </c>
      <c r="AL381" s="106" t="str">
        <f t="shared" si="28"/>
        <v/>
      </c>
      <c r="AM381" s="24"/>
    </row>
    <row r="382" spans="2:39" ht="15.75" x14ac:dyDescent="0.45">
      <c r="B382" s="84" t="str">
        <f t="shared" si="29"/>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5"/>
        <v/>
      </c>
      <c r="O382" s="275"/>
      <c r="P382" s="275"/>
      <c r="Q382" s="275"/>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6"/>
        <v/>
      </c>
      <c r="AK382" s="86" t="str">
        <f t="shared" si="27"/>
        <v/>
      </c>
      <c r="AL382" s="106" t="str">
        <f t="shared" si="28"/>
        <v/>
      </c>
      <c r="AM382" s="24"/>
    </row>
    <row r="383" spans="2:39" ht="15.75" x14ac:dyDescent="0.45">
      <c r="B383" s="84" t="str">
        <f t="shared" si="29"/>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5"/>
        <v/>
      </c>
      <c r="O383" s="275"/>
      <c r="P383" s="275"/>
      <c r="Q383" s="275"/>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6"/>
        <v/>
      </c>
      <c r="AK383" s="86" t="str">
        <f t="shared" si="27"/>
        <v/>
      </c>
      <c r="AL383" s="106" t="str">
        <f t="shared" si="28"/>
        <v/>
      </c>
      <c r="AM383" s="24"/>
    </row>
    <row r="384" spans="2:39" ht="15.75" x14ac:dyDescent="0.45">
      <c r="B384" s="84" t="str">
        <f t="shared" si="29"/>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si="25"/>
        <v/>
      </c>
      <c r="O384" s="275"/>
      <c r="P384" s="275"/>
      <c r="Q384" s="275"/>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6"/>
        <v/>
      </c>
      <c r="AK384" s="86" t="str">
        <f t="shared" si="27"/>
        <v/>
      </c>
      <c r="AL384" s="106" t="str">
        <f t="shared" si="28"/>
        <v/>
      </c>
      <c r="AM384" s="24"/>
    </row>
    <row r="385" spans="2:39" ht="15.75" x14ac:dyDescent="0.45">
      <c r="B385" s="84" t="str">
        <f t="shared" si="29"/>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5"/>
      <c r="P385" s="275"/>
      <c r="Q385" s="275"/>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6"/>
        <v/>
      </c>
      <c r="AK385" s="86" t="str">
        <f t="shared" si="27"/>
        <v/>
      </c>
      <c r="AL385" s="106" t="str">
        <f t="shared" si="28"/>
        <v/>
      </c>
      <c r="AM385" s="24"/>
    </row>
    <row r="386" spans="2:39" ht="15.75" x14ac:dyDescent="0.45">
      <c r="B386" s="84" t="str">
        <f t="shared" si="29"/>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5"/>
      <c r="P386" s="275"/>
      <c r="Q386" s="275"/>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6"/>
        <v/>
      </c>
      <c r="AK386" s="86" t="str">
        <f t="shared" si="27"/>
        <v/>
      </c>
      <c r="AL386" s="106" t="str">
        <f t="shared" si="28"/>
        <v/>
      </c>
      <c r="AM386" s="24"/>
    </row>
    <row r="387" spans="2:39" ht="15.75" x14ac:dyDescent="0.45">
      <c r="B387" s="84" t="str">
        <f t="shared" si="29"/>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5"/>
      <c r="P387" s="275"/>
      <c r="Q387" s="275"/>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6"/>
        <v/>
      </c>
      <c r="AK387" s="86" t="str">
        <f t="shared" si="27"/>
        <v/>
      </c>
      <c r="AL387" s="106" t="str">
        <f t="shared" si="28"/>
        <v/>
      </c>
      <c r="AM387" s="24"/>
    </row>
    <row r="388" spans="2:39" ht="15.75" x14ac:dyDescent="0.45">
      <c r="B388" s="84" t="str">
        <f t="shared" si="29"/>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5"/>
      <c r="P388" s="275"/>
      <c r="Q388" s="275"/>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6"/>
        <v/>
      </c>
      <c r="AK388" s="86" t="str">
        <f t="shared" si="27"/>
        <v/>
      </c>
      <c r="AL388" s="106" t="str">
        <f t="shared" si="28"/>
        <v/>
      </c>
      <c r="AM388" s="24"/>
    </row>
    <row r="389" spans="2:39" ht="15.75" x14ac:dyDescent="0.45">
      <c r="B389" s="84" t="str">
        <f t="shared" si="29"/>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5"/>
      <c r="P389" s="275"/>
      <c r="Q389" s="275"/>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6"/>
        <v/>
      </c>
      <c r="AK389" s="86" t="str">
        <f t="shared" si="27"/>
        <v/>
      </c>
      <c r="AL389" s="106" t="str">
        <f t="shared" si="28"/>
        <v/>
      </c>
      <c r="AM389" s="24"/>
    </row>
    <row r="390" spans="2:39" ht="15.75" x14ac:dyDescent="0.45">
      <c r="B390" s="84" t="str">
        <f t="shared" si="29"/>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5"/>
      <c r="P390" s="275"/>
      <c r="Q390" s="275"/>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6"/>
        <v/>
      </c>
      <c r="AK390" s="86" t="str">
        <f t="shared" si="27"/>
        <v/>
      </c>
      <c r="AL390" s="106" t="str">
        <f t="shared" si="28"/>
        <v/>
      </c>
      <c r="AM390" s="24"/>
    </row>
    <row r="391" spans="2:39" ht="15.75" x14ac:dyDescent="0.45">
      <c r="B391" s="84" t="str">
        <f t="shared" si="29"/>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5"/>
      <c r="P391" s="275"/>
      <c r="Q391" s="275"/>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6"/>
        <v/>
      </c>
      <c r="AK391" s="86" t="str">
        <f t="shared" si="27"/>
        <v/>
      </c>
      <c r="AL391" s="106" t="str">
        <f t="shared" si="28"/>
        <v/>
      </c>
      <c r="AM391" s="24"/>
    </row>
    <row r="392" spans="2:39" ht="15.75" x14ac:dyDescent="0.45">
      <c r="B392" s="84" t="str">
        <f t="shared" si="29"/>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5"/>
      <c r="P392" s="275"/>
      <c r="Q392" s="275"/>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6"/>
        <v/>
      </c>
      <c r="AK392" s="86" t="str">
        <f t="shared" si="27"/>
        <v/>
      </c>
      <c r="AL392" s="106" t="str">
        <f t="shared" si="28"/>
        <v/>
      </c>
      <c r="AM392" s="24"/>
    </row>
    <row r="393" spans="2:39" ht="15.75" x14ac:dyDescent="0.45">
      <c r="B393" s="84" t="str">
        <f t="shared" si="29"/>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5"/>
      <c r="P393" s="275"/>
      <c r="Q393" s="275"/>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6"/>
        <v/>
      </c>
      <c r="AK393" s="86" t="str">
        <f t="shared" si="27"/>
        <v/>
      </c>
      <c r="AL393" s="106" t="str">
        <f t="shared" si="28"/>
        <v/>
      </c>
      <c r="AM393" s="24"/>
    </row>
    <row r="394" spans="2:39" ht="15.75" x14ac:dyDescent="0.45">
      <c r="B394" s="84" t="str">
        <f t="shared" si="29"/>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5"/>
      <c r="P394" s="275"/>
      <c r="Q394" s="275"/>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6"/>
        <v/>
      </c>
      <c r="AK394" s="86" t="str">
        <f t="shared" si="27"/>
        <v/>
      </c>
      <c r="AL394" s="106" t="str">
        <f t="shared" si="28"/>
        <v/>
      </c>
      <c r="AM394" s="24"/>
    </row>
    <row r="395" spans="2:39" ht="15.75" x14ac:dyDescent="0.45">
      <c r="B395" s="84" t="str">
        <f t="shared" si="29"/>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5"/>
      <c r="P395" s="275"/>
      <c r="Q395" s="275"/>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6"/>
        <v/>
      </c>
      <c r="AK395" s="86" t="str">
        <f t="shared" si="27"/>
        <v/>
      </c>
      <c r="AL395" s="106" t="str">
        <f t="shared" si="28"/>
        <v/>
      </c>
      <c r="AM395" s="24"/>
    </row>
    <row r="396" spans="2:39" ht="15.75" x14ac:dyDescent="0.45">
      <c r="B396" s="84" t="str">
        <f t="shared" si="29"/>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5"/>
      <c r="P396" s="275"/>
      <c r="Q396" s="275"/>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6"/>
        <v/>
      </c>
      <c r="AK396" s="86" t="str">
        <f t="shared" si="27"/>
        <v/>
      </c>
      <c r="AL396" s="106" t="str">
        <f t="shared" si="28"/>
        <v/>
      </c>
      <c r="AM396" s="24"/>
    </row>
    <row r="397" spans="2:39" ht="15.75" x14ac:dyDescent="0.45">
      <c r="B397" s="84" t="str">
        <f t="shared" si="29"/>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5"/>
      <c r="P397" s="275"/>
      <c r="Q397" s="275"/>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6"/>
        <v/>
      </c>
      <c r="AK397" s="86" t="str">
        <f t="shared" si="27"/>
        <v/>
      </c>
      <c r="AL397" s="106" t="str">
        <f t="shared" si="28"/>
        <v/>
      </c>
      <c r="AM397" s="24"/>
    </row>
    <row r="398" spans="2:39" ht="15.75" x14ac:dyDescent="0.45">
      <c r="B398" s="84" t="str">
        <f t="shared" si="29"/>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ref="N398:N461" si="30">IF(AND(L398&lt;&gt;"",M398&lt;&gt;""),IFERROR(L398*M398,"Not number"),"")</f>
        <v/>
      </c>
      <c r="O398" s="275"/>
      <c r="P398" s="275"/>
      <c r="Q398" s="275"/>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6"/>
        <v/>
      </c>
      <c r="AK398" s="86" t="str">
        <f t="shared" si="27"/>
        <v/>
      </c>
      <c r="AL398" s="106" t="str">
        <f t="shared" si="28"/>
        <v/>
      </c>
      <c r="AM398" s="24"/>
    </row>
    <row r="399" spans="2:39" ht="15.75" x14ac:dyDescent="0.45">
      <c r="B399" s="84" t="str">
        <f t="shared" si="29"/>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30"/>
        <v/>
      </c>
      <c r="O399" s="275"/>
      <c r="P399" s="275"/>
      <c r="Q399" s="275"/>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si="26"/>
        <v/>
      </c>
      <c r="AK399" s="86" t="str">
        <f t="shared" si="27"/>
        <v/>
      </c>
      <c r="AL399" s="106" t="str">
        <f t="shared" si="28"/>
        <v/>
      </c>
      <c r="AM399" s="24"/>
    </row>
    <row r="400" spans="2:39" ht="15.75" x14ac:dyDescent="0.45">
      <c r="B400" s="84" t="str">
        <f t="shared" si="29"/>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30"/>
        <v/>
      </c>
      <c r="O400" s="275"/>
      <c r="P400" s="275"/>
      <c r="Q400" s="275"/>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30"/>
        <v/>
      </c>
      <c r="O401" s="275"/>
      <c r="P401" s="275"/>
      <c r="Q401" s="275"/>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30"/>
        <v/>
      </c>
      <c r="O402" s="275"/>
      <c r="P402" s="275"/>
      <c r="Q402" s="275"/>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30"/>
        <v/>
      </c>
      <c r="O403" s="275"/>
      <c r="P403" s="275"/>
      <c r="Q403" s="275"/>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30"/>
        <v/>
      </c>
      <c r="O404" s="275"/>
      <c r="P404" s="275"/>
      <c r="Q404" s="275"/>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30"/>
        <v/>
      </c>
      <c r="O405" s="275"/>
      <c r="P405" s="275"/>
      <c r="Q405" s="275"/>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30"/>
        <v/>
      </c>
      <c r="O406" s="275"/>
      <c r="P406" s="275"/>
      <c r="Q406" s="275"/>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30"/>
        <v/>
      </c>
      <c r="O407" s="275"/>
      <c r="P407" s="275"/>
      <c r="Q407" s="275"/>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30"/>
        <v/>
      </c>
      <c r="O408" s="275"/>
      <c r="P408" s="275"/>
      <c r="Q408" s="275"/>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30"/>
        <v/>
      </c>
      <c r="O409" s="275"/>
      <c r="P409" s="275"/>
      <c r="Q409" s="275"/>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30"/>
        <v/>
      </c>
      <c r="O410" s="275"/>
      <c r="P410" s="275"/>
      <c r="Q410" s="275"/>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30"/>
        <v/>
      </c>
      <c r="O411" s="275"/>
      <c r="P411" s="275"/>
      <c r="Q411" s="275"/>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30"/>
        <v/>
      </c>
      <c r="O412" s="275"/>
      <c r="P412" s="275"/>
      <c r="Q412" s="275"/>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30"/>
        <v/>
      </c>
      <c r="O413" s="275"/>
      <c r="P413" s="275"/>
      <c r="Q413" s="275"/>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ref="AJ413:AJ476" si="31">IF($N413&lt;&gt;"",IFERROR((L413*((1-U413)*(1-X413)*(1-AA413)*(1-AD413)*(1-AG413))),"Not number"),"")</f>
        <v/>
      </c>
      <c r="AK413" s="86" t="str">
        <f t="shared" ref="AK413:AK476" si="32">IF($N413&lt;&gt;"",IFERROR((M413*((1-V413)*(1-Y413)*(1-AB413)*(1-AE413)*(1-AH413))),"Not number"),"")</f>
        <v/>
      </c>
      <c r="AL413" s="106" t="str">
        <f t="shared" ref="AL413:AL476" si="33">IF(M413&lt;&gt;"", IFERROR(AJ413*AK413, "Not number"), "")</f>
        <v/>
      </c>
      <c r="AM413" s="24"/>
    </row>
    <row r="414" spans="2:39" ht="15.75" x14ac:dyDescent="0.45">
      <c r="B414" s="84" t="str">
        <f t="shared" ref="B414:B477" si="34">IF(F414&lt;&gt;"",CONCATENATE("RSC-",TEXT(ROW()-ROW(B$9),"000")),"")</f>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30"/>
        <v/>
      </c>
      <c r="O414" s="275"/>
      <c r="P414" s="275"/>
      <c r="Q414" s="275"/>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31"/>
        <v/>
      </c>
      <c r="AK414" s="86" t="str">
        <f t="shared" si="32"/>
        <v/>
      </c>
      <c r="AL414" s="106" t="str">
        <f t="shared" si="33"/>
        <v/>
      </c>
      <c r="AM414" s="24"/>
    </row>
    <row r="415" spans="2:39" ht="15.75" x14ac:dyDescent="0.45">
      <c r="B415" s="84" t="str">
        <f t="shared" si="34"/>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30"/>
        <v/>
      </c>
      <c r="O415" s="275"/>
      <c r="P415" s="275"/>
      <c r="Q415" s="275"/>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31"/>
        <v/>
      </c>
      <c r="AK415" s="86" t="str">
        <f t="shared" si="32"/>
        <v/>
      </c>
      <c r="AL415" s="106" t="str">
        <f t="shared" si="33"/>
        <v/>
      </c>
      <c r="AM415" s="24"/>
    </row>
    <row r="416" spans="2:39" ht="15.75" x14ac:dyDescent="0.45">
      <c r="B416" s="84" t="str">
        <f t="shared" si="34"/>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30"/>
        <v/>
      </c>
      <c r="O416" s="275"/>
      <c r="P416" s="275"/>
      <c r="Q416" s="275"/>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31"/>
        <v/>
      </c>
      <c r="AK416" s="86" t="str">
        <f t="shared" si="32"/>
        <v/>
      </c>
      <c r="AL416" s="106" t="str">
        <f t="shared" si="33"/>
        <v/>
      </c>
      <c r="AM416" s="24"/>
    </row>
    <row r="417" spans="2:39" ht="15.75" x14ac:dyDescent="0.45">
      <c r="B417" s="84" t="str">
        <f t="shared" si="34"/>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30"/>
        <v/>
      </c>
      <c r="O417" s="275"/>
      <c r="P417" s="275"/>
      <c r="Q417" s="275"/>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31"/>
        <v/>
      </c>
      <c r="AK417" s="86" t="str">
        <f t="shared" si="32"/>
        <v/>
      </c>
      <c r="AL417" s="106" t="str">
        <f t="shared" si="33"/>
        <v/>
      </c>
      <c r="AM417" s="24"/>
    </row>
    <row r="418" spans="2:39" ht="15.75" x14ac:dyDescent="0.45">
      <c r="B418" s="84" t="str">
        <f t="shared" si="34"/>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30"/>
        <v/>
      </c>
      <c r="O418" s="275"/>
      <c r="P418" s="275"/>
      <c r="Q418" s="275"/>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31"/>
        <v/>
      </c>
      <c r="AK418" s="86" t="str">
        <f t="shared" si="32"/>
        <v/>
      </c>
      <c r="AL418" s="106" t="str">
        <f t="shared" si="33"/>
        <v/>
      </c>
      <c r="AM418" s="24"/>
    </row>
    <row r="419" spans="2:39" ht="15.75" x14ac:dyDescent="0.45">
      <c r="B419" s="84" t="str">
        <f t="shared" si="34"/>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30"/>
        <v/>
      </c>
      <c r="O419" s="275"/>
      <c r="P419" s="275"/>
      <c r="Q419" s="275"/>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31"/>
        <v/>
      </c>
      <c r="AK419" s="86" t="str">
        <f t="shared" si="32"/>
        <v/>
      </c>
      <c r="AL419" s="106" t="str">
        <f t="shared" si="33"/>
        <v/>
      </c>
      <c r="AM419" s="24"/>
    </row>
    <row r="420" spans="2:39" ht="15.75" x14ac:dyDescent="0.45">
      <c r="B420" s="84" t="str">
        <f t="shared" si="34"/>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30"/>
        <v/>
      </c>
      <c r="O420" s="275"/>
      <c r="P420" s="275"/>
      <c r="Q420" s="275"/>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31"/>
        <v/>
      </c>
      <c r="AK420" s="86" t="str">
        <f t="shared" si="32"/>
        <v/>
      </c>
      <c r="AL420" s="106" t="str">
        <f t="shared" si="33"/>
        <v/>
      </c>
      <c r="AM420" s="24"/>
    </row>
    <row r="421" spans="2:39" ht="15.75" x14ac:dyDescent="0.45">
      <c r="B421" s="84" t="str">
        <f t="shared" si="34"/>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30"/>
        <v/>
      </c>
      <c r="O421" s="275"/>
      <c r="P421" s="275"/>
      <c r="Q421" s="275"/>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31"/>
        <v/>
      </c>
      <c r="AK421" s="86" t="str">
        <f t="shared" si="32"/>
        <v/>
      </c>
      <c r="AL421" s="106" t="str">
        <f t="shared" si="33"/>
        <v/>
      </c>
      <c r="AM421" s="24"/>
    </row>
    <row r="422" spans="2:39" ht="15.75" x14ac:dyDescent="0.45">
      <c r="B422" s="84" t="str">
        <f t="shared" si="34"/>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30"/>
        <v/>
      </c>
      <c r="O422" s="275"/>
      <c r="P422" s="275"/>
      <c r="Q422" s="275"/>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31"/>
        <v/>
      </c>
      <c r="AK422" s="86" t="str">
        <f t="shared" si="32"/>
        <v/>
      </c>
      <c r="AL422" s="106" t="str">
        <f t="shared" si="33"/>
        <v/>
      </c>
      <c r="AM422" s="24"/>
    </row>
    <row r="423" spans="2:39" ht="15.75" x14ac:dyDescent="0.45">
      <c r="B423" s="84" t="str">
        <f t="shared" si="34"/>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30"/>
        <v/>
      </c>
      <c r="O423" s="275"/>
      <c r="P423" s="275"/>
      <c r="Q423" s="275"/>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31"/>
        <v/>
      </c>
      <c r="AK423" s="86" t="str">
        <f t="shared" si="32"/>
        <v/>
      </c>
      <c r="AL423" s="106" t="str">
        <f t="shared" si="33"/>
        <v/>
      </c>
      <c r="AM423" s="24"/>
    </row>
    <row r="424" spans="2:39" ht="15.75" x14ac:dyDescent="0.45">
      <c r="B424" s="84" t="str">
        <f t="shared" si="34"/>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30"/>
        <v/>
      </c>
      <c r="O424" s="275"/>
      <c r="P424" s="275"/>
      <c r="Q424" s="275"/>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31"/>
        <v/>
      </c>
      <c r="AK424" s="86" t="str">
        <f t="shared" si="32"/>
        <v/>
      </c>
      <c r="AL424" s="106" t="str">
        <f t="shared" si="33"/>
        <v/>
      </c>
      <c r="AM424" s="24"/>
    </row>
    <row r="425" spans="2:39" ht="15.75" x14ac:dyDescent="0.45">
      <c r="B425" s="84" t="str">
        <f t="shared" si="34"/>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30"/>
        <v/>
      </c>
      <c r="O425" s="275"/>
      <c r="P425" s="275"/>
      <c r="Q425" s="275"/>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31"/>
        <v/>
      </c>
      <c r="AK425" s="86" t="str">
        <f t="shared" si="32"/>
        <v/>
      </c>
      <c r="AL425" s="106" t="str">
        <f t="shared" si="33"/>
        <v/>
      </c>
      <c r="AM425" s="24"/>
    </row>
    <row r="426" spans="2:39" ht="15.75" x14ac:dyDescent="0.45">
      <c r="B426" s="84" t="str">
        <f t="shared" si="34"/>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30"/>
        <v/>
      </c>
      <c r="O426" s="275"/>
      <c r="P426" s="275"/>
      <c r="Q426" s="275"/>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31"/>
        <v/>
      </c>
      <c r="AK426" s="86" t="str">
        <f t="shared" si="32"/>
        <v/>
      </c>
      <c r="AL426" s="106" t="str">
        <f t="shared" si="33"/>
        <v/>
      </c>
      <c r="AM426" s="24"/>
    </row>
    <row r="427" spans="2:39" ht="15.75" x14ac:dyDescent="0.45">
      <c r="B427" s="84" t="str">
        <f t="shared" si="34"/>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30"/>
        <v/>
      </c>
      <c r="O427" s="275"/>
      <c r="P427" s="275"/>
      <c r="Q427" s="275"/>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31"/>
        <v/>
      </c>
      <c r="AK427" s="86" t="str">
        <f t="shared" si="32"/>
        <v/>
      </c>
      <c r="AL427" s="106" t="str">
        <f t="shared" si="33"/>
        <v/>
      </c>
      <c r="AM427" s="24"/>
    </row>
    <row r="428" spans="2:39" ht="15.75" x14ac:dyDescent="0.45">
      <c r="B428" s="84" t="str">
        <f t="shared" si="34"/>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30"/>
        <v/>
      </c>
      <c r="O428" s="275"/>
      <c r="P428" s="275"/>
      <c r="Q428" s="275"/>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31"/>
        <v/>
      </c>
      <c r="AK428" s="86" t="str">
        <f t="shared" si="32"/>
        <v/>
      </c>
      <c r="AL428" s="106" t="str">
        <f t="shared" si="33"/>
        <v/>
      </c>
      <c r="AM428" s="24"/>
    </row>
    <row r="429" spans="2:39" ht="15.75" x14ac:dyDescent="0.45">
      <c r="B429" s="84" t="str">
        <f t="shared" si="34"/>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30"/>
        <v/>
      </c>
      <c r="O429" s="275"/>
      <c r="P429" s="275"/>
      <c r="Q429" s="275"/>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31"/>
        <v/>
      </c>
      <c r="AK429" s="86" t="str">
        <f t="shared" si="32"/>
        <v/>
      </c>
      <c r="AL429" s="106" t="str">
        <f t="shared" si="33"/>
        <v/>
      </c>
      <c r="AM429" s="24"/>
    </row>
    <row r="430" spans="2:39" ht="15.75" x14ac:dyDescent="0.45">
      <c r="B430" s="84" t="str">
        <f t="shared" si="34"/>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30"/>
        <v/>
      </c>
      <c r="O430" s="275"/>
      <c r="P430" s="275"/>
      <c r="Q430" s="275"/>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31"/>
        <v/>
      </c>
      <c r="AK430" s="86" t="str">
        <f t="shared" si="32"/>
        <v/>
      </c>
      <c r="AL430" s="106" t="str">
        <f t="shared" si="33"/>
        <v/>
      </c>
      <c r="AM430" s="24"/>
    </row>
    <row r="431" spans="2:39" ht="15.75" x14ac:dyDescent="0.45">
      <c r="B431" s="84" t="str">
        <f t="shared" si="34"/>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30"/>
        <v/>
      </c>
      <c r="O431" s="275"/>
      <c r="P431" s="275"/>
      <c r="Q431" s="275"/>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31"/>
        <v/>
      </c>
      <c r="AK431" s="86" t="str">
        <f t="shared" si="32"/>
        <v/>
      </c>
      <c r="AL431" s="106" t="str">
        <f t="shared" si="33"/>
        <v/>
      </c>
      <c r="AM431" s="24"/>
    </row>
    <row r="432" spans="2:39" ht="15.75" x14ac:dyDescent="0.45">
      <c r="B432" s="84" t="str">
        <f t="shared" si="34"/>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30"/>
        <v/>
      </c>
      <c r="O432" s="275"/>
      <c r="P432" s="275"/>
      <c r="Q432" s="275"/>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31"/>
        <v/>
      </c>
      <c r="AK432" s="86" t="str">
        <f t="shared" si="32"/>
        <v/>
      </c>
      <c r="AL432" s="106" t="str">
        <f t="shared" si="33"/>
        <v/>
      </c>
      <c r="AM432" s="24"/>
    </row>
    <row r="433" spans="2:39" ht="15.75" x14ac:dyDescent="0.45">
      <c r="B433" s="84" t="str">
        <f t="shared" si="34"/>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30"/>
        <v/>
      </c>
      <c r="O433" s="275"/>
      <c r="P433" s="275"/>
      <c r="Q433" s="275"/>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31"/>
        <v/>
      </c>
      <c r="AK433" s="86" t="str">
        <f t="shared" si="32"/>
        <v/>
      </c>
      <c r="AL433" s="106" t="str">
        <f t="shared" si="33"/>
        <v/>
      </c>
      <c r="AM433" s="24"/>
    </row>
    <row r="434" spans="2:39" ht="15.75" x14ac:dyDescent="0.45">
      <c r="B434" s="84" t="str">
        <f t="shared" si="34"/>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30"/>
        <v/>
      </c>
      <c r="O434" s="275"/>
      <c r="P434" s="275"/>
      <c r="Q434" s="275"/>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31"/>
        <v/>
      </c>
      <c r="AK434" s="86" t="str">
        <f t="shared" si="32"/>
        <v/>
      </c>
      <c r="AL434" s="106" t="str">
        <f t="shared" si="33"/>
        <v/>
      </c>
      <c r="AM434" s="24"/>
    </row>
    <row r="435" spans="2:39" ht="15.75" x14ac:dyDescent="0.45">
      <c r="B435" s="84" t="str">
        <f t="shared" si="34"/>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30"/>
        <v/>
      </c>
      <c r="O435" s="275"/>
      <c r="P435" s="275"/>
      <c r="Q435" s="275"/>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31"/>
        <v/>
      </c>
      <c r="AK435" s="86" t="str">
        <f t="shared" si="32"/>
        <v/>
      </c>
      <c r="AL435" s="106" t="str">
        <f t="shared" si="33"/>
        <v/>
      </c>
      <c r="AM435" s="24"/>
    </row>
    <row r="436" spans="2:39" ht="15.75" x14ac:dyDescent="0.45">
      <c r="B436" s="84" t="str">
        <f t="shared" si="34"/>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30"/>
        <v/>
      </c>
      <c r="O436" s="275"/>
      <c r="P436" s="275"/>
      <c r="Q436" s="275"/>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31"/>
        <v/>
      </c>
      <c r="AK436" s="86" t="str">
        <f t="shared" si="32"/>
        <v/>
      </c>
      <c r="AL436" s="106" t="str">
        <f t="shared" si="33"/>
        <v/>
      </c>
      <c r="AM436" s="24"/>
    </row>
    <row r="437" spans="2:39" ht="15.75" x14ac:dyDescent="0.45">
      <c r="B437" s="84" t="str">
        <f t="shared" si="34"/>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30"/>
        <v/>
      </c>
      <c r="O437" s="275"/>
      <c r="P437" s="275"/>
      <c r="Q437" s="275"/>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31"/>
        <v/>
      </c>
      <c r="AK437" s="86" t="str">
        <f t="shared" si="32"/>
        <v/>
      </c>
      <c r="AL437" s="106" t="str">
        <f t="shared" si="33"/>
        <v/>
      </c>
      <c r="AM437" s="24"/>
    </row>
    <row r="438" spans="2:39" ht="15.75" x14ac:dyDescent="0.45">
      <c r="B438" s="84" t="str">
        <f t="shared" si="34"/>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30"/>
        <v/>
      </c>
      <c r="O438" s="275"/>
      <c r="P438" s="275"/>
      <c r="Q438" s="275"/>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31"/>
        <v/>
      </c>
      <c r="AK438" s="86" t="str">
        <f t="shared" si="32"/>
        <v/>
      </c>
      <c r="AL438" s="106" t="str">
        <f t="shared" si="33"/>
        <v/>
      </c>
      <c r="AM438" s="24"/>
    </row>
    <row r="439" spans="2:39" ht="15.75" x14ac:dyDescent="0.45">
      <c r="B439" s="84" t="str">
        <f t="shared" si="34"/>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30"/>
        <v/>
      </c>
      <c r="O439" s="275"/>
      <c r="P439" s="275"/>
      <c r="Q439" s="275"/>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31"/>
        <v/>
      </c>
      <c r="AK439" s="86" t="str">
        <f t="shared" si="32"/>
        <v/>
      </c>
      <c r="AL439" s="106" t="str">
        <f t="shared" si="33"/>
        <v/>
      </c>
      <c r="AM439" s="24"/>
    </row>
    <row r="440" spans="2:39" ht="15.75" x14ac:dyDescent="0.45">
      <c r="B440" s="84" t="str">
        <f t="shared" si="34"/>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30"/>
        <v/>
      </c>
      <c r="O440" s="275"/>
      <c r="P440" s="275"/>
      <c r="Q440" s="275"/>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31"/>
        <v/>
      </c>
      <c r="AK440" s="86" t="str">
        <f t="shared" si="32"/>
        <v/>
      </c>
      <c r="AL440" s="106" t="str">
        <f t="shared" si="33"/>
        <v/>
      </c>
      <c r="AM440" s="24"/>
    </row>
    <row r="441" spans="2:39" ht="15.75" x14ac:dyDescent="0.45">
      <c r="B441" s="84" t="str">
        <f t="shared" si="34"/>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30"/>
        <v/>
      </c>
      <c r="O441" s="275"/>
      <c r="P441" s="275"/>
      <c r="Q441" s="275"/>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31"/>
        <v/>
      </c>
      <c r="AK441" s="86" t="str">
        <f t="shared" si="32"/>
        <v/>
      </c>
      <c r="AL441" s="106" t="str">
        <f t="shared" si="33"/>
        <v/>
      </c>
      <c r="AM441" s="24"/>
    </row>
    <row r="442" spans="2:39" ht="15.75" x14ac:dyDescent="0.45">
      <c r="B442" s="84" t="str">
        <f t="shared" si="34"/>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30"/>
        <v/>
      </c>
      <c r="O442" s="275"/>
      <c r="P442" s="275"/>
      <c r="Q442" s="275"/>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31"/>
        <v/>
      </c>
      <c r="AK442" s="86" t="str">
        <f t="shared" si="32"/>
        <v/>
      </c>
      <c r="AL442" s="106" t="str">
        <f t="shared" si="33"/>
        <v/>
      </c>
      <c r="AM442" s="24"/>
    </row>
    <row r="443" spans="2:39" ht="15.75" x14ac:dyDescent="0.45">
      <c r="B443" s="84" t="str">
        <f t="shared" si="34"/>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30"/>
        <v/>
      </c>
      <c r="O443" s="275"/>
      <c r="P443" s="275"/>
      <c r="Q443" s="275"/>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31"/>
        <v/>
      </c>
      <c r="AK443" s="86" t="str">
        <f t="shared" si="32"/>
        <v/>
      </c>
      <c r="AL443" s="106" t="str">
        <f t="shared" si="33"/>
        <v/>
      </c>
      <c r="AM443" s="24"/>
    </row>
    <row r="444" spans="2:39" ht="15.75" x14ac:dyDescent="0.45">
      <c r="B444" s="84" t="str">
        <f t="shared" si="34"/>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30"/>
        <v/>
      </c>
      <c r="O444" s="275"/>
      <c r="P444" s="275"/>
      <c r="Q444" s="275"/>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31"/>
        <v/>
      </c>
      <c r="AK444" s="86" t="str">
        <f t="shared" si="32"/>
        <v/>
      </c>
      <c r="AL444" s="106" t="str">
        <f t="shared" si="33"/>
        <v/>
      </c>
      <c r="AM444" s="24"/>
    </row>
    <row r="445" spans="2:39" ht="15.75" x14ac:dyDescent="0.45">
      <c r="B445" s="84" t="str">
        <f t="shared" si="34"/>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30"/>
        <v/>
      </c>
      <c r="O445" s="275"/>
      <c r="P445" s="275"/>
      <c r="Q445" s="275"/>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31"/>
        <v/>
      </c>
      <c r="AK445" s="86" t="str">
        <f t="shared" si="32"/>
        <v/>
      </c>
      <c r="AL445" s="106" t="str">
        <f t="shared" si="33"/>
        <v/>
      </c>
      <c r="AM445" s="24"/>
    </row>
    <row r="446" spans="2:39" ht="15.75" x14ac:dyDescent="0.45">
      <c r="B446" s="84" t="str">
        <f t="shared" si="34"/>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30"/>
        <v/>
      </c>
      <c r="O446" s="275"/>
      <c r="P446" s="275"/>
      <c r="Q446" s="275"/>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31"/>
        <v/>
      </c>
      <c r="AK446" s="86" t="str">
        <f t="shared" si="32"/>
        <v/>
      </c>
      <c r="AL446" s="106" t="str">
        <f t="shared" si="33"/>
        <v/>
      </c>
      <c r="AM446" s="24"/>
    </row>
    <row r="447" spans="2:39" ht="15.75" x14ac:dyDescent="0.45">
      <c r="B447" s="84" t="str">
        <f t="shared" si="34"/>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30"/>
        <v/>
      </c>
      <c r="O447" s="275"/>
      <c r="P447" s="275"/>
      <c r="Q447" s="275"/>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31"/>
        <v/>
      </c>
      <c r="AK447" s="86" t="str">
        <f t="shared" si="32"/>
        <v/>
      </c>
      <c r="AL447" s="106" t="str">
        <f t="shared" si="33"/>
        <v/>
      </c>
      <c r="AM447" s="24"/>
    </row>
    <row r="448" spans="2:39" ht="15.75" x14ac:dyDescent="0.45">
      <c r="B448" s="84" t="str">
        <f t="shared" si="34"/>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si="30"/>
        <v/>
      </c>
      <c r="O448" s="275"/>
      <c r="P448" s="275"/>
      <c r="Q448" s="275"/>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31"/>
        <v/>
      </c>
      <c r="AK448" s="86" t="str">
        <f t="shared" si="32"/>
        <v/>
      </c>
      <c r="AL448" s="106" t="str">
        <f t="shared" si="33"/>
        <v/>
      </c>
      <c r="AM448" s="24"/>
    </row>
    <row r="449" spans="2:39" ht="15.75" x14ac:dyDescent="0.45">
      <c r="B449" s="84" t="str">
        <f t="shared" si="34"/>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5"/>
      <c r="P449" s="275"/>
      <c r="Q449" s="275"/>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31"/>
        <v/>
      </c>
      <c r="AK449" s="86" t="str">
        <f t="shared" si="32"/>
        <v/>
      </c>
      <c r="AL449" s="106" t="str">
        <f t="shared" si="33"/>
        <v/>
      </c>
      <c r="AM449" s="24"/>
    </row>
    <row r="450" spans="2:39" ht="15.75" x14ac:dyDescent="0.45">
      <c r="B450" s="84" t="str">
        <f t="shared" si="34"/>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5"/>
      <c r="P450" s="275"/>
      <c r="Q450" s="275"/>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31"/>
        <v/>
      </c>
      <c r="AK450" s="86" t="str">
        <f t="shared" si="32"/>
        <v/>
      </c>
      <c r="AL450" s="106" t="str">
        <f t="shared" si="33"/>
        <v/>
      </c>
      <c r="AM450" s="24"/>
    </row>
    <row r="451" spans="2:39" ht="15.75" x14ac:dyDescent="0.45">
      <c r="B451" s="84" t="str">
        <f t="shared" si="34"/>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5"/>
      <c r="P451" s="275"/>
      <c r="Q451" s="275"/>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31"/>
        <v/>
      </c>
      <c r="AK451" s="86" t="str">
        <f t="shared" si="32"/>
        <v/>
      </c>
      <c r="AL451" s="106" t="str">
        <f t="shared" si="33"/>
        <v/>
      </c>
      <c r="AM451" s="24"/>
    </row>
    <row r="452" spans="2:39" ht="15.75" x14ac:dyDescent="0.45">
      <c r="B452" s="84" t="str">
        <f t="shared" si="34"/>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5"/>
      <c r="P452" s="275"/>
      <c r="Q452" s="275"/>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31"/>
        <v/>
      </c>
      <c r="AK452" s="86" t="str">
        <f t="shared" si="32"/>
        <v/>
      </c>
      <c r="AL452" s="106" t="str">
        <f t="shared" si="33"/>
        <v/>
      </c>
      <c r="AM452" s="24"/>
    </row>
    <row r="453" spans="2:39" ht="15.75" x14ac:dyDescent="0.45">
      <c r="B453" s="84" t="str">
        <f t="shared" si="34"/>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5"/>
      <c r="P453" s="275"/>
      <c r="Q453" s="275"/>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31"/>
        <v/>
      </c>
      <c r="AK453" s="86" t="str">
        <f t="shared" si="32"/>
        <v/>
      </c>
      <c r="AL453" s="106" t="str">
        <f t="shared" si="33"/>
        <v/>
      </c>
      <c r="AM453" s="24"/>
    </row>
    <row r="454" spans="2:39" ht="15.75" x14ac:dyDescent="0.45">
      <c r="B454" s="84" t="str">
        <f t="shared" si="34"/>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5"/>
      <c r="P454" s="275"/>
      <c r="Q454" s="275"/>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31"/>
        <v/>
      </c>
      <c r="AK454" s="86" t="str">
        <f t="shared" si="32"/>
        <v/>
      </c>
      <c r="AL454" s="106" t="str">
        <f t="shared" si="33"/>
        <v/>
      </c>
      <c r="AM454" s="24"/>
    </row>
    <row r="455" spans="2:39" ht="15.75" x14ac:dyDescent="0.45">
      <c r="B455" s="84" t="str">
        <f t="shared" si="34"/>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5"/>
      <c r="P455" s="275"/>
      <c r="Q455" s="275"/>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31"/>
        <v/>
      </c>
      <c r="AK455" s="86" t="str">
        <f t="shared" si="32"/>
        <v/>
      </c>
      <c r="AL455" s="106" t="str">
        <f t="shared" si="33"/>
        <v/>
      </c>
      <c r="AM455" s="24"/>
    </row>
    <row r="456" spans="2:39" ht="15.75" x14ac:dyDescent="0.45">
      <c r="B456" s="84" t="str">
        <f t="shared" si="34"/>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5"/>
      <c r="P456" s="275"/>
      <c r="Q456" s="275"/>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31"/>
        <v/>
      </c>
      <c r="AK456" s="86" t="str">
        <f t="shared" si="32"/>
        <v/>
      </c>
      <c r="AL456" s="106" t="str">
        <f t="shared" si="33"/>
        <v/>
      </c>
      <c r="AM456" s="24"/>
    </row>
    <row r="457" spans="2:39" ht="15.75" x14ac:dyDescent="0.45">
      <c r="B457" s="84" t="str">
        <f t="shared" si="34"/>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5"/>
      <c r="P457" s="275"/>
      <c r="Q457" s="275"/>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31"/>
        <v/>
      </c>
      <c r="AK457" s="86" t="str">
        <f t="shared" si="32"/>
        <v/>
      </c>
      <c r="AL457" s="106" t="str">
        <f t="shared" si="33"/>
        <v/>
      </c>
      <c r="AM457" s="24"/>
    </row>
    <row r="458" spans="2:39" ht="15.75" x14ac:dyDescent="0.45">
      <c r="B458" s="84" t="str">
        <f t="shared" si="34"/>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5"/>
      <c r="P458" s="275"/>
      <c r="Q458" s="275"/>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31"/>
        <v/>
      </c>
      <c r="AK458" s="86" t="str">
        <f t="shared" si="32"/>
        <v/>
      </c>
      <c r="AL458" s="106" t="str">
        <f t="shared" si="33"/>
        <v/>
      </c>
      <c r="AM458" s="24"/>
    </row>
    <row r="459" spans="2:39" ht="15.75" x14ac:dyDescent="0.45">
      <c r="B459" s="84" t="str">
        <f t="shared" si="34"/>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5"/>
      <c r="P459" s="275"/>
      <c r="Q459" s="275"/>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31"/>
        <v/>
      </c>
      <c r="AK459" s="86" t="str">
        <f t="shared" si="32"/>
        <v/>
      </c>
      <c r="AL459" s="106" t="str">
        <f t="shared" si="33"/>
        <v/>
      </c>
      <c r="AM459" s="24"/>
    </row>
    <row r="460" spans="2:39" ht="15.75" x14ac:dyDescent="0.45">
      <c r="B460" s="84" t="str">
        <f t="shared" si="34"/>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5"/>
      <c r="P460" s="275"/>
      <c r="Q460" s="275"/>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31"/>
        <v/>
      </c>
      <c r="AK460" s="86" t="str">
        <f t="shared" si="32"/>
        <v/>
      </c>
      <c r="AL460" s="106" t="str">
        <f t="shared" si="33"/>
        <v/>
      </c>
      <c r="AM460" s="24"/>
    </row>
    <row r="461" spans="2:39" ht="15.75" x14ac:dyDescent="0.45">
      <c r="B461" s="84" t="str">
        <f t="shared" si="34"/>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5"/>
      <c r="P461" s="275"/>
      <c r="Q461" s="275"/>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31"/>
        <v/>
      </c>
      <c r="AK461" s="86" t="str">
        <f t="shared" si="32"/>
        <v/>
      </c>
      <c r="AL461" s="106" t="str">
        <f t="shared" si="33"/>
        <v/>
      </c>
      <c r="AM461" s="24"/>
    </row>
    <row r="462" spans="2:39" ht="15.75" x14ac:dyDescent="0.45">
      <c r="B462" s="84" t="str">
        <f t="shared" si="34"/>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ref="N462:N525" si="35">IF(AND(L462&lt;&gt;"",M462&lt;&gt;""),IFERROR(L462*M462,"Not number"),"")</f>
        <v/>
      </c>
      <c r="O462" s="275"/>
      <c r="P462" s="275"/>
      <c r="Q462" s="275"/>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31"/>
        <v/>
      </c>
      <c r="AK462" s="86" t="str">
        <f t="shared" si="32"/>
        <v/>
      </c>
      <c r="AL462" s="106" t="str">
        <f t="shared" si="33"/>
        <v/>
      </c>
      <c r="AM462" s="24"/>
    </row>
    <row r="463" spans="2:39" ht="15.75" x14ac:dyDescent="0.45">
      <c r="B463" s="84" t="str">
        <f t="shared" si="34"/>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5"/>
        <v/>
      </c>
      <c r="O463" s="275"/>
      <c r="P463" s="275"/>
      <c r="Q463" s="275"/>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si="31"/>
        <v/>
      </c>
      <c r="AK463" s="86" t="str">
        <f t="shared" si="32"/>
        <v/>
      </c>
      <c r="AL463" s="106" t="str">
        <f t="shared" si="33"/>
        <v/>
      </c>
      <c r="AM463" s="24"/>
    </row>
    <row r="464" spans="2:39" ht="15.75" x14ac:dyDescent="0.45">
      <c r="B464" s="84" t="str">
        <f t="shared" si="34"/>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5"/>
        <v/>
      </c>
      <c r="O464" s="275"/>
      <c r="P464" s="275"/>
      <c r="Q464" s="275"/>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5"/>
        <v/>
      </c>
      <c r="O465" s="275"/>
      <c r="P465" s="275"/>
      <c r="Q465" s="275"/>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5"/>
        <v/>
      </c>
      <c r="O466" s="275"/>
      <c r="P466" s="275"/>
      <c r="Q466" s="275"/>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5"/>
        <v/>
      </c>
      <c r="O467" s="275"/>
      <c r="P467" s="275"/>
      <c r="Q467" s="275"/>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5"/>
        <v/>
      </c>
      <c r="O468" s="275"/>
      <c r="P468" s="275"/>
      <c r="Q468" s="275"/>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5"/>
        <v/>
      </c>
      <c r="O469" s="275"/>
      <c r="P469" s="275"/>
      <c r="Q469" s="275"/>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5"/>
        <v/>
      </c>
      <c r="O470" s="275"/>
      <c r="P470" s="275"/>
      <c r="Q470" s="275"/>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5"/>
        <v/>
      </c>
      <c r="O471" s="275"/>
      <c r="P471" s="275"/>
      <c r="Q471" s="275"/>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5"/>
        <v/>
      </c>
      <c r="O472" s="275"/>
      <c r="P472" s="275"/>
      <c r="Q472" s="275"/>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5"/>
        <v/>
      </c>
      <c r="O473" s="275"/>
      <c r="P473" s="275"/>
      <c r="Q473" s="275"/>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5"/>
        <v/>
      </c>
      <c r="O474" s="275"/>
      <c r="P474" s="275"/>
      <c r="Q474" s="275"/>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5"/>
        <v/>
      </c>
      <c r="O475" s="275"/>
      <c r="P475" s="275"/>
      <c r="Q475" s="275"/>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5"/>
        <v/>
      </c>
      <c r="O476" s="275"/>
      <c r="P476" s="275"/>
      <c r="Q476" s="275"/>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5"/>
        <v/>
      </c>
      <c r="O477" s="275"/>
      <c r="P477" s="275"/>
      <c r="Q477" s="275"/>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ref="AJ477:AJ540" si="36">IF($N477&lt;&gt;"",IFERROR((L477*((1-U477)*(1-X477)*(1-AA477)*(1-AD477)*(1-AG477))),"Not number"),"")</f>
        <v/>
      </c>
      <c r="AK477" s="86" t="str">
        <f t="shared" ref="AK477:AK540" si="37">IF($N477&lt;&gt;"",IFERROR((M477*((1-V477)*(1-Y477)*(1-AB477)*(1-AE477)*(1-AH477))),"Not number"),"")</f>
        <v/>
      </c>
      <c r="AL477" s="106" t="str">
        <f t="shared" ref="AL477:AL540" si="38">IF(M477&lt;&gt;"", IFERROR(AJ477*AK477, "Not number"), "")</f>
        <v/>
      </c>
      <c r="AM477" s="24"/>
    </row>
    <row r="478" spans="2:39" ht="15.75" x14ac:dyDescent="0.45">
      <c r="B478" s="84" t="str">
        <f t="shared" ref="B478:B541" si="39">IF(F478&lt;&gt;"",CONCATENATE("RSC-",TEXT(ROW()-ROW(B$9),"000")),"")</f>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5"/>
        <v/>
      </c>
      <c r="O478" s="275"/>
      <c r="P478" s="275"/>
      <c r="Q478" s="275"/>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6"/>
        <v/>
      </c>
      <c r="AK478" s="86" t="str">
        <f t="shared" si="37"/>
        <v/>
      </c>
      <c r="AL478" s="106" t="str">
        <f t="shared" si="38"/>
        <v/>
      </c>
      <c r="AM478" s="24"/>
    </row>
    <row r="479" spans="2:39" ht="15.75" x14ac:dyDescent="0.45">
      <c r="B479" s="84" t="str">
        <f t="shared" si="39"/>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5"/>
        <v/>
      </c>
      <c r="O479" s="275"/>
      <c r="P479" s="275"/>
      <c r="Q479" s="275"/>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6"/>
        <v/>
      </c>
      <c r="AK479" s="86" t="str">
        <f t="shared" si="37"/>
        <v/>
      </c>
      <c r="AL479" s="106" t="str">
        <f t="shared" si="38"/>
        <v/>
      </c>
      <c r="AM479" s="24"/>
    </row>
    <row r="480" spans="2:39" ht="15.75" x14ac:dyDescent="0.45">
      <c r="B480" s="84" t="str">
        <f t="shared" si="39"/>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5"/>
        <v/>
      </c>
      <c r="O480" s="275"/>
      <c r="P480" s="275"/>
      <c r="Q480" s="275"/>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6"/>
        <v/>
      </c>
      <c r="AK480" s="86" t="str">
        <f t="shared" si="37"/>
        <v/>
      </c>
      <c r="AL480" s="106" t="str">
        <f t="shared" si="38"/>
        <v/>
      </c>
      <c r="AM480" s="24"/>
    </row>
    <row r="481" spans="2:39" ht="15.75" x14ac:dyDescent="0.45">
      <c r="B481" s="84" t="str">
        <f t="shared" si="39"/>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5"/>
        <v/>
      </c>
      <c r="O481" s="275"/>
      <c r="P481" s="275"/>
      <c r="Q481" s="275"/>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6"/>
        <v/>
      </c>
      <c r="AK481" s="86" t="str">
        <f t="shared" si="37"/>
        <v/>
      </c>
      <c r="AL481" s="106" t="str">
        <f t="shared" si="38"/>
        <v/>
      </c>
      <c r="AM481" s="24"/>
    </row>
    <row r="482" spans="2:39" ht="15.75" x14ac:dyDescent="0.45">
      <c r="B482" s="84" t="str">
        <f t="shared" si="39"/>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5"/>
        <v/>
      </c>
      <c r="O482" s="275"/>
      <c r="P482" s="275"/>
      <c r="Q482" s="275"/>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6"/>
        <v/>
      </c>
      <c r="AK482" s="86" t="str">
        <f t="shared" si="37"/>
        <v/>
      </c>
      <c r="AL482" s="106" t="str">
        <f t="shared" si="38"/>
        <v/>
      </c>
      <c r="AM482" s="24"/>
    </row>
    <row r="483" spans="2:39" ht="15.75" x14ac:dyDescent="0.45">
      <c r="B483" s="84" t="str">
        <f t="shared" si="39"/>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5"/>
        <v/>
      </c>
      <c r="O483" s="275"/>
      <c r="P483" s="275"/>
      <c r="Q483" s="275"/>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6"/>
        <v/>
      </c>
      <c r="AK483" s="86" t="str">
        <f t="shared" si="37"/>
        <v/>
      </c>
      <c r="AL483" s="106" t="str">
        <f t="shared" si="38"/>
        <v/>
      </c>
      <c r="AM483" s="24"/>
    </row>
    <row r="484" spans="2:39" ht="15.75" x14ac:dyDescent="0.45">
      <c r="B484" s="84" t="str">
        <f t="shared" si="39"/>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5"/>
        <v/>
      </c>
      <c r="O484" s="275"/>
      <c r="P484" s="275"/>
      <c r="Q484" s="275"/>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6"/>
        <v/>
      </c>
      <c r="AK484" s="86" t="str">
        <f t="shared" si="37"/>
        <v/>
      </c>
      <c r="AL484" s="106" t="str">
        <f t="shared" si="38"/>
        <v/>
      </c>
      <c r="AM484" s="24"/>
    </row>
    <row r="485" spans="2:39" ht="15.75" x14ac:dyDescent="0.45">
      <c r="B485" s="84" t="str">
        <f t="shared" si="39"/>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5"/>
        <v/>
      </c>
      <c r="O485" s="275"/>
      <c r="P485" s="275"/>
      <c r="Q485" s="275"/>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6"/>
        <v/>
      </c>
      <c r="AK485" s="86" t="str">
        <f t="shared" si="37"/>
        <v/>
      </c>
      <c r="AL485" s="106" t="str">
        <f t="shared" si="38"/>
        <v/>
      </c>
      <c r="AM485" s="24"/>
    </row>
    <row r="486" spans="2:39" ht="15.75" x14ac:dyDescent="0.45">
      <c r="B486" s="84" t="str">
        <f t="shared" si="39"/>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5"/>
        <v/>
      </c>
      <c r="O486" s="275"/>
      <c r="P486" s="275"/>
      <c r="Q486" s="275"/>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6"/>
        <v/>
      </c>
      <c r="AK486" s="86" t="str">
        <f t="shared" si="37"/>
        <v/>
      </c>
      <c r="AL486" s="106" t="str">
        <f t="shared" si="38"/>
        <v/>
      </c>
      <c r="AM486" s="24"/>
    </row>
    <row r="487" spans="2:39" ht="15.75" x14ac:dyDescent="0.45">
      <c r="B487" s="84" t="str">
        <f t="shared" si="39"/>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5"/>
        <v/>
      </c>
      <c r="O487" s="275"/>
      <c r="P487" s="275"/>
      <c r="Q487" s="275"/>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6"/>
        <v/>
      </c>
      <c r="AK487" s="86" t="str">
        <f t="shared" si="37"/>
        <v/>
      </c>
      <c r="AL487" s="106" t="str">
        <f t="shared" si="38"/>
        <v/>
      </c>
      <c r="AM487" s="24"/>
    </row>
    <row r="488" spans="2:39" ht="15.75" x14ac:dyDescent="0.45">
      <c r="B488" s="84" t="str">
        <f t="shared" si="39"/>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5"/>
        <v/>
      </c>
      <c r="O488" s="275"/>
      <c r="P488" s="275"/>
      <c r="Q488" s="275"/>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6"/>
        <v/>
      </c>
      <c r="AK488" s="86" t="str">
        <f t="shared" si="37"/>
        <v/>
      </c>
      <c r="AL488" s="106" t="str">
        <f t="shared" si="38"/>
        <v/>
      </c>
      <c r="AM488" s="24"/>
    </row>
    <row r="489" spans="2:39" ht="15.75" x14ac:dyDescent="0.45">
      <c r="B489" s="84" t="str">
        <f t="shared" si="39"/>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5"/>
        <v/>
      </c>
      <c r="O489" s="275"/>
      <c r="P489" s="275"/>
      <c r="Q489" s="275"/>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6"/>
        <v/>
      </c>
      <c r="AK489" s="86" t="str">
        <f t="shared" si="37"/>
        <v/>
      </c>
      <c r="AL489" s="106" t="str">
        <f t="shared" si="38"/>
        <v/>
      </c>
      <c r="AM489" s="24"/>
    </row>
    <row r="490" spans="2:39" ht="15.75" x14ac:dyDescent="0.45">
      <c r="B490" s="84" t="str">
        <f t="shared" si="39"/>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5"/>
        <v/>
      </c>
      <c r="O490" s="275"/>
      <c r="P490" s="275"/>
      <c r="Q490" s="275"/>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6"/>
        <v/>
      </c>
      <c r="AK490" s="86" t="str">
        <f t="shared" si="37"/>
        <v/>
      </c>
      <c r="AL490" s="106" t="str">
        <f t="shared" si="38"/>
        <v/>
      </c>
      <c r="AM490" s="24"/>
    </row>
    <row r="491" spans="2:39" ht="15.75" x14ac:dyDescent="0.45">
      <c r="B491" s="84" t="str">
        <f t="shared" si="39"/>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5"/>
        <v/>
      </c>
      <c r="O491" s="275"/>
      <c r="P491" s="275"/>
      <c r="Q491" s="275"/>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6"/>
        <v/>
      </c>
      <c r="AK491" s="86" t="str">
        <f t="shared" si="37"/>
        <v/>
      </c>
      <c r="AL491" s="106" t="str">
        <f t="shared" si="38"/>
        <v/>
      </c>
      <c r="AM491" s="24"/>
    </row>
    <row r="492" spans="2:39" ht="15.75" x14ac:dyDescent="0.45">
      <c r="B492" s="84" t="str">
        <f t="shared" si="39"/>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5"/>
        <v/>
      </c>
      <c r="O492" s="275"/>
      <c r="P492" s="275"/>
      <c r="Q492" s="275"/>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6"/>
        <v/>
      </c>
      <c r="AK492" s="86" t="str">
        <f t="shared" si="37"/>
        <v/>
      </c>
      <c r="AL492" s="106" t="str">
        <f t="shared" si="38"/>
        <v/>
      </c>
      <c r="AM492" s="24"/>
    </row>
    <row r="493" spans="2:39" ht="15.75" x14ac:dyDescent="0.45">
      <c r="B493" s="84" t="str">
        <f t="shared" si="39"/>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5"/>
        <v/>
      </c>
      <c r="O493" s="275"/>
      <c r="P493" s="275"/>
      <c r="Q493" s="275"/>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6"/>
        <v/>
      </c>
      <c r="AK493" s="86" t="str">
        <f t="shared" si="37"/>
        <v/>
      </c>
      <c r="AL493" s="106" t="str">
        <f t="shared" si="38"/>
        <v/>
      </c>
      <c r="AM493" s="24"/>
    </row>
    <row r="494" spans="2:39" ht="15.75" x14ac:dyDescent="0.45">
      <c r="B494" s="84" t="str">
        <f t="shared" si="39"/>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5"/>
        <v/>
      </c>
      <c r="O494" s="275"/>
      <c r="P494" s="275"/>
      <c r="Q494" s="275"/>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6"/>
        <v/>
      </c>
      <c r="AK494" s="86" t="str">
        <f t="shared" si="37"/>
        <v/>
      </c>
      <c r="AL494" s="106" t="str">
        <f t="shared" si="38"/>
        <v/>
      </c>
      <c r="AM494" s="24"/>
    </row>
    <row r="495" spans="2:39" ht="15.75" x14ac:dyDescent="0.45">
      <c r="B495" s="84" t="str">
        <f t="shared" si="39"/>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5"/>
        <v/>
      </c>
      <c r="O495" s="275"/>
      <c r="P495" s="275"/>
      <c r="Q495" s="275"/>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6"/>
        <v/>
      </c>
      <c r="AK495" s="86" t="str">
        <f t="shared" si="37"/>
        <v/>
      </c>
      <c r="AL495" s="106" t="str">
        <f t="shared" si="38"/>
        <v/>
      </c>
      <c r="AM495" s="24"/>
    </row>
    <row r="496" spans="2:39" ht="15.75" x14ac:dyDescent="0.45">
      <c r="B496" s="84" t="str">
        <f t="shared" si="39"/>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5"/>
        <v/>
      </c>
      <c r="O496" s="275"/>
      <c r="P496" s="275"/>
      <c r="Q496" s="275"/>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6"/>
        <v/>
      </c>
      <c r="AK496" s="86" t="str">
        <f t="shared" si="37"/>
        <v/>
      </c>
      <c r="AL496" s="106" t="str">
        <f t="shared" si="38"/>
        <v/>
      </c>
      <c r="AM496" s="24"/>
    </row>
    <row r="497" spans="2:39" ht="15.75" x14ac:dyDescent="0.45">
      <c r="B497" s="84" t="str">
        <f t="shared" si="39"/>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5"/>
        <v/>
      </c>
      <c r="O497" s="275"/>
      <c r="P497" s="275"/>
      <c r="Q497" s="275"/>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6"/>
        <v/>
      </c>
      <c r="AK497" s="86" t="str">
        <f t="shared" si="37"/>
        <v/>
      </c>
      <c r="AL497" s="106" t="str">
        <f t="shared" si="38"/>
        <v/>
      </c>
      <c r="AM497" s="24"/>
    </row>
    <row r="498" spans="2:39" ht="15.75" x14ac:dyDescent="0.45">
      <c r="B498" s="84" t="str">
        <f t="shared" si="39"/>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5"/>
        <v/>
      </c>
      <c r="O498" s="275"/>
      <c r="P498" s="275"/>
      <c r="Q498" s="275"/>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6"/>
        <v/>
      </c>
      <c r="AK498" s="86" t="str">
        <f t="shared" si="37"/>
        <v/>
      </c>
      <c r="AL498" s="106" t="str">
        <f t="shared" si="38"/>
        <v/>
      </c>
      <c r="AM498" s="24"/>
    </row>
    <row r="499" spans="2:39" ht="15.75" x14ac:dyDescent="0.45">
      <c r="B499" s="84" t="str">
        <f t="shared" si="39"/>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5"/>
        <v/>
      </c>
      <c r="O499" s="275"/>
      <c r="P499" s="275"/>
      <c r="Q499" s="275"/>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6"/>
        <v/>
      </c>
      <c r="AK499" s="86" t="str">
        <f t="shared" si="37"/>
        <v/>
      </c>
      <c r="AL499" s="106" t="str">
        <f t="shared" si="38"/>
        <v/>
      </c>
      <c r="AM499" s="24"/>
    </row>
    <row r="500" spans="2:39" ht="15.75" x14ac:dyDescent="0.45">
      <c r="B500" s="84" t="str">
        <f t="shared" si="39"/>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5"/>
        <v/>
      </c>
      <c r="O500" s="275"/>
      <c r="P500" s="275"/>
      <c r="Q500" s="275"/>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6"/>
        <v/>
      </c>
      <c r="AK500" s="86" t="str">
        <f t="shared" si="37"/>
        <v/>
      </c>
      <c r="AL500" s="106" t="str">
        <f t="shared" si="38"/>
        <v/>
      </c>
      <c r="AM500" s="24"/>
    </row>
    <row r="501" spans="2:39" ht="15.75" x14ac:dyDescent="0.45">
      <c r="B501" s="84" t="str">
        <f t="shared" si="39"/>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5"/>
        <v/>
      </c>
      <c r="O501" s="275"/>
      <c r="P501" s="275"/>
      <c r="Q501" s="275"/>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6"/>
        <v/>
      </c>
      <c r="AK501" s="86" t="str">
        <f t="shared" si="37"/>
        <v/>
      </c>
      <c r="AL501" s="106" t="str">
        <f t="shared" si="38"/>
        <v/>
      </c>
      <c r="AM501" s="24"/>
    </row>
    <row r="502" spans="2:39" ht="15.75" x14ac:dyDescent="0.45">
      <c r="B502" s="84" t="str">
        <f t="shared" si="39"/>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5"/>
        <v/>
      </c>
      <c r="O502" s="275"/>
      <c r="P502" s="275"/>
      <c r="Q502" s="275"/>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6"/>
        <v/>
      </c>
      <c r="AK502" s="86" t="str">
        <f t="shared" si="37"/>
        <v/>
      </c>
      <c r="AL502" s="106" t="str">
        <f t="shared" si="38"/>
        <v/>
      </c>
      <c r="AM502" s="24"/>
    </row>
    <row r="503" spans="2:39" ht="15.75" x14ac:dyDescent="0.45">
      <c r="B503" s="84" t="str">
        <f t="shared" si="39"/>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5"/>
        <v/>
      </c>
      <c r="O503" s="275"/>
      <c r="P503" s="275"/>
      <c r="Q503" s="275"/>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6"/>
        <v/>
      </c>
      <c r="AK503" s="86" t="str">
        <f t="shared" si="37"/>
        <v/>
      </c>
      <c r="AL503" s="106" t="str">
        <f t="shared" si="38"/>
        <v/>
      </c>
      <c r="AM503" s="24"/>
    </row>
    <row r="504" spans="2:39" ht="15.75" x14ac:dyDescent="0.45">
      <c r="B504" s="84" t="str">
        <f t="shared" si="39"/>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5"/>
        <v/>
      </c>
      <c r="O504" s="275"/>
      <c r="P504" s="275"/>
      <c r="Q504" s="275"/>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6"/>
        <v/>
      </c>
      <c r="AK504" s="86" t="str">
        <f t="shared" si="37"/>
        <v/>
      </c>
      <c r="AL504" s="106" t="str">
        <f t="shared" si="38"/>
        <v/>
      </c>
      <c r="AM504" s="24"/>
    </row>
    <row r="505" spans="2:39" ht="15.75" x14ac:dyDescent="0.45">
      <c r="B505" s="84" t="str">
        <f t="shared" si="39"/>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5"/>
        <v/>
      </c>
      <c r="O505" s="275"/>
      <c r="P505" s="275"/>
      <c r="Q505" s="275"/>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6"/>
        <v/>
      </c>
      <c r="AK505" s="86" t="str">
        <f t="shared" si="37"/>
        <v/>
      </c>
      <c r="AL505" s="106" t="str">
        <f t="shared" si="38"/>
        <v/>
      </c>
      <c r="AM505" s="24"/>
    </row>
    <row r="506" spans="2:39" ht="15.75" x14ac:dyDescent="0.45">
      <c r="B506" s="84" t="str">
        <f t="shared" si="39"/>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5"/>
        <v/>
      </c>
      <c r="O506" s="275"/>
      <c r="P506" s="275"/>
      <c r="Q506" s="275"/>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6"/>
        <v/>
      </c>
      <c r="AK506" s="86" t="str">
        <f t="shared" si="37"/>
        <v/>
      </c>
      <c r="AL506" s="106" t="str">
        <f t="shared" si="38"/>
        <v/>
      </c>
      <c r="AM506" s="24"/>
    </row>
    <row r="507" spans="2:39" ht="15.75" x14ac:dyDescent="0.45">
      <c r="B507" s="84" t="str">
        <f t="shared" si="39"/>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5"/>
        <v/>
      </c>
      <c r="O507" s="275"/>
      <c r="P507" s="275"/>
      <c r="Q507" s="275"/>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6"/>
        <v/>
      </c>
      <c r="AK507" s="86" t="str">
        <f t="shared" si="37"/>
        <v/>
      </c>
      <c r="AL507" s="106" t="str">
        <f t="shared" si="38"/>
        <v/>
      </c>
      <c r="AM507" s="24"/>
    </row>
    <row r="508" spans="2:39" ht="15.75" x14ac:dyDescent="0.45">
      <c r="B508" s="84" t="str">
        <f t="shared" si="39"/>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5"/>
        <v/>
      </c>
      <c r="O508" s="275"/>
      <c r="P508" s="275"/>
      <c r="Q508" s="275"/>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6"/>
        <v/>
      </c>
      <c r="AK508" s="86" t="str">
        <f t="shared" si="37"/>
        <v/>
      </c>
      <c r="AL508" s="106" t="str">
        <f t="shared" si="38"/>
        <v/>
      </c>
      <c r="AM508" s="24"/>
    </row>
    <row r="509" spans="2:39" ht="15.75" x14ac:dyDescent="0.45">
      <c r="B509" s="84" t="str">
        <f t="shared" si="39"/>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5"/>
        <v/>
      </c>
      <c r="O509" s="275"/>
      <c r="P509" s="275"/>
      <c r="Q509" s="275"/>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6"/>
        <v/>
      </c>
      <c r="AK509" s="86" t="str">
        <f t="shared" si="37"/>
        <v/>
      </c>
      <c r="AL509" s="106" t="str">
        <f t="shared" si="38"/>
        <v/>
      </c>
      <c r="AM509" s="24"/>
    </row>
    <row r="510" spans="2:39" ht="15.75" x14ac:dyDescent="0.45">
      <c r="B510" s="84" t="str">
        <f t="shared" si="39"/>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5"/>
        <v/>
      </c>
      <c r="O510" s="275"/>
      <c r="P510" s="275"/>
      <c r="Q510" s="275"/>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6"/>
        <v/>
      </c>
      <c r="AK510" s="86" t="str">
        <f t="shared" si="37"/>
        <v/>
      </c>
      <c r="AL510" s="106" t="str">
        <f t="shared" si="38"/>
        <v/>
      </c>
      <c r="AM510" s="24"/>
    </row>
    <row r="511" spans="2:39" ht="15.75" x14ac:dyDescent="0.45">
      <c r="B511" s="84" t="str">
        <f t="shared" si="39"/>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5"/>
        <v/>
      </c>
      <c r="O511" s="275"/>
      <c r="P511" s="275"/>
      <c r="Q511" s="275"/>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6"/>
        <v/>
      </c>
      <c r="AK511" s="86" t="str">
        <f t="shared" si="37"/>
        <v/>
      </c>
      <c r="AL511" s="106" t="str">
        <f t="shared" si="38"/>
        <v/>
      </c>
      <c r="AM511" s="24"/>
    </row>
    <row r="512" spans="2:39" ht="15.75" x14ac:dyDescent="0.45">
      <c r="B512" s="84" t="str">
        <f t="shared" si="39"/>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si="35"/>
        <v/>
      </c>
      <c r="O512" s="275"/>
      <c r="P512" s="275"/>
      <c r="Q512" s="275"/>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6"/>
        <v/>
      </c>
      <c r="AK512" s="86" t="str">
        <f t="shared" si="37"/>
        <v/>
      </c>
      <c r="AL512" s="106" t="str">
        <f t="shared" si="38"/>
        <v/>
      </c>
      <c r="AM512" s="24"/>
    </row>
    <row r="513" spans="2:39" ht="15.75" x14ac:dyDescent="0.45">
      <c r="B513" s="84" t="str">
        <f t="shared" si="39"/>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5"/>
      <c r="P513" s="275"/>
      <c r="Q513" s="275"/>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6"/>
        <v/>
      </c>
      <c r="AK513" s="86" t="str">
        <f t="shared" si="37"/>
        <v/>
      </c>
      <c r="AL513" s="106" t="str">
        <f t="shared" si="38"/>
        <v/>
      </c>
      <c r="AM513" s="24"/>
    </row>
    <row r="514" spans="2:39" ht="15.75" x14ac:dyDescent="0.45">
      <c r="B514" s="84" t="str">
        <f t="shared" si="39"/>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5"/>
      <c r="P514" s="275"/>
      <c r="Q514" s="275"/>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6"/>
        <v/>
      </c>
      <c r="AK514" s="86" t="str">
        <f t="shared" si="37"/>
        <v/>
      </c>
      <c r="AL514" s="106" t="str">
        <f t="shared" si="38"/>
        <v/>
      </c>
      <c r="AM514" s="24"/>
    </row>
    <row r="515" spans="2:39" ht="15.75" x14ac:dyDescent="0.45">
      <c r="B515" s="84" t="str">
        <f t="shared" si="39"/>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5"/>
      <c r="P515" s="275"/>
      <c r="Q515" s="275"/>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6"/>
        <v/>
      </c>
      <c r="AK515" s="86" t="str">
        <f t="shared" si="37"/>
        <v/>
      </c>
      <c r="AL515" s="106" t="str">
        <f t="shared" si="38"/>
        <v/>
      </c>
      <c r="AM515" s="24"/>
    </row>
    <row r="516" spans="2:39" ht="15.75" x14ac:dyDescent="0.45">
      <c r="B516" s="84" t="str">
        <f t="shared" si="39"/>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5"/>
      <c r="P516" s="275"/>
      <c r="Q516" s="275"/>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6"/>
        <v/>
      </c>
      <c r="AK516" s="86" t="str">
        <f t="shared" si="37"/>
        <v/>
      </c>
      <c r="AL516" s="106" t="str">
        <f t="shared" si="38"/>
        <v/>
      </c>
      <c r="AM516" s="24"/>
    </row>
    <row r="517" spans="2:39" ht="15.75" x14ac:dyDescent="0.45">
      <c r="B517" s="84" t="str">
        <f t="shared" si="39"/>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5"/>
      <c r="P517" s="275"/>
      <c r="Q517" s="275"/>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6"/>
        <v/>
      </c>
      <c r="AK517" s="86" t="str">
        <f t="shared" si="37"/>
        <v/>
      </c>
      <c r="AL517" s="106" t="str">
        <f t="shared" si="38"/>
        <v/>
      </c>
      <c r="AM517" s="24"/>
    </row>
    <row r="518" spans="2:39" ht="15.75" x14ac:dyDescent="0.45">
      <c r="B518" s="84" t="str">
        <f t="shared" si="39"/>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5"/>
      <c r="P518" s="275"/>
      <c r="Q518" s="275"/>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6"/>
        <v/>
      </c>
      <c r="AK518" s="86" t="str">
        <f t="shared" si="37"/>
        <v/>
      </c>
      <c r="AL518" s="106" t="str">
        <f t="shared" si="38"/>
        <v/>
      </c>
      <c r="AM518" s="24"/>
    </row>
    <row r="519" spans="2:39" ht="15.75" x14ac:dyDescent="0.45">
      <c r="B519" s="84" t="str">
        <f t="shared" si="39"/>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5"/>
      <c r="P519" s="275"/>
      <c r="Q519" s="275"/>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6"/>
        <v/>
      </c>
      <c r="AK519" s="86" t="str">
        <f t="shared" si="37"/>
        <v/>
      </c>
      <c r="AL519" s="106" t="str">
        <f t="shared" si="38"/>
        <v/>
      </c>
      <c r="AM519" s="24"/>
    </row>
    <row r="520" spans="2:39" ht="15.75" x14ac:dyDescent="0.45">
      <c r="B520" s="84" t="str">
        <f t="shared" si="39"/>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5"/>
      <c r="P520" s="275"/>
      <c r="Q520" s="275"/>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6"/>
        <v/>
      </c>
      <c r="AK520" s="86" t="str">
        <f t="shared" si="37"/>
        <v/>
      </c>
      <c r="AL520" s="106" t="str">
        <f t="shared" si="38"/>
        <v/>
      </c>
      <c r="AM520" s="24"/>
    </row>
    <row r="521" spans="2:39" ht="15.75" x14ac:dyDescent="0.45">
      <c r="B521" s="84" t="str">
        <f t="shared" si="39"/>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5"/>
      <c r="P521" s="275"/>
      <c r="Q521" s="275"/>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6"/>
        <v/>
      </c>
      <c r="AK521" s="86" t="str">
        <f t="shared" si="37"/>
        <v/>
      </c>
      <c r="AL521" s="106" t="str">
        <f t="shared" si="38"/>
        <v/>
      </c>
      <c r="AM521" s="24"/>
    </row>
    <row r="522" spans="2:39" ht="15.75" x14ac:dyDescent="0.45">
      <c r="B522" s="84" t="str">
        <f t="shared" si="39"/>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5"/>
      <c r="P522" s="275"/>
      <c r="Q522" s="275"/>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6"/>
        <v/>
      </c>
      <c r="AK522" s="86" t="str">
        <f t="shared" si="37"/>
        <v/>
      </c>
      <c r="AL522" s="106" t="str">
        <f t="shared" si="38"/>
        <v/>
      </c>
      <c r="AM522" s="24"/>
    </row>
    <row r="523" spans="2:39" ht="15.75" x14ac:dyDescent="0.45">
      <c r="B523" s="84" t="str">
        <f t="shared" si="39"/>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5"/>
      <c r="P523" s="275"/>
      <c r="Q523" s="275"/>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6"/>
        <v/>
      </c>
      <c r="AK523" s="86" t="str">
        <f t="shared" si="37"/>
        <v/>
      </c>
      <c r="AL523" s="106" t="str">
        <f t="shared" si="38"/>
        <v/>
      </c>
      <c r="AM523" s="24"/>
    </row>
    <row r="524" spans="2:39" ht="15.75" x14ac:dyDescent="0.45">
      <c r="B524" s="84" t="str">
        <f t="shared" si="39"/>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5"/>
      <c r="P524" s="275"/>
      <c r="Q524" s="275"/>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6"/>
        <v/>
      </c>
      <c r="AK524" s="86" t="str">
        <f t="shared" si="37"/>
        <v/>
      </c>
      <c r="AL524" s="106" t="str">
        <f t="shared" si="38"/>
        <v/>
      </c>
      <c r="AM524" s="24"/>
    </row>
    <row r="525" spans="2:39" ht="15.75" x14ac:dyDescent="0.45">
      <c r="B525" s="84" t="str">
        <f t="shared" si="39"/>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5"/>
      <c r="P525" s="275"/>
      <c r="Q525" s="275"/>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6"/>
        <v/>
      </c>
      <c r="AK525" s="86" t="str">
        <f t="shared" si="37"/>
        <v/>
      </c>
      <c r="AL525" s="106" t="str">
        <f t="shared" si="38"/>
        <v/>
      </c>
      <c r="AM525" s="24"/>
    </row>
    <row r="526" spans="2:39" ht="15.75" x14ac:dyDescent="0.45">
      <c r="B526" s="84" t="str">
        <f t="shared" si="39"/>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ref="N526:N589" si="40">IF(AND(L526&lt;&gt;"",M526&lt;&gt;""),IFERROR(L526*M526,"Not number"),"")</f>
        <v/>
      </c>
      <c r="O526" s="275"/>
      <c r="P526" s="275"/>
      <c r="Q526" s="275"/>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6"/>
        <v/>
      </c>
      <c r="AK526" s="86" t="str">
        <f t="shared" si="37"/>
        <v/>
      </c>
      <c r="AL526" s="106" t="str">
        <f t="shared" si="38"/>
        <v/>
      </c>
      <c r="AM526" s="24"/>
    </row>
    <row r="527" spans="2:39" ht="15.75" x14ac:dyDescent="0.45">
      <c r="B527" s="84" t="str">
        <f t="shared" si="39"/>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40"/>
        <v/>
      </c>
      <c r="O527" s="275"/>
      <c r="P527" s="275"/>
      <c r="Q527" s="275"/>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si="36"/>
        <v/>
      </c>
      <c r="AK527" s="86" t="str">
        <f t="shared" si="37"/>
        <v/>
      </c>
      <c r="AL527" s="106" t="str">
        <f t="shared" si="38"/>
        <v/>
      </c>
      <c r="AM527" s="24"/>
    </row>
    <row r="528" spans="2:39" ht="15.75" x14ac:dyDescent="0.45">
      <c r="B528" s="84" t="str">
        <f t="shared" si="39"/>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40"/>
        <v/>
      </c>
      <c r="O528" s="275"/>
      <c r="P528" s="275"/>
      <c r="Q528" s="275"/>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40"/>
        <v/>
      </c>
      <c r="O529" s="275"/>
      <c r="P529" s="275"/>
      <c r="Q529" s="275"/>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40"/>
        <v/>
      </c>
      <c r="O530" s="275"/>
      <c r="P530" s="275"/>
      <c r="Q530" s="275"/>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40"/>
        <v/>
      </c>
      <c r="O531" s="275"/>
      <c r="P531" s="275"/>
      <c r="Q531" s="275"/>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40"/>
        <v/>
      </c>
      <c r="O532" s="275"/>
      <c r="P532" s="275"/>
      <c r="Q532" s="275"/>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40"/>
        <v/>
      </c>
      <c r="O533" s="275"/>
      <c r="P533" s="275"/>
      <c r="Q533" s="275"/>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40"/>
        <v/>
      </c>
      <c r="O534" s="275"/>
      <c r="P534" s="275"/>
      <c r="Q534" s="275"/>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40"/>
        <v/>
      </c>
      <c r="O535" s="275"/>
      <c r="P535" s="275"/>
      <c r="Q535" s="275"/>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40"/>
        <v/>
      </c>
      <c r="O536" s="275"/>
      <c r="P536" s="275"/>
      <c r="Q536" s="275"/>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40"/>
        <v/>
      </c>
      <c r="O537" s="275"/>
      <c r="P537" s="275"/>
      <c r="Q537" s="275"/>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40"/>
        <v/>
      </c>
      <c r="O538" s="275"/>
      <c r="P538" s="275"/>
      <c r="Q538" s="275"/>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40"/>
        <v/>
      </c>
      <c r="O539" s="275"/>
      <c r="P539" s="275"/>
      <c r="Q539" s="275"/>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40"/>
        <v/>
      </c>
      <c r="O540" s="275"/>
      <c r="P540" s="275"/>
      <c r="Q540" s="275"/>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40"/>
        <v/>
      </c>
      <c r="O541" s="275"/>
      <c r="P541" s="275"/>
      <c r="Q541" s="275"/>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ref="AJ541:AJ604" si="41">IF($N541&lt;&gt;"",IFERROR((L541*((1-U541)*(1-X541)*(1-AA541)*(1-AD541)*(1-AG541))),"Not number"),"")</f>
        <v/>
      </c>
      <c r="AK541" s="86" t="str">
        <f t="shared" ref="AK541:AK604" si="42">IF($N541&lt;&gt;"",IFERROR((M541*((1-V541)*(1-Y541)*(1-AB541)*(1-AE541)*(1-AH541))),"Not number"),"")</f>
        <v/>
      </c>
      <c r="AL541" s="106" t="str">
        <f t="shared" ref="AL541:AL604" si="43">IF(M541&lt;&gt;"", IFERROR(AJ541*AK541, "Not number"), "")</f>
        <v/>
      </c>
      <c r="AM541" s="24"/>
    </row>
    <row r="542" spans="2:39" ht="15.75" x14ac:dyDescent="0.45">
      <c r="B542" s="84" t="str">
        <f t="shared" ref="B542:B605" si="44">IF(F542&lt;&gt;"",CONCATENATE("RSC-",TEXT(ROW()-ROW(B$9),"000")),"")</f>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40"/>
        <v/>
      </c>
      <c r="O542" s="275"/>
      <c r="P542" s="275"/>
      <c r="Q542" s="275"/>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41"/>
        <v/>
      </c>
      <c r="AK542" s="86" t="str">
        <f t="shared" si="42"/>
        <v/>
      </c>
      <c r="AL542" s="106" t="str">
        <f t="shared" si="43"/>
        <v/>
      </c>
      <c r="AM542" s="24"/>
    </row>
    <row r="543" spans="2:39" ht="15.75" x14ac:dyDescent="0.45">
      <c r="B543" s="84" t="str">
        <f t="shared" si="44"/>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40"/>
        <v/>
      </c>
      <c r="O543" s="275"/>
      <c r="P543" s="275"/>
      <c r="Q543" s="275"/>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41"/>
        <v/>
      </c>
      <c r="AK543" s="86" t="str">
        <f t="shared" si="42"/>
        <v/>
      </c>
      <c r="AL543" s="106" t="str">
        <f t="shared" si="43"/>
        <v/>
      </c>
      <c r="AM543" s="24"/>
    </row>
    <row r="544" spans="2:39" ht="15.75" x14ac:dyDescent="0.45">
      <c r="B544" s="84" t="str">
        <f t="shared" si="44"/>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40"/>
        <v/>
      </c>
      <c r="O544" s="275"/>
      <c r="P544" s="275"/>
      <c r="Q544" s="275"/>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41"/>
        <v/>
      </c>
      <c r="AK544" s="86" t="str">
        <f t="shared" si="42"/>
        <v/>
      </c>
      <c r="AL544" s="106" t="str">
        <f t="shared" si="43"/>
        <v/>
      </c>
      <c r="AM544" s="24"/>
    </row>
    <row r="545" spans="2:39" ht="15.75" x14ac:dyDescent="0.45">
      <c r="B545" s="84" t="str">
        <f t="shared" si="44"/>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40"/>
        <v/>
      </c>
      <c r="O545" s="275"/>
      <c r="P545" s="275"/>
      <c r="Q545" s="275"/>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41"/>
        <v/>
      </c>
      <c r="AK545" s="86" t="str">
        <f t="shared" si="42"/>
        <v/>
      </c>
      <c r="AL545" s="106" t="str">
        <f t="shared" si="43"/>
        <v/>
      </c>
      <c r="AM545" s="24"/>
    </row>
    <row r="546" spans="2:39" ht="15.75" x14ac:dyDescent="0.45">
      <c r="B546" s="84" t="str">
        <f t="shared" si="44"/>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40"/>
        <v/>
      </c>
      <c r="O546" s="275"/>
      <c r="P546" s="275"/>
      <c r="Q546" s="275"/>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41"/>
        <v/>
      </c>
      <c r="AK546" s="86" t="str">
        <f t="shared" si="42"/>
        <v/>
      </c>
      <c r="AL546" s="106" t="str">
        <f t="shared" si="43"/>
        <v/>
      </c>
      <c r="AM546" s="24"/>
    </row>
    <row r="547" spans="2:39" ht="15.75" x14ac:dyDescent="0.45">
      <c r="B547" s="84" t="str">
        <f t="shared" si="44"/>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40"/>
        <v/>
      </c>
      <c r="O547" s="275"/>
      <c r="P547" s="275"/>
      <c r="Q547" s="275"/>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41"/>
        <v/>
      </c>
      <c r="AK547" s="86" t="str">
        <f t="shared" si="42"/>
        <v/>
      </c>
      <c r="AL547" s="106" t="str">
        <f t="shared" si="43"/>
        <v/>
      </c>
      <c r="AM547" s="24"/>
    </row>
    <row r="548" spans="2:39" ht="15.75" x14ac:dyDescent="0.45">
      <c r="B548" s="84" t="str">
        <f t="shared" si="44"/>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40"/>
        <v/>
      </c>
      <c r="O548" s="275"/>
      <c r="P548" s="275"/>
      <c r="Q548" s="275"/>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41"/>
        <v/>
      </c>
      <c r="AK548" s="86" t="str">
        <f t="shared" si="42"/>
        <v/>
      </c>
      <c r="AL548" s="106" t="str">
        <f t="shared" si="43"/>
        <v/>
      </c>
      <c r="AM548" s="24"/>
    </row>
    <row r="549" spans="2:39" ht="15.75" x14ac:dyDescent="0.45">
      <c r="B549" s="84" t="str">
        <f t="shared" si="44"/>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40"/>
        <v/>
      </c>
      <c r="O549" s="275"/>
      <c r="P549" s="275"/>
      <c r="Q549" s="275"/>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41"/>
        <v/>
      </c>
      <c r="AK549" s="86" t="str">
        <f t="shared" si="42"/>
        <v/>
      </c>
      <c r="AL549" s="106" t="str">
        <f t="shared" si="43"/>
        <v/>
      </c>
      <c r="AM549" s="24"/>
    </row>
    <row r="550" spans="2:39" ht="15.75" x14ac:dyDescent="0.45">
      <c r="B550" s="84" t="str">
        <f t="shared" si="44"/>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40"/>
        <v/>
      </c>
      <c r="O550" s="275"/>
      <c r="P550" s="275"/>
      <c r="Q550" s="275"/>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41"/>
        <v/>
      </c>
      <c r="AK550" s="86" t="str">
        <f t="shared" si="42"/>
        <v/>
      </c>
      <c r="AL550" s="106" t="str">
        <f t="shared" si="43"/>
        <v/>
      </c>
      <c r="AM550" s="24"/>
    </row>
    <row r="551" spans="2:39" ht="15.75" x14ac:dyDescent="0.45">
      <c r="B551" s="84" t="str">
        <f t="shared" si="44"/>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40"/>
        <v/>
      </c>
      <c r="O551" s="275"/>
      <c r="P551" s="275"/>
      <c r="Q551" s="275"/>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41"/>
        <v/>
      </c>
      <c r="AK551" s="86" t="str">
        <f t="shared" si="42"/>
        <v/>
      </c>
      <c r="AL551" s="106" t="str">
        <f t="shared" si="43"/>
        <v/>
      </c>
      <c r="AM551" s="24"/>
    </row>
    <row r="552" spans="2:39" ht="15.75" x14ac:dyDescent="0.45">
      <c r="B552" s="84" t="str">
        <f t="shared" si="44"/>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40"/>
        <v/>
      </c>
      <c r="O552" s="275"/>
      <c r="P552" s="275"/>
      <c r="Q552" s="275"/>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41"/>
        <v/>
      </c>
      <c r="AK552" s="86" t="str">
        <f t="shared" si="42"/>
        <v/>
      </c>
      <c r="AL552" s="106" t="str">
        <f t="shared" si="43"/>
        <v/>
      </c>
      <c r="AM552" s="24"/>
    </row>
    <row r="553" spans="2:39" ht="15.75" x14ac:dyDescent="0.45">
      <c r="B553" s="84" t="str">
        <f t="shared" si="44"/>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40"/>
        <v/>
      </c>
      <c r="O553" s="275"/>
      <c r="P553" s="275"/>
      <c r="Q553" s="275"/>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41"/>
        <v/>
      </c>
      <c r="AK553" s="86" t="str">
        <f t="shared" si="42"/>
        <v/>
      </c>
      <c r="AL553" s="106" t="str">
        <f t="shared" si="43"/>
        <v/>
      </c>
      <c r="AM553" s="24"/>
    </row>
    <row r="554" spans="2:39" ht="15.75" x14ac:dyDescent="0.45">
      <c r="B554" s="84" t="str">
        <f t="shared" si="44"/>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40"/>
        <v/>
      </c>
      <c r="O554" s="275"/>
      <c r="P554" s="275"/>
      <c r="Q554" s="275"/>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41"/>
        <v/>
      </c>
      <c r="AK554" s="86" t="str">
        <f t="shared" si="42"/>
        <v/>
      </c>
      <c r="AL554" s="106" t="str">
        <f t="shared" si="43"/>
        <v/>
      </c>
      <c r="AM554" s="24"/>
    </row>
    <row r="555" spans="2:39" ht="15.75" x14ac:dyDescent="0.45">
      <c r="B555" s="84" t="str">
        <f t="shared" si="44"/>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40"/>
        <v/>
      </c>
      <c r="O555" s="275"/>
      <c r="P555" s="275"/>
      <c r="Q555" s="275"/>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41"/>
        <v/>
      </c>
      <c r="AK555" s="86" t="str">
        <f t="shared" si="42"/>
        <v/>
      </c>
      <c r="AL555" s="106" t="str">
        <f t="shared" si="43"/>
        <v/>
      </c>
      <c r="AM555" s="24"/>
    </row>
    <row r="556" spans="2:39" ht="15.75" x14ac:dyDescent="0.45">
      <c r="B556" s="84" t="str">
        <f t="shared" si="44"/>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40"/>
        <v/>
      </c>
      <c r="O556" s="275"/>
      <c r="P556" s="275"/>
      <c r="Q556" s="275"/>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41"/>
        <v/>
      </c>
      <c r="AK556" s="86" t="str">
        <f t="shared" si="42"/>
        <v/>
      </c>
      <c r="AL556" s="106" t="str">
        <f t="shared" si="43"/>
        <v/>
      </c>
      <c r="AM556" s="24"/>
    </row>
    <row r="557" spans="2:39" ht="15.75" x14ac:dyDescent="0.45">
      <c r="B557" s="84" t="str">
        <f t="shared" si="44"/>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40"/>
        <v/>
      </c>
      <c r="O557" s="275"/>
      <c r="P557" s="275"/>
      <c r="Q557" s="275"/>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41"/>
        <v/>
      </c>
      <c r="AK557" s="86" t="str">
        <f t="shared" si="42"/>
        <v/>
      </c>
      <c r="AL557" s="106" t="str">
        <f t="shared" si="43"/>
        <v/>
      </c>
      <c r="AM557" s="24"/>
    </row>
    <row r="558" spans="2:39" ht="15.75" x14ac:dyDescent="0.45">
      <c r="B558" s="84" t="str">
        <f t="shared" si="44"/>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40"/>
        <v/>
      </c>
      <c r="O558" s="275"/>
      <c r="P558" s="275"/>
      <c r="Q558" s="275"/>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41"/>
        <v/>
      </c>
      <c r="AK558" s="86" t="str">
        <f t="shared" si="42"/>
        <v/>
      </c>
      <c r="AL558" s="106" t="str">
        <f t="shared" si="43"/>
        <v/>
      </c>
      <c r="AM558" s="24"/>
    </row>
    <row r="559" spans="2:39" ht="15.75" x14ac:dyDescent="0.45">
      <c r="B559" s="84" t="str">
        <f t="shared" si="44"/>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40"/>
        <v/>
      </c>
      <c r="O559" s="275"/>
      <c r="P559" s="275"/>
      <c r="Q559" s="275"/>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41"/>
        <v/>
      </c>
      <c r="AK559" s="86" t="str">
        <f t="shared" si="42"/>
        <v/>
      </c>
      <c r="AL559" s="106" t="str">
        <f t="shared" si="43"/>
        <v/>
      </c>
      <c r="AM559" s="24"/>
    </row>
    <row r="560" spans="2:39" ht="15.75" x14ac:dyDescent="0.45">
      <c r="B560" s="84" t="str">
        <f t="shared" si="44"/>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40"/>
        <v/>
      </c>
      <c r="O560" s="275"/>
      <c r="P560" s="275"/>
      <c r="Q560" s="275"/>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41"/>
        <v/>
      </c>
      <c r="AK560" s="86" t="str">
        <f t="shared" si="42"/>
        <v/>
      </c>
      <c r="AL560" s="106" t="str">
        <f t="shared" si="43"/>
        <v/>
      </c>
      <c r="AM560" s="24"/>
    </row>
    <row r="561" spans="2:39" ht="15.75" x14ac:dyDescent="0.45">
      <c r="B561" s="84" t="str">
        <f t="shared" si="44"/>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40"/>
        <v/>
      </c>
      <c r="O561" s="275"/>
      <c r="P561" s="275"/>
      <c r="Q561" s="275"/>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41"/>
        <v/>
      </c>
      <c r="AK561" s="86" t="str">
        <f t="shared" si="42"/>
        <v/>
      </c>
      <c r="AL561" s="106" t="str">
        <f t="shared" si="43"/>
        <v/>
      </c>
      <c r="AM561" s="24"/>
    </row>
    <row r="562" spans="2:39" ht="15.75" x14ac:dyDescent="0.45">
      <c r="B562" s="84" t="str">
        <f t="shared" si="44"/>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40"/>
        <v/>
      </c>
      <c r="O562" s="275"/>
      <c r="P562" s="275"/>
      <c r="Q562" s="275"/>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41"/>
        <v/>
      </c>
      <c r="AK562" s="86" t="str">
        <f t="shared" si="42"/>
        <v/>
      </c>
      <c r="AL562" s="106" t="str">
        <f t="shared" si="43"/>
        <v/>
      </c>
      <c r="AM562" s="24"/>
    </row>
    <row r="563" spans="2:39" ht="15.75" x14ac:dyDescent="0.45">
      <c r="B563" s="84" t="str">
        <f t="shared" si="44"/>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40"/>
        <v/>
      </c>
      <c r="O563" s="275"/>
      <c r="P563" s="275"/>
      <c r="Q563" s="275"/>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41"/>
        <v/>
      </c>
      <c r="AK563" s="86" t="str">
        <f t="shared" si="42"/>
        <v/>
      </c>
      <c r="AL563" s="106" t="str">
        <f t="shared" si="43"/>
        <v/>
      </c>
      <c r="AM563" s="24"/>
    </row>
    <row r="564" spans="2:39" ht="15.75" x14ac:dyDescent="0.45">
      <c r="B564" s="84" t="str">
        <f t="shared" si="44"/>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40"/>
        <v/>
      </c>
      <c r="O564" s="275"/>
      <c r="P564" s="275"/>
      <c r="Q564" s="275"/>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41"/>
        <v/>
      </c>
      <c r="AK564" s="86" t="str">
        <f t="shared" si="42"/>
        <v/>
      </c>
      <c r="AL564" s="106" t="str">
        <f t="shared" si="43"/>
        <v/>
      </c>
      <c r="AM564" s="24"/>
    </row>
    <row r="565" spans="2:39" ht="15.75" x14ac:dyDescent="0.45">
      <c r="B565" s="84" t="str">
        <f t="shared" si="44"/>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40"/>
        <v/>
      </c>
      <c r="O565" s="275"/>
      <c r="P565" s="275"/>
      <c r="Q565" s="275"/>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41"/>
        <v/>
      </c>
      <c r="AK565" s="86" t="str">
        <f t="shared" si="42"/>
        <v/>
      </c>
      <c r="AL565" s="106" t="str">
        <f t="shared" si="43"/>
        <v/>
      </c>
      <c r="AM565" s="24"/>
    </row>
    <row r="566" spans="2:39" ht="15.75" x14ac:dyDescent="0.45">
      <c r="B566" s="84" t="str">
        <f t="shared" si="44"/>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40"/>
        <v/>
      </c>
      <c r="O566" s="275"/>
      <c r="P566" s="275"/>
      <c r="Q566" s="275"/>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41"/>
        <v/>
      </c>
      <c r="AK566" s="86" t="str">
        <f t="shared" si="42"/>
        <v/>
      </c>
      <c r="AL566" s="106" t="str">
        <f t="shared" si="43"/>
        <v/>
      </c>
      <c r="AM566" s="24"/>
    </row>
    <row r="567" spans="2:39" ht="15.75" x14ac:dyDescent="0.45">
      <c r="B567" s="84" t="str">
        <f t="shared" si="44"/>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40"/>
        <v/>
      </c>
      <c r="O567" s="275"/>
      <c r="P567" s="275"/>
      <c r="Q567" s="275"/>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41"/>
        <v/>
      </c>
      <c r="AK567" s="86" t="str">
        <f t="shared" si="42"/>
        <v/>
      </c>
      <c r="AL567" s="106" t="str">
        <f t="shared" si="43"/>
        <v/>
      </c>
      <c r="AM567" s="24"/>
    </row>
    <row r="568" spans="2:39" ht="15.75" x14ac:dyDescent="0.45">
      <c r="B568" s="84" t="str">
        <f t="shared" si="44"/>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40"/>
        <v/>
      </c>
      <c r="O568" s="275"/>
      <c r="P568" s="275"/>
      <c r="Q568" s="275"/>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41"/>
        <v/>
      </c>
      <c r="AK568" s="86" t="str">
        <f t="shared" si="42"/>
        <v/>
      </c>
      <c r="AL568" s="106" t="str">
        <f t="shared" si="43"/>
        <v/>
      </c>
      <c r="AM568" s="24"/>
    </row>
    <row r="569" spans="2:39" ht="15.75" x14ac:dyDescent="0.45">
      <c r="B569" s="84" t="str">
        <f t="shared" si="44"/>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40"/>
        <v/>
      </c>
      <c r="O569" s="275"/>
      <c r="P569" s="275"/>
      <c r="Q569" s="275"/>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41"/>
        <v/>
      </c>
      <c r="AK569" s="86" t="str">
        <f t="shared" si="42"/>
        <v/>
      </c>
      <c r="AL569" s="106" t="str">
        <f t="shared" si="43"/>
        <v/>
      </c>
      <c r="AM569" s="24"/>
    </row>
    <row r="570" spans="2:39" ht="15.75" x14ac:dyDescent="0.45">
      <c r="B570" s="84" t="str">
        <f t="shared" si="44"/>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40"/>
        <v/>
      </c>
      <c r="O570" s="275"/>
      <c r="P570" s="275"/>
      <c r="Q570" s="275"/>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41"/>
        <v/>
      </c>
      <c r="AK570" s="86" t="str">
        <f t="shared" si="42"/>
        <v/>
      </c>
      <c r="AL570" s="106" t="str">
        <f t="shared" si="43"/>
        <v/>
      </c>
      <c r="AM570" s="24"/>
    </row>
    <row r="571" spans="2:39" ht="15.75" x14ac:dyDescent="0.45">
      <c r="B571" s="84" t="str">
        <f t="shared" si="44"/>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40"/>
        <v/>
      </c>
      <c r="O571" s="275"/>
      <c r="P571" s="275"/>
      <c r="Q571" s="275"/>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41"/>
        <v/>
      </c>
      <c r="AK571" s="86" t="str">
        <f t="shared" si="42"/>
        <v/>
      </c>
      <c r="AL571" s="106" t="str">
        <f t="shared" si="43"/>
        <v/>
      </c>
      <c r="AM571" s="24"/>
    </row>
    <row r="572" spans="2:39" ht="15.75" x14ac:dyDescent="0.45">
      <c r="B572" s="84" t="str">
        <f t="shared" si="44"/>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40"/>
        <v/>
      </c>
      <c r="O572" s="275"/>
      <c r="P572" s="275"/>
      <c r="Q572" s="275"/>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41"/>
        <v/>
      </c>
      <c r="AK572" s="86" t="str">
        <f t="shared" si="42"/>
        <v/>
      </c>
      <c r="AL572" s="106" t="str">
        <f t="shared" si="43"/>
        <v/>
      </c>
      <c r="AM572" s="24"/>
    </row>
    <row r="573" spans="2:39" ht="15.75" x14ac:dyDescent="0.45">
      <c r="B573" s="84" t="str">
        <f t="shared" si="44"/>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40"/>
        <v/>
      </c>
      <c r="O573" s="275"/>
      <c r="P573" s="275"/>
      <c r="Q573" s="275"/>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41"/>
        <v/>
      </c>
      <c r="AK573" s="86" t="str">
        <f t="shared" si="42"/>
        <v/>
      </c>
      <c r="AL573" s="106" t="str">
        <f t="shared" si="43"/>
        <v/>
      </c>
      <c r="AM573" s="24"/>
    </row>
    <row r="574" spans="2:39" ht="15.75" x14ac:dyDescent="0.45">
      <c r="B574" s="84" t="str">
        <f t="shared" si="44"/>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40"/>
        <v/>
      </c>
      <c r="O574" s="275"/>
      <c r="P574" s="275"/>
      <c r="Q574" s="275"/>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41"/>
        <v/>
      </c>
      <c r="AK574" s="86" t="str">
        <f t="shared" si="42"/>
        <v/>
      </c>
      <c r="AL574" s="106" t="str">
        <f t="shared" si="43"/>
        <v/>
      </c>
      <c r="AM574" s="24"/>
    </row>
    <row r="575" spans="2:39" ht="15.75" x14ac:dyDescent="0.45">
      <c r="B575" s="84" t="str">
        <f t="shared" si="44"/>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40"/>
        <v/>
      </c>
      <c r="O575" s="275"/>
      <c r="P575" s="275"/>
      <c r="Q575" s="275"/>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41"/>
        <v/>
      </c>
      <c r="AK575" s="86" t="str">
        <f t="shared" si="42"/>
        <v/>
      </c>
      <c r="AL575" s="106" t="str">
        <f t="shared" si="43"/>
        <v/>
      </c>
      <c r="AM575" s="24"/>
    </row>
    <row r="576" spans="2:39" ht="15.75" x14ac:dyDescent="0.45">
      <c r="B576" s="84" t="str">
        <f t="shared" si="44"/>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si="40"/>
        <v/>
      </c>
      <c r="O576" s="275"/>
      <c r="P576" s="275"/>
      <c r="Q576" s="275"/>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41"/>
        <v/>
      </c>
      <c r="AK576" s="86" t="str">
        <f t="shared" si="42"/>
        <v/>
      </c>
      <c r="AL576" s="106" t="str">
        <f t="shared" si="43"/>
        <v/>
      </c>
      <c r="AM576" s="24"/>
    </row>
    <row r="577" spans="2:39" ht="15.75" x14ac:dyDescent="0.45">
      <c r="B577" s="84" t="str">
        <f t="shared" si="44"/>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5"/>
      <c r="P577" s="275"/>
      <c r="Q577" s="275"/>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41"/>
        <v/>
      </c>
      <c r="AK577" s="86" t="str">
        <f t="shared" si="42"/>
        <v/>
      </c>
      <c r="AL577" s="106" t="str">
        <f t="shared" si="43"/>
        <v/>
      </c>
      <c r="AM577" s="24"/>
    </row>
    <row r="578" spans="2:39" ht="15.75" x14ac:dyDescent="0.45">
      <c r="B578" s="84" t="str">
        <f t="shared" si="44"/>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5"/>
      <c r="P578" s="275"/>
      <c r="Q578" s="275"/>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41"/>
        <v/>
      </c>
      <c r="AK578" s="86" t="str">
        <f t="shared" si="42"/>
        <v/>
      </c>
      <c r="AL578" s="106" t="str">
        <f t="shared" si="43"/>
        <v/>
      </c>
      <c r="AM578" s="24"/>
    </row>
    <row r="579" spans="2:39" ht="15.75" x14ac:dyDescent="0.45">
      <c r="B579" s="84" t="str">
        <f t="shared" si="44"/>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5"/>
      <c r="P579" s="275"/>
      <c r="Q579" s="275"/>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41"/>
        <v/>
      </c>
      <c r="AK579" s="86" t="str">
        <f t="shared" si="42"/>
        <v/>
      </c>
      <c r="AL579" s="106" t="str">
        <f t="shared" si="43"/>
        <v/>
      </c>
      <c r="AM579" s="24"/>
    </row>
    <row r="580" spans="2:39" ht="15.75" x14ac:dyDescent="0.45">
      <c r="B580" s="84" t="str">
        <f t="shared" si="44"/>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5"/>
      <c r="P580" s="275"/>
      <c r="Q580" s="275"/>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41"/>
        <v/>
      </c>
      <c r="AK580" s="86" t="str">
        <f t="shared" si="42"/>
        <v/>
      </c>
      <c r="AL580" s="106" t="str">
        <f t="shared" si="43"/>
        <v/>
      </c>
      <c r="AM580" s="24"/>
    </row>
    <row r="581" spans="2:39" ht="15.75" x14ac:dyDescent="0.45">
      <c r="B581" s="84" t="str">
        <f t="shared" si="44"/>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5"/>
      <c r="P581" s="275"/>
      <c r="Q581" s="275"/>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41"/>
        <v/>
      </c>
      <c r="AK581" s="86" t="str">
        <f t="shared" si="42"/>
        <v/>
      </c>
      <c r="AL581" s="106" t="str">
        <f t="shared" si="43"/>
        <v/>
      </c>
      <c r="AM581" s="24"/>
    </row>
    <row r="582" spans="2:39" ht="15.75" x14ac:dyDescent="0.45">
      <c r="B582" s="84" t="str">
        <f t="shared" si="44"/>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5"/>
      <c r="P582" s="275"/>
      <c r="Q582" s="275"/>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41"/>
        <v/>
      </c>
      <c r="AK582" s="86" t="str">
        <f t="shared" si="42"/>
        <v/>
      </c>
      <c r="AL582" s="106" t="str">
        <f t="shared" si="43"/>
        <v/>
      </c>
      <c r="AM582" s="24"/>
    </row>
    <row r="583" spans="2:39" ht="15.75" x14ac:dyDescent="0.45">
      <c r="B583" s="84" t="str">
        <f t="shared" si="44"/>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5"/>
      <c r="P583" s="275"/>
      <c r="Q583" s="275"/>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41"/>
        <v/>
      </c>
      <c r="AK583" s="86" t="str">
        <f t="shared" si="42"/>
        <v/>
      </c>
      <c r="AL583" s="106" t="str">
        <f t="shared" si="43"/>
        <v/>
      </c>
      <c r="AM583" s="24"/>
    </row>
    <row r="584" spans="2:39" ht="15.75" x14ac:dyDescent="0.45">
      <c r="B584" s="84" t="str">
        <f t="shared" si="44"/>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5"/>
      <c r="P584" s="275"/>
      <c r="Q584" s="275"/>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41"/>
        <v/>
      </c>
      <c r="AK584" s="86" t="str">
        <f t="shared" si="42"/>
        <v/>
      </c>
      <c r="AL584" s="106" t="str">
        <f t="shared" si="43"/>
        <v/>
      </c>
      <c r="AM584" s="24"/>
    </row>
    <row r="585" spans="2:39" ht="15.75" x14ac:dyDescent="0.45">
      <c r="B585" s="84" t="str">
        <f t="shared" si="44"/>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5"/>
      <c r="P585" s="275"/>
      <c r="Q585" s="275"/>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41"/>
        <v/>
      </c>
      <c r="AK585" s="86" t="str">
        <f t="shared" si="42"/>
        <v/>
      </c>
      <c r="AL585" s="106" t="str">
        <f t="shared" si="43"/>
        <v/>
      </c>
      <c r="AM585" s="24"/>
    </row>
    <row r="586" spans="2:39" ht="15.75" x14ac:dyDescent="0.45">
      <c r="B586" s="84" t="str">
        <f t="shared" si="44"/>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5"/>
      <c r="P586" s="275"/>
      <c r="Q586" s="275"/>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41"/>
        <v/>
      </c>
      <c r="AK586" s="86" t="str">
        <f t="shared" si="42"/>
        <v/>
      </c>
      <c r="AL586" s="106" t="str">
        <f t="shared" si="43"/>
        <v/>
      </c>
      <c r="AM586" s="24"/>
    </row>
    <row r="587" spans="2:39" ht="15.75" x14ac:dyDescent="0.45">
      <c r="B587" s="84" t="str">
        <f t="shared" si="44"/>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5"/>
      <c r="P587" s="275"/>
      <c r="Q587" s="275"/>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41"/>
        <v/>
      </c>
      <c r="AK587" s="86" t="str">
        <f t="shared" si="42"/>
        <v/>
      </c>
      <c r="AL587" s="106" t="str">
        <f t="shared" si="43"/>
        <v/>
      </c>
      <c r="AM587" s="24"/>
    </row>
    <row r="588" spans="2:39" ht="15.75" x14ac:dyDescent="0.45">
      <c r="B588" s="84" t="str">
        <f t="shared" si="44"/>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5"/>
      <c r="P588" s="275"/>
      <c r="Q588" s="275"/>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41"/>
        <v/>
      </c>
      <c r="AK588" s="86" t="str">
        <f t="shared" si="42"/>
        <v/>
      </c>
      <c r="AL588" s="106" t="str">
        <f t="shared" si="43"/>
        <v/>
      </c>
      <c r="AM588" s="24"/>
    </row>
    <row r="589" spans="2:39" ht="15.75" x14ac:dyDescent="0.45">
      <c r="B589" s="84" t="str">
        <f t="shared" si="44"/>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5"/>
      <c r="P589" s="275"/>
      <c r="Q589" s="275"/>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41"/>
        <v/>
      </c>
      <c r="AK589" s="86" t="str">
        <f t="shared" si="42"/>
        <v/>
      </c>
      <c r="AL589" s="106" t="str">
        <f t="shared" si="43"/>
        <v/>
      </c>
      <c r="AM589" s="24"/>
    </row>
    <row r="590" spans="2:39" ht="15.75" x14ac:dyDescent="0.45">
      <c r="B590" s="84" t="str">
        <f t="shared" si="44"/>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ref="N590:N653" si="45">IF(AND(L590&lt;&gt;"",M590&lt;&gt;""),IFERROR(L590*M590,"Not number"),"")</f>
        <v/>
      </c>
      <c r="O590" s="275"/>
      <c r="P590" s="275"/>
      <c r="Q590" s="275"/>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41"/>
        <v/>
      </c>
      <c r="AK590" s="86" t="str">
        <f t="shared" si="42"/>
        <v/>
      </c>
      <c r="AL590" s="106" t="str">
        <f t="shared" si="43"/>
        <v/>
      </c>
      <c r="AM590" s="24"/>
    </row>
    <row r="591" spans="2:39" ht="15.75" x14ac:dyDescent="0.45">
      <c r="B591" s="84" t="str">
        <f t="shared" si="44"/>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5"/>
        <v/>
      </c>
      <c r="O591" s="275"/>
      <c r="P591" s="275"/>
      <c r="Q591" s="275"/>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si="41"/>
        <v/>
      </c>
      <c r="AK591" s="86" t="str">
        <f t="shared" si="42"/>
        <v/>
      </c>
      <c r="AL591" s="106" t="str">
        <f t="shared" si="43"/>
        <v/>
      </c>
      <c r="AM591" s="24"/>
    </row>
    <row r="592" spans="2:39" ht="15.75" x14ac:dyDescent="0.45">
      <c r="B592" s="84" t="str">
        <f t="shared" si="44"/>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5"/>
        <v/>
      </c>
      <c r="O592" s="275"/>
      <c r="P592" s="275"/>
      <c r="Q592" s="275"/>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5"/>
        <v/>
      </c>
      <c r="O593" s="275"/>
      <c r="P593" s="275"/>
      <c r="Q593" s="275"/>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5"/>
        <v/>
      </c>
      <c r="O594" s="275"/>
      <c r="P594" s="275"/>
      <c r="Q594" s="275"/>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5"/>
        <v/>
      </c>
      <c r="O595" s="275"/>
      <c r="P595" s="275"/>
      <c r="Q595" s="275"/>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5"/>
        <v/>
      </c>
      <c r="O596" s="275"/>
      <c r="P596" s="275"/>
      <c r="Q596" s="275"/>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5"/>
        <v/>
      </c>
      <c r="O597" s="275"/>
      <c r="P597" s="275"/>
      <c r="Q597" s="275"/>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5"/>
        <v/>
      </c>
      <c r="O598" s="275"/>
      <c r="P598" s="275"/>
      <c r="Q598" s="275"/>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5"/>
        <v/>
      </c>
      <c r="O599" s="275"/>
      <c r="P599" s="275"/>
      <c r="Q599" s="275"/>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5"/>
        <v/>
      </c>
      <c r="O600" s="275"/>
      <c r="P600" s="275"/>
      <c r="Q600" s="275"/>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5"/>
        <v/>
      </c>
      <c r="O601" s="275"/>
      <c r="P601" s="275"/>
      <c r="Q601" s="275"/>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5"/>
        <v/>
      </c>
      <c r="O602" s="275"/>
      <c r="P602" s="275"/>
      <c r="Q602" s="275"/>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5"/>
        <v/>
      </c>
      <c r="O603" s="275"/>
      <c r="P603" s="275"/>
      <c r="Q603" s="275"/>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5"/>
        <v/>
      </c>
      <c r="O604" s="275"/>
      <c r="P604" s="275"/>
      <c r="Q604" s="275"/>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5"/>
        <v/>
      </c>
      <c r="O605" s="275"/>
      <c r="P605" s="275"/>
      <c r="Q605" s="275"/>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ref="AJ605:AJ668" si="46">IF($N605&lt;&gt;"",IFERROR((L605*((1-U605)*(1-X605)*(1-AA605)*(1-AD605)*(1-AG605))),"Not number"),"")</f>
        <v/>
      </c>
      <c r="AK605" s="86" t="str">
        <f t="shared" ref="AK605:AK668" si="47">IF($N605&lt;&gt;"",IFERROR((M605*((1-V605)*(1-Y605)*(1-AB605)*(1-AE605)*(1-AH605))),"Not number"),"")</f>
        <v/>
      </c>
      <c r="AL605" s="106" t="str">
        <f t="shared" ref="AL605:AL668" si="48">IF(M605&lt;&gt;"", IFERROR(AJ605*AK605, "Not number"), "")</f>
        <v/>
      </c>
      <c r="AM605" s="24"/>
    </row>
    <row r="606" spans="2:39" ht="15.75" x14ac:dyDescent="0.45">
      <c r="B606" s="84" t="str">
        <f t="shared" ref="B606:B669" si="49">IF(F606&lt;&gt;"",CONCATENATE("RSC-",TEXT(ROW()-ROW(B$9),"000")),"")</f>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5"/>
        <v/>
      </c>
      <c r="O606" s="275"/>
      <c r="P606" s="275"/>
      <c r="Q606" s="275"/>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6"/>
        <v/>
      </c>
      <c r="AK606" s="86" t="str">
        <f t="shared" si="47"/>
        <v/>
      </c>
      <c r="AL606" s="106" t="str">
        <f t="shared" si="48"/>
        <v/>
      </c>
      <c r="AM606" s="24"/>
    </row>
    <row r="607" spans="2:39" ht="15.75" x14ac:dyDescent="0.45">
      <c r="B607" s="84" t="str">
        <f t="shared" si="49"/>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5"/>
        <v/>
      </c>
      <c r="O607" s="275"/>
      <c r="P607" s="275"/>
      <c r="Q607" s="275"/>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6"/>
        <v/>
      </c>
      <c r="AK607" s="86" t="str">
        <f t="shared" si="47"/>
        <v/>
      </c>
      <c r="AL607" s="106" t="str">
        <f t="shared" si="48"/>
        <v/>
      </c>
      <c r="AM607" s="24"/>
    </row>
    <row r="608" spans="2:39" ht="15.75" x14ac:dyDescent="0.45">
      <c r="B608" s="84" t="str">
        <f t="shared" si="49"/>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5"/>
        <v/>
      </c>
      <c r="O608" s="275"/>
      <c r="P608" s="275"/>
      <c r="Q608" s="275"/>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6"/>
        <v/>
      </c>
      <c r="AK608" s="86" t="str">
        <f t="shared" si="47"/>
        <v/>
      </c>
      <c r="AL608" s="106" t="str">
        <f t="shared" si="48"/>
        <v/>
      </c>
      <c r="AM608" s="24"/>
    </row>
    <row r="609" spans="2:39" ht="15.75" x14ac:dyDescent="0.45">
      <c r="B609" s="84" t="str">
        <f t="shared" si="49"/>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5"/>
        <v/>
      </c>
      <c r="O609" s="275"/>
      <c r="P609" s="275"/>
      <c r="Q609" s="275"/>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6"/>
        <v/>
      </c>
      <c r="AK609" s="86" t="str">
        <f t="shared" si="47"/>
        <v/>
      </c>
      <c r="AL609" s="106" t="str">
        <f t="shared" si="48"/>
        <v/>
      </c>
      <c r="AM609" s="24"/>
    </row>
    <row r="610" spans="2:39" ht="15.75" x14ac:dyDescent="0.45">
      <c r="B610" s="84" t="str">
        <f t="shared" si="49"/>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5"/>
        <v/>
      </c>
      <c r="O610" s="275"/>
      <c r="P610" s="275"/>
      <c r="Q610" s="275"/>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6"/>
        <v/>
      </c>
      <c r="AK610" s="86" t="str">
        <f t="shared" si="47"/>
        <v/>
      </c>
      <c r="AL610" s="106" t="str">
        <f t="shared" si="48"/>
        <v/>
      </c>
      <c r="AM610" s="24"/>
    </row>
    <row r="611" spans="2:39" ht="15.75" x14ac:dyDescent="0.45">
      <c r="B611" s="84" t="str">
        <f t="shared" si="49"/>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5"/>
        <v/>
      </c>
      <c r="O611" s="275"/>
      <c r="P611" s="275"/>
      <c r="Q611" s="275"/>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6"/>
        <v/>
      </c>
      <c r="AK611" s="86" t="str">
        <f t="shared" si="47"/>
        <v/>
      </c>
      <c r="AL611" s="106" t="str">
        <f t="shared" si="48"/>
        <v/>
      </c>
      <c r="AM611" s="24"/>
    </row>
    <row r="612" spans="2:39" ht="15.75" x14ac:dyDescent="0.45">
      <c r="B612" s="84" t="str">
        <f t="shared" si="49"/>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5"/>
        <v/>
      </c>
      <c r="O612" s="275"/>
      <c r="P612" s="275"/>
      <c r="Q612" s="275"/>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6"/>
        <v/>
      </c>
      <c r="AK612" s="86" t="str">
        <f t="shared" si="47"/>
        <v/>
      </c>
      <c r="AL612" s="106" t="str">
        <f t="shared" si="48"/>
        <v/>
      </c>
      <c r="AM612" s="24"/>
    </row>
    <row r="613" spans="2:39" ht="15.75" x14ac:dyDescent="0.45">
      <c r="B613" s="84" t="str">
        <f t="shared" si="49"/>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5"/>
        <v/>
      </c>
      <c r="O613" s="275"/>
      <c r="P613" s="275"/>
      <c r="Q613" s="275"/>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6"/>
        <v/>
      </c>
      <c r="AK613" s="86" t="str">
        <f t="shared" si="47"/>
        <v/>
      </c>
      <c r="AL613" s="106" t="str">
        <f t="shared" si="48"/>
        <v/>
      </c>
      <c r="AM613" s="24"/>
    </row>
    <row r="614" spans="2:39" ht="15.75" x14ac:dyDescent="0.45">
      <c r="B614" s="84" t="str">
        <f t="shared" si="49"/>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5"/>
        <v/>
      </c>
      <c r="O614" s="275"/>
      <c r="P614" s="275"/>
      <c r="Q614" s="275"/>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6"/>
        <v/>
      </c>
      <c r="AK614" s="86" t="str">
        <f t="shared" si="47"/>
        <v/>
      </c>
      <c r="AL614" s="106" t="str">
        <f t="shared" si="48"/>
        <v/>
      </c>
    </row>
    <row r="615" spans="2:39" ht="15.75" x14ac:dyDescent="0.45">
      <c r="B615" s="84" t="str">
        <f t="shared" si="49"/>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5"/>
        <v/>
      </c>
      <c r="O615" s="275"/>
      <c r="P615" s="275"/>
      <c r="Q615" s="275"/>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6"/>
        <v/>
      </c>
      <c r="AK615" s="86" t="str">
        <f t="shared" si="47"/>
        <v/>
      </c>
      <c r="AL615" s="106" t="str">
        <f t="shared" si="48"/>
        <v/>
      </c>
    </row>
    <row r="616" spans="2:39" ht="15.75" x14ac:dyDescent="0.45">
      <c r="B616" s="84" t="str">
        <f t="shared" si="49"/>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5"/>
        <v/>
      </c>
      <c r="O616" s="275"/>
      <c r="P616" s="275"/>
      <c r="Q616" s="275"/>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6"/>
        <v/>
      </c>
      <c r="AK616" s="86" t="str">
        <f t="shared" si="47"/>
        <v/>
      </c>
      <c r="AL616" s="106" t="str">
        <f t="shared" si="48"/>
        <v/>
      </c>
    </row>
    <row r="617" spans="2:39" ht="15.75" x14ac:dyDescent="0.45">
      <c r="B617" s="84" t="str">
        <f t="shared" si="49"/>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5"/>
        <v/>
      </c>
      <c r="O617" s="275"/>
      <c r="P617" s="275"/>
      <c r="Q617" s="275"/>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6"/>
        <v/>
      </c>
      <c r="AK617" s="86" t="str">
        <f t="shared" si="47"/>
        <v/>
      </c>
      <c r="AL617" s="106" t="str">
        <f t="shared" si="48"/>
        <v/>
      </c>
    </row>
    <row r="618" spans="2:39" ht="15.75" x14ac:dyDescent="0.45">
      <c r="B618" s="84" t="str">
        <f t="shared" si="49"/>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5"/>
        <v/>
      </c>
      <c r="O618" s="275"/>
      <c r="P618" s="275"/>
      <c r="Q618" s="275"/>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6"/>
        <v/>
      </c>
      <c r="AK618" s="86" t="str">
        <f t="shared" si="47"/>
        <v/>
      </c>
      <c r="AL618" s="106" t="str">
        <f t="shared" si="48"/>
        <v/>
      </c>
    </row>
    <row r="619" spans="2:39" ht="15.75" x14ac:dyDescent="0.45">
      <c r="B619" s="84" t="str">
        <f t="shared" si="49"/>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5"/>
        <v/>
      </c>
      <c r="O619" s="275"/>
      <c r="P619" s="275"/>
      <c r="Q619" s="275"/>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6"/>
        <v/>
      </c>
      <c r="AK619" s="86" t="str">
        <f t="shared" si="47"/>
        <v/>
      </c>
      <c r="AL619" s="106" t="str">
        <f t="shared" si="48"/>
        <v/>
      </c>
    </row>
    <row r="620" spans="2:39" ht="15.75" x14ac:dyDescent="0.45">
      <c r="B620" s="84" t="str">
        <f t="shared" si="49"/>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5"/>
        <v/>
      </c>
      <c r="O620" s="275"/>
      <c r="P620" s="275"/>
      <c r="Q620" s="275"/>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6"/>
        <v/>
      </c>
      <c r="AK620" s="86" t="str">
        <f t="shared" si="47"/>
        <v/>
      </c>
      <c r="AL620" s="106" t="str">
        <f t="shared" si="48"/>
        <v/>
      </c>
    </row>
    <row r="621" spans="2:39" ht="15.75" x14ac:dyDescent="0.45">
      <c r="B621" s="84" t="str">
        <f t="shared" si="49"/>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5"/>
        <v/>
      </c>
      <c r="O621" s="275"/>
      <c r="P621" s="275"/>
      <c r="Q621" s="275"/>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6"/>
        <v/>
      </c>
      <c r="AK621" s="86" t="str">
        <f t="shared" si="47"/>
        <v/>
      </c>
      <c r="AL621" s="106" t="str">
        <f t="shared" si="48"/>
        <v/>
      </c>
    </row>
    <row r="622" spans="2:39" ht="15.75" x14ac:dyDescent="0.45">
      <c r="B622" s="84" t="str">
        <f t="shared" si="49"/>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5"/>
        <v/>
      </c>
      <c r="O622" s="275"/>
      <c r="P622" s="275"/>
      <c r="Q622" s="275"/>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6"/>
        <v/>
      </c>
      <c r="AK622" s="86" t="str">
        <f t="shared" si="47"/>
        <v/>
      </c>
      <c r="AL622" s="106" t="str">
        <f t="shared" si="48"/>
        <v/>
      </c>
    </row>
    <row r="623" spans="2:39" ht="15.75" x14ac:dyDescent="0.45">
      <c r="B623" s="84" t="str">
        <f t="shared" si="49"/>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5"/>
        <v/>
      </c>
      <c r="O623" s="275"/>
      <c r="P623" s="275"/>
      <c r="Q623" s="275"/>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6"/>
        <v/>
      </c>
      <c r="AK623" s="86" t="str">
        <f t="shared" si="47"/>
        <v/>
      </c>
      <c r="AL623" s="106" t="str">
        <f t="shared" si="48"/>
        <v/>
      </c>
    </row>
    <row r="624" spans="2:39" ht="15.75" x14ac:dyDescent="0.45">
      <c r="B624" s="84" t="str">
        <f t="shared" si="49"/>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5"/>
        <v/>
      </c>
      <c r="O624" s="275"/>
      <c r="P624" s="275"/>
      <c r="Q624" s="275"/>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6"/>
        <v/>
      </c>
      <c r="AK624" s="86" t="str">
        <f t="shared" si="47"/>
        <v/>
      </c>
      <c r="AL624" s="106" t="str">
        <f t="shared" si="48"/>
        <v/>
      </c>
    </row>
    <row r="625" spans="2:38" ht="15.75" x14ac:dyDescent="0.45">
      <c r="B625" s="84" t="str">
        <f t="shared" si="49"/>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5"/>
        <v/>
      </c>
      <c r="O625" s="275"/>
      <c r="P625" s="275"/>
      <c r="Q625" s="275"/>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6"/>
        <v/>
      </c>
      <c r="AK625" s="86" t="str">
        <f t="shared" si="47"/>
        <v/>
      </c>
      <c r="AL625" s="106" t="str">
        <f t="shared" si="48"/>
        <v/>
      </c>
    </row>
    <row r="626" spans="2:38" ht="15.75" x14ac:dyDescent="0.45">
      <c r="B626" s="84" t="str">
        <f t="shared" si="49"/>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5"/>
        <v/>
      </c>
      <c r="O626" s="275"/>
      <c r="P626" s="275"/>
      <c r="Q626" s="275"/>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6"/>
        <v/>
      </c>
      <c r="AK626" s="86" t="str">
        <f t="shared" si="47"/>
        <v/>
      </c>
      <c r="AL626" s="106" t="str">
        <f t="shared" si="48"/>
        <v/>
      </c>
    </row>
    <row r="627" spans="2:38" ht="15.75" x14ac:dyDescent="0.45">
      <c r="B627" s="84" t="str">
        <f t="shared" si="49"/>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5"/>
        <v/>
      </c>
      <c r="O627" s="275"/>
      <c r="P627" s="275"/>
      <c r="Q627" s="275"/>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6"/>
        <v/>
      </c>
      <c r="AK627" s="86" t="str">
        <f t="shared" si="47"/>
        <v/>
      </c>
      <c r="AL627" s="106" t="str">
        <f t="shared" si="48"/>
        <v/>
      </c>
    </row>
    <row r="628" spans="2:38" ht="15.75" x14ac:dyDescent="0.45">
      <c r="B628" s="84" t="str">
        <f t="shared" si="49"/>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5"/>
        <v/>
      </c>
      <c r="O628" s="275"/>
      <c r="P628" s="275"/>
      <c r="Q628" s="275"/>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6"/>
        <v/>
      </c>
      <c r="AK628" s="86" t="str">
        <f t="shared" si="47"/>
        <v/>
      </c>
      <c r="AL628" s="106" t="str">
        <f t="shared" si="48"/>
        <v/>
      </c>
    </row>
    <row r="629" spans="2:38" ht="15.75" x14ac:dyDescent="0.45">
      <c r="B629" s="84" t="str">
        <f t="shared" si="49"/>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5"/>
        <v/>
      </c>
      <c r="O629" s="275"/>
      <c r="P629" s="275"/>
      <c r="Q629" s="275"/>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6"/>
        <v/>
      </c>
      <c r="AK629" s="86" t="str">
        <f t="shared" si="47"/>
        <v/>
      </c>
      <c r="AL629" s="106" t="str">
        <f t="shared" si="48"/>
        <v/>
      </c>
    </row>
    <row r="630" spans="2:38" ht="15.75" x14ac:dyDescent="0.45">
      <c r="B630" s="84" t="str">
        <f t="shared" si="49"/>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5"/>
        <v/>
      </c>
      <c r="O630" s="275"/>
      <c r="P630" s="275"/>
      <c r="Q630" s="275"/>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6"/>
        <v/>
      </c>
      <c r="AK630" s="86" t="str">
        <f t="shared" si="47"/>
        <v/>
      </c>
      <c r="AL630" s="106" t="str">
        <f t="shared" si="48"/>
        <v/>
      </c>
    </row>
    <row r="631" spans="2:38" ht="15.75" x14ac:dyDescent="0.45">
      <c r="B631" s="84" t="str">
        <f t="shared" si="49"/>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5"/>
        <v/>
      </c>
      <c r="O631" s="275"/>
      <c r="P631" s="275"/>
      <c r="Q631" s="275"/>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6"/>
        <v/>
      </c>
      <c r="AK631" s="86" t="str">
        <f t="shared" si="47"/>
        <v/>
      </c>
      <c r="AL631" s="106" t="str">
        <f t="shared" si="48"/>
        <v/>
      </c>
    </row>
    <row r="632" spans="2:38" ht="15.75" x14ac:dyDescent="0.45">
      <c r="B632" s="84" t="str">
        <f t="shared" si="49"/>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5"/>
        <v/>
      </c>
      <c r="O632" s="275"/>
      <c r="P632" s="275"/>
      <c r="Q632" s="275"/>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6"/>
        <v/>
      </c>
      <c r="AK632" s="86" t="str">
        <f t="shared" si="47"/>
        <v/>
      </c>
      <c r="AL632" s="106" t="str">
        <f t="shared" si="48"/>
        <v/>
      </c>
    </row>
    <row r="633" spans="2:38" ht="15.75" x14ac:dyDescent="0.45">
      <c r="B633" s="84" t="str">
        <f t="shared" si="49"/>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5"/>
        <v/>
      </c>
      <c r="O633" s="275"/>
      <c r="P633" s="275"/>
      <c r="Q633" s="275"/>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6"/>
        <v/>
      </c>
      <c r="AK633" s="86" t="str">
        <f t="shared" si="47"/>
        <v/>
      </c>
      <c r="AL633" s="106" t="str">
        <f t="shared" si="48"/>
        <v/>
      </c>
    </row>
    <row r="634" spans="2:38" ht="15.75" x14ac:dyDescent="0.45">
      <c r="B634" s="84" t="str">
        <f t="shared" si="49"/>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5"/>
        <v/>
      </c>
      <c r="O634" s="275"/>
      <c r="P634" s="275"/>
      <c r="Q634" s="275"/>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6"/>
        <v/>
      </c>
      <c r="AK634" s="86" t="str">
        <f t="shared" si="47"/>
        <v/>
      </c>
      <c r="AL634" s="106" t="str">
        <f t="shared" si="48"/>
        <v/>
      </c>
    </row>
    <row r="635" spans="2:38" ht="15.75" x14ac:dyDescent="0.45">
      <c r="B635" s="84" t="str">
        <f t="shared" si="49"/>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5"/>
        <v/>
      </c>
      <c r="O635" s="275"/>
      <c r="P635" s="275"/>
      <c r="Q635" s="275"/>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6"/>
        <v/>
      </c>
      <c r="AK635" s="86" t="str">
        <f t="shared" si="47"/>
        <v/>
      </c>
      <c r="AL635" s="106" t="str">
        <f t="shared" si="48"/>
        <v/>
      </c>
    </row>
    <row r="636" spans="2:38" ht="15.75" x14ac:dyDescent="0.45">
      <c r="B636" s="84" t="str">
        <f t="shared" si="49"/>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5"/>
        <v/>
      </c>
      <c r="O636" s="275"/>
      <c r="P636" s="275"/>
      <c r="Q636" s="275"/>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6"/>
        <v/>
      </c>
      <c r="AK636" s="86" t="str">
        <f t="shared" si="47"/>
        <v/>
      </c>
      <c r="AL636" s="106" t="str">
        <f t="shared" si="48"/>
        <v/>
      </c>
    </row>
    <row r="637" spans="2:38" ht="15.75" x14ac:dyDescent="0.45">
      <c r="B637" s="84" t="str">
        <f t="shared" si="49"/>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5"/>
        <v/>
      </c>
      <c r="O637" s="275"/>
      <c r="P637" s="275"/>
      <c r="Q637" s="275"/>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6"/>
        <v/>
      </c>
      <c r="AK637" s="86" t="str">
        <f t="shared" si="47"/>
        <v/>
      </c>
      <c r="AL637" s="106" t="str">
        <f t="shared" si="48"/>
        <v/>
      </c>
    </row>
    <row r="638" spans="2:38" ht="15.75" x14ac:dyDescent="0.45">
      <c r="B638" s="84" t="str">
        <f t="shared" si="49"/>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5"/>
        <v/>
      </c>
      <c r="O638" s="275"/>
      <c r="P638" s="275"/>
      <c r="Q638" s="275"/>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6"/>
        <v/>
      </c>
      <c r="AK638" s="86" t="str">
        <f t="shared" si="47"/>
        <v/>
      </c>
      <c r="AL638" s="106" t="str">
        <f t="shared" si="48"/>
        <v/>
      </c>
    </row>
    <row r="639" spans="2:38" ht="15.75" x14ac:dyDescent="0.45">
      <c r="B639" s="84" t="str">
        <f t="shared" si="49"/>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5"/>
        <v/>
      </c>
      <c r="O639" s="275"/>
      <c r="P639" s="275"/>
      <c r="Q639" s="275"/>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6"/>
        <v/>
      </c>
      <c r="AK639" s="86" t="str">
        <f t="shared" si="47"/>
        <v/>
      </c>
      <c r="AL639" s="106" t="str">
        <f t="shared" si="48"/>
        <v/>
      </c>
    </row>
    <row r="640" spans="2:38" ht="15.75" x14ac:dyDescent="0.45">
      <c r="B640" s="84" t="str">
        <f t="shared" si="49"/>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si="45"/>
        <v/>
      </c>
      <c r="O640" s="275"/>
      <c r="P640" s="275"/>
      <c r="Q640" s="275"/>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6"/>
        <v/>
      </c>
      <c r="AK640" s="86" t="str">
        <f t="shared" si="47"/>
        <v/>
      </c>
      <c r="AL640" s="106" t="str">
        <f t="shared" si="48"/>
        <v/>
      </c>
    </row>
    <row r="641" spans="2:38" ht="15.75" x14ac:dyDescent="0.45">
      <c r="B641" s="84" t="str">
        <f t="shared" si="49"/>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5"/>
      <c r="P641" s="275"/>
      <c r="Q641" s="275"/>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6"/>
        <v/>
      </c>
      <c r="AK641" s="86" t="str">
        <f t="shared" si="47"/>
        <v/>
      </c>
      <c r="AL641" s="106" t="str">
        <f t="shared" si="48"/>
        <v/>
      </c>
    </row>
    <row r="642" spans="2:38" ht="15.75" x14ac:dyDescent="0.45">
      <c r="B642" s="84" t="str">
        <f t="shared" si="49"/>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5"/>
      <c r="P642" s="275"/>
      <c r="Q642" s="275"/>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6"/>
        <v/>
      </c>
      <c r="AK642" s="86" t="str">
        <f t="shared" si="47"/>
        <v/>
      </c>
      <c r="AL642" s="106" t="str">
        <f t="shared" si="48"/>
        <v/>
      </c>
    </row>
    <row r="643" spans="2:38" ht="15.75" x14ac:dyDescent="0.45">
      <c r="B643" s="84" t="str">
        <f t="shared" si="49"/>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5"/>
      <c r="P643" s="275"/>
      <c r="Q643" s="275"/>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6"/>
        <v/>
      </c>
      <c r="AK643" s="86" t="str">
        <f t="shared" si="47"/>
        <v/>
      </c>
      <c r="AL643" s="106" t="str">
        <f t="shared" si="48"/>
        <v/>
      </c>
    </row>
    <row r="644" spans="2:38" ht="15.75" x14ac:dyDescent="0.45">
      <c r="B644" s="84" t="str">
        <f t="shared" si="49"/>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5"/>
      <c r="P644" s="275"/>
      <c r="Q644" s="275"/>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6"/>
        <v/>
      </c>
      <c r="AK644" s="86" t="str">
        <f t="shared" si="47"/>
        <v/>
      </c>
      <c r="AL644" s="106" t="str">
        <f t="shared" si="48"/>
        <v/>
      </c>
    </row>
    <row r="645" spans="2:38" ht="15.75" x14ac:dyDescent="0.45">
      <c r="B645" s="84" t="str">
        <f t="shared" si="49"/>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5"/>
      <c r="P645" s="275"/>
      <c r="Q645" s="275"/>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6"/>
        <v/>
      </c>
      <c r="AK645" s="86" t="str">
        <f t="shared" si="47"/>
        <v/>
      </c>
      <c r="AL645" s="106" t="str">
        <f t="shared" si="48"/>
        <v/>
      </c>
    </row>
    <row r="646" spans="2:38" ht="15.75" x14ac:dyDescent="0.45">
      <c r="B646" s="84" t="str">
        <f t="shared" si="49"/>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5"/>
      <c r="P646" s="275"/>
      <c r="Q646" s="275"/>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6"/>
        <v/>
      </c>
      <c r="AK646" s="86" t="str">
        <f t="shared" si="47"/>
        <v/>
      </c>
      <c r="AL646" s="106" t="str">
        <f t="shared" si="48"/>
        <v/>
      </c>
    </row>
    <row r="647" spans="2:38" ht="15.75" x14ac:dyDescent="0.45">
      <c r="B647" s="84" t="str">
        <f t="shared" si="49"/>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5"/>
      <c r="P647" s="275"/>
      <c r="Q647" s="275"/>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6"/>
        <v/>
      </c>
      <c r="AK647" s="86" t="str">
        <f t="shared" si="47"/>
        <v/>
      </c>
      <c r="AL647" s="106" t="str">
        <f t="shared" si="48"/>
        <v/>
      </c>
    </row>
    <row r="648" spans="2:38" ht="15.75" x14ac:dyDescent="0.45">
      <c r="B648" s="84" t="str">
        <f t="shared" si="49"/>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5"/>
      <c r="P648" s="275"/>
      <c r="Q648" s="275"/>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6"/>
        <v/>
      </c>
      <c r="AK648" s="86" t="str">
        <f t="shared" si="47"/>
        <v/>
      </c>
      <c r="AL648" s="106" t="str">
        <f t="shared" si="48"/>
        <v/>
      </c>
    </row>
    <row r="649" spans="2:38" ht="15.75" x14ac:dyDescent="0.45">
      <c r="B649" s="84" t="str">
        <f t="shared" si="49"/>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5"/>
      <c r="P649" s="275"/>
      <c r="Q649" s="275"/>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6"/>
        <v/>
      </c>
      <c r="AK649" s="86" t="str">
        <f t="shared" si="47"/>
        <v/>
      </c>
      <c r="AL649" s="106" t="str">
        <f t="shared" si="48"/>
        <v/>
      </c>
    </row>
    <row r="650" spans="2:38" ht="15.75" x14ac:dyDescent="0.45">
      <c r="B650" s="84" t="str">
        <f t="shared" si="49"/>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5"/>
      <c r="P650" s="275"/>
      <c r="Q650" s="275"/>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6"/>
        <v/>
      </c>
      <c r="AK650" s="86" t="str">
        <f t="shared" si="47"/>
        <v/>
      </c>
      <c r="AL650" s="106" t="str">
        <f t="shared" si="48"/>
        <v/>
      </c>
    </row>
    <row r="651" spans="2:38" ht="15.75" x14ac:dyDescent="0.45">
      <c r="B651" s="84" t="str">
        <f t="shared" si="49"/>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5"/>
      <c r="P651" s="275"/>
      <c r="Q651" s="275"/>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6"/>
        <v/>
      </c>
      <c r="AK651" s="86" t="str">
        <f t="shared" si="47"/>
        <v/>
      </c>
      <c r="AL651" s="106" t="str">
        <f t="shared" si="48"/>
        <v/>
      </c>
    </row>
    <row r="652" spans="2:38" ht="15.75" x14ac:dyDescent="0.45">
      <c r="B652" s="84" t="str">
        <f t="shared" si="49"/>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5"/>
      <c r="P652" s="275"/>
      <c r="Q652" s="275"/>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6"/>
        <v/>
      </c>
      <c r="AK652" s="86" t="str">
        <f t="shared" si="47"/>
        <v/>
      </c>
      <c r="AL652" s="106" t="str">
        <f t="shared" si="48"/>
        <v/>
      </c>
    </row>
    <row r="653" spans="2:38" ht="15.75" x14ac:dyDescent="0.45">
      <c r="B653" s="84" t="str">
        <f t="shared" si="49"/>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5"/>
      <c r="P653" s="275"/>
      <c r="Q653" s="275"/>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6"/>
        <v/>
      </c>
      <c r="AK653" s="86" t="str">
        <f t="shared" si="47"/>
        <v/>
      </c>
      <c r="AL653" s="106" t="str">
        <f t="shared" si="48"/>
        <v/>
      </c>
    </row>
    <row r="654" spans="2:38" ht="15.75" x14ac:dyDescent="0.45">
      <c r="B654" s="84" t="str">
        <f t="shared" si="49"/>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ref="N654:N827" si="50">IF(AND(L654&lt;&gt;"",M654&lt;&gt;""),IFERROR(L654*M654,"Not number"),"")</f>
        <v/>
      </c>
      <c r="O654" s="275"/>
      <c r="P654" s="275"/>
      <c r="Q654" s="275"/>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6"/>
        <v/>
      </c>
      <c r="AK654" s="86" t="str">
        <f t="shared" si="47"/>
        <v/>
      </c>
      <c r="AL654" s="106" t="str">
        <f t="shared" si="48"/>
        <v/>
      </c>
    </row>
    <row r="655" spans="2:38" ht="15.75" x14ac:dyDescent="0.45">
      <c r="B655" s="84" t="str">
        <f t="shared" si="49"/>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50"/>
        <v/>
      </c>
      <c r="O655" s="275"/>
      <c r="P655" s="275"/>
      <c r="Q655" s="275"/>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si="46"/>
        <v/>
      </c>
      <c r="AK655" s="86" t="str">
        <f t="shared" si="47"/>
        <v/>
      </c>
      <c r="AL655" s="106" t="str">
        <f t="shared" si="48"/>
        <v/>
      </c>
    </row>
    <row r="656" spans="2:38" ht="15.75" x14ac:dyDescent="0.45">
      <c r="B656" s="84" t="str">
        <f t="shared" si="49"/>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50"/>
        <v/>
      </c>
      <c r="O656" s="275"/>
      <c r="P656" s="275"/>
      <c r="Q656" s="275"/>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row>
    <row r="657" spans="2:38"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50"/>
        <v/>
      </c>
      <c r="O657" s="275"/>
      <c r="P657" s="275"/>
      <c r="Q657" s="275"/>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row>
    <row r="658" spans="2:38"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50"/>
        <v/>
      </c>
      <c r="O658" s="275"/>
      <c r="P658" s="275"/>
      <c r="Q658" s="275"/>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row>
    <row r="659" spans="2:38"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50"/>
        <v/>
      </c>
      <c r="O659" s="275"/>
      <c r="P659" s="275"/>
      <c r="Q659" s="275"/>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row>
    <row r="660" spans="2:38"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50"/>
        <v/>
      </c>
      <c r="O660" s="275"/>
      <c r="P660" s="275"/>
      <c r="Q660" s="275"/>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row>
    <row r="661" spans="2:38"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50"/>
        <v/>
      </c>
      <c r="O661" s="275"/>
      <c r="P661" s="275"/>
      <c r="Q661" s="275"/>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row>
    <row r="662" spans="2:38"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50"/>
        <v/>
      </c>
      <c r="O662" s="275"/>
      <c r="P662" s="275"/>
      <c r="Q662" s="275"/>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row>
    <row r="663" spans="2:38"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50"/>
        <v/>
      </c>
      <c r="O663" s="275"/>
      <c r="P663" s="275"/>
      <c r="Q663" s="275"/>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row>
    <row r="664" spans="2:38"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50"/>
        <v/>
      </c>
      <c r="O664" s="275"/>
      <c r="P664" s="275"/>
      <c r="Q664" s="275"/>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8"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50"/>
        <v/>
      </c>
      <c r="O665" s="275"/>
      <c r="P665" s="275"/>
      <c r="Q665" s="275"/>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8"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50"/>
        <v/>
      </c>
      <c r="O666" s="275"/>
      <c r="P666" s="275"/>
      <c r="Q666" s="275"/>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8"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50"/>
        <v/>
      </c>
      <c r="O667" s="275"/>
      <c r="P667" s="275"/>
      <c r="Q667" s="275"/>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8"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50"/>
        <v/>
      </c>
      <c r="O668" s="275"/>
      <c r="P668" s="275"/>
      <c r="Q668" s="275"/>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8"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50"/>
        <v/>
      </c>
      <c r="O669" s="275"/>
      <c r="P669" s="275"/>
      <c r="Q669" s="275"/>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ref="AJ669:AJ732" si="51">IF($N669&lt;&gt;"",IFERROR((L669*((1-U669)*(1-X669)*(1-AA669)*(1-AD669)*(1-AG669))),"Not number"),"")</f>
        <v/>
      </c>
      <c r="AK669" s="86" t="str">
        <f t="shared" ref="AK669:AK732" si="52">IF($N669&lt;&gt;"",IFERROR((M669*((1-V669)*(1-Y669)*(1-AB669)*(1-AE669)*(1-AH669))),"Not number"),"")</f>
        <v/>
      </c>
      <c r="AL669" s="106" t="str">
        <f t="shared" ref="AL669:AL732" si="53">IF(M669&lt;&gt;"", IFERROR(AJ669*AK669, "Not number"), "")</f>
        <v/>
      </c>
    </row>
    <row r="670" spans="2:38" ht="15.75" x14ac:dyDescent="0.45">
      <c r="B670" s="84" t="str">
        <f t="shared" ref="B670:B733" si="54">IF(F670&lt;&gt;"",CONCATENATE("RSC-",TEXT(ROW()-ROW(B$9),"000")),"")</f>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50"/>
        <v/>
      </c>
      <c r="O670" s="275"/>
      <c r="P670" s="275"/>
      <c r="Q670" s="275"/>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51"/>
        <v/>
      </c>
      <c r="AK670" s="86" t="str">
        <f t="shared" si="52"/>
        <v/>
      </c>
      <c r="AL670" s="106" t="str">
        <f t="shared" si="53"/>
        <v/>
      </c>
    </row>
    <row r="671" spans="2:38" ht="15.75" x14ac:dyDescent="0.45">
      <c r="B671" s="84" t="str">
        <f t="shared" si="54"/>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50"/>
        <v/>
      </c>
      <c r="O671" s="275"/>
      <c r="P671" s="275"/>
      <c r="Q671" s="275"/>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51"/>
        <v/>
      </c>
      <c r="AK671" s="86" t="str">
        <f t="shared" si="52"/>
        <v/>
      </c>
      <c r="AL671" s="106" t="str">
        <f t="shared" si="53"/>
        <v/>
      </c>
    </row>
    <row r="672" spans="2:38" ht="15.75" x14ac:dyDescent="0.45">
      <c r="B672" s="84" t="str">
        <f t="shared" si="54"/>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50"/>
        <v/>
      </c>
      <c r="O672" s="275"/>
      <c r="P672" s="275"/>
      <c r="Q672" s="275"/>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51"/>
        <v/>
      </c>
      <c r="AK672" s="86" t="str">
        <f t="shared" si="52"/>
        <v/>
      </c>
      <c r="AL672" s="106" t="str">
        <f t="shared" si="53"/>
        <v/>
      </c>
    </row>
    <row r="673" spans="2:38" ht="15.75" x14ac:dyDescent="0.45">
      <c r="B673" s="84" t="str">
        <f t="shared" si="54"/>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50"/>
        <v/>
      </c>
      <c r="O673" s="275"/>
      <c r="P673" s="275"/>
      <c r="Q673" s="275"/>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51"/>
        <v/>
      </c>
      <c r="AK673" s="86" t="str">
        <f t="shared" si="52"/>
        <v/>
      </c>
      <c r="AL673" s="106" t="str">
        <f t="shared" si="53"/>
        <v/>
      </c>
    </row>
    <row r="674" spans="2:38" ht="15.75" x14ac:dyDescent="0.45">
      <c r="B674" s="84" t="str">
        <f t="shared" si="54"/>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50"/>
        <v/>
      </c>
      <c r="O674" s="275"/>
      <c r="P674" s="275"/>
      <c r="Q674" s="275"/>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51"/>
        <v/>
      </c>
      <c r="AK674" s="86" t="str">
        <f t="shared" si="52"/>
        <v/>
      </c>
      <c r="AL674" s="106" t="str">
        <f t="shared" si="53"/>
        <v/>
      </c>
    </row>
    <row r="675" spans="2:38" ht="15.75" x14ac:dyDescent="0.45">
      <c r="B675" s="84" t="str">
        <f t="shared" si="54"/>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50"/>
        <v/>
      </c>
      <c r="O675" s="275"/>
      <c r="P675" s="275"/>
      <c r="Q675" s="275"/>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51"/>
        <v/>
      </c>
      <c r="AK675" s="86" t="str">
        <f t="shared" si="52"/>
        <v/>
      </c>
      <c r="AL675" s="106" t="str">
        <f t="shared" si="53"/>
        <v/>
      </c>
    </row>
    <row r="676" spans="2:38" ht="15.75" x14ac:dyDescent="0.45">
      <c r="B676" s="84" t="str">
        <f t="shared" si="54"/>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50"/>
        <v/>
      </c>
      <c r="O676" s="275"/>
      <c r="P676" s="275"/>
      <c r="Q676" s="275"/>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51"/>
        <v/>
      </c>
      <c r="AK676" s="86" t="str">
        <f t="shared" si="52"/>
        <v/>
      </c>
      <c r="AL676" s="106" t="str">
        <f t="shared" si="53"/>
        <v/>
      </c>
    </row>
    <row r="677" spans="2:38" ht="15.75" x14ac:dyDescent="0.45">
      <c r="B677" s="84" t="str">
        <f t="shared" si="54"/>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50"/>
        <v/>
      </c>
      <c r="O677" s="275"/>
      <c r="P677" s="275"/>
      <c r="Q677" s="275"/>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51"/>
        <v/>
      </c>
      <c r="AK677" s="86" t="str">
        <f t="shared" si="52"/>
        <v/>
      </c>
      <c r="AL677" s="106" t="str">
        <f t="shared" si="53"/>
        <v/>
      </c>
    </row>
    <row r="678" spans="2:38" ht="15.75" x14ac:dyDescent="0.45">
      <c r="B678" s="84" t="str">
        <f t="shared" si="54"/>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50"/>
        <v/>
      </c>
      <c r="O678" s="275"/>
      <c r="P678" s="275"/>
      <c r="Q678" s="275"/>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51"/>
        <v/>
      </c>
      <c r="AK678" s="86" t="str">
        <f t="shared" si="52"/>
        <v/>
      </c>
      <c r="AL678" s="106" t="str">
        <f t="shared" si="53"/>
        <v/>
      </c>
    </row>
    <row r="679" spans="2:38" ht="15.75" x14ac:dyDescent="0.45">
      <c r="B679" s="84" t="str">
        <f t="shared" si="54"/>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50"/>
        <v/>
      </c>
      <c r="O679" s="275"/>
      <c r="P679" s="275"/>
      <c r="Q679" s="275"/>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51"/>
        <v/>
      </c>
      <c r="AK679" s="86" t="str">
        <f t="shared" si="52"/>
        <v/>
      </c>
      <c r="AL679" s="106" t="str">
        <f t="shared" si="53"/>
        <v/>
      </c>
    </row>
    <row r="680" spans="2:38" ht="15.75" x14ac:dyDescent="0.45">
      <c r="B680" s="84" t="str">
        <f t="shared" si="54"/>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50"/>
        <v/>
      </c>
      <c r="O680" s="275"/>
      <c r="P680" s="275"/>
      <c r="Q680" s="275"/>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51"/>
        <v/>
      </c>
      <c r="AK680" s="86" t="str">
        <f t="shared" si="52"/>
        <v/>
      </c>
      <c r="AL680" s="106" t="str">
        <f t="shared" si="53"/>
        <v/>
      </c>
    </row>
    <row r="681" spans="2:38" ht="15.75" x14ac:dyDescent="0.45">
      <c r="B681" s="84" t="str">
        <f t="shared" si="54"/>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50"/>
        <v/>
      </c>
      <c r="O681" s="275"/>
      <c r="P681" s="275"/>
      <c r="Q681" s="275"/>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51"/>
        <v/>
      </c>
      <c r="AK681" s="86" t="str">
        <f t="shared" si="52"/>
        <v/>
      </c>
      <c r="AL681" s="106" t="str">
        <f t="shared" si="53"/>
        <v/>
      </c>
    </row>
    <row r="682" spans="2:38" ht="15.75" x14ac:dyDescent="0.45">
      <c r="B682" s="84" t="str">
        <f t="shared" si="54"/>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50"/>
        <v/>
      </c>
      <c r="O682" s="275"/>
      <c r="P682" s="275"/>
      <c r="Q682" s="275"/>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51"/>
        <v/>
      </c>
      <c r="AK682" s="86" t="str">
        <f t="shared" si="52"/>
        <v/>
      </c>
      <c r="AL682" s="106" t="str">
        <f t="shared" si="53"/>
        <v/>
      </c>
    </row>
    <row r="683" spans="2:38" ht="15.75" x14ac:dyDescent="0.45">
      <c r="B683" s="84" t="str">
        <f t="shared" si="54"/>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50"/>
        <v/>
      </c>
      <c r="O683" s="275"/>
      <c r="P683" s="275"/>
      <c r="Q683" s="275"/>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51"/>
        <v/>
      </c>
      <c r="AK683" s="86" t="str">
        <f t="shared" si="52"/>
        <v/>
      </c>
      <c r="AL683" s="106" t="str">
        <f t="shared" si="53"/>
        <v/>
      </c>
    </row>
    <row r="684" spans="2:38" ht="15.75" x14ac:dyDescent="0.45">
      <c r="B684" s="84" t="str">
        <f t="shared" si="54"/>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50"/>
        <v/>
      </c>
      <c r="O684" s="275"/>
      <c r="P684" s="275"/>
      <c r="Q684" s="275"/>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51"/>
        <v/>
      </c>
      <c r="AK684" s="86" t="str">
        <f t="shared" si="52"/>
        <v/>
      </c>
      <c r="AL684" s="106" t="str">
        <f t="shared" si="53"/>
        <v/>
      </c>
    </row>
    <row r="685" spans="2:38" ht="15.75" x14ac:dyDescent="0.45">
      <c r="B685" s="84" t="str">
        <f t="shared" si="54"/>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50"/>
        <v/>
      </c>
      <c r="O685" s="275"/>
      <c r="P685" s="275"/>
      <c r="Q685" s="275"/>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51"/>
        <v/>
      </c>
      <c r="AK685" s="86" t="str">
        <f t="shared" si="52"/>
        <v/>
      </c>
      <c r="AL685" s="106" t="str">
        <f t="shared" si="53"/>
        <v/>
      </c>
    </row>
    <row r="686" spans="2:38" ht="15.75" x14ac:dyDescent="0.45">
      <c r="B686" s="84" t="str">
        <f t="shared" si="54"/>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50"/>
        <v/>
      </c>
      <c r="O686" s="275"/>
      <c r="P686" s="275"/>
      <c r="Q686" s="275"/>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51"/>
        <v/>
      </c>
      <c r="AK686" s="86" t="str">
        <f t="shared" si="52"/>
        <v/>
      </c>
      <c r="AL686" s="106" t="str">
        <f t="shared" si="53"/>
        <v/>
      </c>
    </row>
    <row r="687" spans="2:38" ht="15.75" x14ac:dyDescent="0.45">
      <c r="B687" s="84" t="str">
        <f t="shared" si="54"/>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50"/>
        <v/>
      </c>
      <c r="O687" s="275"/>
      <c r="P687" s="275"/>
      <c r="Q687" s="275"/>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51"/>
        <v/>
      </c>
      <c r="AK687" s="86" t="str">
        <f t="shared" si="52"/>
        <v/>
      </c>
      <c r="AL687" s="106" t="str">
        <f t="shared" si="53"/>
        <v/>
      </c>
    </row>
    <row r="688" spans="2:38" ht="15.75" x14ac:dyDescent="0.45">
      <c r="B688" s="84" t="str">
        <f t="shared" si="54"/>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50"/>
        <v/>
      </c>
      <c r="O688" s="275"/>
      <c r="P688" s="275"/>
      <c r="Q688" s="275"/>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51"/>
        <v/>
      </c>
      <c r="AK688" s="86" t="str">
        <f t="shared" si="52"/>
        <v/>
      </c>
      <c r="AL688" s="106" t="str">
        <f t="shared" si="53"/>
        <v/>
      </c>
    </row>
    <row r="689" spans="2:39" ht="15.75" x14ac:dyDescent="0.45">
      <c r="B689" s="84" t="str">
        <f t="shared" si="54"/>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50"/>
        <v/>
      </c>
      <c r="O689" s="275"/>
      <c r="P689" s="275"/>
      <c r="Q689" s="275"/>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51"/>
        <v/>
      </c>
      <c r="AK689" s="86" t="str">
        <f t="shared" si="52"/>
        <v/>
      </c>
      <c r="AL689" s="106" t="str">
        <f t="shared" si="53"/>
        <v/>
      </c>
    </row>
    <row r="690" spans="2:39" ht="15.75" x14ac:dyDescent="0.45">
      <c r="B690" s="84" t="str">
        <f t="shared" si="54"/>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50"/>
        <v/>
      </c>
      <c r="O690" s="275"/>
      <c r="P690" s="275"/>
      <c r="Q690" s="275"/>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51"/>
        <v/>
      </c>
      <c r="AK690" s="86" t="str">
        <f t="shared" si="52"/>
        <v/>
      </c>
      <c r="AL690" s="106" t="str">
        <f t="shared" si="53"/>
        <v/>
      </c>
    </row>
    <row r="691" spans="2:39" ht="15.75" x14ac:dyDescent="0.45">
      <c r="B691" s="84" t="str">
        <f t="shared" si="54"/>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50"/>
        <v/>
      </c>
      <c r="O691" s="275"/>
      <c r="P691" s="275"/>
      <c r="Q691" s="275"/>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51"/>
        <v/>
      </c>
      <c r="AK691" s="86" t="str">
        <f t="shared" si="52"/>
        <v/>
      </c>
      <c r="AL691" s="106" t="str">
        <f t="shared" si="53"/>
        <v/>
      </c>
      <c r="AM691" s="24"/>
    </row>
    <row r="692" spans="2:39" ht="15.75" x14ac:dyDescent="0.45">
      <c r="B692" s="84" t="str">
        <f t="shared" si="54"/>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50"/>
        <v/>
      </c>
      <c r="O692" s="275"/>
      <c r="P692" s="275"/>
      <c r="Q692" s="275"/>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51"/>
        <v/>
      </c>
      <c r="AK692" s="86" t="str">
        <f t="shared" si="52"/>
        <v/>
      </c>
      <c r="AL692" s="106" t="str">
        <f t="shared" si="53"/>
        <v/>
      </c>
      <c r="AM692" s="24"/>
    </row>
    <row r="693" spans="2:39" ht="15.75" x14ac:dyDescent="0.45">
      <c r="B693" s="84" t="str">
        <f t="shared" si="54"/>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50"/>
        <v/>
      </c>
      <c r="O693" s="275"/>
      <c r="P693" s="275"/>
      <c r="Q693" s="275"/>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51"/>
        <v/>
      </c>
      <c r="AK693" s="86" t="str">
        <f t="shared" si="52"/>
        <v/>
      </c>
      <c r="AL693" s="106" t="str">
        <f t="shared" si="53"/>
        <v/>
      </c>
      <c r="AM693" s="24"/>
    </row>
    <row r="694" spans="2:39" ht="15.75" x14ac:dyDescent="0.45">
      <c r="B694" s="84" t="str">
        <f t="shared" si="54"/>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50"/>
        <v/>
      </c>
      <c r="O694" s="275"/>
      <c r="P694" s="275"/>
      <c r="Q694" s="275"/>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51"/>
        <v/>
      </c>
      <c r="AK694" s="86" t="str">
        <f t="shared" si="52"/>
        <v/>
      </c>
      <c r="AL694" s="106" t="str">
        <f t="shared" si="53"/>
        <v/>
      </c>
      <c r="AM694" s="24"/>
    </row>
    <row r="695" spans="2:39" ht="15.75" x14ac:dyDescent="0.45">
      <c r="B695" s="84" t="str">
        <f t="shared" si="54"/>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50"/>
        <v/>
      </c>
      <c r="O695" s="275"/>
      <c r="P695" s="275"/>
      <c r="Q695" s="275"/>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51"/>
        <v/>
      </c>
      <c r="AK695" s="86" t="str">
        <f t="shared" si="52"/>
        <v/>
      </c>
      <c r="AL695" s="106" t="str">
        <f t="shared" si="53"/>
        <v/>
      </c>
      <c r="AM695" s="24"/>
    </row>
    <row r="696" spans="2:39" ht="15.75" x14ac:dyDescent="0.45">
      <c r="B696" s="84" t="str">
        <f t="shared" si="54"/>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50"/>
        <v/>
      </c>
      <c r="O696" s="275"/>
      <c r="P696" s="275"/>
      <c r="Q696" s="275"/>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51"/>
        <v/>
      </c>
      <c r="AK696" s="86" t="str">
        <f t="shared" si="52"/>
        <v/>
      </c>
      <c r="AL696" s="106" t="str">
        <f t="shared" si="53"/>
        <v/>
      </c>
      <c r="AM696" s="24"/>
    </row>
    <row r="697" spans="2:39" ht="15.75" x14ac:dyDescent="0.45">
      <c r="B697" s="84" t="str">
        <f t="shared" si="54"/>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50"/>
        <v/>
      </c>
      <c r="O697" s="275"/>
      <c r="P697" s="275"/>
      <c r="Q697" s="275"/>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51"/>
        <v/>
      </c>
      <c r="AK697" s="86" t="str">
        <f t="shared" si="52"/>
        <v/>
      </c>
      <c r="AL697" s="106" t="str">
        <f t="shared" si="53"/>
        <v/>
      </c>
      <c r="AM697" s="24"/>
    </row>
    <row r="698" spans="2:39" ht="15.75" x14ac:dyDescent="0.45">
      <c r="B698" s="84" t="str">
        <f t="shared" si="54"/>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50"/>
        <v/>
      </c>
      <c r="O698" s="275"/>
      <c r="P698" s="275"/>
      <c r="Q698" s="275"/>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51"/>
        <v/>
      </c>
      <c r="AK698" s="86" t="str">
        <f t="shared" si="52"/>
        <v/>
      </c>
      <c r="AL698" s="106" t="str">
        <f t="shared" si="53"/>
        <v/>
      </c>
      <c r="AM698" s="24"/>
    </row>
    <row r="699" spans="2:39" ht="15.75" x14ac:dyDescent="0.45">
      <c r="B699" s="84" t="str">
        <f t="shared" si="54"/>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50"/>
        <v/>
      </c>
      <c r="O699" s="275"/>
      <c r="P699" s="275"/>
      <c r="Q699" s="275"/>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51"/>
        <v/>
      </c>
      <c r="AK699" s="86" t="str">
        <f t="shared" si="52"/>
        <v/>
      </c>
      <c r="AL699" s="106" t="str">
        <f t="shared" si="53"/>
        <v/>
      </c>
      <c r="AM699" s="24"/>
    </row>
    <row r="700" spans="2:39" ht="15.75" x14ac:dyDescent="0.45">
      <c r="B700" s="84" t="str">
        <f t="shared" si="54"/>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50"/>
        <v/>
      </c>
      <c r="O700" s="275"/>
      <c r="P700" s="275"/>
      <c r="Q700" s="275"/>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51"/>
        <v/>
      </c>
      <c r="AK700" s="86" t="str">
        <f t="shared" si="52"/>
        <v/>
      </c>
      <c r="AL700" s="106" t="str">
        <f t="shared" si="53"/>
        <v/>
      </c>
      <c r="AM700" s="24"/>
    </row>
    <row r="701" spans="2:39" ht="15.75" x14ac:dyDescent="0.45">
      <c r="B701" s="84" t="str">
        <f t="shared" si="54"/>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50"/>
        <v/>
      </c>
      <c r="O701" s="275"/>
      <c r="P701" s="275"/>
      <c r="Q701" s="275"/>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51"/>
        <v/>
      </c>
      <c r="AK701" s="86" t="str">
        <f t="shared" si="52"/>
        <v/>
      </c>
      <c r="AL701" s="106" t="str">
        <f t="shared" si="53"/>
        <v/>
      </c>
      <c r="AM701" s="24"/>
    </row>
    <row r="702" spans="2:39" ht="15.75" x14ac:dyDescent="0.45">
      <c r="B702" s="84" t="str">
        <f t="shared" si="54"/>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50"/>
        <v/>
      </c>
      <c r="O702" s="275"/>
      <c r="P702" s="275"/>
      <c r="Q702" s="275"/>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51"/>
        <v/>
      </c>
      <c r="AK702" s="86" t="str">
        <f t="shared" si="52"/>
        <v/>
      </c>
      <c r="AL702" s="106" t="str">
        <f t="shared" si="53"/>
        <v/>
      </c>
      <c r="AM702" s="24"/>
    </row>
    <row r="703" spans="2:39" ht="15.75" x14ac:dyDescent="0.45">
      <c r="B703" s="84" t="str">
        <f t="shared" si="54"/>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50"/>
        <v/>
      </c>
      <c r="O703" s="275"/>
      <c r="P703" s="275"/>
      <c r="Q703" s="275"/>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51"/>
        <v/>
      </c>
      <c r="AK703" s="86" t="str">
        <f t="shared" si="52"/>
        <v/>
      </c>
      <c r="AL703" s="106" t="str">
        <f t="shared" si="53"/>
        <v/>
      </c>
      <c r="AM703" s="24"/>
    </row>
    <row r="704" spans="2:39" ht="15.75" x14ac:dyDescent="0.45">
      <c r="B704" s="84" t="str">
        <f t="shared" si="54"/>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si="50"/>
        <v/>
      </c>
      <c r="O704" s="275"/>
      <c r="P704" s="275"/>
      <c r="Q704" s="275"/>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51"/>
        <v/>
      </c>
      <c r="AK704" s="86" t="str">
        <f t="shared" si="52"/>
        <v/>
      </c>
      <c r="AL704" s="106" t="str">
        <f t="shared" si="53"/>
        <v/>
      </c>
      <c r="AM704" s="24"/>
    </row>
    <row r="705" spans="2:39" ht="15.75" x14ac:dyDescent="0.45">
      <c r="B705" s="84" t="str">
        <f t="shared" si="54"/>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5"/>
      <c r="P705" s="275"/>
      <c r="Q705" s="275"/>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51"/>
        <v/>
      </c>
      <c r="AK705" s="86" t="str">
        <f t="shared" si="52"/>
        <v/>
      </c>
      <c r="AL705" s="106" t="str">
        <f t="shared" si="53"/>
        <v/>
      </c>
      <c r="AM705" s="24"/>
    </row>
    <row r="706" spans="2:39" ht="15.75" x14ac:dyDescent="0.45">
      <c r="B706" s="84" t="str">
        <f t="shared" si="54"/>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5"/>
      <c r="P706" s="275"/>
      <c r="Q706" s="275"/>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51"/>
        <v/>
      </c>
      <c r="AK706" s="86" t="str">
        <f t="shared" si="52"/>
        <v/>
      </c>
      <c r="AL706" s="106" t="str">
        <f t="shared" si="53"/>
        <v/>
      </c>
      <c r="AM706" s="24"/>
    </row>
    <row r="707" spans="2:39" ht="15.75" x14ac:dyDescent="0.45">
      <c r="B707" s="84" t="str">
        <f t="shared" si="54"/>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5"/>
      <c r="P707" s="275"/>
      <c r="Q707" s="275"/>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51"/>
        <v/>
      </c>
      <c r="AK707" s="86" t="str">
        <f t="shared" si="52"/>
        <v/>
      </c>
      <c r="AL707" s="106" t="str">
        <f t="shared" si="53"/>
        <v/>
      </c>
      <c r="AM707" s="24"/>
    </row>
    <row r="708" spans="2:39" ht="15.75" x14ac:dyDescent="0.45">
      <c r="B708" s="84" t="str">
        <f t="shared" si="54"/>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5"/>
      <c r="P708" s="275"/>
      <c r="Q708" s="275"/>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51"/>
        <v/>
      </c>
      <c r="AK708" s="86" t="str">
        <f t="shared" si="52"/>
        <v/>
      </c>
      <c r="AL708" s="106" t="str">
        <f t="shared" si="53"/>
        <v/>
      </c>
      <c r="AM708" s="24"/>
    </row>
    <row r="709" spans="2:39" ht="15.75" x14ac:dyDescent="0.45">
      <c r="B709" s="84" t="str">
        <f t="shared" si="54"/>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5"/>
      <c r="P709" s="275"/>
      <c r="Q709" s="275"/>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51"/>
        <v/>
      </c>
      <c r="AK709" s="86" t="str">
        <f t="shared" si="52"/>
        <v/>
      </c>
      <c r="AL709" s="106" t="str">
        <f t="shared" si="53"/>
        <v/>
      </c>
      <c r="AM709" s="24"/>
    </row>
    <row r="710" spans="2:39" ht="15.75" x14ac:dyDescent="0.45">
      <c r="B710" s="84" t="str">
        <f t="shared" si="54"/>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5"/>
      <c r="P710" s="275"/>
      <c r="Q710" s="275"/>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51"/>
        <v/>
      </c>
      <c r="AK710" s="86" t="str">
        <f t="shared" si="52"/>
        <v/>
      </c>
      <c r="AL710" s="106" t="str">
        <f t="shared" si="53"/>
        <v/>
      </c>
      <c r="AM710" s="24"/>
    </row>
    <row r="711" spans="2:39" ht="15.75" x14ac:dyDescent="0.45">
      <c r="B711" s="84" t="str">
        <f t="shared" si="54"/>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5"/>
      <c r="P711" s="275"/>
      <c r="Q711" s="275"/>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51"/>
        <v/>
      </c>
      <c r="AK711" s="86" t="str">
        <f t="shared" si="52"/>
        <v/>
      </c>
      <c r="AL711" s="106" t="str">
        <f t="shared" si="53"/>
        <v/>
      </c>
      <c r="AM711" s="24"/>
    </row>
    <row r="712" spans="2:39" ht="15.75" x14ac:dyDescent="0.45">
      <c r="B712" s="84" t="str">
        <f t="shared" si="54"/>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5"/>
      <c r="P712" s="275"/>
      <c r="Q712" s="275"/>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51"/>
        <v/>
      </c>
      <c r="AK712" s="86" t="str">
        <f t="shared" si="52"/>
        <v/>
      </c>
      <c r="AL712" s="106" t="str">
        <f t="shared" si="53"/>
        <v/>
      </c>
      <c r="AM712" s="24"/>
    </row>
    <row r="713" spans="2:39" ht="15.75" x14ac:dyDescent="0.45">
      <c r="B713" s="84" t="str">
        <f t="shared" si="54"/>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5"/>
      <c r="P713" s="275"/>
      <c r="Q713" s="275"/>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51"/>
        <v/>
      </c>
      <c r="AK713" s="86" t="str">
        <f t="shared" si="52"/>
        <v/>
      </c>
      <c r="AL713" s="106" t="str">
        <f t="shared" si="53"/>
        <v/>
      </c>
      <c r="AM713" s="24"/>
    </row>
    <row r="714" spans="2:39" ht="15.75" x14ac:dyDescent="0.45">
      <c r="B714" s="84" t="str">
        <f t="shared" si="54"/>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5"/>
      <c r="P714" s="275"/>
      <c r="Q714" s="275"/>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51"/>
        <v/>
      </c>
      <c r="AK714" s="86" t="str">
        <f t="shared" si="52"/>
        <v/>
      </c>
      <c r="AL714" s="106" t="str">
        <f t="shared" si="53"/>
        <v/>
      </c>
      <c r="AM714" s="24"/>
    </row>
    <row r="715" spans="2:39" ht="15.75" x14ac:dyDescent="0.45">
      <c r="B715" s="84" t="str">
        <f t="shared" si="54"/>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5"/>
      <c r="P715" s="275"/>
      <c r="Q715" s="275"/>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51"/>
        <v/>
      </c>
      <c r="AK715" s="86" t="str">
        <f t="shared" si="52"/>
        <v/>
      </c>
      <c r="AL715" s="106" t="str">
        <f t="shared" si="53"/>
        <v/>
      </c>
      <c r="AM715" s="24"/>
    </row>
    <row r="716" spans="2:39" ht="15.75" x14ac:dyDescent="0.45">
      <c r="B716" s="84" t="str">
        <f t="shared" si="54"/>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5"/>
      <c r="P716" s="275"/>
      <c r="Q716" s="275"/>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51"/>
        <v/>
      </c>
      <c r="AK716" s="86" t="str">
        <f t="shared" si="52"/>
        <v/>
      </c>
      <c r="AL716" s="106" t="str">
        <f t="shared" si="53"/>
        <v/>
      </c>
      <c r="AM716" s="24"/>
    </row>
    <row r="717" spans="2:39" ht="15.75" x14ac:dyDescent="0.45">
      <c r="B717" s="84" t="str">
        <f t="shared" si="54"/>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5"/>
      <c r="P717" s="275"/>
      <c r="Q717" s="275"/>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51"/>
        <v/>
      </c>
      <c r="AK717" s="86" t="str">
        <f t="shared" si="52"/>
        <v/>
      </c>
      <c r="AL717" s="106" t="str">
        <f t="shared" si="53"/>
        <v/>
      </c>
      <c r="AM717" s="24"/>
    </row>
    <row r="718" spans="2:39" ht="15.75" x14ac:dyDescent="0.45">
      <c r="B718" s="84" t="str">
        <f t="shared" si="54"/>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5"/>
      <c r="P718" s="275"/>
      <c r="Q718" s="275"/>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51"/>
        <v/>
      </c>
      <c r="AK718" s="86" t="str">
        <f t="shared" si="52"/>
        <v/>
      </c>
      <c r="AL718" s="106" t="str">
        <f t="shared" si="53"/>
        <v/>
      </c>
      <c r="AM718" s="24"/>
    </row>
    <row r="719" spans="2:39" ht="15.75" x14ac:dyDescent="0.45">
      <c r="B719" s="84" t="str">
        <f t="shared" si="54"/>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5"/>
      <c r="P719" s="275"/>
      <c r="Q719" s="275"/>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si="51"/>
        <v/>
      </c>
      <c r="AK719" s="86" t="str">
        <f t="shared" si="52"/>
        <v/>
      </c>
      <c r="AL719" s="106" t="str">
        <f t="shared" si="53"/>
        <v/>
      </c>
      <c r="AM719" s="24"/>
    </row>
    <row r="720" spans="2:39" ht="15.75" x14ac:dyDescent="0.45">
      <c r="B720" s="84" t="str">
        <f t="shared" si="54"/>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5"/>
      <c r="P720" s="275"/>
      <c r="Q720" s="275"/>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c r="AM720" s="24"/>
    </row>
    <row r="721" spans="2:39"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5"/>
      <c r="P721" s="275"/>
      <c r="Q721" s="275"/>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c r="AM721" s="24"/>
    </row>
    <row r="722" spans="2:39"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5"/>
      <c r="P722" s="275"/>
      <c r="Q722" s="275"/>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c r="AM722" s="24"/>
    </row>
    <row r="723" spans="2:39"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5"/>
      <c r="P723" s="275"/>
      <c r="Q723" s="275"/>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c r="AM723" s="24"/>
    </row>
    <row r="724" spans="2:39"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5"/>
      <c r="P724" s="275"/>
      <c r="Q724" s="275"/>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c r="AM724" s="24"/>
    </row>
    <row r="725" spans="2:39"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5"/>
      <c r="P725" s="275"/>
      <c r="Q725" s="275"/>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c r="AM725" s="24"/>
    </row>
    <row r="726" spans="2:39"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5"/>
      <c r="P726" s="275"/>
      <c r="Q726" s="275"/>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c r="AM726" s="24"/>
    </row>
    <row r="727" spans="2:39"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5"/>
      <c r="P727" s="275"/>
      <c r="Q727" s="275"/>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c r="AM727" s="24"/>
    </row>
    <row r="728" spans="2:39"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5"/>
      <c r="P728" s="275"/>
      <c r="Q728" s="275"/>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c r="AM728" s="24"/>
    </row>
    <row r="729" spans="2:39"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5"/>
      <c r="P729" s="275"/>
      <c r="Q729" s="275"/>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c r="AM729" s="24"/>
    </row>
    <row r="730" spans="2:39"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5"/>
      <c r="P730" s="275"/>
      <c r="Q730" s="275"/>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c r="AM730" s="24"/>
    </row>
    <row r="731" spans="2:39"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5"/>
      <c r="P731" s="275"/>
      <c r="Q731" s="275"/>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c r="AM731" s="24"/>
    </row>
    <row r="732" spans="2:39"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5"/>
      <c r="P732" s="275"/>
      <c r="Q732" s="275"/>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c r="AM732" s="24"/>
    </row>
    <row r="733" spans="2:39"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5"/>
      <c r="P733" s="275"/>
      <c r="Q733" s="275"/>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ref="AJ733:AJ796" si="55">IF($N733&lt;&gt;"",IFERROR((L733*((1-U733)*(1-X733)*(1-AA733)*(1-AD733)*(1-AG733))),"Not number"),"")</f>
        <v/>
      </c>
      <c r="AK733" s="86" t="str">
        <f t="shared" ref="AK733:AK796" si="56">IF($N733&lt;&gt;"",IFERROR((M733*((1-V733)*(1-Y733)*(1-AB733)*(1-AE733)*(1-AH733))),"Not number"),"")</f>
        <v/>
      </c>
      <c r="AL733" s="106" t="str">
        <f t="shared" ref="AL733:AL796" si="57">IF(M733&lt;&gt;"", IFERROR(AJ733*AK733, "Not number"), "")</f>
        <v/>
      </c>
      <c r="AM733" s="24"/>
    </row>
    <row r="734" spans="2:39" ht="15.75" x14ac:dyDescent="0.45">
      <c r="B734" s="84" t="str">
        <f t="shared" ref="B734:B797" si="58">IF(F734&lt;&gt;"",CONCATENATE("RSC-",TEXT(ROW()-ROW(B$9),"000")),"")</f>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5"/>
      <c r="P734" s="275"/>
      <c r="Q734" s="275"/>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5"/>
        <v/>
      </c>
      <c r="AK734" s="86" t="str">
        <f t="shared" si="56"/>
        <v/>
      </c>
      <c r="AL734" s="106" t="str">
        <f t="shared" si="57"/>
        <v/>
      </c>
      <c r="AM734" s="24"/>
    </row>
    <row r="735" spans="2:39" ht="15.75" x14ac:dyDescent="0.45">
      <c r="B735" s="84" t="str">
        <f t="shared" si="58"/>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5"/>
      <c r="P735" s="275"/>
      <c r="Q735" s="275"/>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5"/>
        <v/>
      </c>
      <c r="AK735" s="86" t="str">
        <f t="shared" si="56"/>
        <v/>
      </c>
      <c r="AL735" s="106" t="str">
        <f t="shared" si="57"/>
        <v/>
      </c>
      <c r="AM735" s="24"/>
    </row>
    <row r="736" spans="2:39" ht="15.75" x14ac:dyDescent="0.45">
      <c r="B736" s="84" t="str">
        <f t="shared" si="58"/>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5"/>
      <c r="P736" s="275"/>
      <c r="Q736" s="275"/>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5"/>
        <v/>
      </c>
      <c r="AK736" s="86" t="str">
        <f t="shared" si="56"/>
        <v/>
      </c>
      <c r="AL736" s="106" t="str">
        <f t="shared" si="57"/>
        <v/>
      </c>
      <c r="AM736" s="24"/>
    </row>
    <row r="737" spans="2:39" ht="15.75" x14ac:dyDescent="0.45">
      <c r="B737" s="84" t="str">
        <f t="shared" si="58"/>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5"/>
      <c r="P737" s="275"/>
      <c r="Q737" s="275"/>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5"/>
        <v/>
      </c>
      <c r="AK737" s="86" t="str">
        <f t="shared" si="56"/>
        <v/>
      </c>
      <c r="AL737" s="106" t="str">
        <f t="shared" si="57"/>
        <v/>
      </c>
      <c r="AM737" s="24"/>
    </row>
    <row r="738" spans="2:39" ht="15.75" x14ac:dyDescent="0.45">
      <c r="B738" s="84" t="str">
        <f t="shared" si="58"/>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5"/>
      <c r="P738" s="275"/>
      <c r="Q738" s="275"/>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5"/>
        <v/>
      </c>
      <c r="AK738" s="86" t="str">
        <f t="shared" si="56"/>
        <v/>
      </c>
      <c r="AL738" s="106" t="str">
        <f t="shared" si="57"/>
        <v/>
      </c>
      <c r="AM738" s="24"/>
    </row>
    <row r="739" spans="2:39" ht="15.75" x14ac:dyDescent="0.45">
      <c r="B739" s="84" t="str">
        <f t="shared" si="58"/>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5"/>
      <c r="P739" s="275"/>
      <c r="Q739" s="275"/>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5"/>
        <v/>
      </c>
      <c r="AK739" s="86" t="str">
        <f t="shared" si="56"/>
        <v/>
      </c>
      <c r="AL739" s="106" t="str">
        <f t="shared" si="57"/>
        <v/>
      </c>
      <c r="AM739" s="24"/>
    </row>
    <row r="740" spans="2:39" ht="15.75" x14ac:dyDescent="0.45">
      <c r="B740" s="84" t="str">
        <f t="shared" si="58"/>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5"/>
      <c r="P740" s="275"/>
      <c r="Q740" s="275"/>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5"/>
        <v/>
      </c>
      <c r="AK740" s="86" t="str">
        <f t="shared" si="56"/>
        <v/>
      </c>
      <c r="AL740" s="106" t="str">
        <f t="shared" si="57"/>
        <v/>
      </c>
      <c r="AM740" s="24"/>
    </row>
    <row r="741" spans="2:39" ht="15.75" x14ac:dyDescent="0.45">
      <c r="B741" s="84" t="str">
        <f t="shared" si="58"/>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5"/>
      <c r="P741" s="275"/>
      <c r="Q741" s="275"/>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5"/>
        <v/>
      </c>
      <c r="AK741" s="86" t="str">
        <f t="shared" si="56"/>
        <v/>
      </c>
      <c r="AL741" s="106" t="str">
        <f t="shared" si="57"/>
        <v/>
      </c>
      <c r="AM741" s="24"/>
    </row>
    <row r="742" spans="2:39" ht="15.75" x14ac:dyDescent="0.45">
      <c r="B742" s="84" t="str">
        <f t="shared" si="58"/>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5"/>
      <c r="P742" s="275"/>
      <c r="Q742" s="275"/>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5"/>
        <v/>
      </c>
      <c r="AK742" s="86" t="str">
        <f t="shared" si="56"/>
        <v/>
      </c>
      <c r="AL742" s="106" t="str">
        <f t="shared" si="57"/>
        <v/>
      </c>
      <c r="AM742" s="24"/>
    </row>
    <row r="743" spans="2:39" ht="15.75" x14ac:dyDescent="0.45">
      <c r="B743" s="84" t="str">
        <f t="shared" si="58"/>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5"/>
      <c r="P743" s="275"/>
      <c r="Q743" s="275"/>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5"/>
        <v/>
      </c>
      <c r="AK743" s="86" t="str">
        <f t="shared" si="56"/>
        <v/>
      </c>
      <c r="AL743" s="106" t="str">
        <f t="shared" si="57"/>
        <v/>
      </c>
      <c r="AM743" s="24"/>
    </row>
    <row r="744" spans="2:39" ht="15.75" x14ac:dyDescent="0.45">
      <c r="B744" s="84" t="str">
        <f t="shared" si="58"/>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5"/>
      <c r="P744" s="275"/>
      <c r="Q744" s="275"/>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5"/>
        <v/>
      </c>
      <c r="AK744" s="86" t="str">
        <f t="shared" si="56"/>
        <v/>
      </c>
      <c r="AL744" s="106" t="str">
        <f t="shared" si="57"/>
        <v/>
      </c>
      <c r="AM744" s="24"/>
    </row>
    <row r="745" spans="2:39" ht="15.75" x14ac:dyDescent="0.45">
      <c r="B745" s="84" t="str">
        <f t="shared" si="58"/>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5"/>
      <c r="P745" s="275"/>
      <c r="Q745" s="275"/>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5"/>
        <v/>
      </c>
      <c r="AK745" s="86" t="str">
        <f t="shared" si="56"/>
        <v/>
      </c>
      <c r="AL745" s="106" t="str">
        <f t="shared" si="57"/>
        <v/>
      </c>
      <c r="AM745" s="24"/>
    </row>
    <row r="746" spans="2:39" ht="15.75" x14ac:dyDescent="0.45">
      <c r="B746" s="84" t="str">
        <f t="shared" si="58"/>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5"/>
      <c r="P746" s="275"/>
      <c r="Q746" s="275"/>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5"/>
        <v/>
      </c>
      <c r="AK746" s="86" t="str">
        <f t="shared" si="56"/>
        <v/>
      </c>
      <c r="AL746" s="106" t="str">
        <f t="shared" si="57"/>
        <v/>
      </c>
      <c r="AM746" s="24"/>
    </row>
    <row r="747" spans="2:39" ht="15.75" x14ac:dyDescent="0.45">
      <c r="B747" s="84" t="str">
        <f t="shared" si="58"/>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5"/>
      <c r="P747" s="275"/>
      <c r="Q747" s="275"/>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5"/>
        <v/>
      </c>
      <c r="AK747" s="86" t="str">
        <f t="shared" si="56"/>
        <v/>
      </c>
      <c r="AL747" s="106" t="str">
        <f t="shared" si="57"/>
        <v/>
      </c>
      <c r="AM747" s="24"/>
    </row>
    <row r="748" spans="2:39" ht="15.75" x14ac:dyDescent="0.45">
      <c r="B748" s="84" t="str">
        <f t="shared" si="58"/>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5"/>
      <c r="P748" s="275"/>
      <c r="Q748" s="275"/>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5"/>
        <v/>
      </c>
      <c r="AK748" s="86" t="str">
        <f t="shared" si="56"/>
        <v/>
      </c>
      <c r="AL748" s="106" t="str">
        <f t="shared" si="57"/>
        <v/>
      </c>
      <c r="AM748" s="24"/>
    </row>
    <row r="749" spans="2:39" ht="15.75" x14ac:dyDescent="0.45">
      <c r="B749" s="84" t="str">
        <f t="shared" si="58"/>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5"/>
      <c r="P749" s="275"/>
      <c r="Q749" s="275"/>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5"/>
        <v/>
      </c>
      <c r="AK749" s="86" t="str">
        <f t="shared" si="56"/>
        <v/>
      </c>
      <c r="AL749" s="106" t="str">
        <f t="shared" si="57"/>
        <v/>
      </c>
      <c r="AM749" s="24"/>
    </row>
    <row r="750" spans="2:39" ht="15.75" x14ac:dyDescent="0.45">
      <c r="B750" s="84" t="str">
        <f t="shared" si="58"/>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5"/>
      <c r="P750" s="275"/>
      <c r="Q750" s="275"/>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5"/>
        <v/>
      </c>
      <c r="AK750" s="86" t="str">
        <f t="shared" si="56"/>
        <v/>
      </c>
      <c r="AL750" s="106" t="str">
        <f t="shared" si="57"/>
        <v/>
      </c>
      <c r="AM750" s="24"/>
    </row>
    <row r="751" spans="2:39" ht="15.75" x14ac:dyDescent="0.45">
      <c r="B751" s="84" t="str">
        <f t="shared" si="58"/>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5"/>
      <c r="P751" s="275"/>
      <c r="Q751" s="275"/>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5"/>
        <v/>
      </c>
      <c r="AK751" s="86" t="str">
        <f t="shared" si="56"/>
        <v/>
      </c>
      <c r="AL751" s="106" t="str">
        <f t="shared" si="57"/>
        <v/>
      </c>
      <c r="AM751" s="24"/>
    </row>
    <row r="752" spans="2:39" ht="15.75" x14ac:dyDescent="0.45">
      <c r="B752" s="84" t="str">
        <f t="shared" si="58"/>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5"/>
      <c r="P752" s="275"/>
      <c r="Q752" s="275"/>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5"/>
        <v/>
      </c>
      <c r="AK752" s="86" t="str">
        <f t="shared" si="56"/>
        <v/>
      </c>
      <c r="AL752" s="106" t="str">
        <f t="shared" si="57"/>
        <v/>
      </c>
      <c r="AM752" s="24"/>
    </row>
    <row r="753" spans="2:39" ht="15.75" x14ac:dyDescent="0.45">
      <c r="B753" s="84" t="str">
        <f t="shared" si="58"/>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5"/>
      <c r="P753" s="275"/>
      <c r="Q753" s="275"/>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5"/>
        <v/>
      </c>
      <c r="AK753" s="86" t="str">
        <f t="shared" si="56"/>
        <v/>
      </c>
      <c r="AL753" s="106" t="str">
        <f t="shared" si="57"/>
        <v/>
      </c>
      <c r="AM753" s="24"/>
    </row>
    <row r="754" spans="2:39" ht="15.75" x14ac:dyDescent="0.45">
      <c r="B754" s="84" t="str">
        <f t="shared" si="58"/>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5"/>
      <c r="P754" s="275"/>
      <c r="Q754" s="275"/>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5"/>
        <v/>
      </c>
      <c r="AK754" s="86" t="str">
        <f t="shared" si="56"/>
        <v/>
      </c>
      <c r="AL754" s="106" t="str">
        <f t="shared" si="57"/>
        <v/>
      </c>
      <c r="AM754" s="24"/>
    </row>
    <row r="755" spans="2:39" ht="15.75" x14ac:dyDescent="0.45">
      <c r="B755" s="84" t="str">
        <f t="shared" si="58"/>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5"/>
      <c r="P755" s="275"/>
      <c r="Q755" s="275"/>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5"/>
        <v/>
      </c>
      <c r="AK755" s="86" t="str">
        <f t="shared" si="56"/>
        <v/>
      </c>
      <c r="AL755" s="106" t="str">
        <f t="shared" si="57"/>
        <v/>
      </c>
      <c r="AM755" s="24"/>
    </row>
    <row r="756" spans="2:39" ht="15.75" x14ac:dyDescent="0.45">
      <c r="B756" s="84" t="str">
        <f t="shared" si="58"/>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5"/>
      <c r="P756" s="275"/>
      <c r="Q756" s="275"/>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5"/>
        <v/>
      </c>
      <c r="AK756" s="86" t="str">
        <f t="shared" si="56"/>
        <v/>
      </c>
      <c r="AL756" s="106" t="str">
        <f t="shared" si="57"/>
        <v/>
      </c>
      <c r="AM756" s="24"/>
    </row>
    <row r="757" spans="2:39" ht="15.75" x14ac:dyDescent="0.45">
      <c r="B757" s="84" t="str">
        <f t="shared" si="58"/>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5"/>
      <c r="P757" s="275"/>
      <c r="Q757" s="275"/>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5"/>
        <v/>
      </c>
      <c r="AK757" s="86" t="str">
        <f t="shared" si="56"/>
        <v/>
      </c>
      <c r="AL757" s="106" t="str">
        <f t="shared" si="57"/>
        <v/>
      </c>
      <c r="AM757" s="24"/>
    </row>
    <row r="758" spans="2:39" ht="15.75" x14ac:dyDescent="0.45">
      <c r="B758" s="84" t="str">
        <f t="shared" si="58"/>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5"/>
      <c r="P758" s="275"/>
      <c r="Q758" s="275"/>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5"/>
        <v/>
      </c>
      <c r="AK758" s="86" t="str">
        <f t="shared" si="56"/>
        <v/>
      </c>
      <c r="AL758" s="106" t="str">
        <f t="shared" si="57"/>
        <v/>
      </c>
      <c r="AM758" s="24"/>
    </row>
    <row r="759" spans="2:39" ht="15.75" x14ac:dyDescent="0.45">
      <c r="B759" s="84" t="str">
        <f t="shared" si="58"/>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5"/>
      <c r="P759" s="275"/>
      <c r="Q759" s="275"/>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5"/>
        <v/>
      </c>
      <c r="AK759" s="86" t="str">
        <f t="shared" si="56"/>
        <v/>
      </c>
      <c r="AL759" s="106" t="str">
        <f t="shared" si="57"/>
        <v/>
      </c>
      <c r="AM759" s="24"/>
    </row>
    <row r="760" spans="2:39" ht="15.75" x14ac:dyDescent="0.45">
      <c r="B760" s="84" t="str">
        <f t="shared" si="58"/>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5"/>
      <c r="P760" s="275"/>
      <c r="Q760" s="275"/>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5"/>
        <v/>
      </c>
      <c r="AK760" s="86" t="str">
        <f t="shared" si="56"/>
        <v/>
      </c>
      <c r="AL760" s="106" t="str">
        <f t="shared" si="57"/>
        <v/>
      </c>
      <c r="AM760" s="24"/>
    </row>
    <row r="761" spans="2:39" ht="15.75" x14ac:dyDescent="0.45">
      <c r="B761" s="84" t="str">
        <f t="shared" si="58"/>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5"/>
      <c r="P761" s="275"/>
      <c r="Q761" s="275"/>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5"/>
        <v/>
      </c>
      <c r="AK761" s="86" t="str">
        <f t="shared" si="56"/>
        <v/>
      </c>
      <c r="AL761" s="106" t="str">
        <f t="shared" si="57"/>
        <v/>
      </c>
      <c r="AM761" s="24"/>
    </row>
    <row r="762" spans="2:39" ht="15.75" x14ac:dyDescent="0.45">
      <c r="B762" s="84" t="str">
        <f t="shared" si="58"/>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5"/>
      <c r="P762" s="275"/>
      <c r="Q762" s="275"/>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5"/>
        <v/>
      </c>
      <c r="AK762" s="86" t="str">
        <f t="shared" si="56"/>
        <v/>
      </c>
      <c r="AL762" s="106" t="str">
        <f t="shared" si="57"/>
        <v/>
      </c>
      <c r="AM762" s="24"/>
    </row>
    <row r="763" spans="2:39" ht="15.75" x14ac:dyDescent="0.45">
      <c r="B763" s="84" t="str">
        <f t="shared" si="58"/>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5"/>
      <c r="P763" s="275"/>
      <c r="Q763" s="275"/>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5"/>
        <v/>
      </c>
      <c r="AK763" s="86" t="str">
        <f t="shared" si="56"/>
        <v/>
      </c>
      <c r="AL763" s="106" t="str">
        <f t="shared" si="57"/>
        <v/>
      </c>
      <c r="AM763" s="24"/>
    </row>
    <row r="764" spans="2:39" ht="15.75" x14ac:dyDescent="0.45">
      <c r="B764" s="84" t="str">
        <f t="shared" si="58"/>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5"/>
      <c r="P764" s="275"/>
      <c r="Q764" s="275"/>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5"/>
        <v/>
      </c>
      <c r="AK764" s="86" t="str">
        <f t="shared" si="56"/>
        <v/>
      </c>
      <c r="AL764" s="106" t="str">
        <f t="shared" si="57"/>
        <v/>
      </c>
      <c r="AM764" s="24"/>
    </row>
    <row r="765" spans="2:39" ht="15.75" x14ac:dyDescent="0.45">
      <c r="B765" s="84" t="str">
        <f t="shared" si="58"/>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5"/>
      <c r="P765" s="275"/>
      <c r="Q765" s="275"/>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5"/>
        <v/>
      </c>
      <c r="AK765" s="86" t="str">
        <f t="shared" si="56"/>
        <v/>
      </c>
      <c r="AL765" s="106" t="str">
        <f t="shared" si="57"/>
        <v/>
      </c>
      <c r="AM765" s="24"/>
    </row>
    <row r="766" spans="2:39" ht="15.75" x14ac:dyDescent="0.45">
      <c r="B766" s="84" t="str">
        <f t="shared" si="58"/>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5"/>
      <c r="P766" s="275"/>
      <c r="Q766" s="275"/>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5"/>
        <v/>
      </c>
      <c r="AK766" s="86" t="str">
        <f t="shared" si="56"/>
        <v/>
      </c>
      <c r="AL766" s="106" t="str">
        <f t="shared" si="57"/>
        <v/>
      </c>
      <c r="AM766" s="24"/>
    </row>
    <row r="767" spans="2:39" ht="15.75" x14ac:dyDescent="0.45">
      <c r="B767" s="84" t="str">
        <f t="shared" si="58"/>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5"/>
      <c r="P767" s="275"/>
      <c r="Q767" s="275"/>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5"/>
        <v/>
      </c>
      <c r="AK767" s="86" t="str">
        <f t="shared" si="56"/>
        <v/>
      </c>
      <c r="AL767" s="106" t="str">
        <f t="shared" si="57"/>
        <v/>
      </c>
      <c r="AM767" s="24"/>
    </row>
    <row r="768" spans="2:39" ht="15.75" x14ac:dyDescent="0.45">
      <c r="B768" s="84" t="str">
        <f t="shared" si="58"/>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5"/>
      <c r="P768" s="275"/>
      <c r="Q768" s="275"/>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5"/>
        <v/>
      </c>
      <c r="AK768" s="86" t="str">
        <f t="shared" si="56"/>
        <v/>
      </c>
      <c r="AL768" s="106" t="str">
        <f t="shared" si="57"/>
        <v/>
      </c>
      <c r="AM768" s="24"/>
    </row>
    <row r="769" spans="2:39" ht="15.75" x14ac:dyDescent="0.45">
      <c r="B769" s="84" t="str">
        <f t="shared" si="58"/>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5"/>
      <c r="P769" s="275"/>
      <c r="Q769" s="275"/>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5"/>
        <v/>
      </c>
      <c r="AK769" s="86" t="str">
        <f t="shared" si="56"/>
        <v/>
      </c>
      <c r="AL769" s="106" t="str">
        <f t="shared" si="57"/>
        <v/>
      </c>
      <c r="AM769" s="24"/>
    </row>
    <row r="770" spans="2:39" ht="15.75" x14ac:dyDescent="0.45">
      <c r="B770" s="84" t="str">
        <f t="shared" si="58"/>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5"/>
      <c r="P770" s="275"/>
      <c r="Q770" s="275"/>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5"/>
        <v/>
      </c>
      <c r="AK770" s="86" t="str">
        <f t="shared" si="56"/>
        <v/>
      </c>
      <c r="AL770" s="106" t="str">
        <f t="shared" si="57"/>
        <v/>
      </c>
      <c r="AM770" s="24"/>
    </row>
    <row r="771" spans="2:39" ht="15.75" x14ac:dyDescent="0.45">
      <c r="B771" s="84" t="str">
        <f t="shared" si="58"/>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5"/>
      <c r="P771" s="275"/>
      <c r="Q771" s="275"/>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5"/>
        <v/>
      </c>
      <c r="AK771" s="86" t="str">
        <f t="shared" si="56"/>
        <v/>
      </c>
      <c r="AL771" s="106" t="str">
        <f t="shared" si="57"/>
        <v/>
      </c>
      <c r="AM771" s="24"/>
    </row>
    <row r="772" spans="2:39" ht="15.75" x14ac:dyDescent="0.45">
      <c r="B772" s="84" t="str">
        <f t="shared" si="58"/>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5"/>
      <c r="P772" s="275"/>
      <c r="Q772" s="275"/>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5"/>
        <v/>
      </c>
      <c r="AK772" s="86" t="str">
        <f t="shared" si="56"/>
        <v/>
      </c>
      <c r="AL772" s="106" t="str">
        <f t="shared" si="57"/>
        <v/>
      </c>
      <c r="AM772" s="24"/>
    </row>
    <row r="773" spans="2:39" ht="15.75" x14ac:dyDescent="0.45">
      <c r="B773" s="84" t="str">
        <f t="shared" si="58"/>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5"/>
      <c r="P773" s="275"/>
      <c r="Q773" s="275"/>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5"/>
        <v/>
      </c>
      <c r="AK773" s="86" t="str">
        <f t="shared" si="56"/>
        <v/>
      </c>
      <c r="AL773" s="106" t="str">
        <f t="shared" si="57"/>
        <v/>
      </c>
      <c r="AM773" s="24"/>
    </row>
    <row r="774" spans="2:39" ht="15.75" x14ac:dyDescent="0.45">
      <c r="B774" s="84" t="str">
        <f t="shared" si="58"/>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5"/>
      <c r="P774" s="275"/>
      <c r="Q774" s="275"/>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5"/>
        <v/>
      </c>
      <c r="AK774" s="86" t="str">
        <f t="shared" si="56"/>
        <v/>
      </c>
      <c r="AL774" s="106" t="str">
        <f t="shared" si="57"/>
        <v/>
      </c>
      <c r="AM774" s="24"/>
    </row>
    <row r="775" spans="2:39" ht="15.75" x14ac:dyDescent="0.45">
      <c r="B775" s="84" t="str">
        <f t="shared" si="58"/>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5"/>
      <c r="P775" s="275"/>
      <c r="Q775" s="275"/>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5"/>
        <v/>
      </c>
      <c r="AK775" s="86" t="str">
        <f t="shared" si="56"/>
        <v/>
      </c>
      <c r="AL775" s="106" t="str">
        <f t="shared" si="57"/>
        <v/>
      </c>
      <c r="AM775" s="24"/>
    </row>
    <row r="776" spans="2:39" ht="15.75" x14ac:dyDescent="0.45">
      <c r="B776" s="84" t="str">
        <f t="shared" si="58"/>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5"/>
      <c r="P776" s="275"/>
      <c r="Q776" s="275"/>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5"/>
        <v/>
      </c>
      <c r="AK776" s="86" t="str">
        <f t="shared" si="56"/>
        <v/>
      </c>
      <c r="AL776" s="106" t="str">
        <f t="shared" si="57"/>
        <v/>
      </c>
      <c r="AM776" s="24"/>
    </row>
    <row r="777" spans="2:39" ht="15.75" x14ac:dyDescent="0.45">
      <c r="B777" s="84" t="str">
        <f t="shared" si="58"/>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5"/>
      <c r="P777" s="275"/>
      <c r="Q777" s="275"/>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5"/>
        <v/>
      </c>
      <c r="AK777" s="86" t="str">
        <f t="shared" si="56"/>
        <v/>
      </c>
      <c r="AL777" s="106" t="str">
        <f t="shared" si="57"/>
        <v/>
      </c>
    </row>
    <row r="778" spans="2:39" ht="15.75" x14ac:dyDescent="0.45">
      <c r="B778" s="84" t="str">
        <f t="shared" si="58"/>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5"/>
      <c r="P778" s="275"/>
      <c r="Q778" s="275"/>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5"/>
        <v/>
      </c>
      <c r="AK778" s="86" t="str">
        <f t="shared" si="56"/>
        <v/>
      </c>
      <c r="AL778" s="106" t="str">
        <f t="shared" si="57"/>
        <v/>
      </c>
    </row>
    <row r="779" spans="2:39" ht="15.75" x14ac:dyDescent="0.45">
      <c r="B779" s="84" t="str">
        <f t="shared" si="58"/>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5"/>
      <c r="P779" s="275"/>
      <c r="Q779" s="275"/>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5"/>
        <v/>
      </c>
      <c r="AK779" s="86" t="str">
        <f t="shared" si="56"/>
        <v/>
      </c>
      <c r="AL779" s="106" t="str">
        <f t="shared" si="57"/>
        <v/>
      </c>
    </row>
    <row r="780" spans="2:39" ht="15.75" x14ac:dyDescent="0.45">
      <c r="B780" s="84" t="str">
        <f t="shared" si="58"/>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5"/>
      <c r="P780" s="275"/>
      <c r="Q780" s="275"/>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5"/>
        <v/>
      </c>
      <c r="AK780" s="86" t="str">
        <f t="shared" si="56"/>
        <v/>
      </c>
      <c r="AL780" s="106" t="str">
        <f t="shared" si="57"/>
        <v/>
      </c>
    </row>
    <row r="781" spans="2:39" ht="15.75" x14ac:dyDescent="0.45">
      <c r="B781" s="84" t="str">
        <f t="shared" si="58"/>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5"/>
      <c r="P781" s="275"/>
      <c r="Q781" s="275"/>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5"/>
        <v/>
      </c>
      <c r="AK781" s="86" t="str">
        <f t="shared" si="56"/>
        <v/>
      </c>
      <c r="AL781" s="106" t="str">
        <f t="shared" si="57"/>
        <v/>
      </c>
    </row>
    <row r="782" spans="2:39" ht="15.75" x14ac:dyDescent="0.45">
      <c r="B782" s="84" t="str">
        <f t="shared" si="58"/>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5"/>
      <c r="P782" s="275"/>
      <c r="Q782" s="275"/>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5"/>
        <v/>
      </c>
      <c r="AK782" s="86" t="str">
        <f t="shared" si="56"/>
        <v/>
      </c>
      <c r="AL782" s="106" t="str">
        <f t="shared" si="57"/>
        <v/>
      </c>
    </row>
    <row r="783" spans="2:39" ht="15.75" x14ac:dyDescent="0.45">
      <c r="B783" s="84" t="str">
        <f t="shared" si="58"/>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5"/>
      <c r="P783" s="275"/>
      <c r="Q783" s="275"/>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si="55"/>
        <v/>
      </c>
      <c r="AK783" s="86" t="str">
        <f t="shared" si="56"/>
        <v/>
      </c>
      <c r="AL783" s="106" t="str">
        <f t="shared" si="57"/>
        <v/>
      </c>
    </row>
    <row r="784" spans="2:39" ht="15.75" x14ac:dyDescent="0.45">
      <c r="B784" s="84" t="str">
        <f t="shared" si="58"/>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5"/>
      <c r="P784" s="275"/>
      <c r="Q784" s="275"/>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row>
    <row r="785" spans="2:38"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5"/>
      <c r="P785" s="275"/>
      <c r="Q785" s="275"/>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row>
    <row r="786" spans="2:38"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5"/>
      <c r="P786" s="275"/>
      <c r="Q786" s="275"/>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row>
    <row r="787" spans="2:38"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5"/>
      <c r="P787" s="275"/>
      <c r="Q787" s="275"/>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row>
    <row r="788" spans="2:38"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5"/>
      <c r="P788" s="275"/>
      <c r="Q788" s="275"/>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row>
    <row r="789" spans="2:38"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5"/>
      <c r="P789" s="275"/>
      <c r="Q789" s="275"/>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row>
    <row r="790" spans="2:38"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5"/>
      <c r="P790" s="275"/>
      <c r="Q790" s="275"/>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row>
    <row r="791" spans="2:38"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5"/>
      <c r="P791" s="275"/>
      <c r="Q791" s="275"/>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row>
    <row r="792" spans="2:38"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5"/>
      <c r="P792" s="275"/>
      <c r="Q792" s="275"/>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row>
    <row r="793" spans="2:38"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5"/>
      <c r="P793" s="275"/>
      <c r="Q793" s="275"/>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row>
    <row r="794" spans="2:38"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5"/>
      <c r="P794" s="275"/>
      <c r="Q794" s="275"/>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row>
    <row r="795" spans="2:38"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5"/>
      <c r="P795" s="275"/>
      <c r="Q795" s="275"/>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row>
    <row r="796" spans="2:38"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5"/>
      <c r="P796" s="275"/>
      <c r="Q796" s="275"/>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row>
    <row r="797" spans="2:38"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5"/>
      <c r="P797" s="275"/>
      <c r="Q797" s="275"/>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ref="AJ797:AJ827" si="59">IF($N797&lt;&gt;"",IFERROR((L797*((1-U797)*(1-X797)*(1-AA797)*(1-AD797)*(1-AG797))),"Not number"),"")</f>
        <v/>
      </c>
      <c r="AK797" s="86" t="str">
        <f t="shared" ref="AK797:AK827" si="60">IF($N797&lt;&gt;"",IFERROR((M797*((1-V797)*(1-Y797)*(1-AB797)*(1-AE797)*(1-AH797))),"Not number"),"")</f>
        <v/>
      </c>
      <c r="AL797" s="106" t="str">
        <f t="shared" ref="AL797:AL827" si="61">IF(M797&lt;&gt;"", IFERROR(AJ797*AK797, "Not number"), "")</f>
        <v/>
      </c>
    </row>
    <row r="798" spans="2:38" ht="15.75" x14ac:dyDescent="0.45">
      <c r="B798" s="84" t="str">
        <f t="shared" ref="B798:B827" si="62">IF(F798&lt;&gt;"",CONCATENATE("RSC-",TEXT(ROW()-ROW(B$9),"000")),"")</f>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5"/>
      <c r="P798" s="275"/>
      <c r="Q798" s="275"/>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9"/>
        <v/>
      </c>
      <c r="AK798" s="86" t="str">
        <f t="shared" si="60"/>
        <v/>
      </c>
      <c r="AL798" s="106" t="str">
        <f t="shared" si="61"/>
        <v/>
      </c>
    </row>
    <row r="799" spans="2:38" ht="15.75" x14ac:dyDescent="0.45">
      <c r="B799" s="84" t="str">
        <f t="shared" si="62"/>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5"/>
      <c r="P799" s="275"/>
      <c r="Q799" s="275"/>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9"/>
        <v/>
      </c>
      <c r="AK799" s="86" t="str">
        <f t="shared" si="60"/>
        <v/>
      </c>
      <c r="AL799" s="106" t="str">
        <f t="shared" si="61"/>
        <v/>
      </c>
    </row>
    <row r="800" spans="2:38" ht="15.75" x14ac:dyDescent="0.45">
      <c r="B800" s="84" t="str">
        <f t="shared" si="62"/>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5"/>
      <c r="P800" s="275"/>
      <c r="Q800" s="275"/>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9"/>
        <v/>
      </c>
      <c r="AK800" s="86" t="str">
        <f t="shared" si="60"/>
        <v/>
      </c>
      <c r="AL800" s="106" t="str">
        <f t="shared" si="61"/>
        <v/>
      </c>
    </row>
    <row r="801" spans="2:38" ht="15.75" x14ac:dyDescent="0.45">
      <c r="B801" s="84" t="str">
        <f t="shared" si="62"/>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5"/>
      <c r="P801" s="275"/>
      <c r="Q801" s="275"/>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9"/>
        <v/>
      </c>
      <c r="AK801" s="86" t="str">
        <f t="shared" si="60"/>
        <v/>
      </c>
      <c r="AL801" s="106" t="str">
        <f t="shared" si="61"/>
        <v/>
      </c>
    </row>
    <row r="802" spans="2:38" ht="15.75" x14ac:dyDescent="0.45">
      <c r="B802" s="84" t="str">
        <f t="shared" si="62"/>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5"/>
      <c r="P802" s="275"/>
      <c r="Q802" s="275"/>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9"/>
        <v/>
      </c>
      <c r="AK802" s="86" t="str">
        <f t="shared" si="60"/>
        <v/>
      </c>
      <c r="AL802" s="106" t="str">
        <f t="shared" si="61"/>
        <v/>
      </c>
    </row>
    <row r="803" spans="2:38" ht="15.75" x14ac:dyDescent="0.45">
      <c r="B803" s="84" t="str">
        <f t="shared" si="62"/>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5"/>
      <c r="P803" s="275"/>
      <c r="Q803" s="275"/>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9"/>
        <v/>
      </c>
      <c r="AK803" s="86" t="str">
        <f t="shared" si="60"/>
        <v/>
      </c>
      <c r="AL803" s="106" t="str">
        <f t="shared" si="61"/>
        <v/>
      </c>
    </row>
    <row r="804" spans="2:38" ht="15.75" x14ac:dyDescent="0.45">
      <c r="B804" s="84" t="str">
        <f t="shared" si="62"/>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5"/>
      <c r="P804" s="275"/>
      <c r="Q804" s="275"/>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9"/>
        <v/>
      </c>
      <c r="AK804" s="86" t="str">
        <f t="shared" si="60"/>
        <v/>
      </c>
      <c r="AL804" s="106" t="str">
        <f t="shared" si="61"/>
        <v/>
      </c>
    </row>
    <row r="805" spans="2:38" ht="15.75" x14ac:dyDescent="0.45">
      <c r="B805" s="84" t="str">
        <f t="shared" si="62"/>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5"/>
      <c r="P805" s="275"/>
      <c r="Q805" s="275"/>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9"/>
        <v/>
      </c>
      <c r="AK805" s="86" t="str">
        <f t="shared" si="60"/>
        <v/>
      </c>
      <c r="AL805" s="106" t="str">
        <f t="shared" si="61"/>
        <v/>
      </c>
    </row>
    <row r="806" spans="2:38" ht="15.75" x14ac:dyDescent="0.45">
      <c r="B806" s="84" t="str">
        <f t="shared" si="62"/>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5"/>
      <c r="P806" s="275"/>
      <c r="Q806" s="275"/>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9"/>
        <v/>
      </c>
      <c r="AK806" s="86" t="str">
        <f t="shared" si="60"/>
        <v/>
      </c>
      <c r="AL806" s="106" t="str">
        <f t="shared" si="61"/>
        <v/>
      </c>
    </row>
    <row r="807" spans="2:38" ht="15.75" x14ac:dyDescent="0.45">
      <c r="B807" s="84" t="str">
        <f t="shared" si="62"/>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5"/>
      <c r="P807" s="275"/>
      <c r="Q807" s="275"/>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9"/>
        <v/>
      </c>
      <c r="AK807" s="86" t="str">
        <f t="shared" si="60"/>
        <v/>
      </c>
      <c r="AL807" s="106" t="str">
        <f t="shared" si="61"/>
        <v/>
      </c>
    </row>
    <row r="808" spans="2:38" ht="15.75" x14ac:dyDescent="0.45">
      <c r="B808" s="84" t="str">
        <f t="shared" si="62"/>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5"/>
      <c r="P808" s="275"/>
      <c r="Q808" s="275"/>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9"/>
        <v/>
      </c>
      <c r="AK808" s="86" t="str">
        <f t="shared" si="60"/>
        <v/>
      </c>
      <c r="AL808" s="106" t="str">
        <f t="shared" si="61"/>
        <v/>
      </c>
    </row>
    <row r="809" spans="2:38" ht="15.75" x14ac:dyDescent="0.45">
      <c r="B809" s="84" t="str">
        <f t="shared" si="62"/>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5"/>
      <c r="P809" s="275"/>
      <c r="Q809" s="275"/>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9"/>
        <v/>
      </c>
      <c r="AK809" s="86" t="str">
        <f t="shared" si="60"/>
        <v/>
      </c>
      <c r="AL809" s="106" t="str">
        <f t="shared" si="61"/>
        <v/>
      </c>
    </row>
    <row r="810" spans="2:38" ht="15.75" x14ac:dyDescent="0.45">
      <c r="B810" s="84" t="str">
        <f t="shared" si="62"/>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5"/>
      <c r="P810" s="275"/>
      <c r="Q810" s="275"/>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9"/>
        <v/>
      </c>
      <c r="AK810" s="86" t="str">
        <f t="shared" si="60"/>
        <v/>
      </c>
      <c r="AL810" s="106" t="str">
        <f t="shared" si="61"/>
        <v/>
      </c>
    </row>
    <row r="811" spans="2:38" ht="15.75" x14ac:dyDescent="0.45">
      <c r="B811" s="84" t="str">
        <f t="shared" si="62"/>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5"/>
      <c r="P811" s="275"/>
      <c r="Q811" s="275"/>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9"/>
        <v/>
      </c>
      <c r="AK811" s="86" t="str">
        <f t="shared" si="60"/>
        <v/>
      </c>
      <c r="AL811" s="106" t="str">
        <f t="shared" si="61"/>
        <v/>
      </c>
    </row>
    <row r="812" spans="2:38" ht="15.75" x14ac:dyDescent="0.45">
      <c r="B812" s="84" t="str">
        <f t="shared" si="62"/>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5"/>
      <c r="P812" s="275"/>
      <c r="Q812" s="275"/>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9"/>
        <v/>
      </c>
      <c r="AK812" s="86" t="str">
        <f t="shared" si="60"/>
        <v/>
      </c>
      <c r="AL812" s="106" t="str">
        <f t="shared" si="61"/>
        <v/>
      </c>
    </row>
    <row r="813" spans="2:38" ht="15.75" x14ac:dyDescent="0.45">
      <c r="B813" s="84" t="str">
        <f t="shared" si="62"/>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5"/>
      <c r="P813" s="275"/>
      <c r="Q813" s="275"/>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9"/>
        <v/>
      </c>
      <c r="AK813" s="86" t="str">
        <f t="shared" si="60"/>
        <v/>
      </c>
      <c r="AL813" s="106" t="str">
        <f t="shared" si="61"/>
        <v/>
      </c>
    </row>
    <row r="814" spans="2:38" ht="15.75" x14ac:dyDescent="0.45">
      <c r="B814" s="84" t="str">
        <f t="shared" si="62"/>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5"/>
      <c r="P814" s="275"/>
      <c r="Q814" s="275"/>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9"/>
        <v/>
      </c>
      <c r="AK814" s="86" t="str">
        <f t="shared" si="60"/>
        <v/>
      </c>
      <c r="AL814" s="106" t="str">
        <f t="shared" si="61"/>
        <v/>
      </c>
    </row>
    <row r="815" spans="2:38" ht="15.75" x14ac:dyDescent="0.45">
      <c r="B815" s="84" t="str">
        <f t="shared" si="62"/>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5"/>
      <c r="P815" s="275"/>
      <c r="Q815" s="275"/>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9"/>
        <v/>
      </c>
      <c r="AK815" s="86" t="str">
        <f t="shared" si="60"/>
        <v/>
      </c>
      <c r="AL815" s="106" t="str">
        <f t="shared" si="61"/>
        <v/>
      </c>
    </row>
    <row r="816" spans="2:38" ht="15.75" x14ac:dyDescent="0.45">
      <c r="B816" s="84" t="str">
        <f t="shared" si="62"/>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5"/>
      <c r="P816" s="275"/>
      <c r="Q816" s="275"/>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9"/>
        <v/>
      </c>
      <c r="AK816" s="86" t="str">
        <f t="shared" si="60"/>
        <v/>
      </c>
      <c r="AL816" s="106" t="str">
        <f t="shared" si="61"/>
        <v/>
      </c>
    </row>
    <row r="817" spans="2:38" ht="15.75" x14ac:dyDescent="0.45">
      <c r="B817" s="84" t="str">
        <f t="shared" si="62"/>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ref="N817:N826" si="63">IF(AND(L817&lt;&gt;"",M817&lt;&gt;""),IFERROR(L817*M817,"Not number"),"")</f>
        <v/>
      </c>
      <c r="O817" s="275"/>
      <c r="P817" s="275"/>
      <c r="Q817" s="275"/>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9"/>
        <v/>
      </c>
      <c r="AK817" s="86" t="str">
        <f t="shared" si="60"/>
        <v/>
      </c>
      <c r="AL817" s="106" t="str">
        <f t="shared" si="61"/>
        <v/>
      </c>
    </row>
    <row r="818" spans="2:38" ht="15.75" x14ac:dyDescent="0.45">
      <c r="B818" s="84" t="str">
        <f t="shared" si="62"/>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63"/>
        <v/>
      </c>
      <c r="O818" s="275"/>
      <c r="P818" s="275"/>
      <c r="Q818" s="275"/>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9"/>
        <v/>
      </c>
      <c r="AK818" s="86" t="str">
        <f t="shared" si="60"/>
        <v/>
      </c>
      <c r="AL818" s="106" t="str">
        <f t="shared" si="61"/>
        <v/>
      </c>
    </row>
    <row r="819" spans="2:38" ht="15.75" x14ac:dyDescent="0.45">
      <c r="B819" s="84" t="str">
        <f t="shared" si="62"/>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63"/>
        <v/>
      </c>
      <c r="O819" s="275"/>
      <c r="P819" s="275"/>
      <c r="Q819" s="275"/>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9"/>
        <v/>
      </c>
      <c r="AK819" s="86" t="str">
        <f t="shared" si="60"/>
        <v/>
      </c>
      <c r="AL819" s="106" t="str">
        <f t="shared" si="61"/>
        <v/>
      </c>
    </row>
    <row r="820" spans="2:38" ht="15.75" x14ac:dyDescent="0.45">
      <c r="B820" s="84" t="str">
        <f t="shared" si="62"/>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63"/>
        <v/>
      </c>
      <c r="O820" s="275"/>
      <c r="P820" s="275"/>
      <c r="Q820" s="275"/>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9"/>
        <v/>
      </c>
      <c r="AK820" s="86" t="str">
        <f t="shared" si="60"/>
        <v/>
      </c>
      <c r="AL820" s="106" t="str">
        <f t="shared" si="61"/>
        <v/>
      </c>
    </row>
    <row r="821" spans="2:38" ht="15.75" x14ac:dyDescent="0.45">
      <c r="B821" s="84" t="str">
        <f t="shared" si="62"/>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63"/>
        <v/>
      </c>
      <c r="O821" s="275"/>
      <c r="P821" s="275"/>
      <c r="Q821" s="275"/>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9"/>
        <v/>
      </c>
      <c r="AK821" s="86" t="str">
        <f t="shared" si="60"/>
        <v/>
      </c>
      <c r="AL821" s="106" t="str">
        <f t="shared" si="61"/>
        <v/>
      </c>
    </row>
    <row r="822" spans="2:38" ht="15.75" x14ac:dyDescent="0.45">
      <c r="B822" s="84" t="str">
        <f t="shared" si="62"/>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63"/>
        <v/>
      </c>
      <c r="O822" s="275"/>
      <c r="P822" s="275"/>
      <c r="Q822" s="275"/>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9"/>
        <v/>
      </c>
      <c r="AK822" s="86" t="str">
        <f t="shared" si="60"/>
        <v/>
      </c>
      <c r="AL822" s="106" t="str">
        <f t="shared" si="61"/>
        <v/>
      </c>
    </row>
    <row r="823" spans="2:38" ht="15.75" x14ac:dyDescent="0.45">
      <c r="B823" s="84" t="str">
        <f t="shared" si="62"/>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63"/>
        <v/>
      </c>
      <c r="O823" s="275"/>
      <c r="P823" s="275"/>
      <c r="Q823" s="275"/>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9"/>
        <v/>
      </c>
      <c r="AK823" s="86" t="str">
        <f t="shared" si="60"/>
        <v/>
      </c>
      <c r="AL823" s="106" t="str">
        <f t="shared" si="61"/>
        <v/>
      </c>
    </row>
    <row r="824" spans="2:38" ht="15.75" x14ac:dyDescent="0.45">
      <c r="B824" s="84" t="str">
        <f t="shared" si="62"/>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63"/>
        <v/>
      </c>
      <c r="O824" s="275"/>
      <c r="P824" s="275"/>
      <c r="Q824" s="275"/>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9"/>
        <v/>
      </c>
      <c r="AK824" s="86" t="str">
        <f t="shared" si="60"/>
        <v/>
      </c>
      <c r="AL824" s="106" t="str">
        <f t="shared" si="61"/>
        <v/>
      </c>
    </row>
    <row r="825" spans="2:38" ht="15.75" x14ac:dyDescent="0.45">
      <c r="B825" s="84" t="str">
        <f t="shared" si="62"/>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63"/>
        <v/>
      </c>
      <c r="O825" s="275"/>
      <c r="P825" s="275"/>
      <c r="Q825" s="275"/>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9"/>
        <v/>
      </c>
      <c r="AK825" s="86" t="str">
        <f t="shared" si="60"/>
        <v/>
      </c>
      <c r="AL825" s="106" t="str">
        <f t="shared" si="61"/>
        <v/>
      </c>
    </row>
    <row r="826" spans="2:38" ht="15.75" x14ac:dyDescent="0.45">
      <c r="B826" s="84" t="str">
        <f t="shared" si="62"/>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63"/>
        <v/>
      </c>
      <c r="O826" s="275"/>
      <c r="P826" s="275"/>
      <c r="Q826" s="275"/>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9"/>
        <v/>
      </c>
      <c r="AK826" s="86" t="str">
        <f t="shared" si="60"/>
        <v/>
      </c>
      <c r="AL826" s="106" t="str">
        <f t="shared" si="61"/>
        <v/>
      </c>
    </row>
    <row r="827" spans="2:38" ht="16.149999999999999" thickBot="1" x14ac:dyDescent="0.5">
      <c r="B827" s="91" t="str">
        <f t="shared" si="62"/>
        <v/>
      </c>
      <c r="C827" s="98"/>
      <c r="D827" s="155"/>
      <c r="E827" s="113" t="str">
        <f>IFERROR(VLOOKUP(I827,#REF!,2,0),"")</f>
        <v/>
      </c>
      <c r="F827" s="157"/>
      <c r="G827" s="102"/>
      <c r="H827" s="104"/>
      <c r="I827" s="160"/>
      <c r="J827" s="161"/>
      <c r="K827"/>
      <c r="L827" s="153"/>
      <c r="M827" s="105" t="str">
        <f>IF(AND(F827&lt;&gt;"", G827&lt;&gt;""), VLOOKUP(F827, 'P2-Primary Assets'!C:I, 5+VLOOKUP(G827,#REF!, 2, FALSE), FALSE), "")</f>
        <v/>
      </c>
      <c r="N827" s="107" t="str">
        <f t="shared" si="50"/>
        <v/>
      </c>
      <c r="O827" s="275"/>
      <c r="P827" s="275"/>
      <c r="Q827" s="275"/>
      <c r="R827" s="114"/>
      <c r="S827" s="100"/>
      <c r="T827" s="93"/>
      <c r="U827" s="94">
        <f>IF(ISBLANK(T827), 0, _xlfn.IFNA(VLOOKUP(T827, 'Measures Register'!$B$9:$K$59, COLUMN('Measures Register'!$K$8)-COLUMN('Measures Register'!$B$8)+1, FALSE), 0))</f>
        <v>0</v>
      </c>
      <c r="V827" s="95">
        <f>IF(ISBLANK(T827), 0, _xlfn.IFNA(VLOOKUP(T827, 'Measures Register'!$B$9:$L$59, COLUMN('Measures Register'!$L$8)-COLUMN('Measures Register'!$B$8)+1, FALSE), 0))</f>
        <v>0</v>
      </c>
      <c r="W827" s="93"/>
      <c r="X827" s="94">
        <f>IF(ISBLANK(W827), 0, _xlfn.IFNA(VLOOKUP(W827, 'Measures Register'!$B$9:$K$59, COLUMN('Measures Register'!$K$8)-COLUMN('Measures Register'!$B$8)+1, FALSE), 0))</f>
        <v>0</v>
      </c>
      <c r="Y827" s="95">
        <f>IF(ISBLANK(W827), 0, _xlfn.IFNA(VLOOKUP(W827, 'Measures Register'!$B$9:$L$59, COLUMN('Measures Register'!$L$8)-COLUMN('Measures Register'!$B$8)+1, FALSE), 0))</f>
        <v>0</v>
      </c>
      <c r="Z827" s="93"/>
      <c r="AA827" s="94">
        <f>IF(ISBLANK(Z827), 0, _xlfn.IFNA(VLOOKUP(Z827, 'Measures Register'!$B$9:$K$59, COLUMN('Measures Register'!$K$8)-COLUMN('Measures Register'!$B$8)+1, FALSE), 0))</f>
        <v>0</v>
      </c>
      <c r="AB827" s="95">
        <f>IF(ISBLANK(Z827), 0, _xlfn.IFNA(VLOOKUP(Z827, 'Measures Register'!$B$9:$L$59, COLUMN('Measures Register'!$L$8)-COLUMN('Measures Register'!$B$8)+1, FALSE), 0))</f>
        <v>0</v>
      </c>
      <c r="AC827" s="93"/>
      <c r="AD827" s="94">
        <f>IF(ISBLANK(AC827), 0, _xlfn.IFNA(VLOOKUP(AC827, 'Measures Register'!$B$9:$K$59, COLUMN('Measures Register'!$K$8)-COLUMN('Measures Register'!$B$8)+1, FALSE), 0))</f>
        <v>0</v>
      </c>
      <c r="AE827" s="95">
        <f>IF(ISBLANK(AC827), 0, _xlfn.IFNA(VLOOKUP(AC827, 'Measures Register'!$B$9:$L$59, COLUMN('Measures Register'!$L$8)-COLUMN('Measures Register'!$B$8)+1, FALSE), 0))</f>
        <v>0</v>
      </c>
      <c r="AF827" s="93"/>
      <c r="AG827" s="94">
        <f>IF(ISBLANK(AF827), 0, _xlfn.IFNA(VLOOKUP(AF827, 'Measures Register'!$B$9:$K$59, COLUMN('Measures Register'!$K$8)-COLUMN('Measures Register'!$B$8)+1, FALSE), 0))</f>
        <v>0</v>
      </c>
      <c r="AH827" s="111">
        <f>IF(ISBLANK(AF827), 0, _xlfn.IFNA(VLOOKUP(AF827, 'Measures Register'!$B$9:$L$59, COLUMN('Measures Register'!$L$8)-COLUMN('Measures Register'!$B$8)+1, FALSE), 0))</f>
        <v>0</v>
      </c>
      <c r="AI827" s="115"/>
      <c r="AJ827" s="109" t="str">
        <f t="shared" si="59"/>
        <v/>
      </c>
      <c r="AK827" s="92" t="str">
        <f t="shared" si="60"/>
        <v/>
      </c>
      <c r="AL827" s="107" t="str">
        <f t="shared" si="61"/>
        <v/>
      </c>
    </row>
    <row r="828" spans="2:38" x14ac:dyDescent="0.45">
      <c r="C828" s="4"/>
    </row>
  </sheetData>
  <sheetProtection formatCells="0" formatColumns="0" formatRows="0" insertColumns="0" insertRows="0" insertHyperlinks="0" deleteColumns="0" deleteRows="0" sort="0" pivotTables="0"/>
  <mergeCells count="15">
    <mergeCell ref="B8:J8"/>
    <mergeCell ref="S8:AH8"/>
    <mergeCell ref="AJ8:AL8"/>
    <mergeCell ref="L8:N8"/>
    <mergeCell ref="O8:Q8"/>
    <mergeCell ref="D11:D16"/>
    <mergeCell ref="O11:Q16"/>
    <mergeCell ref="D18:D21"/>
    <mergeCell ref="O18:Q21"/>
    <mergeCell ref="D23:D24"/>
    <mergeCell ref="O23:Q24"/>
    <mergeCell ref="D27:D28"/>
    <mergeCell ref="O27:Q28"/>
    <mergeCell ref="D32:D37"/>
    <mergeCell ref="O32:Q37"/>
  </mergeCells>
  <phoneticPr fontId="31" type="noConversion"/>
  <conditionalFormatting sqref="C38:C690 L38:L690 C827:E827 L827">
    <cfRule type="expression" dxfId="21" priority="1858">
      <formula>#REF!&lt;&gt;""</formula>
    </cfRule>
  </conditionalFormatting>
  <conditionalFormatting sqref="C691:C826 L691:M826">
    <cfRule type="expression" dxfId="20" priority="1757">
      <formula>#REF!&lt;&gt;""</formula>
    </cfRule>
  </conditionalFormatting>
  <conditionalFormatting sqref="C10:E11 C12:C16 E12:E16 C17:E18 C19:C21 E19:E21 C22:E23 C24 E24 C25:E27 C28 E28 AG29:AI37 C33:C37 E33:E37 C29:E32 G22:G37">
    <cfRule type="expression" dxfId="19" priority="372">
      <formula>#REF!&lt;&gt;""</formula>
    </cfRule>
  </conditionalFormatting>
  <conditionalFormatting sqref="D38:E826 U38:V827 X38:Y827 AA38:AB827 AD38:AE827 AG38:AI827">
    <cfRule type="expression" dxfId="18" priority="1371">
      <formula>#REF!&lt;&gt;""</formula>
    </cfRule>
  </conditionalFormatting>
  <conditionalFormatting sqref="E38:E827 G38:G827">
    <cfRule type="expression" dxfId="17" priority="1759">
      <formula>#REF!&lt;&gt;""</formula>
    </cfRule>
  </conditionalFormatting>
  <conditionalFormatting sqref="M38:M690 M827">
    <cfRule type="expression" dxfId="16" priority="1867">
      <formula>#REF!&lt;&gt;""</formula>
    </cfRule>
  </conditionalFormatting>
  <conditionalFormatting sqref="N10:T10 N11:O11 R11:T16 N12:N16 N17:T17 N18:O18 R18:T21 N19:N21 N22:T22 N23:O23 R23:T24 N24 N25:T26 N27:O27 R27:T28 N28 N29:T31 N32:O32 R32:T37 N33:N37 W10:W37 Z10:Z37 AC10:AC37 AF10:AF37 AJ10:AL37">
    <cfRule type="expression" dxfId="15" priority="570">
      <formula>#REF!&lt;&gt;""</formula>
    </cfRule>
  </conditionalFormatting>
  <conditionalFormatting sqref="N38:T827">
    <cfRule type="expression" dxfId="14" priority="1866">
      <formula>#REF!&lt;&gt;""</formula>
    </cfRule>
  </conditionalFormatting>
  <conditionalFormatting sqref="W38:W827">
    <cfRule type="expression" dxfId="13" priority="1754">
      <formula>#REF!&lt;&gt;""</formula>
    </cfRule>
  </conditionalFormatting>
  <conditionalFormatting sqref="Z38:Z827">
    <cfRule type="expression" dxfId="12" priority="1752">
      <formula>#REF!&lt;&gt;""</formula>
    </cfRule>
  </conditionalFormatting>
  <conditionalFormatting sqref="AC38:AC827">
    <cfRule type="expression" dxfId="11" priority="1750">
      <formula>#REF!&lt;&gt;""</formula>
    </cfRule>
  </conditionalFormatting>
  <conditionalFormatting sqref="AF38:AF827">
    <cfRule type="expression" dxfId="10" priority="1748">
      <formula>#REF!&lt;&gt;""</formula>
    </cfRule>
  </conditionalFormatting>
  <conditionalFormatting sqref="AG10:AI28 E10:E37 L10:M37 U10:V37 X10:Y37 AA10:AB37 AD10:AE37">
    <cfRule type="expression" dxfId="9" priority="258">
      <formula>#REF!&lt;&gt;""</formula>
    </cfRule>
  </conditionalFormatting>
  <conditionalFormatting sqref="AJ38:AL827">
    <cfRule type="expression" dxfId="8" priority="1856">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28:I1048576 E828:E1048576" xr:uid="{00000000-0002-0000-1100-000004000000}">
      <formula1>0</formula1>
      <formula2>100</formula2>
    </dataValidation>
    <dataValidation type="list" allowBlank="1" showInputMessage="1" showErrorMessage="1" sqref="G38:G827 I38:I827 E38:E827" xr:uid="{00000000-0002-0000-1100-000006000000}">
      <formula1>#REF!</formula1>
    </dataValidation>
    <dataValidation errorStyle="warning" allowBlank="1" showInputMessage="1" showErrorMessage="1" sqref="E10:E827 AG10:AI827 X10:Y827 AA10:AB827 U10:V827 AD10:AE82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27" xr:uid="{00000000-0002-0000-1100-000002000000}"/>
    <dataValidation operator="notBetween" allowBlank="1" showInputMessage="1" showErrorMessage="1" prompt="The CONSEQUENCE is the Primary Asset Value (which is obtained from the maximum impact levels assessed in the Primary Asset analysis process)." sqref="M10:M827" xr:uid="{00000000-0002-0000-1100-000003000000}"/>
    <dataValidation type="list" allowBlank="1" showInputMessage="1" showErrorMessage="1" sqref="J10:J827" xr:uid="{00000000-0002-0000-1100-000005000000}">
      <formula1>INDIRECT(E10)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F38:F827</xm:sqref>
        </x14:dataValidation>
        <x14:dataValidation type="list" allowBlank="1" showInputMessage="1" showErrorMessage="1" xr:uid="{00000000-0002-0000-1100-000007000000}">
          <x14:formula1>
            <xm:f>OFFSET('P3-Supporting Assets'!$C$9,1,,COUNTA('P3-Supporting Assets'!$C$9:$C$1003)-1,)</xm:f>
          </x14:formula1>
          <xm:sqref>H38:H827</xm:sqref>
        </x14:dataValidation>
        <x14:dataValidation type="list" allowBlank="1" showInputMessage="1" showErrorMessage="1" xr:uid="{00000000-0002-0000-1100-000008000000}">
          <x14:formula1>
            <xm:f>OFFSET('Measures Register'!$B$8,1,0,COUNTA('Measures Register'!$D$8:$D$59)-1,)</xm:f>
          </x14:formula1>
          <xm:sqref>T38:T827 AC38:AC827 Z38:Z827 AF38:AF827 W38:W827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J9" activePane="bottomRight" state="frozen"/>
      <selection pane="topRight" activeCell="C1" sqref="C1"/>
      <selection pane="bottomLeft" activeCell="A9" sqref="A9"/>
      <selection pane="bottomRight" activeCell="R1" sqref="R1"/>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680</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580</v>
      </c>
      <c r="C9" s="225" t="s">
        <v>886</v>
      </c>
      <c r="D9" s="96" t="s">
        <v>579</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583</v>
      </c>
      <c r="C10" s="225" t="s">
        <v>581</v>
      </c>
      <c r="D10" s="96" t="s">
        <v>582</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584</v>
      </c>
      <c r="C11" s="226" t="s">
        <v>752</v>
      </c>
      <c r="D11" s="96" t="s">
        <v>582</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611</v>
      </c>
      <c r="C12" s="225" t="s">
        <v>554</v>
      </c>
      <c r="D12" s="96" t="s">
        <v>585</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614</v>
      </c>
      <c r="C13" s="226" t="s">
        <v>555</v>
      </c>
      <c r="D13" s="96" t="s">
        <v>585</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588</v>
      </c>
      <c r="C14" s="226" t="s">
        <v>587</v>
      </c>
      <c r="D14" s="96" t="s">
        <v>585</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590</v>
      </c>
      <c r="C15" s="226" t="s">
        <v>589</v>
      </c>
      <c r="D15" s="96" t="s">
        <v>585</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591</v>
      </c>
      <c r="C16" s="226" t="s">
        <v>647</v>
      </c>
      <c r="D16" s="96" t="s">
        <v>585</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592</v>
      </c>
      <c r="C17" s="226" t="s">
        <v>648</v>
      </c>
      <c r="D17" s="96" t="s">
        <v>585</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593</v>
      </c>
      <c r="C18" s="226" t="s">
        <v>599</v>
      </c>
      <c r="D18" s="76" t="s">
        <v>585</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594</v>
      </c>
      <c r="C19" s="226" t="s">
        <v>600</v>
      </c>
      <c r="D19" s="96" t="s">
        <v>579</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595</v>
      </c>
      <c r="C20" s="226" t="s">
        <v>601</v>
      </c>
      <c r="D20" s="76" t="s">
        <v>585</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596</v>
      </c>
      <c r="C21" s="225" t="s">
        <v>603</v>
      </c>
      <c r="D21" s="76" t="s">
        <v>585</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597</v>
      </c>
      <c r="C22" s="225" t="s">
        <v>604</v>
      </c>
      <c r="D22" s="76" t="s">
        <v>585</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598</v>
      </c>
      <c r="C23" s="226" t="s">
        <v>605</v>
      </c>
      <c r="D23" s="96" t="s">
        <v>585</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606</v>
      </c>
      <c r="C24" s="225" t="s">
        <v>887</v>
      </c>
      <c r="D24" s="76" t="s">
        <v>585</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607</v>
      </c>
      <c r="C25" s="226" t="s">
        <v>888</v>
      </c>
      <c r="D25" s="76" t="s">
        <v>585</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814</v>
      </c>
      <c r="C26" s="226" t="s">
        <v>612</v>
      </c>
      <c r="D26" s="96" t="s">
        <v>579</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608</v>
      </c>
      <c r="C27" s="225" t="s">
        <v>615</v>
      </c>
      <c r="D27" s="76" t="s">
        <v>585</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609</v>
      </c>
      <c r="C28" s="226" t="s">
        <v>616</v>
      </c>
      <c r="D28" s="76" t="s">
        <v>585</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610</v>
      </c>
      <c r="C29" s="225" t="s">
        <v>617</v>
      </c>
      <c r="D29" s="76" t="s">
        <v>585</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613</v>
      </c>
      <c r="C30" s="226" t="s">
        <v>889</v>
      </c>
      <c r="D30" s="76" t="s">
        <v>585</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618</v>
      </c>
      <c r="C31" s="226" t="s">
        <v>760</v>
      </c>
      <c r="D31" s="76" t="s">
        <v>585</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619</v>
      </c>
      <c r="C32" s="226" t="s">
        <v>761</v>
      </c>
      <c r="D32" s="76" t="s">
        <v>585</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620</v>
      </c>
      <c r="C33" s="226" t="s">
        <v>638</v>
      </c>
      <c r="D33" s="76" t="s">
        <v>585</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621</v>
      </c>
      <c r="C34" s="226" t="s">
        <v>753</v>
      </c>
      <c r="D34" s="76" t="s">
        <v>585</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622</v>
      </c>
      <c r="C35" s="226" t="s">
        <v>748</v>
      </c>
      <c r="D35" s="96" t="s">
        <v>585</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623</v>
      </c>
      <c r="C36" s="225" t="s">
        <v>628</v>
      </c>
      <c r="D36" s="96" t="s">
        <v>585</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624</v>
      </c>
      <c r="C37" s="226" t="s">
        <v>754</v>
      </c>
      <c r="D37" s="76" t="s">
        <v>585</v>
      </c>
      <c r="E37" s="76" t="s">
        <v>90</v>
      </c>
      <c r="F37" s="246" t="s">
        <v>516</v>
      </c>
      <c r="G37" s="120" t="s">
        <v>230</v>
      </c>
      <c r="H37" s="246" t="s">
        <v>456</v>
      </c>
      <c r="I37" s="120" t="s">
        <v>231</v>
      </c>
      <c r="J37" s="121">
        <v>1</v>
      </c>
      <c r="K37" s="116">
        <v>0</v>
      </c>
      <c r="L37" s="116">
        <v>0.63</v>
      </c>
      <c r="M37" s="121"/>
      <c r="N37" s="121"/>
      <c r="O37" s="117" t="s">
        <v>11</v>
      </c>
      <c r="P37" s="123"/>
      <c r="Q37" s="24"/>
    </row>
    <row r="38" spans="2:17" ht="43.15" customHeight="1" x14ac:dyDescent="0.45">
      <c r="B38" s="245" t="s">
        <v>625</v>
      </c>
      <c r="C38" s="226" t="s">
        <v>890</v>
      </c>
      <c r="D38" s="76" t="s">
        <v>585</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626</v>
      </c>
      <c r="C39" s="226" t="s">
        <v>639</v>
      </c>
      <c r="D39" s="76" t="s">
        <v>585</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755</v>
      </c>
      <c r="C40" s="226" t="s">
        <v>640</v>
      </c>
      <c r="D40" s="76" t="s">
        <v>585</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815</v>
      </c>
      <c r="C41" s="226" t="s">
        <v>756</v>
      </c>
      <c r="D41" s="76" t="s">
        <v>585</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627</v>
      </c>
      <c r="C42" s="225" t="s">
        <v>641</v>
      </c>
      <c r="D42" s="76" t="s">
        <v>585</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629</v>
      </c>
      <c r="C43" s="226" t="s">
        <v>642</v>
      </c>
      <c r="D43" s="76" t="s">
        <v>585</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630</v>
      </c>
      <c r="C44" s="226" t="s">
        <v>643</v>
      </c>
      <c r="D44" s="76" t="s">
        <v>585</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632</v>
      </c>
      <c r="C45" s="226" t="s">
        <v>646</v>
      </c>
      <c r="D45" s="76" t="s">
        <v>585</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633</v>
      </c>
      <c r="C46" s="226" t="s">
        <v>891</v>
      </c>
      <c r="D46" s="96" t="s">
        <v>579</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634</v>
      </c>
      <c r="C47" s="226" t="s">
        <v>892</v>
      </c>
      <c r="D47" s="96" t="s">
        <v>579</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635</v>
      </c>
      <c r="C48" s="226" t="s">
        <v>762</v>
      </c>
      <c r="D48" s="96" t="s">
        <v>582</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636</v>
      </c>
      <c r="C49" s="226" t="s">
        <v>764</v>
      </c>
      <c r="D49" s="96" t="s">
        <v>579</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644</v>
      </c>
      <c r="C50" s="226" t="s">
        <v>763</v>
      </c>
      <c r="D50" s="96" t="s">
        <v>579</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645</v>
      </c>
      <c r="C51" s="226" t="s">
        <v>765</v>
      </c>
      <c r="D51" s="96" t="s">
        <v>585</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649</v>
      </c>
      <c r="C52" s="226" t="s">
        <v>766</v>
      </c>
      <c r="D52" s="96" t="s">
        <v>582</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770</v>
      </c>
      <c r="C53" s="225" t="s">
        <v>769</v>
      </c>
      <c r="D53" s="96" t="s">
        <v>585</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771</v>
      </c>
      <c r="C54" s="226" t="s">
        <v>893</v>
      </c>
      <c r="D54" s="76" t="s">
        <v>585</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772</v>
      </c>
      <c r="C55" s="226" t="s">
        <v>894</v>
      </c>
      <c r="D55" s="96" t="s">
        <v>585</v>
      </c>
      <c r="E55" s="96" t="s">
        <v>90</v>
      </c>
      <c r="F55" s="246" t="s">
        <v>516</v>
      </c>
      <c r="G55" s="120" t="s">
        <v>211</v>
      </c>
      <c r="H55" s="246" t="s">
        <v>465</v>
      </c>
      <c r="I55" s="120" t="s">
        <v>271</v>
      </c>
      <c r="J55" s="121">
        <v>1</v>
      </c>
      <c r="K55" s="116">
        <v>0.63</v>
      </c>
      <c r="L55" s="116">
        <v>0</v>
      </c>
      <c r="M55" s="121"/>
      <c r="N55" s="121"/>
      <c r="O55" s="117" t="s">
        <v>11</v>
      </c>
      <c r="P55" s="123"/>
      <c r="Q55" s="24"/>
    </row>
    <row r="56" spans="2:17" ht="28.5" x14ac:dyDescent="0.45">
      <c r="B56" s="245" t="s">
        <v>773</v>
      </c>
      <c r="C56" s="226" t="s">
        <v>895</v>
      </c>
      <c r="D56" s="76" t="s">
        <v>585</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774</v>
      </c>
      <c r="C57" s="226" t="s">
        <v>896</v>
      </c>
      <c r="D57" s="76" t="s">
        <v>585</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775</v>
      </c>
      <c r="C58" s="226" t="s">
        <v>897</v>
      </c>
      <c r="D58" s="96" t="s">
        <v>582</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776</v>
      </c>
      <c r="C59" s="226" t="s">
        <v>898</v>
      </c>
      <c r="D59" s="96" t="s">
        <v>582</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35 P9:P59 I18">
    <cfRule type="expression" dxfId="7" priority="253">
      <formula>#REF!&lt;&gt;""</formula>
    </cfRule>
  </conditionalFormatting>
  <conditionalFormatting sqref="C36:C59">
    <cfRule type="expression" dxfId="6" priority="83">
      <formula>#REF!&lt;&gt;""</formula>
    </cfRule>
  </conditionalFormatting>
  <conditionalFormatting sqref="F9:F59">
    <cfRule type="expression" dxfId="5" priority="40">
      <formula>#REF!&lt;&gt;""</formula>
    </cfRule>
  </conditionalFormatting>
  <conditionalFormatting sqref="G9:G59">
    <cfRule type="expression" dxfId="4" priority="87">
      <formula>#REF!&lt;&gt;""</formula>
    </cfRule>
  </conditionalFormatting>
  <conditionalFormatting sqref="H9:H59">
    <cfRule type="expression" dxfId="3" priority="1">
      <formula>#REF!&lt;&gt;""</formula>
    </cfRule>
  </conditionalFormatting>
  <conditionalFormatting sqref="I9:I17">
    <cfRule type="expression" dxfId="2" priority="239">
      <formula>#REF!&lt;&gt;""</formula>
    </cfRule>
  </conditionalFormatting>
  <conditionalFormatting sqref="I19:O59">
    <cfRule type="expression" dxfId="1" priority="85">
      <formula>#REF!&lt;&gt;""</formula>
    </cfRule>
  </conditionalFormatting>
  <conditionalFormatting sqref="J9:O18">
    <cfRule type="expression" dxfId="0" priority="230">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679</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677</v>
      </c>
      <c r="C4" s="211"/>
      <c r="D4" s="211"/>
      <c r="E4" s="211"/>
      <c r="F4" s="211"/>
      <c r="G4" s="211"/>
      <c r="H4" s="211"/>
      <c r="I4" s="211"/>
      <c r="J4" s="211"/>
      <c r="K4" s="211"/>
      <c r="L4" s="211"/>
      <c r="M4" s="211"/>
      <c r="N4" s="211"/>
    </row>
    <row r="5" spans="1:14" customFormat="1" ht="15.75" customHeight="1" outlineLevel="1" x14ac:dyDescent="0.5">
      <c r="A5" s="211"/>
      <c r="B5" s="213" t="s">
        <v>678</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77" t="s">
        <v>508</v>
      </c>
      <c r="K8" s="377"/>
      <c r="L8" s="377"/>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P1-System</vt:lpstr>
      <vt:lpstr>P2-Primary Assets</vt:lpstr>
      <vt:lpstr>P3-Supporting Assets</vt:lpstr>
      <vt:lpstr>P4-System Modeling</vt:lpstr>
      <vt:lpstr>P5-P6-P7-Risk Calculation</vt:lpstr>
      <vt:lpstr>Measures Register</vt:lpstr>
      <vt:lpstr>Aux-Mitigation Factors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2023-12-13T04:28:57Z</dcterms:created>
  <dcterms:modified xsi:type="dcterms:W3CDTF">2024-09-02T09:24:27Z</dcterms:modified>
  <cp:category/>
  <cp:contentStatus/>
</cp:coreProperties>
</file>