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_rels/drawing3.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 sheetId="1" state="visible" r:id="rId2"/>
    <sheet name="Instructions" sheetId="2" state="visible" r:id="rId3"/>
    <sheet name="Opportunity - Rating Desc." sheetId="3" state="visible" r:id="rId4"/>
    <sheet name="Threat - Rating Desc." sheetId="4" state="visible" r:id="rId5"/>
    <sheet name="Severity matrix" sheetId="5" state="visible" r:id="rId6"/>
    <sheet name="Sample Risk Checklist" sheetId="6" state="visible" r:id="rId7"/>
    <sheet name="Risk Allocation" sheetId="7" state="hidden" r:id="rId8"/>
    <sheet name="Lists" sheetId="8" state="visible" r:id="rId9"/>
  </sheets>
  <definedNames>
    <definedName function="false" hidden="false" localSheetId="2" name="_xlnm.Print_Area" vbProcedure="false">'Opportunity - Rating Desc.'!$A$1:$F$21</definedName>
    <definedName function="false" hidden="true" localSheetId="0" name="_xlnm._FilterDatabase" vbProcedure="false">'Project '!$A$3:$AB$44</definedName>
    <definedName function="false" hidden="false" localSheetId="5" name="_xlnm.Print_Area" vbProcedure="false">'Sample Risk Checklist'!$A$1:$B$86</definedName>
    <definedName function="false" hidden="false" localSheetId="5" name="_xlnm.Print_Titles" vbProcedure="false">'Sample Risk Checklist'!$1:$1</definedName>
    <definedName function="false" hidden="true" localSheetId="5" name="_xlnm._FilterDatabase" vbProcedure="false">'Sample Risk Checklist'!$A$1:$B$86</definedName>
    <definedName function="false" hidden="false" localSheetId="4" name="_xlnm.Print_Area" vbProcedure="false">'Severity matrix'!$A$2:$G$8</definedName>
    <definedName function="false" hidden="false" localSheetId="3" name="_xlnm.Print_Area" vbProcedure="false">'Threat - Rating Desc.'!$A$1:$F$22</definedName>
    <definedName function="false" hidden="false" name="Construction" vbProcedure="false">Lists!$I$3:$I$9</definedName>
    <definedName function="false" hidden="false" name="Design" vbProcedure="false">Lists!$D$3:$D$14</definedName>
    <definedName function="false" hidden="false" name="Design_construction" vbProcedure="false">Lists!$L$29:$N$29</definedName>
    <definedName function="false" hidden="false" name="Environmental" vbProcedure="false">Lists!$C$3:$C$5</definedName>
    <definedName function="false" hidden="false" name="External" vbProcedure="false">Lists!$H$3:$H$10</definedName>
    <definedName function="false" hidden="false" name="Maint_Ops" vbProcedure="false">Lists!$J$3:$J$9</definedName>
    <definedName function="false" hidden="false" name="Operations_Maintenance" vbProcedure="false">Lists!$O$29</definedName>
    <definedName function="false" hidden="false" name="Organizational" vbProcedure="false">Lists!$B$3:$B$7</definedName>
    <definedName function="false" hidden="false" name="Planning_Preliminary_Eng" vbProcedure="false">Lists!$B$29:$E$29</definedName>
    <definedName function="false" hidden="false" name="PM" vbProcedure="false">Lists!$A$3:$A$7</definedName>
    <definedName function="false" hidden="false" name="program_procurement" vbProcedure="false">Lists!$F$29:$K$29</definedName>
    <definedName function="false" hidden="false" name="Proj_Phases" vbProcedure="false">Lists!$H$17:$H$21</definedName>
    <definedName function="false" hidden="false" name="Proj_Phase_List" vbProcedure="false">Lists!$A$18:$A$21</definedName>
    <definedName function="false" hidden="false" name="Railroad" vbProcedure="false">Lists!$F$3:$F$5</definedName>
    <definedName function="false" hidden="false" name="ROW" vbProcedure="false">Lists!$E$3:$E$6</definedName>
    <definedName function="false" hidden="false" name="Utilities" vbProcedure="false">Lists!$G$3:$G$5</definedName>
    <definedName function="false" hidden="false" localSheetId="0" name="Z_384D12F8_7E37_41CA_A629_D1E60F422AE6_.wvu.FilterData" vbProcedure="false">'Project '!$A$3:$K$3</definedName>
    <definedName function="false" hidden="false" localSheetId="0" name="Z_426594F0_BD78_494B_83F5_6715BCF3F934_.wvu.Cols" vbProcedure="false">'project '!#ref!,'project '!#ref!,'Project '!$I:$K,'project '!#ref!,'Project '!$I:$AB</definedName>
    <definedName function="false" hidden="false" localSheetId="0" name="Z_426594F0_BD78_494B_83F5_6715BCF3F934_.wvu.FilterData" vbProcedure="false">'Project '!$A$3:$AB$44</definedName>
    <definedName function="false" hidden="false" localSheetId="0" name="Z_AAE5F1F5_23DF_4A1C_A14D_1A683FBAD0A0_.wvu.FilterData" vbProcedure="false">'Project '!$A$3:$AB$44</definedName>
    <definedName function="false" hidden="false" localSheetId="2" name="Z_426594F0_BD78_494B_83F5_6715BCF3F934_.wvu.PrintArea" vbProcedure="false">'Opportunity - Rating Desc.'!$A$1:$F$21</definedName>
    <definedName function="false" hidden="false" localSheetId="2" name="Z_AAE5F1F5_23DF_4A1C_A14D_1A683FBAD0A0_.wvu.PrintArea" vbProcedure="false">'Opportunity - Rating Desc.'!$A$1:$F$21</definedName>
    <definedName function="false" hidden="false" localSheetId="3" name="Z_426594F0_BD78_494B_83F5_6715BCF3F934_.wvu.PrintArea" vbProcedure="false">'Threat - Rating Desc.'!$A$1:$F$22</definedName>
    <definedName function="false" hidden="false" localSheetId="3" name="Z_AAE5F1F5_23DF_4A1C_A14D_1A683FBAD0A0_.wvu.PrintArea" vbProcedure="false">'Threat - Rating Desc.'!$A$1:$F$22</definedName>
    <definedName function="false" hidden="false" localSheetId="4" name="Z_426594F0_BD78_494B_83F5_6715BCF3F934_.wvu.PrintArea" vbProcedure="false">'Severity matrix'!$A$2:$G$8</definedName>
    <definedName function="false" hidden="false" localSheetId="4" name="Z_AAE5F1F5_23DF_4A1C_A14D_1A683FBAD0A0_.wvu.PrintArea" vbProcedure="false">'Severity matrix'!$A$2:$G$8</definedName>
    <definedName function="false" hidden="false" localSheetId="5" name="Z_426594F0_BD78_494B_83F5_6715BCF3F934_.wvu.FilterData" vbProcedure="false">'Sample Risk Checklist'!$A$1:$B$83</definedName>
    <definedName function="false" hidden="false" localSheetId="5" name="Z_426594F0_BD78_494B_83F5_6715BCF3F934_.wvu.PrintArea" vbProcedure="false">'Sample Risk Checklist'!$A$1:$B$86</definedName>
    <definedName function="false" hidden="false" localSheetId="5" name="Z_426594F0_BD78_494B_83F5_6715BCF3F934_.wvu.PrintTitles" vbProcedure="false">'Sample Risk Checklist'!$1:$1</definedName>
    <definedName function="false" hidden="false" localSheetId="5" name="Z_AAE5F1F5_23DF_4A1C_A14D_1A683FBAD0A0_.wvu.FilterData" vbProcedure="false">'Sample Risk Checklist'!$A$1:$B$83</definedName>
    <definedName function="false" hidden="false" localSheetId="5" name="Z_AAE5F1F5_23DF_4A1C_A14D_1A683FBAD0A0_.wvu.PrintArea" vbProcedure="false">'Sample Risk Checklist'!$A$1:$B$86</definedName>
    <definedName function="false" hidden="false" localSheetId="5" name="Z_AAE5F1F5_23DF_4A1C_A14D_1A683FBAD0A0_.wvu.PrintTitles" vbProcedure="false">'Sample Risk Checklist'!$1:$1</definedName>
    <definedName function="false" hidden="false" localSheetId="7" name="Z_426594F0_BD78_494B_83F5_6715BCF3F934_.wvu.Cols" vbProcedure="false">Lists!$V:$W</definedName>
    <definedName function="false" hidden="false" localSheetId="7" name="Z_AAE5F1F5_23DF_4A1C_A14D_1A683FBAD0A0_.wvu.Cols" vbProcedure="false">Lists!$V:$W</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<sst xmlns="http://schemas.openxmlformats.org/spreadsheetml/2006/main" count="706" uniqueCount="493">
  <si>
    <t xml:space="preserve">Step 1: Risk Identification</t>
  </si>
  <si>
    <t xml:space="preserve">Step 2: Risk Assessment</t>
  </si>
  <si>
    <t xml:space="preserve">Step 3: Risk Response</t>
  </si>
  <si>
    <t xml:space="preserve">Step 4: Monitor &amp; Control</t>
  </si>
  <si>
    <t xml:space="preserve">Rank</t>
  </si>
  <si>
    <t xml:space="preserve">Cost Impact ($M)</t>
  </si>
  <si>
    <t xml:space="preserve">Schedule Impact (Weeks)</t>
  </si>
  <si>
    <t xml:space="preserve">#</t>
  </si>
  <si>
    <t xml:space="preserve">Category</t>
  </si>
  <si>
    <t xml:space="preserve">Phase</t>
  </si>
  <si>
    <t xml:space="preserve">Opportunity / Threat</t>
  </si>
  <si>
    <t xml:space="preserve">Risk</t>
  </si>
  <si>
    <t xml:space="preserve">Risk Name</t>
  </si>
  <si>
    <t xml:space="preserve">Detailed Description</t>
  </si>
  <si>
    <t xml:space="preserve">P6 Work Package or Activity Related to Risk</t>
  </si>
  <si>
    <t xml:space="preserve">Probability (1 - 5)</t>
  </si>
  <si>
    <t xml:space="preserve">Consequence (1-5)</t>
  </si>
  <si>
    <t xml:space="preserve">Severity (Priority)</t>
  </si>
  <si>
    <t xml:space="preserve">Probability (%)</t>
  </si>
  <si>
    <t xml:space="preserve">Minimum (@10%)</t>
  </si>
  <si>
    <t xml:space="preserve">Most Likely Cost ($M)</t>
  </si>
  <si>
    <t xml:space="preserve">Maximum (@90%)</t>
  </si>
  <si>
    <t xml:space="preserve">COST IMPACT</t>
  </si>
  <si>
    <t xml:space="preserve">Minimum</t>
  </si>
  <si>
    <t xml:space="preserve">Most Likely (no. of weeks)</t>
  </si>
  <si>
    <t xml:space="preserve">Maximum</t>
  </si>
  <si>
    <t xml:space="preserve">TIME IMPACT (Weeks)</t>
  </si>
  <si>
    <t xml:space="preserve">Response Category</t>
  </si>
  <si>
    <t xml:space="preserve">Administration Notification</t>
  </si>
  <si>
    <t xml:space="preserve">Response</t>
  </si>
  <si>
    <t xml:space="preserve">Risk Owner</t>
  </si>
  <si>
    <t xml:space="preserve">Contingency Plan</t>
  </si>
  <si>
    <t xml:space="preserve">Status</t>
  </si>
  <si>
    <t xml:space="preserve">Date Last Updated</t>
  </si>
  <si>
    <t xml:space="preserve">Tracking Comments</t>
  </si>
  <si>
    <t xml:space="preserve">Vulnerability Scanner Ubuntu 16.04</t>
  </si>
  <si>
    <t xml:space="preserve">Ubuntu Server</t>
  </si>
  <si>
    <t xml:space="preserve">Yes</t>
  </si>
  <si>
    <t xml:space="preserve"> </t>
  </si>
  <si>
    <t xml:space="preserve">Honeypot Ubuntu 16.04</t>
  </si>
  <si>
    <t xml:space="preserve">No</t>
  </si>
  <si>
    <t xml:space="preserve">Windows 12 Active Directory</t>
  </si>
  <si>
    <t xml:space="preserve">Windows Server</t>
  </si>
  <si>
    <t xml:space="preserve">Issue</t>
  </si>
  <si>
    <t xml:space="preserve">Windows 12 Spiceworks</t>
  </si>
  <si>
    <t xml:space="preserve">Ubuntu 14.04</t>
  </si>
  <si>
    <t xml:space="preserve">Ubuntu user machine</t>
  </si>
  <si>
    <t xml:space="preserve">Ubuntu 16.04 – 1</t>
  </si>
  <si>
    <t xml:space="preserve">Ubuntu 16.04 – 2</t>
  </si>
  <si>
    <t xml:space="preserve">Ubuntu 18.04</t>
  </si>
  <si>
    <t xml:space="preserve">Linux </t>
  </si>
  <si>
    <t xml:space="preserve">Linux User Machine</t>
  </si>
  <si>
    <t xml:space="preserve">Windows 10 Machine 1</t>
  </si>
  <si>
    <t xml:space="preserve">Windows User Machine</t>
  </si>
  <si>
    <t xml:space="preserve">Windows 10 Machine 2</t>
  </si>
  <si>
    <t xml:space="preserve">Windows 10 Machine 3</t>
  </si>
  <si>
    <t xml:space="preserve">Windows 10 Machine 4</t>
  </si>
  <si>
    <t xml:space="preserve">General Tips</t>
  </si>
  <si>
    <t xml:space="preserve">1.      Utilize the drop down menus when available to keep things consistent</t>
  </si>
  <si>
    <t xml:space="preserve">2.      Use “Alt + Enter” to place a hard return within a cell.  Using a hyphen “-“ as a bullet at the beginning of text along with a hard return at the end of text helps keep information organized when there is more than one response plan or owner.</t>
  </si>
  <si>
    <t xml:space="preserve">Description of risk Register column.</t>
  </si>
  <si>
    <t xml:space="preserve">Helpful Hints for risk Assessment</t>
  </si>
  <si>
    <t xml:space="preserve">No.:</t>
  </si>
  <si>
    <t xml:space="preserve">Identification number of each risk.  </t>
  </si>
  <si>
    <t xml:space="preserve">Once risks are identified, they should be given a unique identification number, beginning with 1.</t>
  </si>
  <si>
    <t xml:space="preserve">Date ID:</t>
  </si>
  <si>
    <t xml:space="preserve">The date that the risk was originally identified and included in the risk register.</t>
  </si>
  <si>
    <t xml:space="preserve">Date Updated:  </t>
  </si>
  <si>
    <t xml:space="preserve">The date that the risk was last updated in the risk register.</t>
  </si>
  <si>
    <t xml:space="preserve">Project:</t>
  </si>
  <si>
    <t xml:space="preserve">The name of the project.  </t>
  </si>
  <si>
    <t xml:space="preserve">The name used should be consistent for each project.</t>
  </si>
  <si>
    <t xml:space="preserve">Category:</t>
  </si>
  <si>
    <t xml:space="preserve">The primary category or functional area that the risk pertains to. </t>
  </si>
  <si>
    <t xml:space="preserve"> Generally, the risk breakdown structure is a way of categorizing or grouping risks by the potential cause of the risk.</t>
  </si>
  <si>
    <t xml:space="preserve">SubCategory</t>
  </si>
  <si>
    <t xml:space="preserve">The second level of the RBS.  </t>
  </si>
  <si>
    <t xml:space="preserve">The RBS Group 2 is a more detailed grouping of a particular risk than RBS Group 1.</t>
  </si>
  <si>
    <t xml:space="preserve">Opportunity/Threat:</t>
  </si>
  <si>
    <t xml:space="preserve">Opportunity</t>
  </si>
  <si>
    <t xml:space="preserve">Risk identified as an opportunity in the assessment section of the risk register</t>
  </si>
  <si>
    <t xml:space="preserve">Threat</t>
  </si>
  <si>
    <t xml:space="preserve">Risk identified as a threat in the assessment section of the risk register</t>
  </si>
  <si>
    <t xml:space="preserve">Opp./Threat</t>
  </si>
  <si>
    <t xml:space="preserve">Risk identified as an opportunity and a threat in the assessment section of the risk register</t>
  </si>
  <si>
    <t xml:space="preserve">Summary Description:</t>
  </si>
  <si>
    <t xml:space="preserve">Brief, generally unique description of the risk specific to the Project</t>
  </si>
  <si>
    <t xml:space="preserve">In the identification process, think about risks relevant to the project scope, schedule, or cost.  Additionally think of risks that may impact the agency's reputation.</t>
  </si>
  <si>
    <t xml:space="preserve">Detailed Description:</t>
  </si>
  <si>
    <t xml:space="preserve">Detailed description of the risk, generally including a "cause", possible "risk event", and "effects".</t>
  </si>
  <si>
    <t xml:space="preserve">The goal is to ensure that other users of the register can interpret the risk identified.  Try to be specific and not overly vague.  Sample risk statement templates are "If &lt;uncertain event&gt; --&gt; then &lt;effect on objectives&gt;." or "Due to &lt;definite cause&gt;, &lt;uncertain event&gt; may occur, resulting in &lt;effect on objectives&gt;.</t>
  </si>
  <si>
    <t xml:space="preserve">Probability:</t>
  </si>
  <si>
    <t xml:space="preserve">A rating on a scale of 1 through 5 indicating the likelihood that a risks will occur based on current requirements or conditions.  See "Opportunity - Rating Desc." and "Threat - Rating Desc." tabs.</t>
  </si>
  <si>
    <t xml:space="preserve">Project Impact (pre-response):</t>
  </si>
  <si>
    <r>
      <rPr>
        <sz val="11"/>
        <color rgb="FF000000"/>
        <rFont val="Arial"/>
        <family val="2"/>
        <charset val="1"/>
      </rPr>
      <t xml:space="preserve">Impacts to project objectives of quality, cost, and time.  </t>
    </r>
    <r>
      <rPr>
        <b val="true"/>
        <u val="single"/>
        <sz val="11"/>
        <color rgb="FF0000FF"/>
        <rFont val="Arial"/>
        <family val="2"/>
        <charset val="1"/>
      </rPr>
      <t xml:space="preserve">The pre-response rating is based on current requirements or conditions, prior to the response plan being implemented</t>
    </r>
    <r>
      <rPr>
        <b val="true"/>
        <sz val="11"/>
        <color rgb="FF0000FF"/>
        <rFont val="Arial"/>
        <family val="2"/>
        <charset val="1"/>
      </rPr>
      <t xml:space="preserve">.</t>
    </r>
    <r>
      <rPr>
        <sz val="11"/>
        <color rgb="FF000000"/>
        <rFont val="Arial"/>
        <family val="2"/>
        <charset val="1"/>
      </rPr>
      <t xml:space="preserve">  </t>
    </r>
  </si>
  <si>
    <t xml:space="preserve">See "Opportunity - Rating Desc." and "Threat - Rating Desc." tabs for general rating definitions to be used as guidance; however this is also subject to judgment of the project team.  </t>
  </si>
  <si>
    <t xml:space="preserve">Severity (P):</t>
  </si>
  <si>
    <t xml:space="preserve">The product of the probability and the highest rated project risks impact</t>
  </si>
  <si>
    <t xml:space="preserve">Agency Impact (pre-response):</t>
  </si>
  <si>
    <t xml:space="preserve">Impacts to MnDOT's goals of safety, connectivity, congestion, and best-in-class agency (reputation, public perception, etc...).  The pre-response rating is based on current requirements or conditions, prior to the response plan being implemented.  </t>
  </si>
  <si>
    <t xml:space="preserve">See "Opportunity - Rating Desc." and "Threat - Rating Desc." tabs for general rating definitions to be used as guidance; however this is also subject to judgment of the project team.</t>
  </si>
  <si>
    <t xml:space="preserve">Severity (A):</t>
  </si>
  <si>
    <t xml:space="preserve">The product of the probability and the highest rated agency risks impact</t>
  </si>
  <si>
    <t xml:space="preserve">Severity (max):</t>
  </si>
  <si>
    <t xml:space="preserve">The absolute value of the highest rated project and agency risks severity value - used primarily for sorting and normally hidden in reporting.</t>
  </si>
  <si>
    <t xml:space="preserve">The estimated likelihood in percent (%) of the risk occurring based on current state of the risk.  For the initial risk assessment, this value should generally correlate with the pre-response assessment.  For subsequent risk assessments as response plans are implemented, the value should reflect the estimated probability at the time of assessment.</t>
  </si>
  <si>
    <t xml:space="preserve">Minimum (Cost)</t>
  </si>
  <si>
    <t xml:space="preserve">The estimated minimum cost impact of the risk if it were to occur (in millions of dollars).  For the initial risk assessment, this value should generally correlate with the pre-response assessment.  For subsequent risk assessments as response plans are implemented, the value should reflect the estimated impact at the time of assessment.</t>
  </si>
  <si>
    <t xml:space="preserve">Most Likely (Cost):</t>
  </si>
  <si>
    <t xml:space="preserve">The estimated most likely cost impact of the risk if it were to occur (in millions of dollars).  For the initial risk assessment, this value should generally correlate with the pre-response assessment.  For subsequent risk assements as response plans are implemented, the value should reflect the estimated impact at the time of assessment.</t>
  </si>
  <si>
    <t xml:space="preserve">Maximum (Cost)</t>
  </si>
  <si>
    <t xml:space="preserve">The estimated maximum cost impact of the risk if it were to occur (in millions of dollars).  For the initial risk assessment, this value should generally correlate with the pre-response assessment.  For subsequent risk assessments as response plans are implemented, the value should reflect the estimated impact at the time of assessment.</t>
  </si>
  <si>
    <t xml:space="preserve">Minimum (Schedule)</t>
  </si>
  <si>
    <t xml:space="preserve">The estimated minimum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</si>
  <si>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 xml:space="preserve">Most Likely (Schedule):</t>
  </si>
  <si>
    <t xml:space="preserve">The estimated most likely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</si>
  <si>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 xml:space="preserve">Response Category:</t>
  </si>
  <si>
    <t xml:space="preserve">Opportunity or Threat Response - Pick One</t>
  </si>
  <si>
    <t xml:space="preserve">Accept</t>
  </si>
  <si>
    <t xml:space="preserve">Indicates that the project team has decided not to change the project plan to deal with a risk, or is unable to identify any other suitable response strategy.  It should be noted, that mitigation or transference is not necessary for all risk threats, particularly those with a small severity rating.  Judgment must be used as to whether a more rigorous (and potentially costly) response should be implemented.</t>
  </si>
  <si>
    <t xml:space="preserve">If accept is chosen as the response, generally the pre- and post-response assessment ratings remain the same.</t>
  </si>
  <si>
    <t xml:space="preserve">Share</t>
  </si>
  <si>
    <t xml:space="preserve">Allocates a portion of ownership of a risk threat to another party who is best able to minimize the impact and/or probability of the risks.
Allocates all or a portion of ownership of a risk opportunity to another party who is best able to maximize its probability of occurrence and increase the potential benefits if it does occur.  MnDOT and 3rd party share the benefits of the opportunity.</t>
  </si>
  <si>
    <t xml:space="preserve">Threat Response</t>
  </si>
  <si>
    <t xml:space="preserve">Mitigate</t>
  </si>
  <si>
    <t xml:space="preserve">Seeks to reduce the probability and/or impact of a risks threat to below an acceptable threshold.</t>
  </si>
  <si>
    <t xml:space="preserve">If mitigate is chosen as the response, generally the post response assessment is lower than the pre-response assessment.</t>
  </si>
  <si>
    <t xml:space="preserve">Transfer</t>
  </si>
  <si>
    <t xml:space="preserve">Allocates all ownership of a risk threat to another party who is best able to minimize the impact and/or probability of the risk.</t>
  </si>
  <si>
    <t xml:space="preserve">If transfer is chosen as the response, generally the post response assessment is lower than the pre-response assessment.  If the risk is fully transferred with no residual risk to MnDOT, the post-response assessment would equal zero.  However, it is important to think about the cost of transferring the risk, which can be captured in the "Response Cost" column.</t>
  </si>
  <si>
    <t xml:space="preserve">Avoid</t>
  </si>
  <si>
    <t xml:space="preserve">Involves changing the project plan to eliminate the risk threat or to protect the project objectives from its impact. </t>
  </si>
  <si>
    <t xml:space="preserve">If avoid is chosen as the response, generally the risk is totally eliminated in the post response assessment.</t>
  </si>
  <si>
    <t xml:space="preserve">Opportunity Response</t>
  </si>
  <si>
    <t xml:space="preserve">Enhance</t>
  </si>
  <si>
    <t xml:space="preserve">Seeks to modify the “size” of a risk opportunity by increasing its probability and/or impact thereby maximizing benefits realized for the project.</t>
  </si>
  <si>
    <t xml:space="preserve">Exploit</t>
  </si>
  <si>
    <t xml:space="preserve">Seeks to eliminate the uncertainty associated with a particular upside risk by making the risk opportunity definitely happen - can be considered a more rigorous response than "enhance".</t>
  </si>
  <si>
    <t xml:space="preserve">Urgency:</t>
  </si>
  <si>
    <t xml:space="preserve">Rating of "High", "Medium", or "Low" in regards to when the risk needs to be addressed.</t>
  </si>
  <si>
    <t xml:space="preserve">Project Impact (post-response):</t>
  </si>
  <si>
    <t xml:space="preserve">Impacts to project objectives of quality, cost, and time.  The post-response rating is the residual risk assuming the response plan has been implemented properly.  See "Opportunity - Rating Desc." and "Threat - Rating Desc." tabs for general rating definitions to be used as guidance; however this is also subject to judgment of the project team.</t>
  </si>
  <si>
    <t xml:space="preserve">These cells come prepopulated with values from the pre-response to assist with data entry in the post-response evaluation.  The prepopulated values (formulas) should be overwritten with new ratings of 1 through 5 taking into account the response plan.  If the response is to accept, the values would remain the same as the pre-response.</t>
  </si>
  <si>
    <t xml:space="preserve">The product of the probability and the highest rated project risk impact</t>
  </si>
  <si>
    <t xml:space="preserve">Agency Impact (post-response):</t>
  </si>
  <si>
    <t xml:space="preserve">Impacts to MnDOT's goals of safety, connectivity, congestion, and best-in-class agency (reputation, public perception, etc...).  The post-response rating is the residual risk assuming the response plan has been implemented properly.  See "Opportunity - Rating Desc." and "Threat - Rating Desc." tabs for general rating definitions to be used as guidance; however this is also subject to judgment of the project team.</t>
  </si>
  <si>
    <t xml:space="preserve">The product of the probability and the highest rated agency risk impact</t>
  </si>
  <si>
    <t xml:space="preserve">The absolute value of the highest rated project and agency risk severity value - used primarily for sorting and normally hidden in reporting.</t>
  </si>
  <si>
    <t xml:space="preserve">Priority</t>
  </si>
  <si>
    <r>
      <rPr>
        <sz val="11"/>
        <color rgb="FF000000"/>
        <rFont val="Arial"/>
        <family val="2"/>
        <charset val="1"/>
      </rPr>
      <t xml:space="preserve">Priorities are either "high", "medium", or "low".
- </t>
    </r>
    <r>
      <rPr>
        <b val="true"/>
        <u val="single"/>
        <sz val="11"/>
        <color rgb="FF0000FF"/>
        <rFont val="Arial"/>
        <family val="2"/>
        <charset val="1"/>
      </rPr>
      <t xml:space="preserve">High</t>
    </r>
    <r>
      <rPr>
        <sz val="11"/>
        <color rgb="FF000000"/>
        <rFont val="Arial"/>
        <family val="2"/>
        <charset val="1"/>
      </rPr>
      <t xml:space="preserve"> priorities are generally items that require immediate action or discussions at a higher level than the project team.
- </t>
    </r>
    <r>
      <rPr>
        <b val="true"/>
        <u val="single"/>
        <sz val="11"/>
        <color rgb="FF0000FF"/>
        <rFont val="Arial"/>
        <family val="2"/>
        <charset val="1"/>
      </rPr>
      <t xml:space="preserve">Medium</t>
    </r>
    <r>
      <rPr>
        <sz val="11"/>
        <color rgb="FF000000"/>
        <rFont val="Arial"/>
        <family val="2"/>
        <charset val="1"/>
      </rPr>
      <t xml:space="preserve"> priorities are generally items that are being actively addressed or monitored by the proiect team.
- </t>
    </r>
    <r>
      <rPr>
        <b val="true"/>
        <u val="single"/>
        <sz val="11"/>
        <color rgb="FF0000FF"/>
        <rFont val="Arial"/>
        <family val="2"/>
        <charset val="1"/>
      </rPr>
      <t xml:space="preserve">Low</t>
    </r>
    <r>
      <rPr>
        <sz val="11"/>
        <color rgb="FF000000"/>
        <rFont val="Arial"/>
        <family val="2"/>
        <charset val="1"/>
      </rPr>
      <t xml:space="preserve"> priorities are identified items that are not being actively addressed or monitored, but are desired by the project team to remain on the register in the event that conditions change on the project.</t>
    </r>
  </si>
  <si>
    <t xml:space="preserve">Response:</t>
  </si>
  <si>
    <t xml:space="preserve">Primary plan to address the risk.</t>
  </si>
  <si>
    <t xml:space="preserve">Response plans should be specific enough to implement.  It is okay to include steps to implementation.  For example further study may be needed prior to implementing a response plan to determine whether it would be effective; or options may need to be evaluated and decided upon by the project team prior to implementation.  Owners assigned are those who are best able to monitor the risk and implement the response.  More than one owner can be assigned, but it should be clear what each owner is responsible for.</t>
  </si>
  <si>
    <t xml:space="preserve">Risk Owner:</t>
  </si>
  <si>
    <t xml:space="preserve">Person or people assigned to implement the response plan and monitor the risk.  </t>
  </si>
  <si>
    <t xml:space="preserve">If multiple people are assigned as owners, it should be clear what each of their roles are and what they are individually responsible for.</t>
  </si>
  <si>
    <t xml:space="preserve">Trigger(s):</t>
  </si>
  <si>
    <t xml:space="preserve">Description of events that may serve as indicators that a risk has occurred or is about to occur.  Triggers help in monitoring the risk.  Identification of triggers is recommended, but may not be applicable in all cases.</t>
  </si>
  <si>
    <t xml:space="preserve">Think about potential risk triggers and list them if they apply.  Triggers are not absolutely necessary for all risks, but are useful in monitoring.  They are indications that the risk is about to occur or has occurred.</t>
  </si>
  <si>
    <t xml:space="preserve">Contingency Plan:</t>
  </si>
  <si>
    <r>
      <rPr>
        <sz val="11"/>
        <color rgb="FF000000"/>
        <rFont val="Arial"/>
        <family val="2"/>
        <charset val="1"/>
      </rPr>
      <t xml:space="preserve">For risks, this is the plan to address  </t>
    </r>
    <r>
      <rPr>
        <b val="true"/>
        <u val="single"/>
        <sz val="11"/>
        <color rgb="FF0000FF"/>
        <rFont val="Arial"/>
        <family val="2"/>
        <charset val="1"/>
      </rPr>
      <t xml:space="preserve">if the risk threat were to occur</t>
    </r>
    <r>
      <rPr>
        <sz val="11"/>
        <color rgb="FF000000"/>
        <rFont val="Arial"/>
        <family val="2"/>
        <charset val="1"/>
      </rPr>
      <t xml:space="preserve">.  Contingency plans allow for agreement of the plan in advance so that the plan can be implemented more efficiently in order to reduce impacts.  </t>
    </r>
    <r>
      <rPr>
        <b val="true"/>
        <u val="single"/>
        <sz val="11"/>
        <color rgb="FF0000FF"/>
        <rFont val="Arial"/>
        <family val="2"/>
        <charset val="1"/>
      </rPr>
      <t xml:space="preserve">Developing contingency plans is recommended, but may not be applicable in all cases.</t>
    </r>
  </si>
  <si>
    <t xml:space="preserve">Determine whether a contingency plan would be beneficial.  Not all risks need a contingency plan but they are helpful for when a risk event does occur or the primary plan fails so there is a rough plan in place to put into action.</t>
  </si>
  <si>
    <t xml:space="preserve">Response Cost:</t>
  </si>
  <si>
    <t xml:space="preserve">Cost of the response plan as provided in the risk register for cost estimating purposes.  This cost may be shown as negligible if it is reasonable to assume the costs can be absorbed into other project activities.  Estimating response cost is recommended, but may not be applicable in all cases.</t>
  </si>
  <si>
    <t xml:space="preserve">Agency Risk (X):</t>
  </si>
  <si>
    <t xml:space="preserve">Automated box that includes an "X" for risks that are identified with Agency impacts.</t>
  </si>
  <si>
    <t xml:space="preserve">Cost Impacts (X):</t>
  </si>
  <si>
    <t xml:space="preserve">Automated box that includes an "X" for risks that are identified with cost impacts.</t>
  </si>
  <si>
    <t xml:space="preserve">If performing the quantitative assessment, this box is an indicator that cost impacts (in millions of dollars) should be entered in cells AS through AU.</t>
  </si>
  <si>
    <t xml:space="preserve">Schedule Impacts (X):</t>
  </si>
  <si>
    <t xml:space="preserve">Automated box that includes an "X" for risks/issue that are identified with schedule impacts.</t>
  </si>
  <si>
    <t xml:space="preserve">If performing the quantitative assessment, this box is an indicator that schedule impacts (in months) should be entered in cells AV through AX.</t>
  </si>
  <si>
    <t xml:space="preserve">Maximum (Schedule)</t>
  </si>
  <si>
    <t xml:space="preserve">The estimated maximum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</si>
  <si>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 xml:space="preserve"> Cost Impact </t>
  </si>
  <si>
    <t xml:space="preserve">The adjusted cost impacts of the risk (in millions of dollars) taking into account the probability and the minimum, most likely, and maximum cost impacts.</t>
  </si>
  <si>
    <t xml:space="preserve"> The equation used is the product of the probability and weighted average of the minimum, most likely, and maximum values.
(probability (%) * (minimum + 4*most likely + maximum)/6))</t>
  </si>
  <si>
    <t xml:space="preserve">Schedule Impact </t>
  </si>
  <si>
    <t xml:space="preserve">The adjusted schedule impacts of the risk (in weeks) taking into account the probability and the minimum, most likely, and maximum cost impacts.</t>
  </si>
  <si>
    <t xml:space="preserve">Status:</t>
  </si>
  <si>
    <t xml:space="preserve">Active (Not Started)</t>
  </si>
  <si>
    <t xml:space="preserve">Risk is being actively monitored and controlled, but the response plan has not been initiated.</t>
  </si>
  <si>
    <t xml:space="preserve">Active (Ongoing)</t>
  </si>
  <si>
    <t xml:space="preserve">Risk is being actively monitored and controlled, and the response plan is currently being implemented.</t>
  </si>
  <si>
    <t xml:space="preserve">Active (Complete)</t>
  </si>
  <si>
    <t xml:space="preserve">The risk is still being being actively monitored and controlled; however all work on the response plan is complete.</t>
  </si>
  <si>
    <t xml:space="preserve">Dormant (Not Started)</t>
  </si>
  <si>
    <t xml:space="preserve">Risk is not currently a high priority, but may become active in the future</t>
  </si>
  <si>
    <t xml:space="preserve">This status is not often used.</t>
  </si>
  <si>
    <t xml:space="preserve">Retired (Complete)</t>
  </si>
  <si>
    <t xml:space="preserve">Risk is no longer a threat to project objectives</t>
  </si>
  <si>
    <r>
      <rPr>
        <sz val="11"/>
        <color rgb="FF000000"/>
        <rFont val="Arial"/>
        <family val="2"/>
        <charset val="1"/>
      </rPr>
      <t xml:space="preserve">Risks that are no longer applicable should be listed as "retired" and </t>
    </r>
    <r>
      <rPr>
        <b val="true"/>
        <u val="single"/>
        <sz val="11"/>
        <color rgb="FF000000"/>
        <rFont val="Arial"/>
        <family val="2"/>
        <charset val="1"/>
      </rPr>
      <t xml:space="preserve">not deleted from the register</t>
    </r>
    <r>
      <rPr>
        <sz val="11"/>
        <color rgb="FF000000"/>
        <rFont val="Arial"/>
        <family val="2"/>
        <charset val="1"/>
      </rPr>
      <t xml:space="preserve">.</t>
    </r>
  </si>
  <si>
    <t xml:space="preserve">Tracking Comments:</t>
  </si>
  <si>
    <t xml:space="preserve">Include any comments associated with the risk and the update to the risk in this box.</t>
  </si>
  <si>
    <t xml:space="preserve">Utilize the comments section to provide updates on actions or owners, or to note changes associated with the response plans.</t>
  </si>
  <si>
    <t xml:space="preserve">Impact Rating</t>
  </si>
  <si>
    <t xml:space="preserve">Context</t>
  </si>
  <si>
    <t xml:space="preserve">Project Impacts</t>
  </si>
  <si>
    <t xml:space="preserve">Low</t>
  </si>
  <si>
    <t xml:space="preserve">Medium-Low</t>
  </si>
  <si>
    <t xml:space="preserve">Medium</t>
  </si>
  <si>
    <t xml:space="preserve">Medium-High</t>
  </si>
  <si>
    <t xml:space="preserve">High</t>
  </si>
  <si>
    <t xml:space="preserve">Quality</t>
  </si>
  <si>
    <t xml:space="preserve">Negligible improvements to design quality
Negligible improvements to long-term maintenance 
Barely noticeable</t>
  </si>
  <si>
    <t xml:space="preserve">Noticeable improvements to design quality
Minor improvements to long-term maintenance
Minor scope improvements</t>
  </si>
  <si>
    <t xml:space="preserve">Significant improvements to design quality
Significant improvements to long-term maintenance
Significant scope improvements</t>
  </si>
  <si>
    <t xml:space="preserve">Major improvements to design quality
Major improvements to long-term maintenance
Major scope improvements</t>
  </si>
  <si>
    <t xml:space="preserve">Exceptional improvements to design quality
Exceptional improvements to long-term maintenance
Exceptional scope improvements</t>
  </si>
  <si>
    <t xml:space="preserve">Cost
(% of project cost)</t>
  </si>
  <si>
    <t xml:space="preserve">cost savings = 1%</t>
  </si>
  <si>
    <t xml:space="preserve">cost savings = 2%</t>
  </si>
  <si>
    <t xml:space="preserve">cost savings = 3%</t>
  </si>
  <si>
    <t xml:space="preserve">cost savings = 4%</t>
  </si>
  <si>
    <t xml:space="preserve">cost savings &gt; 5%</t>
  </si>
  <si>
    <t xml:space="preserve">Schedule
(% of project schedule, subject to schedule analysis)</t>
  </si>
  <si>
    <t xml:space="preserve">schedule savings = 1%</t>
  </si>
  <si>
    <t xml:space="preserve">schedule savings = 2%</t>
  </si>
  <si>
    <t xml:space="preserve">schedule savings = 3%</t>
  </si>
  <si>
    <t xml:space="preserve">schedule savings = 4%</t>
  </si>
  <si>
    <t xml:space="preserve">schedule savings &gt; 5%</t>
  </si>
  <si>
    <t xml:space="preserve">Agency Impacts</t>
  </si>
  <si>
    <t xml:space="preserve">Safety</t>
  </si>
  <si>
    <t xml:space="preserve">Negligible safety improvements</t>
  </si>
  <si>
    <t xml:space="preserve">Minor safety improvements</t>
  </si>
  <si>
    <t xml:space="preserve">Significant safety improvements</t>
  </si>
  <si>
    <t xml:space="preserve">Major safety improvements</t>
  </si>
  <si>
    <t xml:space="preserve">Exceptional safety improvements</t>
  </si>
  <si>
    <t xml:space="preserve">Congestion</t>
  </si>
  <si>
    <t xml:space="preserve">Negligible congestion relief or additional capacity from anticipated scope within corridor </t>
  </si>
  <si>
    <t xml:space="preserve">Noticeable congestion relief or additional capacity from anticipated scope within corridor</t>
  </si>
  <si>
    <t xml:space="preserve">Significant congestion relief or additional capacity from anticipated scope at several points within the corridor or major congestion relief at single point within the corridor </t>
  </si>
  <si>
    <t xml:space="preserve">Major congestion relief or additional capacity from anticipated scope at several points along the corridor or exceptional congestion relief at single point within the corridor </t>
  </si>
  <si>
    <t xml:space="preserve">Exceptional congestion relief or additional capacity from anticipated scope at several points within the corridor </t>
  </si>
  <si>
    <t xml:space="preserve">Connectivity</t>
  </si>
  <si>
    <t xml:space="preserve">Negligible improvement from anticipated scope to project limits; or to throughput or connectivity at intersections, interchanges, or parallel or connecting roadways</t>
  </si>
  <si>
    <t xml:space="preserve">Minor improvement from anticipated scope to project limits; or to throughput or connectivity at intersections, interchanges, or parallel or connecting  roadways</t>
  </si>
  <si>
    <t xml:space="preserve">Significant improvement from anticipated scope to project limits; or to throughput or connectivity at intersections, interchanges, or parallel or connecting roadways </t>
  </si>
  <si>
    <t xml:space="preserve">Major improvement from anticipated scope to project limits; or to throughput or connectivity at intersections, interchanges, or parallel or connecting  roadways</t>
  </si>
  <si>
    <t xml:space="preserve">Exceptional improvements from anticipated scope to project limits; or to throughput or connectivity at intersections, interchanges, or parallel or connecting  roadways </t>
  </si>
  <si>
    <t xml:space="preserve">Best-in-class agency</t>
  </si>
  <si>
    <t xml:space="preserve">Negligible benefit to agency's reputation</t>
  </si>
  <si>
    <t xml:space="preserve">Minor benefit to agency's reputation, single press release</t>
  </si>
  <si>
    <t xml:space="preserve">Significant benefit to agency's reputation, multiple press releases in regional news</t>
  </si>
  <si>
    <t xml:space="preserve">Major benefit to agency's reputation, major industry awards, multiple press releases, statewide news</t>
  </si>
  <si>
    <t xml:space="preserve">Exceptional industry recognition, multiple press releases, national news</t>
  </si>
  <si>
    <t xml:space="preserve">Probability Rating</t>
  </si>
  <si>
    <t xml:space="preserve">Probability of occurrence</t>
  </si>
  <si>
    <t xml:space="preserve">Note: probability scale for threats and opportunities are color coded the same to ensure conditional formatting of cells is consistent and severity rankings are calculated correctly</t>
  </si>
  <si>
    <t xml:space="preserve">Total</t>
  </si>
  <si>
    <t xml:space="preserve">Needed to reach 100</t>
  </si>
  <si>
    <t xml:space="preserve">Scale modifier</t>
  </si>
  <si>
    <t xml:space="preserve">Negligible impacts to design quality
Negligible impacts to long-term maintenance 
Barely noticeable</t>
  </si>
  <si>
    <t xml:space="preserve">Requires Design Variance
Minor impacts to long-term maintenance
Minor scope reduction</t>
  </si>
  <si>
    <t xml:space="preserve">Requires Design waiver
Significant impacts to long-term maintenance
Major scope reduction</t>
  </si>
  <si>
    <t xml:space="preserve">Does not meet acceptable standards and requires Design Exception
Major impacts to long-term maintenance
Changes unacceptable to TxDOT or stakeholders</t>
  </si>
  <si>
    <t xml:space="preserve">Does not meet acceptable standards and Design Exception not likely
Unacceptable impacts to long-term maintenance
Project does not meet need and purpose</t>
  </si>
  <si>
    <t xml:space="preserve">cost increase = 1%</t>
  </si>
  <si>
    <t xml:space="preserve"> cost increase = 2%</t>
  </si>
  <si>
    <t xml:space="preserve">cost increase = 3%</t>
  </si>
  <si>
    <t xml:space="preserve">cost increase = 4%</t>
  </si>
  <si>
    <t xml:space="preserve">cost increase &gt; 5%</t>
  </si>
  <si>
    <t xml:space="preserve">delay = 1%</t>
  </si>
  <si>
    <t xml:space="preserve">delay = 2%</t>
  </si>
  <si>
    <t xml:space="preserve">delay = 3%</t>
  </si>
  <si>
    <t xml:space="preserve">delay = 4%</t>
  </si>
  <si>
    <t xml:space="preserve">delay &gt; 5%</t>
  </si>
  <si>
    <t xml:space="preserve">First Aid</t>
  </si>
  <si>
    <t xml:space="preserve">Restricted Duty / Doctor Visit</t>
  </si>
  <si>
    <t xml:space="preserve">Recordable</t>
  </si>
  <si>
    <t xml:space="preserve">Lost Time</t>
  </si>
  <si>
    <t xml:space="preserve">Major injury or death</t>
  </si>
  <si>
    <t xml:space="preserve">Minor additional congestion or reduction in capacity from anticipated scope</t>
  </si>
  <si>
    <t xml:space="preserve">Noticeable additional congestion or reduction in capacity from anticipated scope </t>
  </si>
  <si>
    <t xml:space="preserve">Significant additional congestion or reduction in capacity from anticipated scope at several points or major congestion at single point within the corridor </t>
  </si>
  <si>
    <t xml:space="preserve">Major additional congestion or reduction in capacity from anticipated scope at several points along the corridor or exceptional congestion at single point within the corridor </t>
  </si>
  <si>
    <t xml:space="preserve">Unacceptable additional congestion or reduction in capacity from anticipated scope at any point within the corridor</t>
  </si>
  <si>
    <t xml:space="preserve">Negligible decrease from anticipated scope to project limits; or to throughput or connectivity at intersections, interchanges, or parallel or connecting roadways</t>
  </si>
  <si>
    <t xml:space="preserve">Minor decrease from anticipated scope to project limits; or to throughput or connectivity at intersections, interchanges, or parallel or connecting  roadways</t>
  </si>
  <si>
    <t xml:space="preserve">Significant decrease from anticipated scope to project limits; or to throughput or connectivity at intersections, interchanges, or parallel or connecting roadways </t>
  </si>
  <si>
    <t xml:space="preserve">Major decrease from anticipated scope to project limits; or to throughput or connectivity at intersections, interchanges, or parallel or connecting  roadways</t>
  </si>
  <si>
    <t xml:space="preserve">Unacceptable decrease from anticipated scope  to project limits; or to throughput or connectivity at intersections, interchanges, or parallel or connecting roadways</t>
  </si>
  <si>
    <t xml:space="preserve">Negligible impact to agency's reputation</t>
  </si>
  <si>
    <t xml:space="preserve">Noticeable impact to agency's reputation, single press release</t>
  </si>
  <si>
    <t xml:space="preserve">Significant impact to agency's reputation, multiple press releases in regional news</t>
  </si>
  <si>
    <t xml:space="preserve">Major impact to agency's reputation, multiple press releases, statewide news</t>
  </si>
  <si>
    <t xml:space="preserve">Potential legal action, multiple press releases, national news</t>
  </si>
  <si>
    <t xml:space="preserve">Med- Low</t>
  </si>
  <si>
    <t xml:space="preserve">Med</t>
  </si>
  <si>
    <t xml:space="preserve">Med- High</t>
  </si>
  <si>
    <t xml:space="preserve">Probability</t>
  </si>
  <si>
    <t xml:space="preserve">Consequence</t>
  </si>
  <si>
    <t xml:space="preserve">Risk Description</t>
  </si>
  <si>
    <t xml:space="preserve">Cost</t>
  </si>
  <si>
    <t xml:space="preserve">ROW acquisition costs higher than anticipated</t>
  </si>
  <si>
    <t xml:space="preserve">Unexpected geotechnical or groundwater issues</t>
  </si>
  <si>
    <t xml:space="preserve">Contingency comsumption above anticipated based on planned risk distribution/sharing</t>
  </si>
  <si>
    <t xml:space="preserve">Unanticipated escalation in righto fo way values or construction cost</t>
  </si>
  <si>
    <t xml:space="preserve">Unplanned work that must be accommodated</t>
  </si>
  <si>
    <t xml:space="preserve">Estimating and/or scheduling errors</t>
  </si>
  <si>
    <t xml:space="preserve">Force Majeure Events such as natural catastropes, sabotage and terrorism</t>
  </si>
  <si>
    <t xml:space="preserve">Developer usese non-standard components in maintenance replacements not in line with Department then-current techincal requirements or standards, e.g. different tolling or ITS components</t>
  </si>
  <si>
    <t xml:space="preserve">Environmental</t>
  </si>
  <si>
    <t xml:space="preserve">Design changes require additional Environmental analysis</t>
  </si>
  <si>
    <t xml:space="preserve">Environmental regulations change</t>
  </si>
  <si>
    <t xml:space="preserve">MPO model changes due to conformity</t>
  </si>
  <si>
    <t xml:space="preserve">Air quality attainment impacts travel demand</t>
  </si>
  <si>
    <t xml:space="preserve">Hazardous waste site analysis incomplete</t>
  </si>
  <si>
    <t xml:space="preserve">NEPA compliance 150d lawsuit window - will we get sued?</t>
  </si>
  <si>
    <t xml:space="preserve">Financial</t>
  </si>
  <si>
    <t xml:space="preserve">Lack of understanding of complex internal funding procedures</t>
  </si>
  <si>
    <t xml:space="preserve">Funding changes for fiscal year</t>
  </si>
  <si>
    <t xml:space="preserve">Capital funding unavailable for right of way or construction</t>
  </si>
  <si>
    <t xml:space="preserve">Global market conditions</t>
  </si>
  <si>
    <t xml:space="preserve">Potential inadequate local access to materials, labor, resources</t>
  </si>
  <si>
    <t xml:space="preserve">Labor shortage or strike</t>
  </si>
  <si>
    <t xml:space="preserve">Contract execution may need revisions to financial terms in the agreement</t>
  </si>
  <si>
    <t xml:space="preserve">Financial failure of Developer during construction or full term</t>
  </si>
  <si>
    <t xml:space="preserve">Bond availability &amp; favorable terms secured</t>
  </si>
  <si>
    <t xml:space="preserve">Developer not financially closing</t>
  </si>
  <si>
    <t xml:space="preserve">Legal</t>
  </si>
  <si>
    <t xml:space="preserve">Unforeseen agreements required</t>
  </si>
  <si>
    <t xml:space="preserve">External agreement development </t>
  </si>
  <si>
    <t xml:space="preserve">Unable to meet Americans with Disabilities Act requirements</t>
  </si>
  <si>
    <t xml:space="preserve">Developer contract legal sufficiency determination</t>
  </si>
  <si>
    <t xml:space="preserve">Terms of toll service agreement</t>
  </si>
  <si>
    <t xml:space="preserve">Added workload or time requirements because of new direction, policy, or statute</t>
  </si>
  <si>
    <t xml:space="preserve">Dispute on terms of agreement or technical provisions during construction</t>
  </si>
  <si>
    <t xml:space="preserve">Operational</t>
  </si>
  <si>
    <t xml:space="preserve">Losing critical staff at crucial point of the project</t>
  </si>
  <si>
    <t xml:space="preserve">Functional units not available, overloaded</t>
  </si>
  <si>
    <t xml:space="preserve">Internal “red tape” causes delay getting approvals, decisions</t>
  </si>
  <si>
    <t xml:space="preserve">Inexperienced staff assigned</t>
  </si>
  <si>
    <t xml:space="preserve">Lack of specialized staff (biology, anthropology, geotechnical, archeology, etc.)</t>
  </si>
  <si>
    <t xml:space="preserve">Readiness to prepare, review, &amp; deliver ROW acquisition packages</t>
  </si>
  <si>
    <t xml:space="preserve">Operational concerns relative to timing of support staff</t>
  </si>
  <si>
    <t xml:space="preserve">Readiness &amp; ability to review &amp; approve design deliverables</t>
  </si>
  <si>
    <t xml:space="preserve">Railroad involvement causes delays or additional scope/cost</t>
  </si>
  <si>
    <t xml:space="preserve">No control over staff priorities</t>
  </si>
  <si>
    <t xml:space="preserve">Goals &amp; needs to aid the project may counter District or higher level goals &amp; needs, e.g. good relationships with locals</t>
  </si>
  <si>
    <t xml:space="preserve">Communication/Coordination failure between state, project, developer, public, MPOs, etc.</t>
  </si>
  <si>
    <t xml:space="preserve">Unanticipated project manager workload</t>
  </si>
  <si>
    <t xml:space="preserve">Data management system malfunction</t>
  </si>
  <si>
    <t xml:space="preserve">Political / Public</t>
  </si>
  <si>
    <t xml:space="preserve">Local agency support not attained</t>
  </si>
  <si>
    <t xml:space="preserve">Priorities change on existing program</t>
  </si>
  <si>
    <t xml:space="preserve">New stakeholders emerge and request changes </t>
  </si>
  <si>
    <t xml:space="preserve">Reviewing agency requires longer than expected review time</t>
  </si>
  <si>
    <t xml:space="preserve">Public perception during construction, e.g. lane closures, business disruption</t>
  </si>
  <si>
    <t xml:space="preserve">Public Perception of Value of (interim) facility being constructed </t>
  </si>
  <si>
    <t xml:space="preserve">Successful Attainment of DBE Compliance by Developer</t>
  </si>
  <si>
    <t xml:space="preserve">Landowners unwilling to sell</t>
  </si>
  <si>
    <t xml:space="preserve">Controversy on environmental grounds causing project delay or re-evaluation</t>
  </si>
  <si>
    <t xml:space="preserve">Stakeholders request late changes</t>
  </si>
  <si>
    <t xml:space="preserve">Political factors or support for project changes</t>
  </si>
  <si>
    <t xml:space="preserve">Unreasonably high expectations from stakeholders</t>
  </si>
  <si>
    <t xml:space="preserve">Construction or pile driving noise and vibration impacting adjacent businesses or residents</t>
  </si>
  <si>
    <t xml:space="preserve">Anti-toll groups challenge NEPA decision</t>
  </si>
  <si>
    <t xml:space="preserve">Legislative support for TxDOT and SPD - political position viable?</t>
  </si>
  <si>
    <t xml:space="preserve">Highly involved local leadership preferences for project in control of developer</t>
  </si>
  <si>
    <t xml:space="preserve">Public acceptance of tolling roads</t>
  </si>
  <si>
    <t xml:space="preserve">Additional congestion in proximity to corridor during construction</t>
  </si>
  <si>
    <t xml:space="preserve">Quality / Performance / Scope</t>
  </si>
  <si>
    <t xml:space="preserve">Inconsistent cost, time, scope and quality objectives</t>
  </si>
  <si>
    <t xml:space="preserve">Overlapping of one or more project limits, scope of work or schedule</t>
  </si>
  <si>
    <t xml:space="preserve">Construction quality sufficient to meet short- and long-term maintenance expectations</t>
  </si>
  <si>
    <t xml:space="preserve">Construction quality sufficient to meet specifications and expectations for aesthetics and safety</t>
  </si>
  <si>
    <t xml:space="preserve">Unforeseen design exceptions required</t>
  </si>
  <si>
    <t xml:space="preserve">Unresolved constructability items</t>
  </si>
  <si>
    <t xml:space="preserve">Inaccurate assumptions on technical issues in planning stage</t>
  </si>
  <si>
    <t xml:space="preserve">Scope creep</t>
  </si>
  <si>
    <t xml:space="preserve">Unresolved project conflicts not escalated in a timely manner</t>
  </si>
  <si>
    <t xml:space="preserve">Change requests due to differing site conditions</t>
  </si>
  <si>
    <t xml:space="preserve">Project purpose and need is not well-defined</t>
  </si>
  <si>
    <t xml:space="preserve">Project scope definition is incomplete</t>
  </si>
  <si>
    <t xml:space="preserve">Project scope, schedule, objectives, cost, and deliverables are not clearly defined or understood</t>
  </si>
  <si>
    <t xml:space="preserve">Department-directed changes required during detailed design stage due to Department preference, political or public pressure or other external influences</t>
  </si>
  <si>
    <t xml:space="preserve">Unexpected 3rd party requirements during construction</t>
  </si>
  <si>
    <t xml:space="preserve">Capacity improvements not built within timeframes originally predicted or not built to suit reasonable travel demand so resulting in deteriorating level of service, not meeting stakeholder expectations, and/or not meeting environmental commitments.</t>
  </si>
  <si>
    <t xml:space="preserve">Schedule</t>
  </si>
  <si>
    <t xml:space="preserve">Permits delayed or take longer than expected</t>
  </si>
  <si>
    <t xml:space="preserve">ROW acquisition progressing slower than anticipated</t>
  </si>
  <si>
    <t xml:space="preserve">Consultant or contractor delays</t>
  </si>
  <si>
    <t xml:space="preserve">Utility relocation requires more time than planned</t>
  </si>
  <si>
    <t xml:space="preserve">Delay in earlier project phases jeopardizes ability to meet programmed delivery commitment</t>
  </si>
  <si>
    <t xml:space="preserve">Underestimated support resources or overly optimistic delivery schedule</t>
  </si>
  <si>
    <t xml:space="preserve">Categories </t>
  </si>
  <si>
    <t xml:space="preserve">PM</t>
  </si>
  <si>
    <t xml:space="preserve">Organizational</t>
  </si>
  <si>
    <t xml:space="preserve">Design</t>
  </si>
  <si>
    <t xml:space="preserve">ROW</t>
  </si>
  <si>
    <t xml:space="preserve">Railroad</t>
  </si>
  <si>
    <t xml:space="preserve">Utilities</t>
  </si>
  <si>
    <t xml:space="preserve">External</t>
  </si>
  <si>
    <t xml:space="preserve">Construction</t>
  </si>
  <si>
    <t xml:space="preserve">Maint_Ops</t>
  </si>
  <si>
    <t xml:space="preserve">Identified</t>
  </si>
  <si>
    <t xml:space="preserve">– Risk documented, but analysis not performed</t>
  </si>
  <si>
    <t xml:space="preserve">Estimating</t>
  </si>
  <si>
    <t xml:space="preserve">Project Dependencies</t>
  </si>
  <si>
    <t xml:space="preserve">Requirements</t>
  </si>
  <si>
    <t xml:space="preserve">Structures</t>
  </si>
  <si>
    <t xml:space="preserve">Contractor</t>
  </si>
  <si>
    <t xml:space="preserve">Site/ Environmental Conditions</t>
  </si>
  <si>
    <t xml:space="preserve">Pavement</t>
  </si>
  <si>
    <t xml:space="preserve">Analysis Complete</t>
  </si>
  <si>
    <t xml:space="preserve">– Risk analysis done, but response planning not performed</t>
  </si>
  <si>
    <t xml:space="preserve">Planning/ Scope</t>
  </si>
  <si>
    <t xml:space="preserve">Resources</t>
  </si>
  <si>
    <t xml:space="preserve">Documentation</t>
  </si>
  <si>
    <t xml:space="preserve">Drainage</t>
  </si>
  <si>
    <t xml:space="preserve">Coordination</t>
  </si>
  <si>
    <t xml:space="preserve">Subcontractors/ Suppliers</t>
  </si>
  <si>
    <t xml:space="preserve">Planning Complete</t>
  </si>
  <si>
    <t xml:space="preserve">– Response planning complete</t>
  </si>
  <si>
    <t xml:space="preserve">Controlling</t>
  </si>
  <si>
    <t xml:space="preserve">Funding/ Financing</t>
  </si>
  <si>
    <t xml:space="preserve">Traffic Control</t>
  </si>
  <si>
    <t xml:space="preserve">Political Stakeholders</t>
  </si>
  <si>
    <t xml:space="preserve">Materials</t>
  </si>
  <si>
    <t xml:space="preserve">ITS</t>
  </si>
  <si>
    <t xml:space="preserve">Triggered</t>
  </si>
  <si>
    <t xml:space="preserve">– Risk trigger has occurred and threat has been realized</t>
  </si>
  <si>
    <t xml:space="preserve">Communications</t>
  </si>
  <si>
    <t xml:space="preserve">Prioritization</t>
  </si>
  <si>
    <t xml:space="preserve">Geotechnical</t>
  </si>
  <si>
    <t xml:space="preserve">Funding / Cost</t>
  </si>
  <si>
    <t xml:space="preserve">Public Stakeholders</t>
  </si>
  <si>
    <t xml:space="preserve">Tolling</t>
  </si>
  <si>
    <t xml:space="preserve">Resolved</t>
  </si>
  <si>
    <t xml:space="preserve">– Realized risk has been contained</t>
  </si>
  <si>
    <t xml:space="preserve">Policy</t>
  </si>
  <si>
    <t xml:space="preserve">Survey</t>
  </si>
  <si>
    <t xml:space="preserve">Other Agencies</t>
  </si>
  <si>
    <t xml:space="preserve">Phasing</t>
  </si>
  <si>
    <t xml:space="preserve">Retired</t>
  </si>
  <si>
    <t xml:space="preserve">– Identified risk no longer requires active monitoring (e.g. risk trigger has passed)</t>
  </si>
  <si>
    <t xml:space="preserve">Roadway</t>
  </si>
  <si>
    <t xml:space="preserve">Legislative/ Legal</t>
  </si>
  <si>
    <t xml:space="preserve">Performance/ Reliability</t>
  </si>
  <si>
    <t xml:space="preserve">Routine Maintenance</t>
  </si>
  <si>
    <t xml:space="preserve">Grading</t>
  </si>
  <si>
    <t xml:space="preserve">Market Conditions</t>
  </si>
  <si>
    <t xml:space="preserve">Complexity and Interface</t>
  </si>
  <si>
    <t xml:space="preserve">Other</t>
  </si>
  <si>
    <t xml:space="preserve">Aesthetics</t>
  </si>
  <si>
    <t xml:space="preserve">Competition</t>
  </si>
  <si>
    <t xml:space="preserve">Signing/ Lighting/ Signals</t>
  </si>
  <si>
    <t xml:space="preserve">Bike Pedestrian</t>
  </si>
  <si>
    <t xml:space="preserve">Column B</t>
  </si>
  <si>
    <t xml:space="preserve">Column E</t>
  </si>
  <si>
    <t xml:space="preserve">Column V</t>
  </si>
  <si>
    <t xml:space="preserve">Column F</t>
  </si>
  <si>
    <t xml:space="preserve">Column W</t>
  </si>
  <si>
    <t xml:space="preserve">Column D</t>
  </si>
  <si>
    <t xml:space="preserve">Risk Type</t>
  </si>
  <si>
    <t xml:space="preserve">Urgency</t>
  </si>
  <si>
    <t xml:space="preserve">Risk/Issue</t>
  </si>
  <si>
    <t xml:space="preserve">Planning/Scoping</t>
  </si>
  <si>
    <t xml:space="preserve">Project</t>
  </si>
  <si>
    <t xml:space="preserve">Not Started</t>
  </si>
  <si>
    <t xml:space="preserve">Program</t>
  </si>
  <si>
    <t xml:space="preserve">ROW-Utilities</t>
  </si>
  <si>
    <t xml:space="preserve">Both</t>
  </si>
  <si>
    <t xml:space="preserve">Maintenance</t>
  </si>
  <si>
    <t xml:space="preserve">Project Phases (note, some will be in both camps)</t>
  </si>
  <si>
    <t xml:space="preserve">Planning/ Preliminary Engineering</t>
  </si>
  <si>
    <t xml:space="preserve">Program/ Procurement</t>
  </si>
  <si>
    <t xml:space="preserve">Design &amp; Construction</t>
  </si>
  <si>
    <t xml:space="preserve">Operations &amp; Maintenance</t>
  </si>
  <si>
    <t xml:space="preserve">WBS Tier 1 (Risk Category)  Note some will cross phases</t>
  </si>
  <si>
    <t xml:space="preserve">Environmental  </t>
  </si>
  <si>
    <t xml:space="preserve">R/W-Utilities-RR</t>
  </si>
  <si>
    <t xml:space="preserve">Traffic</t>
  </si>
  <si>
    <t xml:space="preserve">Hydraulics</t>
  </si>
  <si>
    <t xml:space="preserve">Bridge</t>
  </si>
  <si>
    <t xml:space="preserve">Public</t>
  </si>
  <si>
    <t xml:space="preserve">Cultural Resources</t>
  </si>
  <si>
    <t xml:space="preserve">Funding</t>
  </si>
  <si>
    <t xml:space="preserve">Geotechnical/Materials</t>
  </si>
  <si>
    <t xml:space="preserve">Regulatory</t>
  </si>
  <si>
    <t xml:space="preserve">Examples</t>
  </si>
  <si>
    <t xml:space="preserve">NEPA documents</t>
  </si>
  <si>
    <t xml:space="preserve">Staffing</t>
  </si>
  <si>
    <t xml:space="preserve">Other agencies</t>
  </si>
  <si>
    <t xml:space="preserve">Permitting</t>
  </si>
  <si>
    <t xml:space="preserve">Work windows</t>
  </si>
  <si>
    <t xml:space="preserve">Environmental permitting</t>
  </si>
  <si>
    <t xml:space="preserve">Traffic control &amp; phasing</t>
  </si>
  <si>
    <t xml:space="preserve">Haz. Mat.</t>
  </si>
  <si>
    <t xml:space="preserve">Stormwater</t>
  </si>
  <si>
    <t xml:space="preserve">Noise mitigation</t>
  </si>
  <si>
    <t xml:space="preserve">Archaeological/ cultural</t>
  </si>
</sst>
</file>

<file path=xl/styles.xml><?xml version="1.0" encoding="utf-8"?>
<styleSheet xmlns="http://schemas.openxmlformats.org/spreadsheetml/2006/main">
  <numFmts count="10">
    <numFmt numFmtId="164" formatCode="General"/>
    <numFmt numFmtId="165" formatCode="_(* #,##0.00_);_(* \(#,##0.00\);_(* \-??_);_(@_)"/>
    <numFmt numFmtId="166" formatCode="0%"/>
    <numFmt numFmtId="167" formatCode="@"/>
    <numFmt numFmtId="168" formatCode="General"/>
    <numFmt numFmtId="169" formatCode="_(\$* #,##0.00_);_(\$* \(#,##0.00\);_(\$* \-??_);_(@_)"/>
    <numFmt numFmtId="170" formatCode="\$#,##0.00_);[RED]&quot;($&quot;#,##0.00\)"/>
    <numFmt numFmtId="171" formatCode="MM/DD/YY;@"/>
    <numFmt numFmtId="172" formatCode="\$#,##0.0"/>
    <numFmt numFmtId="173" formatCode="_(\$* #,##0_);_(\$* \(#,##0\);_(\$* \-??_);_(@_)"/>
  </numFmts>
  <fonts count="3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color rgb="FF000000"/>
      <name val="Calibri"/>
      <family val="2"/>
      <charset val="1"/>
    </font>
    <font>
      <b val="true"/>
      <sz val="12"/>
      <color rgb="FF000000"/>
      <name val="Arial"/>
      <family val="2"/>
      <charset val="1"/>
    </font>
    <font>
      <b val="true"/>
      <sz val="18"/>
      <color rgb="FF000000"/>
      <name val="Arial"/>
      <family val="2"/>
      <charset val="1"/>
    </font>
    <font>
      <sz val="12"/>
      <color rgb="FF000000"/>
      <name val="Arial"/>
      <family val="2"/>
      <charset val="1"/>
    </font>
    <font>
      <sz val="18"/>
      <color rgb="FF000000"/>
      <name val="Arial"/>
      <family val="2"/>
      <charset val="1"/>
    </font>
    <font>
      <sz val="14"/>
      <color rgb="FF000000"/>
      <name val="Arial"/>
      <family val="2"/>
      <charset val="1"/>
    </font>
    <font>
      <b val="true"/>
      <sz val="14"/>
      <color rgb="FF000000"/>
      <name val="Arial"/>
      <family val="2"/>
      <charset val="1"/>
    </font>
    <font>
      <b val="true"/>
      <sz val="14"/>
      <name val="Arial"/>
      <family val="2"/>
      <charset val="1"/>
    </font>
    <font>
      <sz val="10"/>
      <color rgb="FF000000"/>
      <name val="Arial"/>
      <family val="2"/>
      <charset val="1"/>
    </font>
    <font>
      <sz val="18"/>
      <color rgb="FF000000"/>
      <name val="Calibri"/>
      <family val="2"/>
      <charset val="1"/>
    </font>
    <font>
      <sz val="24"/>
      <color rgb="FF000000"/>
      <name val="Arial"/>
      <family val="2"/>
      <charset val="1"/>
    </font>
    <font>
      <sz val="11"/>
      <color rgb="FF000000"/>
      <name val="Arial"/>
      <family val="2"/>
      <charset val="1"/>
    </font>
    <font>
      <i val="true"/>
      <sz val="11"/>
      <color rgb="FF000000"/>
      <name val="Arial"/>
      <family val="2"/>
      <charset val="1"/>
    </font>
    <font>
      <b val="true"/>
      <sz val="11"/>
      <color rgb="FF000000"/>
      <name val="Arial"/>
      <family val="2"/>
      <charset val="1"/>
    </font>
    <font>
      <b val="true"/>
      <u val="single"/>
      <sz val="11"/>
      <color rgb="FF0000FF"/>
      <name val="Arial"/>
      <family val="2"/>
      <charset val="1"/>
    </font>
    <font>
      <b val="true"/>
      <sz val="11"/>
      <color rgb="FF0000FF"/>
      <name val="Arial"/>
      <family val="2"/>
      <charset val="1"/>
    </font>
    <font>
      <u val="single"/>
      <sz val="11"/>
      <color rgb="FF000000"/>
      <name val="Arial"/>
      <family val="2"/>
      <charset val="1"/>
    </font>
    <font>
      <b val="true"/>
      <u val="single"/>
      <sz val="11"/>
      <color rgb="FF000000"/>
      <name val="Arial"/>
      <family val="2"/>
      <charset val="1"/>
    </font>
    <font>
      <b val="true"/>
      <sz val="11"/>
      <color rgb="FF000000"/>
      <name val="Calibri"/>
      <family val="2"/>
      <charset val="1"/>
    </font>
    <font>
      <sz val="11"/>
      <color rgb="FFFFFFFF"/>
      <name val="Calibri"/>
      <family val="2"/>
      <charset val="1"/>
    </font>
    <font>
      <b val="true"/>
      <sz val="11"/>
      <name val="Calibri"/>
      <family val="2"/>
      <charset val="1"/>
    </font>
    <font>
      <b val="true"/>
      <vertAlign val="superscript"/>
      <sz val="8"/>
      <color rgb="FF000000"/>
      <name val="Calibri"/>
      <family val="2"/>
      <charset val="1"/>
    </font>
    <font>
      <sz val="8"/>
      <color rgb="FF000000"/>
      <name val="Arial"/>
      <family val="2"/>
      <charset val="1"/>
    </font>
    <font>
      <sz val="8"/>
      <name val="Arial"/>
      <family val="2"/>
      <charset val="1"/>
    </font>
    <font>
      <sz val="8"/>
      <color rgb="FFFFFFFF"/>
      <name val="Arial"/>
      <family val="2"/>
      <charset val="1"/>
    </font>
    <font>
      <sz val="11"/>
      <name val="Calibri"/>
      <family val="2"/>
      <charset val="1"/>
    </font>
    <font>
      <b val="true"/>
      <u val="single"/>
      <sz val="12"/>
      <name val="Arial"/>
      <family val="2"/>
      <charset val="1"/>
    </font>
    <font>
      <sz val="12"/>
      <name val="Arial"/>
      <family val="2"/>
      <charset val="1"/>
    </font>
    <font>
      <b val="true"/>
      <sz val="12"/>
      <color rgb="FFFFFFFF"/>
      <name val="Arial"/>
      <family val="2"/>
      <charset val="1"/>
    </font>
    <font>
      <sz val="11"/>
      <name val="Arial"/>
      <family val="2"/>
      <charset val="1"/>
    </font>
  </fonts>
  <fills count="16">
    <fill>
      <patternFill patternType="none"/>
    </fill>
    <fill>
      <patternFill patternType="gray125"/>
    </fill>
    <fill>
      <patternFill patternType="solid">
        <fgColor rgb="FFBFBFBF"/>
        <bgColor rgb="FFB9CDE5"/>
      </patternFill>
    </fill>
    <fill>
      <patternFill patternType="solid">
        <fgColor rgb="FFFFFFFF"/>
        <bgColor rgb="FFDBEEF4"/>
      </patternFill>
    </fill>
    <fill>
      <patternFill patternType="solid">
        <fgColor rgb="FFDBEEF4"/>
        <bgColor rgb="FFC6D9F1"/>
      </patternFill>
    </fill>
    <fill>
      <patternFill patternType="solid">
        <fgColor rgb="FFB9CDE5"/>
        <bgColor rgb="FFC6D9F1"/>
      </patternFill>
    </fill>
    <fill>
      <patternFill patternType="solid">
        <fgColor rgb="FF93CDDD"/>
        <bgColor rgb="FF8EB4E3"/>
      </patternFill>
    </fill>
    <fill>
      <patternFill patternType="solid">
        <fgColor rgb="FF8EB4E3"/>
        <bgColor rgb="FF93CDDD"/>
      </patternFill>
    </fill>
    <fill>
      <patternFill patternType="solid">
        <fgColor rgb="FF558ED5"/>
        <bgColor rgb="FF808080"/>
      </patternFill>
    </fill>
    <fill>
      <patternFill patternType="solid">
        <fgColor rgb="FF000000"/>
        <bgColor rgb="FF003300"/>
      </patternFill>
    </fill>
    <fill>
      <patternFill patternType="solid">
        <fgColor rgb="FFD7E4BD"/>
        <bgColor rgb="FFDBEEF4"/>
      </patternFill>
    </fill>
    <fill>
      <patternFill patternType="solid">
        <fgColor rgb="FFFFFF99"/>
        <bgColor rgb="FFD7E4BD"/>
      </patternFill>
    </fill>
    <fill>
      <patternFill patternType="solid">
        <fgColor rgb="FFFCD5B5"/>
        <bgColor rgb="FFFFC7CE"/>
      </patternFill>
    </fill>
    <fill>
      <patternFill patternType="solid">
        <fgColor rgb="FFFAC090"/>
        <bgColor rgb="FFFCD5B5"/>
      </patternFill>
    </fill>
    <fill>
      <patternFill patternType="solid">
        <fgColor rgb="FFD99694"/>
        <bgColor rgb="FFCC99FF"/>
      </patternFill>
    </fill>
    <fill>
      <patternFill patternType="solid">
        <fgColor rgb="FFC6D9F1"/>
        <bgColor rgb="FFB9CDE5"/>
      </patternFill>
    </fill>
  </fills>
  <borders count="42">
    <border diagonalUp="false" diagonalDown="false">
      <left/>
      <right/>
      <top/>
      <bottom/>
      <diagonal/>
    </border>
    <border diagonalUp="false" diagonalDown="false">
      <left style="medium"/>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right style="medium"/>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top style="thin"/>
      <bottom style="thin"/>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style="thin"/>
      <bottom style="thin"/>
      <diagonal/>
    </border>
    <border diagonalUp="false" diagonalDown="false">
      <left style="thin"/>
      <right style="medium"/>
      <top style="thin"/>
      <bottom style="thin"/>
      <diagonal/>
    </border>
    <border diagonalUp="false" diagonalDown="false">
      <left style="medium"/>
      <right style="medium"/>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bottom style="medium"/>
      <diagonal/>
    </border>
    <border diagonalUp="false" diagonalDown="false">
      <left style="medium"/>
      <right/>
      <top style="medium"/>
      <bottom style="double"/>
      <diagonal/>
    </border>
    <border diagonalUp="false" diagonalDown="false">
      <left style="medium"/>
      <right/>
      <top style="double"/>
      <bottom style="double"/>
      <diagonal/>
    </border>
    <border diagonalUp="false" diagonalDown="false">
      <left style="thin"/>
      <right style="thin"/>
      <top style="double"/>
      <bottom style="hair"/>
      <diagonal/>
    </border>
    <border diagonalUp="false" diagonalDown="false">
      <left style="medium"/>
      <right/>
      <top style="double"/>
      <bottom style="thin"/>
      <diagonal/>
    </border>
    <border diagonalUp="false" diagonalDown="false">
      <left style="thin"/>
      <right style="thin"/>
      <top style="hair"/>
      <bottom style="hair"/>
      <diagonal/>
    </border>
    <border diagonalUp="false" diagonalDown="false">
      <left style="thin"/>
      <right style="thin"/>
      <top style="hair"/>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cellStyleXfs>
  <cellXfs count="24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center" vertical="center" textRotation="9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7"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8" fillId="2" borderId="3" xfId="0" applyFont="true" applyBorder="true" applyAlignment="true" applyProtection="true">
      <alignment horizontal="center" vertical="center" textRotation="0" wrapText="false" indent="0" shrinkToFit="false"/>
      <protection locked="true" hidden="false"/>
    </xf>
    <xf numFmtId="164" fontId="9" fillId="2" borderId="4" xfId="0" applyFont="true" applyBorder="true" applyAlignment="true" applyProtection="true">
      <alignment horizontal="center" vertical="center" textRotation="0" wrapText="false" indent="0" shrinkToFit="false"/>
      <protection locked="true" hidden="false"/>
    </xf>
    <xf numFmtId="164" fontId="8" fillId="2" borderId="2" xfId="0" applyFont="true" applyBorder="true" applyAlignment="true" applyProtection="true">
      <alignment horizontal="center" vertical="center" textRotation="0" wrapText="false" indent="0" shrinkToFit="false"/>
      <protection locked="true" hidden="false"/>
    </xf>
    <xf numFmtId="164" fontId="10" fillId="2" borderId="2" xfId="0" applyFont="true" applyBorder="true" applyAlignment="true" applyProtection="true">
      <alignment horizontal="center" vertical="center" textRotation="0" wrapText="true" indent="0" shrinkToFit="false"/>
      <protection locked="true" hidden="false"/>
    </xf>
    <xf numFmtId="164" fontId="8" fillId="2" borderId="3" xfId="0" applyFont="true" applyBorder="true" applyAlignment="true" applyProtection="true">
      <alignment horizontal="general" vertical="center" textRotation="0" wrapText="false" indent="0" shrinkToFit="false"/>
      <protection locked="true" hidden="false"/>
    </xf>
    <xf numFmtId="164" fontId="9" fillId="2" borderId="5" xfId="0" applyFont="true" applyBorder="true" applyAlignment="true" applyProtection="true">
      <alignment horizontal="center" vertical="center" textRotation="0" wrapText="false" indent="0" shrinkToFit="false"/>
      <protection locked="true" hidden="false"/>
    </xf>
    <xf numFmtId="164" fontId="8" fillId="2" borderId="4" xfId="0" applyFont="true" applyBorder="true" applyAlignment="true" applyProtection="true">
      <alignment horizontal="general" vertical="center" textRotation="0" wrapText="false" indent="0" shrinkToFit="false"/>
      <protection locked="false" hidden="false"/>
    </xf>
    <xf numFmtId="164" fontId="8" fillId="2" borderId="4" xfId="0" applyFont="true" applyBorder="true" applyAlignment="true" applyProtection="true">
      <alignment horizontal="center" vertical="center" textRotation="90" wrapText="false" indent="0" shrinkToFit="false"/>
      <protection locked="true" hidden="false"/>
    </xf>
    <xf numFmtId="164" fontId="9" fillId="2" borderId="2"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6" fillId="2" borderId="6" xfId="0" applyFont="true" applyBorder="true" applyAlignment="true" applyProtection="true">
      <alignment horizontal="center" vertical="center" textRotation="0" wrapText="true" indent="0" shrinkToFit="false"/>
      <protection locked="true" hidden="false"/>
    </xf>
    <xf numFmtId="164" fontId="11" fillId="2" borderId="7" xfId="0" applyFont="true" applyBorder="true" applyAlignment="true" applyProtection="true">
      <alignment horizontal="center" vertical="center" textRotation="90" wrapText="true" indent="0" shrinkToFit="false"/>
      <protection locked="true" hidden="false"/>
    </xf>
    <xf numFmtId="164" fontId="11" fillId="2" borderId="7" xfId="0" applyFont="true" applyBorder="true" applyAlignment="true" applyProtection="true">
      <alignment horizontal="center" vertical="center" textRotation="0" wrapText="true" indent="0" shrinkToFit="false"/>
      <protection locked="true" hidden="false"/>
    </xf>
    <xf numFmtId="164" fontId="11" fillId="2" borderId="0" xfId="0" applyFont="true" applyBorder="true" applyAlignment="true" applyProtection="true">
      <alignment horizontal="center" vertical="center" textRotation="90" wrapText="true" indent="0" shrinkToFit="false"/>
      <protection locked="true" hidden="false"/>
    </xf>
    <xf numFmtId="164" fontId="11" fillId="2" borderId="8" xfId="0" applyFont="true" applyBorder="true" applyAlignment="true" applyProtection="true">
      <alignment horizontal="center" vertical="center" textRotation="90" wrapText="true" indent="0" shrinkToFit="false"/>
      <protection locked="true" hidden="false"/>
    </xf>
    <xf numFmtId="164" fontId="11" fillId="2" borderId="1" xfId="0" applyFont="true" applyBorder="true" applyAlignment="true" applyProtection="true">
      <alignment horizontal="center" vertical="center" textRotation="90" wrapText="true" indent="0" shrinkToFit="false"/>
      <protection locked="true" hidden="false"/>
    </xf>
    <xf numFmtId="164" fontId="12" fillId="2" borderId="8" xfId="0" applyFont="true" applyBorder="true" applyAlignment="true" applyProtection="true">
      <alignment horizontal="center" vertical="center" textRotation="90" wrapText="true" indent="0" shrinkToFit="false"/>
      <protection locked="true" hidden="false"/>
    </xf>
    <xf numFmtId="164" fontId="11" fillId="2" borderId="9" xfId="0" applyFont="true" applyBorder="true" applyAlignment="true" applyProtection="true">
      <alignment horizontal="center" vertical="center" textRotation="90" wrapText="true" indent="0" shrinkToFit="false"/>
      <protection locked="true" hidden="false"/>
    </xf>
    <xf numFmtId="164" fontId="11" fillId="2" borderId="8" xfId="0" applyFont="true" applyBorder="true" applyAlignment="true" applyProtection="true">
      <alignment horizontal="center" vertical="center" textRotation="0" wrapText="true" indent="0" shrinkToFit="false"/>
      <protection locked="true" hidden="false"/>
    </xf>
    <xf numFmtId="164" fontId="11" fillId="2" borderId="6" xfId="0" applyFont="true" applyBorder="true" applyAlignment="true" applyProtection="true">
      <alignment horizontal="center" vertical="center" textRotation="90" wrapText="true" indent="0" shrinkToFit="false"/>
      <protection locked="true" hidden="false"/>
    </xf>
    <xf numFmtId="164" fontId="11" fillId="2" borderId="6" xfId="0" applyFont="true" applyBorder="true" applyAlignment="true" applyProtection="true">
      <alignment horizontal="center" vertical="center" textRotation="0" wrapText="true" indent="0" shrinkToFit="false"/>
      <protection locked="true" hidden="false"/>
    </xf>
    <xf numFmtId="164" fontId="11" fillId="2" borderId="9" xfId="0" applyFont="true" applyBorder="true" applyAlignment="true" applyProtection="true">
      <alignment horizontal="center" vertical="center" textRotation="0" wrapText="true" indent="0" shrinkToFit="false"/>
      <protection locked="true" hidden="false"/>
    </xf>
    <xf numFmtId="164" fontId="11" fillId="2" borderId="1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8" fillId="0" borderId="11" xfId="0" applyFont="true" applyBorder="true" applyAlignment="true" applyProtection="true">
      <alignment horizontal="center" vertical="center" textRotation="0" wrapText="true" indent="0" shrinkToFit="false"/>
      <protection locked="true" hidden="false"/>
    </xf>
    <xf numFmtId="167" fontId="13" fillId="0" borderId="11" xfId="0" applyFont="true" applyBorder="true" applyAlignment="true" applyProtection="true">
      <alignment horizontal="center" vertical="center" textRotation="90" wrapText="true" indent="0" shrinkToFit="false"/>
      <protection locked="true" hidden="false"/>
    </xf>
    <xf numFmtId="164" fontId="14" fillId="0" borderId="12" xfId="0" applyFont="true" applyBorder="true" applyAlignment="true" applyProtection="false">
      <alignment horizontal="center" vertical="center" textRotation="0" wrapText="true" indent="0" shrinkToFit="false"/>
      <protection locked="true" hidden="false"/>
    </xf>
    <xf numFmtId="167" fontId="9" fillId="0" borderId="11" xfId="0" applyFont="true" applyBorder="true" applyAlignment="true" applyProtection="true">
      <alignment horizontal="general" vertical="center" textRotation="0" wrapText="true" indent="0" shrinkToFit="false"/>
      <protection locked="true" hidden="false"/>
    </xf>
    <xf numFmtId="164" fontId="13" fillId="0" borderId="11" xfId="0" applyFont="true" applyBorder="true" applyAlignment="true" applyProtection="true">
      <alignment horizontal="center" vertical="center" textRotation="0" wrapText="false" indent="0" shrinkToFit="false"/>
      <protection locked="true" hidden="false"/>
    </xf>
    <xf numFmtId="168" fontId="13" fillId="0" borderId="11" xfId="0" applyFont="true" applyBorder="true" applyAlignment="true" applyProtection="true">
      <alignment horizontal="center" vertical="center" textRotation="0" wrapText="false" indent="0" shrinkToFit="false"/>
      <protection locked="true" hidden="false"/>
    </xf>
    <xf numFmtId="166" fontId="13" fillId="0" borderId="11" xfId="19" applyFont="true" applyBorder="true" applyAlignment="true" applyProtection="true">
      <alignment horizontal="center" vertical="center" textRotation="0" wrapText="false" indent="0" shrinkToFit="false"/>
      <protection locked="true" hidden="false"/>
    </xf>
    <xf numFmtId="164" fontId="13" fillId="0" borderId="11" xfId="17" applyFont="true" applyBorder="true" applyAlignment="true" applyProtection="true">
      <alignment horizontal="center" vertical="center" textRotation="90" wrapText="true" indent="0" shrinkToFit="false"/>
      <protection locked="true" hidden="false"/>
    </xf>
    <xf numFmtId="170" fontId="13" fillId="0" borderId="13" xfId="17" applyFont="true" applyBorder="true" applyAlignment="true" applyProtection="true">
      <alignment horizontal="center" vertical="center" textRotation="90" wrapText="true" indent="0" shrinkToFit="false"/>
      <protection locked="true" hidden="false"/>
    </xf>
    <xf numFmtId="164" fontId="13" fillId="0" borderId="14" xfId="17" applyFont="true" applyBorder="true" applyAlignment="true" applyProtection="true">
      <alignment horizontal="center" vertical="center" textRotation="90" wrapText="true" indent="0" shrinkToFit="false"/>
      <protection locked="true" hidden="false"/>
    </xf>
    <xf numFmtId="168" fontId="13" fillId="0" borderId="11" xfId="17" applyFont="true" applyBorder="true" applyAlignment="true" applyProtection="true">
      <alignment horizontal="center" vertical="center" textRotation="0" wrapText="true" indent="0" shrinkToFit="false"/>
      <protection locked="true" hidden="false"/>
    </xf>
    <xf numFmtId="167" fontId="13" fillId="0" borderId="11" xfId="0" applyFont="true" applyBorder="true" applyAlignment="true" applyProtection="true">
      <alignment horizontal="center" vertical="center" textRotation="0" wrapText="true" indent="0" shrinkToFit="false"/>
      <protection locked="true" hidden="false"/>
    </xf>
    <xf numFmtId="167" fontId="13" fillId="0" borderId="11" xfId="0" applyFont="true" applyBorder="true" applyAlignment="true" applyProtection="true">
      <alignment horizontal="general" vertical="center" textRotation="0" wrapText="true" indent="0" shrinkToFit="false"/>
      <protection locked="true" hidden="false"/>
    </xf>
    <xf numFmtId="167" fontId="13" fillId="0" borderId="11" xfId="0" applyFont="true" applyBorder="true" applyAlignment="true" applyProtection="true">
      <alignment horizontal="left" vertical="center" textRotation="0" wrapText="true" indent="0" shrinkToFit="false"/>
      <protection locked="true" hidden="false"/>
    </xf>
    <xf numFmtId="171" fontId="13" fillId="0" borderId="11" xfId="0" applyFont="true" applyBorder="true" applyAlignment="true" applyProtection="true">
      <alignment horizontal="center" vertical="center" textRotation="0" wrapText="true" indent="0" shrinkToFit="false"/>
      <protection locked="true" hidden="false"/>
    </xf>
    <xf numFmtId="164" fontId="15" fillId="3" borderId="1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7" fontId="9" fillId="0" borderId="11" xfId="0" applyFont="true" applyBorder="true" applyAlignment="true" applyProtection="true">
      <alignment horizontal="left" vertical="center" textRotation="0" wrapText="true" indent="0" shrinkToFit="false"/>
      <protection locked="true" hidden="false"/>
    </xf>
    <xf numFmtId="164" fontId="0" fillId="0" borderId="11" xfId="0" applyFont="true" applyBorder="true" applyAlignment="true" applyProtection="true">
      <alignment horizontal="general" vertical="center" textRotation="0" wrapText="false" indent="0" shrinkToFit="false"/>
      <protection locked="true" hidden="false"/>
    </xf>
    <xf numFmtId="172" fontId="13" fillId="0" borderId="11" xfId="17" applyFont="true" applyBorder="true" applyAlignment="true" applyProtection="true">
      <alignment horizontal="center" vertical="center" textRotation="90" wrapText="true" indent="0" shrinkToFit="false"/>
      <protection locked="true" hidden="false"/>
    </xf>
    <xf numFmtId="167" fontId="9" fillId="0" borderId="11" xfId="0" applyFont="true" applyBorder="true" applyAlignment="true" applyProtection="true">
      <alignment horizontal="center" vertical="center" textRotation="0" wrapText="true" indent="0" shrinkToFit="false"/>
      <protection locked="true" hidden="false"/>
    </xf>
    <xf numFmtId="164" fontId="13" fillId="0" borderId="11" xfId="0" applyFont="true" applyBorder="true" applyAlignment="true" applyProtection="true">
      <alignment horizontal="center" vertical="center" textRotation="0" wrapText="false" indent="0" shrinkToFit="false"/>
      <protection locked="false" hidden="false"/>
    </xf>
    <xf numFmtId="166" fontId="13" fillId="0" borderId="11" xfId="19" applyFont="true" applyBorder="true" applyAlignment="true" applyProtection="true">
      <alignment horizontal="center" vertical="center" textRotation="0" wrapText="false" indent="0" shrinkToFit="false"/>
      <protection locked="false" hidden="false"/>
    </xf>
    <xf numFmtId="164" fontId="13" fillId="0" borderId="13" xfId="17" applyFont="true" applyBorder="true" applyAlignment="true" applyProtection="true">
      <alignment horizontal="center" vertical="center" textRotation="90" wrapText="tru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7" fontId="16" fillId="0" borderId="0" xfId="0" applyFont="true" applyBorder="false" applyAlignment="true" applyProtection="false">
      <alignment horizontal="general" vertical="center" textRotation="0" wrapText="true" indent="0" shrinkToFit="false"/>
      <protection locked="true" hidden="false"/>
    </xf>
    <xf numFmtId="164" fontId="16" fillId="0" borderId="15"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16" xfId="0" applyFont="true" applyBorder="true" applyAlignment="true" applyProtection="false">
      <alignment horizontal="left" vertical="center" textRotation="0" wrapText="false" indent="0" shrinkToFit="false"/>
      <protection locked="true" hidden="false"/>
    </xf>
    <xf numFmtId="164" fontId="16" fillId="0" borderId="17" xfId="0" applyFont="true" applyBorder="true" applyAlignment="true" applyProtection="false">
      <alignment horizontal="left" vertical="center" textRotation="0" wrapText="true" indent="0" shrinkToFit="false"/>
      <protection locked="true" hidden="false"/>
    </xf>
    <xf numFmtId="164" fontId="16" fillId="0" borderId="18" xfId="0" applyFont="true" applyBorder="true" applyAlignment="true" applyProtection="false">
      <alignment horizontal="general" vertical="center" textRotation="0" wrapText="false" indent="0" shrinkToFit="false"/>
      <protection locked="true" hidden="false"/>
    </xf>
    <xf numFmtId="164" fontId="16" fillId="0" borderId="16" xfId="0" applyFont="true" applyBorder="true" applyAlignment="true" applyProtection="false">
      <alignment horizontal="left" vertical="center" textRotation="0" wrapText="true" indent="0" shrinkToFit="false"/>
      <protection locked="true" hidden="false"/>
    </xf>
    <xf numFmtId="167" fontId="16" fillId="0" borderId="0" xfId="0" applyFont="true" applyBorder="true" applyAlignment="true" applyProtection="false">
      <alignment horizontal="left" vertical="center" textRotation="0" wrapText="true" indent="0" shrinkToFit="false"/>
      <protection locked="true" hidden="false"/>
    </xf>
    <xf numFmtId="167" fontId="16" fillId="0" borderId="19" xfId="0" applyFont="true" applyBorder="true" applyAlignment="true" applyProtection="false">
      <alignment horizontal="left" vertical="center" textRotation="0" wrapText="true" indent="0" shrinkToFit="false"/>
      <protection locked="true" hidden="false"/>
    </xf>
    <xf numFmtId="167" fontId="17" fillId="0" borderId="11" xfId="0" applyFont="true" applyBorder="true" applyAlignment="true" applyProtection="false">
      <alignment horizontal="center" vertical="center" textRotation="0" wrapText="true" indent="0" shrinkToFit="false"/>
      <protection locked="true" hidden="false"/>
    </xf>
    <xf numFmtId="164" fontId="16" fillId="0" borderId="15" xfId="0" applyFont="true" applyBorder="true" applyAlignment="true" applyProtection="false">
      <alignment horizontal="center" vertical="center" textRotation="0" wrapText="false" indent="0" shrinkToFit="false"/>
      <protection locked="true" hidden="false"/>
    </xf>
    <xf numFmtId="167" fontId="18" fillId="0" borderId="11" xfId="0" applyFont="true" applyBorder="true" applyAlignment="true" applyProtection="false">
      <alignment horizontal="general" vertical="center" textRotation="0" wrapText="true" indent="0" shrinkToFit="false"/>
      <protection locked="true" hidden="false"/>
    </xf>
    <xf numFmtId="167" fontId="16" fillId="0" borderId="13" xfId="0" applyFont="true" applyBorder="true" applyAlignment="true" applyProtection="false">
      <alignment horizontal="general" vertical="center" textRotation="0" wrapText="true" indent="0" shrinkToFit="false"/>
      <protection locked="true" hidden="false"/>
    </xf>
    <xf numFmtId="167" fontId="16" fillId="0" borderId="20" xfId="0" applyFont="true" applyBorder="true" applyAlignment="true" applyProtection="false">
      <alignment horizontal="general" vertical="center" textRotation="0" wrapText="true" indent="0" shrinkToFit="false"/>
      <protection locked="true" hidden="false"/>
    </xf>
    <xf numFmtId="167" fontId="17" fillId="0" borderId="11" xfId="0" applyFont="true" applyBorder="true" applyAlignment="true" applyProtection="false">
      <alignment horizontal="left" vertical="center" textRotation="0" wrapText="false" indent="3" shrinkToFit="false"/>
      <protection locked="true" hidden="false"/>
    </xf>
    <xf numFmtId="167" fontId="16" fillId="3" borderId="13" xfId="0" applyFont="true" applyBorder="true" applyAlignment="true" applyProtection="false">
      <alignment horizontal="general" vertical="center" textRotation="0" wrapText="true" indent="0" shrinkToFit="false"/>
      <protection locked="true" hidden="false"/>
    </xf>
    <xf numFmtId="167" fontId="16" fillId="3" borderId="20" xfId="0" applyFont="true" applyBorder="true" applyAlignment="true" applyProtection="false">
      <alignment horizontal="general" vertical="center" textRotation="0" wrapText="true" indent="0" shrinkToFit="false"/>
      <protection locked="true" hidden="false"/>
    </xf>
    <xf numFmtId="167" fontId="16" fillId="3" borderId="20" xfId="0" applyFont="true" applyBorder="true" applyAlignment="true" applyProtection="false">
      <alignment horizontal="left" vertical="center" textRotation="0" wrapText="true" indent="0" shrinkToFit="false"/>
      <protection locked="true" hidden="false"/>
    </xf>
    <xf numFmtId="167" fontId="16" fillId="0" borderId="11" xfId="0" applyFont="true" applyBorder="true" applyAlignment="true" applyProtection="false">
      <alignment horizontal="general" vertical="center" textRotation="0" wrapText="true" indent="0" shrinkToFit="false"/>
      <protection locked="true" hidden="false"/>
    </xf>
    <xf numFmtId="167" fontId="21" fillId="0" borderId="11" xfId="0" applyFont="true" applyBorder="true" applyAlignment="true" applyProtection="false">
      <alignment horizontal="general" vertical="center" textRotation="0" wrapText="false" indent="0" shrinkToFit="false"/>
      <protection locked="true" hidden="false"/>
    </xf>
    <xf numFmtId="167" fontId="21" fillId="0" borderId="13"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3" fontId="0" fillId="0" borderId="0" xfId="17" applyFont="true" applyBorder="true" applyAlignment="true" applyProtection="true">
      <alignment horizontal="center" vertical="bottom" textRotation="0" wrapText="false" indent="0" shrinkToFit="false"/>
      <protection locked="true" hidden="false"/>
    </xf>
    <xf numFmtId="164" fontId="23" fillId="0" borderId="18" xfId="0" applyFont="true" applyBorder="true" applyAlignment="true" applyProtection="false">
      <alignment horizontal="center" vertical="bottom" textRotation="0" wrapText="true" indent="0" shrinkToFit="false"/>
      <protection locked="true" hidden="false"/>
    </xf>
    <xf numFmtId="173" fontId="23" fillId="0" borderId="20" xfId="17"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3" fillId="0" borderId="11" xfId="0" applyFont="true" applyBorder="true" applyAlignment="true" applyProtection="false">
      <alignment horizontal="center" vertical="center" textRotation="0" wrapText="true" indent="0" shrinkToFit="false"/>
      <protection locked="true" hidden="false"/>
    </xf>
    <xf numFmtId="164" fontId="23" fillId="0" borderId="11" xfId="0" applyFont="true" applyBorder="true" applyAlignment="true" applyProtection="false">
      <alignment horizontal="center" vertical="center" textRotation="0" wrapText="true" indent="0" shrinkToFit="false"/>
      <protection locked="true" hidden="false"/>
    </xf>
    <xf numFmtId="164" fontId="0" fillId="4" borderId="11" xfId="0" applyFont="true" applyBorder="true" applyAlignment="true" applyProtection="false">
      <alignment horizontal="center" vertical="center" textRotation="0" wrapText="true" indent="0" shrinkToFit="false"/>
      <protection locked="true" hidden="false"/>
    </xf>
    <xf numFmtId="164" fontId="0" fillId="5" borderId="11" xfId="0" applyFont="true" applyBorder="true" applyAlignment="true" applyProtection="false">
      <alignment horizontal="center" vertical="center" textRotation="0" wrapText="true" indent="0" shrinkToFit="false"/>
      <protection locked="true" hidden="false"/>
    </xf>
    <xf numFmtId="164" fontId="0" fillId="6" borderId="11" xfId="0" applyFont="true" applyBorder="true" applyAlignment="true" applyProtection="false">
      <alignment horizontal="center" vertical="center" textRotation="0" wrapText="true" indent="0" shrinkToFit="false"/>
      <protection locked="true" hidden="false"/>
    </xf>
    <xf numFmtId="164" fontId="0" fillId="7" borderId="11" xfId="0" applyFont="true" applyBorder="true" applyAlignment="true" applyProtection="false">
      <alignment horizontal="center" vertical="center" textRotation="0" wrapText="true" indent="0" shrinkToFit="false"/>
      <protection locked="true" hidden="false"/>
    </xf>
    <xf numFmtId="164" fontId="24" fillId="8" borderId="11" xfId="0" applyFont="true" applyBorder="true" applyAlignment="true" applyProtection="false">
      <alignment horizontal="center" vertical="center" textRotation="0" wrapText="true" indent="0" shrinkToFit="false"/>
      <protection locked="true" hidden="false"/>
    </xf>
    <xf numFmtId="173" fontId="25" fillId="0" borderId="11" xfId="17" applyFont="true" applyBorder="true" applyAlignment="true" applyProtection="true">
      <alignment horizontal="center" vertical="center" textRotation="0" wrapText="true" indent="0" shrinkToFit="false"/>
      <protection locked="true" hidden="false"/>
    </xf>
    <xf numFmtId="173" fontId="0" fillId="4" borderId="11" xfId="17" applyFont="true" applyBorder="true" applyAlignment="true" applyProtection="true">
      <alignment horizontal="center" vertical="center" textRotation="0" wrapText="true" indent="0" shrinkToFit="false"/>
      <protection locked="true" hidden="false"/>
    </xf>
    <xf numFmtId="173" fontId="0" fillId="5" borderId="11" xfId="17" applyFont="true" applyBorder="true" applyAlignment="true" applyProtection="true">
      <alignment horizontal="center" vertical="center" textRotation="0" wrapText="true" indent="0" shrinkToFit="false"/>
      <protection locked="true" hidden="false"/>
    </xf>
    <xf numFmtId="173" fontId="0" fillId="6" borderId="11" xfId="17" applyFont="true" applyBorder="true" applyAlignment="true" applyProtection="true">
      <alignment horizontal="center" vertical="center" textRotation="0" wrapText="true" indent="0" shrinkToFit="false"/>
      <protection locked="true" hidden="false"/>
    </xf>
    <xf numFmtId="173" fontId="0" fillId="7" borderId="11" xfId="17" applyFont="true" applyBorder="true" applyAlignment="true" applyProtection="true">
      <alignment horizontal="center" vertical="center" textRotation="0" wrapText="true" indent="0" shrinkToFit="false"/>
      <protection locked="true" hidden="false"/>
    </xf>
    <xf numFmtId="173" fontId="24" fillId="8" borderId="11" xfId="17" applyFont="true" applyBorder="true" applyAlignment="true" applyProtection="true">
      <alignment horizontal="center" vertical="center" textRotation="0" wrapText="true" indent="0" shrinkToFit="false"/>
      <protection locked="true" hidden="false"/>
    </xf>
    <xf numFmtId="164" fontId="23" fillId="0" borderId="17" xfId="0" applyFont="true" applyBorder="true" applyAlignment="true" applyProtection="false">
      <alignment horizontal="center" vertical="center" textRotation="0" wrapText="true" indent="0" shrinkToFit="false"/>
      <protection locked="true" hidden="false"/>
    </xf>
    <xf numFmtId="173" fontId="0" fillId="4" borderId="17" xfId="17" applyFont="true" applyBorder="true" applyAlignment="true" applyProtection="true">
      <alignment horizontal="center" vertical="center" textRotation="0" wrapText="true" indent="0" shrinkToFit="false"/>
      <protection locked="true" hidden="false"/>
    </xf>
    <xf numFmtId="173" fontId="0" fillId="5" borderId="17" xfId="17" applyFont="true" applyBorder="true" applyAlignment="true" applyProtection="true">
      <alignment horizontal="center" vertical="center" textRotation="0" wrapText="true" indent="0" shrinkToFit="false"/>
      <protection locked="true" hidden="false"/>
    </xf>
    <xf numFmtId="173" fontId="0" fillId="6" borderId="17" xfId="17" applyFont="true" applyBorder="true" applyAlignment="true" applyProtection="true">
      <alignment horizontal="center" vertical="center" textRotation="0" wrapText="true" indent="0" shrinkToFit="false"/>
      <protection locked="true" hidden="false"/>
    </xf>
    <xf numFmtId="173" fontId="0" fillId="7" borderId="17" xfId="17" applyFont="true" applyBorder="true" applyAlignment="true" applyProtection="true">
      <alignment horizontal="center" vertical="center" textRotation="0" wrapText="true" indent="0" shrinkToFit="false"/>
      <protection locked="true" hidden="false"/>
    </xf>
    <xf numFmtId="173" fontId="24" fillId="8" borderId="17" xfId="17" applyFont="true" applyBorder="true" applyAlignment="true" applyProtection="true">
      <alignment horizontal="center" vertical="center" textRotation="0" wrapText="true" indent="0" shrinkToFit="false"/>
      <protection locked="true" hidden="false"/>
    </xf>
    <xf numFmtId="164" fontId="23" fillId="0" borderId="21" xfId="0" applyFont="true" applyBorder="true" applyAlignment="true" applyProtection="false">
      <alignment horizontal="center" vertical="center" textRotation="0" wrapText="true" indent="0" shrinkToFit="false"/>
      <protection locked="true" hidden="false"/>
    </xf>
    <xf numFmtId="173" fontId="0" fillId="0" borderId="22" xfId="17"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3" fontId="23" fillId="0" borderId="11" xfId="17" applyFont="true" applyBorder="true" applyAlignment="true" applyProtection="true">
      <alignment horizontal="center" vertical="center" textRotation="0" wrapText="true" indent="0" shrinkToFit="false"/>
      <protection locked="true" hidden="false"/>
    </xf>
    <xf numFmtId="164" fontId="0" fillId="4" borderId="16" xfId="0" applyFont="true" applyBorder="true" applyAlignment="true" applyProtection="false">
      <alignment horizontal="center" vertical="center" textRotation="0" wrapText="true" indent="0" shrinkToFit="false"/>
      <protection locked="true" hidden="false"/>
    </xf>
    <xf numFmtId="164" fontId="0" fillId="5" borderId="16" xfId="0" applyFont="true" applyBorder="true" applyAlignment="true" applyProtection="false">
      <alignment horizontal="center" vertical="center" textRotation="0" wrapText="true" indent="0" shrinkToFit="false"/>
      <protection locked="true" hidden="false"/>
    </xf>
    <xf numFmtId="164" fontId="0" fillId="6" borderId="16" xfId="0" applyFont="true" applyBorder="true" applyAlignment="true" applyProtection="false">
      <alignment horizontal="center" vertical="center" textRotation="0" wrapText="true" indent="0" shrinkToFit="false"/>
      <protection locked="true" hidden="false"/>
    </xf>
    <xf numFmtId="164" fontId="0" fillId="7" borderId="16" xfId="0" applyFont="true" applyBorder="true" applyAlignment="true" applyProtection="false">
      <alignment horizontal="center" vertical="center" textRotation="0" wrapText="true" indent="0" shrinkToFit="false"/>
      <protection locked="true" hidden="false"/>
    </xf>
    <xf numFmtId="164" fontId="24" fillId="8" borderId="16" xfId="0" applyFont="true" applyBorder="true" applyAlignment="true" applyProtection="false">
      <alignment horizontal="center" vertical="center" textRotation="0" wrapText="true" indent="0" shrinkToFit="false"/>
      <protection locked="true" hidden="false"/>
    </xf>
    <xf numFmtId="164" fontId="23" fillId="0" borderId="11" xfId="0" applyFont="true" applyBorder="true" applyAlignment="true" applyProtection="false">
      <alignment horizontal="center" vertical="bottom" textRotation="0" wrapText="true" indent="0" shrinkToFit="false"/>
      <protection locked="true" hidden="false"/>
    </xf>
    <xf numFmtId="173" fontId="23" fillId="0" borderId="11" xfId="17" applyFont="true" applyBorder="tru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9" borderId="0" xfId="0" applyFont="false" applyBorder="false" applyAlignment="true" applyProtection="false">
      <alignment horizontal="left" vertical="bottom" textRotation="0" wrapText="false" indent="0" shrinkToFit="false"/>
      <protection locked="true" hidden="false"/>
    </xf>
    <xf numFmtId="173" fontId="0" fillId="9" borderId="0" xfId="17" applyFont="true" applyBorder="true" applyAlignment="true" applyProtection="true">
      <alignment horizontal="center"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0" xfId="17" applyFont="true" applyBorder="true" applyAlignment="true" applyProtection="tru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0" fillId="10" borderId="11" xfId="0" applyFont="true" applyBorder="true" applyAlignment="true" applyProtection="false">
      <alignment horizontal="center" vertical="center" textRotation="0" wrapText="true" indent="0" shrinkToFit="false"/>
      <protection locked="true" hidden="false"/>
    </xf>
    <xf numFmtId="164" fontId="0" fillId="11" borderId="11" xfId="0" applyFont="true" applyBorder="true" applyAlignment="true" applyProtection="false">
      <alignment horizontal="center" vertical="center" textRotation="0" wrapText="true" indent="0" shrinkToFit="false"/>
      <protection locked="true" hidden="false"/>
    </xf>
    <xf numFmtId="164" fontId="0" fillId="12" borderId="11" xfId="0" applyFont="true" applyBorder="true" applyAlignment="true" applyProtection="false">
      <alignment horizontal="center" vertical="center" textRotation="0" wrapText="true" indent="0" shrinkToFit="false"/>
      <protection locked="true" hidden="false"/>
    </xf>
    <xf numFmtId="164" fontId="0" fillId="13" borderId="11" xfId="0" applyFont="true" applyBorder="true" applyAlignment="true" applyProtection="false">
      <alignment horizontal="center" vertical="center" textRotation="0" wrapText="true" indent="0" shrinkToFit="false"/>
      <protection locked="true" hidden="false"/>
    </xf>
    <xf numFmtId="164" fontId="0" fillId="14" borderId="11" xfId="0" applyFont="true" applyBorder="true" applyAlignment="true" applyProtection="false">
      <alignment horizontal="center" vertical="center" textRotation="0" wrapText="true" indent="0" shrinkToFit="false"/>
      <protection locked="true" hidden="false"/>
    </xf>
    <xf numFmtId="173" fontId="0" fillId="10" borderId="11" xfId="17" applyFont="true" applyBorder="true" applyAlignment="true" applyProtection="true">
      <alignment horizontal="center" vertical="center" textRotation="0" wrapText="true" indent="0" shrinkToFit="false"/>
      <protection locked="true" hidden="false"/>
    </xf>
    <xf numFmtId="173" fontId="0" fillId="11" borderId="11" xfId="17" applyFont="true" applyBorder="true" applyAlignment="true" applyProtection="true">
      <alignment horizontal="center" vertical="center" textRotation="0" wrapText="true" indent="0" shrinkToFit="false"/>
      <protection locked="true" hidden="false"/>
    </xf>
    <xf numFmtId="173" fontId="0" fillId="12" borderId="11" xfId="17" applyFont="true" applyBorder="true" applyAlignment="true" applyProtection="true">
      <alignment horizontal="center" vertical="center" textRotation="0" wrapText="true" indent="0" shrinkToFit="false"/>
      <protection locked="true" hidden="false"/>
    </xf>
    <xf numFmtId="173" fontId="0" fillId="13" borderId="11" xfId="17" applyFont="true" applyBorder="true" applyAlignment="true" applyProtection="true">
      <alignment horizontal="center" vertical="center" textRotation="0" wrapText="true" indent="0" shrinkToFit="false"/>
      <protection locked="true" hidden="false"/>
    </xf>
    <xf numFmtId="173" fontId="0" fillId="14" borderId="11" xfId="17" applyFont="true" applyBorder="true" applyAlignment="true" applyProtection="true">
      <alignment horizontal="center" vertical="center" textRotation="0" wrapText="true" indent="0" shrinkToFit="false"/>
      <protection locked="true" hidden="false"/>
    </xf>
    <xf numFmtId="173" fontId="0" fillId="10" borderId="17" xfId="17" applyFont="true" applyBorder="true" applyAlignment="true" applyProtection="true">
      <alignment horizontal="center" vertical="center" textRotation="0" wrapText="true" indent="0" shrinkToFit="false"/>
      <protection locked="true" hidden="false"/>
    </xf>
    <xf numFmtId="173" fontId="0" fillId="11" borderId="17" xfId="17" applyFont="true" applyBorder="true" applyAlignment="true" applyProtection="true">
      <alignment horizontal="center" vertical="center" textRotation="0" wrapText="true" indent="0" shrinkToFit="false"/>
      <protection locked="true" hidden="false"/>
    </xf>
    <xf numFmtId="173" fontId="0" fillId="12" borderId="17" xfId="17" applyFont="true" applyBorder="true" applyAlignment="true" applyProtection="true">
      <alignment horizontal="center" vertical="center" textRotation="0" wrapText="true" indent="0" shrinkToFit="false"/>
      <protection locked="true" hidden="false"/>
    </xf>
    <xf numFmtId="173" fontId="0" fillId="13" borderId="17" xfId="17" applyFont="true" applyBorder="true" applyAlignment="true" applyProtection="true">
      <alignment horizontal="center" vertical="center" textRotation="0" wrapText="true" indent="0" shrinkToFit="false"/>
      <protection locked="true" hidden="false"/>
    </xf>
    <xf numFmtId="173" fontId="0" fillId="14" borderId="17" xfId="17" applyFont="true" applyBorder="true" applyAlignment="true" applyProtection="true">
      <alignment horizontal="center" vertical="center" textRotation="0" wrapText="true" indent="0" shrinkToFit="false"/>
      <protection locked="true" hidden="false"/>
    </xf>
    <xf numFmtId="164" fontId="0" fillId="10" borderId="16" xfId="0" applyFont="true" applyBorder="true" applyAlignment="true" applyProtection="false">
      <alignment horizontal="center" vertical="center" textRotation="0" wrapText="true" indent="0" shrinkToFit="false"/>
      <protection locked="true" hidden="false"/>
    </xf>
    <xf numFmtId="164" fontId="0" fillId="11" borderId="16" xfId="0" applyFont="true" applyBorder="true" applyAlignment="true" applyProtection="false">
      <alignment horizontal="center" vertical="center" textRotation="0" wrapText="true" indent="0" shrinkToFit="false"/>
      <protection locked="true" hidden="false"/>
    </xf>
    <xf numFmtId="164" fontId="0" fillId="12" borderId="16" xfId="0" applyFont="true" applyBorder="true" applyAlignment="true" applyProtection="false">
      <alignment horizontal="center" vertical="center" textRotation="0" wrapText="true" indent="0" shrinkToFit="false"/>
      <protection locked="true" hidden="false"/>
    </xf>
    <xf numFmtId="164" fontId="0" fillId="13" borderId="16" xfId="0" applyFont="true" applyBorder="true" applyAlignment="true" applyProtection="false">
      <alignment horizontal="center" vertical="center" textRotation="0" wrapText="true" indent="0" shrinkToFit="false"/>
      <protection locked="true" hidden="false"/>
    </xf>
    <xf numFmtId="164" fontId="0" fillId="14" borderId="16" xfId="0" applyFont="true" applyBorder="true" applyAlignment="true" applyProtection="false">
      <alignment horizontal="center" vertical="center" textRotation="0" wrapText="true" indent="0" shrinkToFit="false"/>
      <protection locked="true" hidden="false"/>
    </xf>
    <xf numFmtId="164" fontId="26" fillId="0" borderId="11"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true" applyAlignment="true" applyProtection="false">
      <alignment horizontal="center" vertical="center" textRotation="90" wrapText="false" indent="0" shrinkToFit="false"/>
      <protection locked="true" hidden="false"/>
    </xf>
    <xf numFmtId="164" fontId="27" fillId="0" borderId="23" xfId="0" applyFont="true" applyBorder="true" applyAlignment="true" applyProtection="false">
      <alignment horizontal="center" vertical="bottom" textRotation="0" wrapText="false" indent="0" shrinkToFit="false"/>
      <protection locked="true" hidden="false"/>
    </xf>
    <xf numFmtId="168" fontId="27" fillId="11" borderId="24" xfId="0" applyFont="true" applyBorder="true" applyAlignment="true" applyProtection="false">
      <alignment horizontal="center" vertical="bottom" textRotation="0" wrapText="false" indent="0" shrinkToFit="false"/>
      <protection locked="true" hidden="false"/>
    </xf>
    <xf numFmtId="168" fontId="27" fillId="12" borderId="25" xfId="0" applyFont="true" applyBorder="true" applyAlignment="true" applyProtection="false">
      <alignment horizontal="center" vertical="bottom" textRotation="0" wrapText="false" indent="0" shrinkToFit="false"/>
      <protection locked="true" hidden="false"/>
    </xf>
    <xf numFmtId="168" fontId="27" fillId="13" borderId="25" xfId="0" applyFont="true" applyBorder="true" applyAlignment="true" applyProtection="false">
      <alignment horizontal="center" vertical="bottom" textRotation="0" wrapText="false" indent="0" shrinkToFit="false"/>
      <protection locked="true" hidden="false"/>
    </xf>
    <xf numFmtId="168" fontId="28" fillId="14" borderId="25" xfId="0" applyFont="true" applyBorder="true" applyAlignment="true" applyProtection="false">
      <alignment horizontal="center" vertical="bottom" textRotation="0" wrapText="false" indent="0" shrinkToFit="false"/>
      <protection locked="true" hidden="false"/>
    </xf>
    <xf numFmtId="168" fontId="27" fillId="14" borderId="26" xfId="0" applyFont="true" applyBorder="true" applyAlignment="true" applyProtection="false">
      <alignment horizontal="center" vertical="bottom" textRotation="0" wrapText="false" indent="0" shrinkToFit="false"/>
      <protection locked="true" hidden="false"/>
    </xf>
    <xf numFmtId="164" fontId="27" fillId="0" borderId="27" xfId="0" applyFont="true" applyBorder="true" applyAlignment="true" applyProtection="false">
      <alignment horizontal="center" vertical="bottom" textRotation="0" wrapText="false" indent="0" shrinkToFit="false"/>
      <protection locked="true" hidden="false"/>
    </xf>
    <xf numFmtId="168" fontId="27" fillId="11" borderId="20" xfId="0" applyFont="true" applyBorder="true" applyAlignment="true" applyProtection="false">
      <alignment horizontal="center" vertical="bottom" textRotation="0" wrapText="false" indent="0" shrinkToFit="false"/>
      <protection locked="true" hidden="false"/>
    </xf>
    <xf numFmtId="168" fontId="27" fillId="12" borderId="11" xfId="0" applyFont="true" applyBorder="true" applyAlignment="true" applyProtection="false">
      <alignment horizontal="center" vertical="bottom" textRotation="0" wrapText="false" indent="0" shrinkToFit="false"/>
      <protection locked="true" hidden="false"/>
    </xf>
    <xf numFmtId="168" fontId="27" fillId="13" borderId="11" xfId="0" applyFont="true" applyBorder="true" applyAlignment="true" applyProtection="false">
      <alignment horizontal="center" vertical="bottom" textRotation="0" wrapText="false" indent="0" shrinkToFit="false"/>
      <protection locked="true" hidden="false"/>
    </xf>
    <xf numFmtId="168" fontId="27" fillId="14" borderId="28" xfId="0" applyFont="true" applyBorder="true" applyAlignment="true" applyProtection="false">
      <alignment horizontal="center" vertical="bottom" textRotation="0" wrapText="false" indent="0" shrinkToFit="false"/>
      <protection locked="true" hidden="false"/>
    </xf>
    <xf numFmtId="168" fontId="27" fillId="13" borderId="28" xfId="0" applyFont="true" applyBorder="true" applyAlignment="true" applyProtection="false">
      <alignment horizontal="center" vertical="bottom" textRotation="0" wrapText="false" indent="0" shrinkToFit="false"/>
      <protection locked="true" hidden="false"/>
    </xf>
    <xf numFmtId="168" fontId="27" fillId="10" borderId="20" xfId="0" applyFont="true" applyBorder="true" applyAlignment="true" applyProtection="false">
      <alignment horizontal="center" vertical="bottom" textRotation="0" wrapText="false" indent="0" shrinkToFit="false"/>
      <protection locked="true" hidden="false"/>
    </xf>
    <xf numFmtId="168" fontId="27" fillId="11" borderId="11" xfId="0" applyFont="true" applyBorder="true" applyAlignment="true" applyProtection="false">
      <alignment horizontal="center" vertical="bottom" textRotation="0" wrapText="false" indent="0" shrinkToFit="false"/>
      <protection locked="true" hidden="false"/>
    </xf>
    <xf numFmtId="168" fontId="27" fillId="12" borderId="28" xfId="0" applyFont="true" applyBorder="true" applyAlignment="true" applyProtection="false">
      <alignment horizontal="center" vertical="bottom" textRotation="0" wrapText="false" indent="0" shrinkToFit="false"/>
      <protection locked="true" hidden="false"/>
    </xf>
    <xf numFmtId="164" fontId="27" fillId="0" borderId="29" xfId="0" applyFont="true" applyBorder="true" applyAlignment="true" applyProtection="false">
      <alignment horizontal="center" vertical="bottom" textRotation="0" wrapText="false" indent="0" shrinkToFit="false"/>
      <protection locked="true" hidden="false"/>
    </xf>
    <xf numFmtId="168" fontId="27" fillId="10" borderId="30" xfId="0" applyFont="true" applyBorder="true" applyAlignment="true" applyProtection="false">
      <alignment horizontal="center" vertical="bottom" textRotation="0" wrapText="false" indent="0" shrinkToFit="false"/>
      <protection locked="true" hidden="false"/>
    </xf>
    <xf numFmtId="168" fontId="27" fillId="10" borderId="17" xfId="0" applyFont="true" applyBorder="true" applyAlignment="true" applyProtection="false">
      <alignment horizontal="center" vertical="bottom" textRotation="0" wrapText="false" indent="0" shrinkToFit="false"/>
      <protection locked="true" hidden="false"/>
    </xf>
    <xf numFmtId="168" fontId="27" fillId="11" borderId="17" xfId="0" applyFont="true" applyBorder="true" applyAlignment="true" applyProtection="false">
      <alignment horizontal="center" vertical="bottom" textRotation="0" wrapText="false" indent="0" shrinkToFit="false"/>
      <protection locked="true" hidden="false"/>
    </xf>
    <xf numFmtId="168" fontId="27" fillId="11" borderId="31" xfId="0" applyFont="true" applyBorder="true" applyAlignment="true" applyProtection="false">
      <alignment horizontal="center" vertical="bottom" textRotation="0" wrapText="false" indent="0" shrinkToFit="false"/>
      <protection locked="true" hidden="false"/>
    </xf>
    <xf numFmtId="164" fontId="27" fillId="0" borderId="2" xfId="0" applyFont="true" applyBorder="true" applyAlignment="true" applyProtection="false">
      <alignment horizontal="center" vertical="bottom" textRotation="0" wrapText="false" indent="0" shrinkToFit="false"/>
      <protection locked="true" hidden="false"/>
    </xf>
    <xf numFmtId="164" fontId="27" fillId="0" borderId="32" xfId="0" applyFont="true" applyBorder="true" applyAlignment="true" applyProtection="false">
      <alignment horizontal="center" vertical="bottom" textRotation="0" wrapText="false" indent="0" shrinkToFit="false"/>
      <protection locked="true" hidden="false"/>
    </xf>
    <xf numFmtId="164" fontId="27" fillId="0" borderId="33" xfId="0" applyFont="true" applyBorder="true" applyAlignment="true" applyProtection="false">
      <alignment horizontal="center" vertical="bottom" textRotation="0" wrapText="false" indent="0" shrinkToFit="false"/>
      <protection locked="true" hidden="false"/>
    </xf>
    <xf numFmtId="164" fontId="27" fillId="0" borderId="34"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8" fontId="27" fillId="5" borderId="24" xfId="0" applyFont="true" applyBorder="true" applyAlignment="true" applyProtection="false">
      <alignment horizontal="center" vertical="bottom" textRotation="0" wrapText="false" indent="0" shrinkToFit="false"/>
      <protection locked="true" hidden="false"/>
    </xf>
    <xf numFmtId="168" fontId="27" fillId="6" borderId="25" xfId="0" applyFont="true" applyBorder="true" applyAlignment="true" applyProtection="false">
      <alignment horizontal="center" vertical="bottom" textRotation="0" wrapText="false" indent="0" shrinkToFit="false"/>
      <protection locked="true" hidden="false"/>
    </xf>
    <xf numFmtId="168" fontId="27" fillId="7" borderId="25" xfId="0" applyFont="true" applyBorder="true" applyAlignment="true" applyProtection="false">
      <alignment horizontal="center" vertical="bottom" textRotation="0" wrapText="false" indent="0" shrinkToFit="false"/>
      <protection locked="true" hidden="false"/>
    </xf>
    <xf numFmtId="168" fontId="29" fillId="8" borderId="25" xfId="0" applyFont="true" applyBorder="true" applyAlignment="true" applyProtection="false">
      <alignment horizontal="center" vertical="bottom" textRotation="0" wrapText="false" indent="0" shrinkToFit="false"/>
      <protection locked="true" hidden="false"/>
    </xf>
    <xf numFmtId="168" fontId="29" fillId="8" borderId="26" xfId="0" applyFont="true" applyBorder="true" applyAlignment="true" applyProtection="false">
      <alignment horizontal="center" vertical="bottom" textRotation="0" wrapText="false" indent="0" shrinkToFit="false"/>
      <protection locked="true" hidden="false"/>
    </xf>
    <xf numFmtId="168" fontId="27" fillId="5" borderId="20" xfId="0" applyFont="true" applyBorder="true" applyAlignment="true" applyProtection="false">
      <alignment horizontal="center" vertical="bottom" textRotation="0" wrapText="false" indent="0" shrinkToFit="false"/>
      <protection locked="true" hidden="false"/>
    </xf>
    <xf numFmtId="168" fontId="27" fillId="6" borderId="11" xfId="0" applyFont="true" applyBorder="true" applyAlignment="true" applyProtection="false">
      <alignment horizontal="center" vertical="bottom" textRotation="0" wrapText="false" indent="0" shrinkToFit="false"/>
      <protection locked="true" hidden="false"/>
    </xf>
    <xf numFmtId="168" fontId="27" fillId="7" borderId="11" xfId="0" applyFont="true" applyBorder="true" applyAlignment="true" applyProtection="false">
      <alignment horizontal="center" vertical="bottom" textRotation="0" wrapText="false" indent="0" shrinkToFit="false"/>
      <protection locked="true" hidden="false"/>
    </xf>
    <xf numFmtId="168" fontId="29" fillId="8" borderId="28" xfId="0" applyFont="true" applyBorder="true" applyAlignment="true" applyProtection="false">
      <alignment horizontal="center" vertical="bottom" textRotation="0" wrapText="false" indent="0" shrinkToFit="false"/>
      <protection locked="true" hidden="false"/>
    </xf>
    <xf numFmtId="168" fontId="27" fillId="7" borderId="28" xfId="0" applyFont="true" applyBorder="true" applyAlignment="true" applyProtection="false">
      <alignment horizontal="center" vertical="bottom" textRotation="0" wrapText="false" indent="0" shrinkToFit="false"/>
      <protection locked="true" hidden="false"/>
    </xf>
    <xf numFmtId="168" fontId="27" fillId="4" borderId="20" xfId="0" applyFont="true" applyBorder="true" applyAlignment="true" applyProtection="false">
      <alignment horizontal="center" vertical="bottom" textRotation="0" wrapText="false" indent="0" shrinkToFit="false"/>
      <protection locked="true" hidden="false"/>
    </xf>
    <xf numFmtId="168" fontId="27" fillId="5" borderId="11" xfId="0" applyFont="true" applyBorder="true" applyAlignment="true" applyProtection="false">
      <alignment horizontal="center" vertical="bottom" textRotation="0" wrapText="false" indent="0" shrinkToFit="false"/>
      <protection locked="true" hidden="false"/>
    </xf>
    <xf numFmtId="168" fontId="27" fillId="6" borderId="28" xfId="0" applyFont="true" applyBorder="true" applyAlignment="true" applyProtection="false">
      <alignment horizontal="center" vertical="bottom" textRotation="0" wrapText="false" indent="0" shrinkToFit="false"/>
      <protection locked="true" hidden="false"/>
    </xf>
    <xf numFmtId="168" fontId="27" fillId="4" borderId="30" xfId="0" applyFont="true" applyBorder="true" applyAlignment="true" applyProtection="false">
      <alignment horizontal="center" vertical="bottom" textRotation="0" wrapText="false" indent="0" shrinkToFit="false"/>
      <protection locked="true" hidden="false"/>
    </xf>
    <xf numFmtId="168" fontId="27" fillId="4" borderId="17" xfId="0" applyFont="true" applyBorder="true" applyAlignment="true" applyProtection="false">
      <alignment horizontal="center" vertical="bottom" textRotation="0" wrapText="false" indent="0" shrinkToFit="false"/>
      <protection locked="true" hidden="false"/>
    </xf>
    <xf numFmtId="168" fontId="27" fillId="5" borderId="17" xfId="0" applyFont="true" applyBorder="true" applyAlignment="true" applyProtection="false">
      <alignment horizontal="center" vertical="bottom" textRotation="0" wrapText="false" indent="0" shrinkToFit="false"/>
      <protection locked="true" hidden="false"/>
    </xf>
    <xf numFmtId="168" fontId="27" fillId="5" borderId="3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3" fillId="2" borderId="11"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true" indent="0" shrinkToFit="false"/>
      <protection locked="true" hidden="false"/>
    </xf>
    <xf numFmtId="164" fontId="30" fillId="0" borderId="11" xfId="0" applyFont="true" applyBorder="true" applyAlignment="true" applyProtection="false">
      <alignment horizontal="general" vertical="center" textRotation="0" wrapText="true" indent="0" shrinkToFit="false"/>
      <protection locked="true" hidden="false"/>
    </xf>
    <xf numFmtId="164" fontId="30" fillId="0" borderId="11"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31" fillId="0" borderId="0" xfId="21" applyFont="true" applyBorder="true" applyAlignment="true" applyProtection="false">
      <alignment horizontal="left" vertical="bottom" textRotation="0" wrapText="false" indent="0" shrinkToFit="false"/>
      <protection locked="true" hidden="false"/>
    </xf>
    <xf numFmtId="164" fontId="32" fillId="0" borderId="0" xfId="21" applyFont="true" applyBorder="true" applyAlignment="true" applyProtection="false">
      <alignment horizontal="left" vertical="bottom" textRotation="0" wrapText="false" indent="0" shrinkToFit="false"/>
      <protection locked="true" hidden="false"/>
    </xf>
    <xf numFmtId="164" fontId="32" fillId="0" borderId="0" xfId="21" applyFont="true" applyBorder="true" applyAlignment="false" applyProtection="true">
      <alignment horizontal="general" vertical="bottom" textRotation="0" wrapText="false" indent="0" shrinkToFit="false"/>
      <protection locked="true" hidden="false"/>
    </xf>
    <xf numFmtId="164" fontId="32" fillId="0" borderId="0" xfId="21" applyFont="true" applyBorder="true" applyAlignment="false" applyProtection="true">
      <alignment horizontal="general" vertical="bottom" textRotation="0" wrapText="false" indent="0" shrinkToFit="false"/>
      <protection locked="true" hidden="false"/>
    </xf>
    <xf numFmtId="164" fontId="32" fillId="0" borderId="35" xfId="21" applyFont="true" applyBorder="true" applyAlignment="false" applyProtection="true">
      <alignment horizontal="general" vertical="bottom" textRotation="0" wrapText="false" indent="0" shrinkToFit="false"/>
      <protection locked="true" hidden="false"/>
    </xf>
    <xf numFmtId="164" fontId="32" fillId="0" borderId="35" xfId="21"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33" fillId="9" borderId="0" xfId="21" applyFont="true" applyBorder="true" applyAlignment="false" applyProtection="true">
      <alignment horizontal="general" vertical="bottom" textRotation="0" wrapText="false" indent="0" shrinkToFit="false"/>
      <protection locked="true" hidden="false"/>
    </xf>
    <xf numFmtId="164" fontId="4" fillId="0" borderId="0" xfId="21" applyFont="true" applyBorder="true" applyAlignment="false" applyProtection="true">
      <alignment horizontal="general" vertical="bottom" textRotation="0" wrapText="false" indent="0" shrinkToFit="false"/>
      <protection locked="true" hidden="false"/>
    </xf>
    <xf numFmtId="164" fontId="8" fillId="0" borderId="35" xfId="0" applyFont="true" applyBorder="true" applyAlignment="false" applyProtection="false">
      <alignment horizontal="general" vertical="bottom" textRotation="0" wrapText="false" indent="0" shrinkToFit="false"/>
      <protection locked="true" hidden="false"/>
    </xf>
    <xf numFmtId="164" fontId="23" fillId="7" borderId="36" xfId="0" applyFont="true" applyBorder="true" applyAlignment="true" applyProtection="false">
      <alignment horizontal="right" vertical="bottom" textRotation="0" wrapText="true" indent="0" shrinkToFit="false"/>
      <protection locked="true" hidden="false"/>
    </xf>
    <xf numFmtId="164" fontId="32" fillId="7" borderId="6" xfId="21" applyFont="true" applyBorder="true" applyAlignment="true" applyProtection="true">
      <alignment horizontal="center" vertical="center" textRotation="0" wrapText="true" indent="0" shrinkToFit="false"/>
      <protection locked="true" hidden="false"/>
    </xf>
    <xf numFmtId="164" fontId="32" fillId="7" borderId="7" xfId="21" applyFont="true" applyBorder="true" applyAlignment="true" applyProtection="true">
      <alignment horizontal="center" vertical="center" textRotation="0" wrapText="true" indent="0" shrinkToFit="false"/>
      <protection locked="true" hidden="false"/>
    </xf>
    <xf numFmtId="164" fontId="23" fillId="15" borderId="37" xfId="0" applyFont="true" applyBorder="true" applyAlignment="true" applyProtection="false">
      <alignment horizontal="right" vertical="bottom" textRotation="0" wrapText="true" indent="0" shrinkToFit="false"/>
      <protection locked="true" hidden="false"/>
    </xf>
    <xf numFmtId="164" fontId="32" fillId="15" borderId="38" xfId="21" applyFont="true" applyBorder="true" applyAlignment="true" applyProtection="true">
      <alignment horizontal="center" vertical="center" textRotation="0" wrapText="true" indent="0" shrinkToFit="false"/>
      <protection locked="true" hidden="false"/>
    </xf>
    <xf numFmtId="164" fontId="32" fillId="15" borderId="38" xfId="21" applyFont="true" applyBorder="true" applyAlignment="true" applyProtection="true">
      <alignment horizontal="center" vertical="bottom" textRotation="0" wrapText="true" indent="0" shrinkToFit="false"/>
      <protection locked="true" hidden="false"/>
    </xf>
    <xf numFmtId="164" fontId="32" fillId="0" borderId="38" xfId="21" applyFont="true" applyBorder="true" applyAlignment="true" applyProtection="true">
      <alignment horizontal="center" vertical="center" textRotation="0" wrapText="true" indent="0" shrinkToFit="false"/>
      <protection locked="true" hidden="false"/>
    </xf>
    <xf numFmtId="164" fontId="23" fillId="0" borderId="39" xfId="0" applyFont="true" applyBorder="true" applyAlignment="true" applyProtection="false">
      <alignment horizontal="right" vertical="bottom" textRotation="0" wrapText="true" indent="0" shrinkToFit="false"/>
      <protection locked="true" hidden="false"/>
    </xf>
    <xf numFmtId="164" fontId="34" fillId="0" borderId="40" xfId="21" applyFont="true" applyBorder="true" applyAlignment="true" applyProtection="true">
      <alignment horizontal="general" vertical="bottom" textRotation="0" wrapText="true" indent="0" shrinkToFit="false"/>
      <protection locked="true" hidden="false"/>
    </xf>
    <xf numFmtId="164" fontId="34" fillId="0" borderId="40" xfId="21" applyFont="true" applyBorder="true" applyAlignment="false" applyProtection="true">
      <alignment horizontal="general" vertical="bottom" textRotation="0" wrapText="false" indent="0" shrinkToFit="false"/>
      <protection locked="true" hidden="false"/>
    </xf>
    <xf numFmtId="164" fontId="16" fillId="0" borderId="40" xfId="0" applyFont="true" applyBorder="true" applyAlignment="true" applyProtection="false">
      <alignment horizontal="general" vertical="bottom" textRotation="0" wrapText="true" indent="0" shrinkToFit="false"/>
      <protection locked="true" hidden="false"/>
    </xf>
    <xf numFmtId="164" fontId="34" fillId="0" borderId="40" xfId="21" applyFont="true" applyBorder="true" applyAlignment="true" applyProtection="true">
      <alignment horizontal="general" vertical="bottom" textRotation="0" wrapText="true" indent="0" shrinkToFit="false"/>
      <protection locked="true" hidden="false"/>
    </xf>
    <xf numFmtId="164" fontId="0" fillId="0" borderId="40" xfId="0" applyFont="false" applyBorder="true" applyAlignment="true" applyProtection="false">
      <alignment horizontal="general" vertical="bottom" textRotation="0" wrapText="true" indent="0" shrinkToFit="false"/>
      <protection locked="true" hidden="false"/>
    </xf>
    <xf numFmtId="164" fontId="34" fillId="0" borderId="40" xfId="21" applyFont="true" applyBorder="true" applyAlignment="true" applyProtection="true">
      <alignment horizontal="center" vertical="bottom" textRotation="0" wrapText="true" indent="0" shrinkToFit="false"/>
      <protection locked="true" hidden="false"/>
    </xf>
    <xf numFmtId="164" fontId="16" fillId="0" borderId="40" xfId="0" applyFont="true" applyBorder="true" applyAlignment="false" applyProtection="false">
      <alignment horizontal="general" vertical="bottom" textRotation="0" wrapText="false" indent="0" shrinkToFit="false"/>
      <protection locked="true" hidden="false"/>
    </xf>
    <xf numFmtId="164" fontId="34" fillId="0" borderId="40" xfId="21" applyFont="true" applyBorder="true" applyAlignment="false" applyProtection="tru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16" fillId="0" borderId="40" xfId="0" applyFont="true" applyBorder="true" applyAlignment="true" applyProtection="false">
      <alignment horizontal="center" vertical="bottom" textRotation="0" wrapText="false" indent="0" shrinkToFit="false"/>
      <protection locked="true" hidden="false"/>
    </xf>
    <xf numFmtId="164" fontId="34" fillId="0" borderId="40" xfId="21" applyFont="true" applyBorder="true" applyAlignment="true" applyProtection="true">
      <alignment horizontal="left" vertical="bottom" textRotation="0" wrapText="false" indent="0" shrinkToFit="false"/>
      <protection locked="true" hidden="false"/>
    </xf>
    <xf numFmtId="164" fontId="16" fillId="0" borderId="41" xfId="0" applyFont="true" applyBorder="true" applyAlignment="false" applyProtection="false">
      <alignment horizontal="general" vertical="bottom" textRotation="0" wrapText="false" indent="0" shrinkToFit="false"/>
      <protection locked="true" hidden="false"/>
    </xf>
    <xf numFmtId="164" fontId="34" fillId="0" borderId="41" xfId="21" applyFont="true" applyBorder="true" applyAlignment="true" applyProtection="true">
      <alignment horizontal="left" vertical="bottom" textRotation="0" wrapText="false" indent="0" shrinkToFit="false"/>
      <protection locked="true" hidden="false"/>
    </xf>
    <xf numFmtId="164" fontId="16" fillId="0" borderId="41" xfId="0" applyFont="true" applyBorder="true" applyAlignment="true" applyProtection="false">
      <alignment horizontal="center" vertical="bottom" textRotation="0" wrapText="false" indent="0" shrinkToFit="false"/>
      <protection locked="true" hidden="false"/>
    </xf>
    <xf numFmtId="164" fontId="34" fillId="0" borderId="41" xfId="21" applyFont="true" applyBorder="true" applyAlignment="false" applyProtection="true">
      <alignment horizontal="general" vertical="bottom" textRotation="0" wrapText="false" indent="0" shrinkToFit="false"/>
      <protection locked="true" hidden="false"/>
    </xf>
    <xf numFmtId="164" fontId="34" fillId="0" borderId="0" xfId="21" applyFont="true" applyBorder="true" applyAlignment="false" applyProtection="tru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Comma 2" xfId="20"/>
    <cellStyle name="Normal 2" xfId="21"/>
    <cellStyle name="Normal 2 2" xfId="22"/>
    <cellStyle name="Normal 2 2 2" xfId="23"/>
    <cellStyle name="Percent 2" xfId="24"/>
  </cellStyles>
  <dxfs count="31">
    <dxf>
      <font>
        <color rgb="FFFFFFFF"/>
      </font>
      <fill>
        <patternFill>
          <bgColor rgb="FF558ED5"/>
        </patternFill>
      </fill>
    </dxf>
    <dxf>
      <font>
        <color rgb="00FFFFFF"/>
      </font>
      <fill>
        <patternFill>
          <bgColor rgb="FF8EB4E3"/>
        </patternFill>
      </fill>
    </dxf>
    <dxf>
      <fill>
        <patternFill>
          <bgColor rgb="FF93CDDD"/>
        </patternFill>
      </fill>
    </dxf>
    <dxf>
      <fill>
        <patternFill>
          <bgColor rgb="FFB9CDE5"/>
        </patternFill>
      </fill>
    </dxf>
    <dxf>
      <fill>
        <patternFill>
          <bgColor rgb="FFDBEEF4"/>
        </patternFill>
      </fill>
    </dxf>
    <dxf>
      <fill>
        <patternFill>
          <bgColor rgb="FFD7E4BD"/>
        </patternFill>
      </fill>
    </dxf>
    <dxf>
      <fill>
        <patternFill>
          <bgColor rgb="FFFFFF99"/>
        </patternFill>
      </fill>
    </dxf>
    <dxf>
      <fill>
        <patternFill>
          <bgColor rgb="FFFCD5B5"/>
        </patternFill>
      </fill>
    </dxf>
    <dxf>
      <fill>
        <patternFill>
          <bgColor rgb="FFFAC090"/>
        </patternFill>
      </fill>
    </dxf>
    <dxf>
      <fill>
        <patternFill>
          <bgColor rgb="FFD99694"/>
        </patternFill>
      </fill>
    </dxf>
    <dxf>
      <fill>
        <patternFill>
          <bgColor rgb="FFD7E4BD"/>
        </patternFill>
      </fill>
    </dxf>
    <dxf>
      <fill>
        <patternFill>
          <bgColor rgb="FFFFFF99"/>
        </patternFill>
      </fill>
    </dxf>
    <dxf>
      <fill>
        <patternFill>
          <bgColor rgb="FFFCD5B5"/>
        </patternFill>
      </fill>
    </dxf>
    <dxf>
      <fill>
        <patternFill>
          <bgColor rgb="FFFAC090"/>
        </patternFill>
      </fill>
    </dxf>
    <dxf>
      <fill>
        <patternFill>
          <bgColor rgb="FFD99694"/>
        </patternFill>
      </fill>
    </dxf>
    <dxf>
      <font>
        <color rgb="FFFFFFFF"/>
      </font>
      <fill>
        <patternFill>
          <bgColor rgb="FF558ED5"/>
        </patternFill>
      </fill>
    </dxf>
    <dxf>
      <font>
        <color rgb="00FFFFFF"/>
      </font>
      <fill>
        <patternFill>
          <bgColor rgb="FF8EB4E3"/>
        </patternFill>
      </fill>
    </dxf>
    <dxf>
      <fill>
        <patternFill>
          <bgColor rgb="FF93CDDD"/>
        </patternFill>
      </fill>
    </dxf>
    <dxf>
      <fill>
        <patternFill>
          <bgColor rgb="FFB9CDE5"/>
        </patternFill>
      </fill>
    </dxf>
    <dxf>
      <fill>
        <patternFill>
          <bgColor rgb="FFDBEEF4"/>
        </patternFill>
      </fill>
    </dxf>
    <dxf>
      <fill>
        <patternFill>
          <bgColor rgb="FFD7E4BD"/>
        </patternFill>
      </fill>
    </dxf>
    <dxf>
      <fill>
        <patternFill>
          <bgColor rgb="FFFFFF99"/>
        </patternFill>
      </fill>
    </dxf>
    <dxf>
      <fill>
        <patternFill>
          <bgColor rgb="FFFCD5B5"/>
        </patternFill>
      </fill>
    </dxf>
    <dxf>
      <fill>
        <patternFill>
          <bgColor rgb="FFFAC090"/>
        </patternFill>
      </fill>
    </dxf>
    <dxf>
      <fill>
        <patternFill>
          <bgColor rgb="FFD99694"/>
        </patternFill>
      </fill>
    </dxf>
    <dxf>
      <font>
        <color rgb="FF9C0006"/>
      </font>
      <fill>
        <patternFill>
          <bgColor rgb="FFFFC7CE"/>
        </patternFill>
      </fill>
    </dxf>
    <dxf>
      <font>
        <strike val="0"/>
      </font>
      <fill>
        <patternFill>
          <bgColor rgb="FFD99694"/>
        </patternFill>
      </fill>
    </dxf>
    <dxf>
      <fill>
        <patternFill>
          <bgColor rgb="FFFAC090"/>
        </patternFill>
      </fill>
    </dxf>
    <dxf>
      <font>
        <strike val="0"/>
      </font>
      <fill>
        <patternFill>
          <bgColor rgb="FFFCD5B5"/>
        </patternFill>
      </fill>
    </dxf>
    <dxf>
      <font>
        <strike val="0"/>
      </font>
      <fill>
        <patternFill>
          <bgColor rgb="FFFFFF99"/>
        </patternFill>
      </fill>
    </dxf>
    <dxf>
      <font>
        <strike val="0"/>
      </font>
      <fill>
        <patternFill>
          <bgColor rgb="FFD7E4BD"/>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8EB4E3"/>
      <rgbColor rgb="FF993366"/>
      <rgbColor rgb="FFFCD5B5"/>
      <rgbColor rgb="FFDBEEF4"/>
      <rgbColor rgb="FF660066"/>
      <rgbColor rgb="FFD99694"/>
      <rgbColor rgb="FF0066CC"/>
      <rgbColor rgb="FFC6D9F1"/>
      <rgbColor rgb="FF000080"/>
      <rgbColor rgb="FFFF00FF"/>
      <rgbColor rgb="FFFFFF00"/>
      <rgbColor rgb="FF00FFFF"/>
      <rgbColor rgb="FF800080"/>
      <rgbColor rgb="FF800000"/>
      <rgbColor rgb="FF008080"/>
      <rgbColor rgb="FF0000FF"/>
      <rgbColor rgb="FF00CCFF"/>
      <rgbColor rgb="FFB9CDE5"/>
      <rgbColor rgb="FFD7E4BD"/>
      <rgbColor rgb="FFFFFF99"/>
      <rgbColor rgb="FF93CDDD"/>
      <rgbColor rgb="FFFFC7CE"/>
      <rgbColor rgb="FFCC99FF"/>
      <rgbColor rgb="FFFAC090"/>
      <rgbColor rgb="FF3366FF"/>
      <rgbColor rgb="FF33CCCC"/>
      <rgbColor rgb="FF99CC00"/>
      <rgbColor rgb="FFFFCC00"/>
      <rgbColor rgb="FFFF9900"/>
      <rgbColor rgb="FFFF6600"/>
      <rgbColor rgb="FF558ED5"/>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3.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590400</xdr:colOff>
      <xdr:row>19</xdr:row>
      <xdr:rowOff>47520</xdr:rowOff>
    </xdr:from>
    <xdr:to>
      <xdr:col>9</xdr:col>
      <xdr:colOff>27360</xdr:colOff>
      <xdr:row>36</xdr:row>
      <xdr:rowOff>104040</xdr:rowOff>
    </xdr:to>
    <xdr:pic>
      <xdr:nvPicPr>
        <xdr:cNvPr id="0" name="Picture 3" descr=""/>
        <xdr:cNvPicPr/>
      </xdr:nvPicPr>
      <xdr:blipFill>
        <a:blip r:embed="rId1"/>
        <a:stretch/>
      </xdr:blipFill>
      <xdr:spPr>
        <a:xfrm>
          <a:off x="590400" y="3522240"/>
          <a:ext cx="4860360" cy="3165480"/>
        </a:xfrm>
        <a:prstGeom prst="rect">
          <a:avLst/>
        </a:prstGeom>
        <a:ln>
          <a:noFill/>
        </a:ln>
      </xdr:spPr>
    </xdr:pic>
    <xdr:clientData/>
  </xdr:twoCellAnchor>
  <xdr:twoCellAnchor editAs="oneCell">
    <xdr:from>
      <xdr:col>1</xdr:col>
      <xdr:colOff>0</xdr:colOff>
      <xdr:row>1</xdr:row>
      <xdr:rowOff>0</xdr:rowOff>
    </xdr:from>
    <xdr:to>
      <xdr:col>8</xdr:col>
      <xdr:colOff>418320</xdr:colOff>
      <xdr:row>18</xdr:row>
      <xdr:rowOff>151560</xdr:rowOff>
    </xdr:to>
    <xdr:pic>
      <xdr:nvPicPr>
        <xdr:cNvPr id="1" name="Picture 4" descr=""/>
        <xdr:cNvPicPr/>
      </xdr:nvPicPr>
      <xdr:blipFill>
        <a:blip r:embed="rId2"/>
        <a:stretch/>
      </xdr:blipFill>
      <xdr:spPr>
        <a:xfrm>
          <a:off x="602280" y="182880"/>
          <a:ext cx="4636800" cy="3260520"/>
        </a:xfrm>
        <a:prstGeom prst="rect">
          <a:avLst/>
        </a:prstGeom>
        <a:ln>
          <a:noFill/>
        </a:ln>
      </xdr:spPr>
    </xdr:pic>
    <xdr:clientData/>
  </xdr:twoCellAnchor>
  <xdr:twoCellAnchor editAs="oneCell">
    <xdr:from>
      <xdr:col>10</xdr:col>
      <xdr:colOff>0</xdr:colOff>
      <xdr:row>1</xdr:row>
      <xdr:rowOff>0</xdr:rowOff>
    </xdr:from>
    <xdr:to>
      <xdr:col>18</xdr:col>
      <xdr:colOff>18000</xdr:colOff>
      <xdr:row>35</xdr:row>
      <xdr:rowOff>113040</xdr:rowOff>
    </xdr:to>
    <xdr:pic>
      <xdr:nvPicPr>
        <xdr:cNvPr id="2" name="Picture 5" descr=""/>
        <xdr:cNvPicPr/>
      </xdr:nvPicPr>
      <xdr:blipFill>
        <a:blip r:embed="rId3"/>
        <a:stretch/>
      </xdr:blipFill>
      <xdr:spPr>
        <a:xfrm>
          <a:off x="6026040" y="182880"/>
          <a:ext cx="4838760" cy="63309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00B050"/>
    <pageSetUpPr fitToPage="true"/>
  </sheetPr>
  <dimension ref="A1:AF44"/>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H7" activeCellId="0" sqref="H7"/>
    </sheetView>
  </sheetViews>
  <sheetFormatPr defaultColWidth="8.90234375" defaultRowHeight="15" zeroHeight="false" outlineLevelRow="0" outlineLevelCol="3"/>
  <cols>
    <col collapsed="false" customWidth="true" hidden="false" outlineLevel="1" max="1" min="1" style="1" width="10.66"/>
    <col collapsed="false" customWidth="true" hidden="false" outlineLevel="1" max="3" min="2" style="2" width="10.66"/>
    <col collapsed="false" customWidth="true" hidden="false" outlineLevel="1" max="5" min="4" style="3" width="10.66"/>
    <col collapsed="false" customWidth="true" hidden="false" outlineLevel="0" max="6" min="6" style="2" width="34.11"/>
    <col collapsed="false" customWidth="true" hidden="false" outlineLevel="0" max="7" min="7" style="4" width="48.44"/>
    <col collapsed="false" customWidth="true" hidden="false" outlineLevel="0" max="8" min="8" style="5" width="37.33"/>
    <col collapsed="false" customWidth="true" hidden="false" outlineLevel="3" max="9" min="9" style="3" width="10.45"/>
    <col collapsed="false" customWidth="true" hidden="false" outlineLevel="3" max="10" min="10" style="3" width="7.67"/>
    <col collapsed="false" customWidth="true" hidden="false" outlineLevel="3" max="11" min="11" style="3" width="10.11"/>
    <col collapsed="false" customWidth="true" hidden="false" outlineLevel="3" max="12" min="12" style="3" width="9"/>
    <col collapsed="false" customWidth="true" hidden="true" outlineLevel="1" max="13" min="13" style="3" width="8.33"/>
    <col collapsed="false" customWidth="true" hidden="false" outlineLevel="1" max="14" min="14" style="3" width="12.66"/>
    <col collapsed="false" customWidth="true" hidden="true" outlineLevel="1" max="15" min="15" style="6" width="10.11"/>
    <col collapsed="false" customWidth="true" hidden="false" outlineLevel="1" max="16" min="16" style="3" width="0.11"/>
    <col collapsed="false" customWidth="true" hidden="true" outlineLevel="1" max="17" min="17" style="3" width="7.56"/>
    <col collapsed="false" customWidth="true" hidden="false" outlineLevel="1" max="18" min="18" style="3" width="16.67"/>
    <col collapsed="false" customWidth="true" hidden="true" outlineLevel="0" max="19" min="19" style="7" width="8.11"/>
    <col collapsed="false" customWidth="true" hidden="true" outlineLevel="0" max="20" min="20" style="7" width="11.45"/>
    <col collapsed="false" customWidth="true" hidden="false" outlineLevel="2" max="21" min="21" style="8" width="18.11"/>
    <col collapsed="false" customWidth="true" hidden="true" outlineLevel="1" max="22" min="22" style="3" width="9"/>
    <col collapsed="false" customWidth="true" hidden="false" outlineLevel="2" max="23" min="23" style="9" width="36.89"/>
    <col collapsed="false" customWidth="true" hidden="false" outlineLevel="1" max="24" min="24" style="10" width="13.33"/>
    <col collapsed="false" customWidth="true" hidden="false" outlineLevel="1" max="25" min="25" style="10" width="33.67"/>
    <col collapsed="false" customWidth="true" hidden="false" outlineLevel="1" max="26" min="26" style="3" width="5.66"/>
    <col collapsed="false" customWidth="true" hidden="false" outlineLevel="1" max="27" min="27" style="3" width="18.89"/>
    <col collapsed="false" customWidth="true" hidden="false" outlineLevel="1" max="28" min="28" style="3" width="42.67"/>
    <col collapsed="false" customWidth="false" hidden="false" outlineLevel="0" max="1025" min="29" style="11" width="8.89"/>
  </cols>
  <sheetData>
    <row r="1" s="16" customFormat="true" ht="30.45" hidden="false" customHeight="true" outlineLevel="0" collapsed="false">
      <c r="A1" s="12" t="s">
        <v>0</v>
      </c>
      <c r="B1" s="12"/>
      <c r="C1" s="12"/>
      <c r="D1" s="12"/>
      <c r="E1" s="12"/>
      <c r="F1" s="12"/>
      <c r="G1" s="12"/>
      <c r="H1" s="12"/>
      <c r="I1" s="13"/>
      <c r="J1" s="14" t="s">
        <v>1</v>
      </c>
      <c r="K1" s="14"/>
      <c r="L1" s="14"/>
      <c r="M1" s="14"/>
      <c r="N1" s="14"/>
      <c r="O1" s="14"/>
      <c r="P1" s="14"/>
      <c r="Q1" s="14"/>
      <c r="R1" s="14"/>
      <c r="S1" s="14"/>
      <c r="T1" s="14"/>
      <c r="U1" s="15" t="s">
        <v>2</v>
      </c>
      <c r="V1" s="15"/>
      <c r="W1" s="15"/>
      <c r="X1" s="15"/>
      <c r="Y1" s="15"/>
      <c r="Z1" s="15" t="s">
        <v>3</v>
      </c>
      <c r="AA1" s="15"/>
      <c r="AB1" s="15"/>
    </row>
    <row r="2" s="26" customFormat="true" ht="36.75" hidden="false" customHeight="true" outlineLevel="0" collapsed="false">
      <c r="A2" s="17"/>
      <c r="B2" s="18"/>
      <c r="C2" s="18"/>
      <c r="D2" s="18"/>
      <c r="E2" s="18"/>
      <c r="F2" s="18"/>
      <c r="G2" s="18"/>
      <c r="H2" s="18"/>
      <c r="I2" s="19" t="s">
        <v>4</v>
      </c>
      <c r="J2" s="19"/>
      <c r="K2" s="19"/>
      <c r="L2" s="20" t="s">
        <v>5</v>
      </c>
      <c r="M2" s="20"/>
      <c r="N2" s="20"/>
      <c r="O2" s="20"/>
      <c r="P2" s="20"/>
      <c r="Q2" s="20" t="s">
        <v>6</v>
      </c>
      <c r="R2" s="20"/>
      <c r="S2" s="20"/>
      <c r="T2" s="20"/>
      <c r="U2" s="21"/>
      <c r="V2" s="22"/>
      <c r="W2" s="23"/>
      <c r="X2" s="24"/>
      <c r="Y2" s="24"/>
      <c r="Z2" s="25"/>
      <c r="AA2" s="25"/>
      <c r="AB2" s="25"/>
    </row>
    <row r="3" s="40" customFormat="true" ht="134.25" hidden="false" customHeight="true" outlineLevel="0" collapsed="false">
      <c r="A3" s="27" t="s">
        <v>7</v>
      </c>
      <c r="B3" s="28" t="s">
        <v>8</v>
      </c>
      <c r="C3" s="28" t="s">
        <v>9</v>
      </c>
      <c r="D3" s="28" t="s">
        <v>10</v>
      </c>
      <c r="E3" s="28" t="s">
        <v>11</v>
      </c>
      <c r="F3" s="29" t="s">
        <v>12</v>
      </c>
      <c r="G3" s="29" t="s">
        <v>13</v>
      </c>
      <c r="H3" s="29" t="s">
        <v>14</v>
      </c>
      <c r="I3" s="28" t="s">
        <v>15</v>
      </c>
      <c r="J3" s="30" t="s">
        <v>16</v>
      </c>
      <c r="K3" s="31" t="s">
        <v>17</v>
      </c>
      <c r="L3" s="31" t="s">
        <v>18</v>
      </c>
      <c r="M3" s="31" t="s">
        <v>19</v>
      </c>
      <c r="N3" s="32" t="s">
        <v>20</v>
      </c>
      <c r="O3" s="31" t="s">
        <v>21</v>
      </c>
      <c r="P3" s="33" t="s">
        <v>22</v>
      </c>
      <c r="Q3" s="31" t="s">
        <v>23</v>
      </c>
      <c r="R3" s="31" t="s">
        <v>24</v>
      </c>
      <c r="S3" s="31" t="s">
        <v>25</v>
      </c>
      <c r="T3" s="33" t="s">
        <v>26</v>
      </c>
      <c r="U3" s="31" t="s">
        <v>27</v>
      </c>
      <c r="V3" s="34" t="s">
        <v>28</v>
      </c>
      <c r="W3" s="35" t="s">
        <v>29</v>
      </c>
      <c r="X3" s="36" t="s">
        <v>30</v>
      </c>
      <c r="Y3" s="37" t="s">
        <v>31</v>
      </c>
      <c r="Z3" s="28" t="s">
        <v>32</v>
      </c>
      <c r="AA3" s="38" t="s">
        <v>33</v>
      </c>
      <c r="AB3" s="39" t="s">
        <v>34</v>
      </c>
    </row>
    <row r="4" s="57" customFormat="true" ht="72" hidden="false" customHeight="true" outlineLevel="0" collapsed="false">
      <c r="A4" s="41" t="n">
        <v>1</v>
      </c>
      <c r="B4" s="42"/>
      <c r="C4" s="42"/>
      <c r="D4" s="42"/>
      <c r="E4" s="42" t="s">
        <v>11</v>
      </c>
      <c r="F4" s="43" t="s">
        <v>35</v>
      </c>
      <c r="G4" s="43" t="s">
        <v>36</v>
      </c>
      <c r="H4" s="44"/>
      <c r="I4" s="45"/>
      <c r="J4" s="45"/>
      <c r="K4" s="46" t="n">
        <f aca="false">I4*J4</f>
        <v>0</v>
      </c>
      <c r="L4" s="47"/>
      <c r="M4" s="48" t="n">
        <v>5</v>
      </c>
      <c r="N4" s="49"/>
      <c r="O4" s="50"/>
      <c r="P4" s="51" t="n">
        <f aca="false">((M4+N4*2+O4)/4)*L4</f>
        <v>0</v>
      </c>
      <c r="Q4" s="48"/>
      <c r="R4" s="48"/>
      <c r="S4" s="48"/>
      <c r="T4" s="51" t="n">
        <f aca="false">((Q4+R4*2+S4)/4)*L4</f>
        <v>0</v>
      </c>
      <c r="U4" s="42"/>
      <c r="V4" s="52" t="s">
        <v>37</v>
      </c>
      <c r="W4" s="53"/>
      <c r="X4" s="54"/>
      <c r="Y4" s="54"/>
      <c r="Z4" s="42"/>
      <c r="AA4" s="55"/>
      <c r="AB4" s="56" t="s">
        <v>38</v>
      </c>
    </row>
    <row r="5" s="57" customFormat="true" ht="72" hidden="false" customHeight="true" outlineLevel="0" collapsed="false">
      <c r="A5" s="41" t="n">
        <v>2</v>
      </c>
      <c r="B5" s="42"/>
      <c r="C5" s="42"/>
      <c r="D5" s="42"/>
      <c r="E5" s="42" t="s">
        <v>11</v>
      </c>
      <c r="F5" s="43" t="s">
        <v>39</v>
      </c>
      <c r="G5" s="43" t="s">
        <v>36</v>
      </c>
      <c r="H5" s="44"/>
      <c r="I5" s="45"/>
      <c r="J5" s="45"/>
      <c r="K5" s="46" t="n">
        <f aca="false">I5*J5</f>
        <v>0</v>
      </c>
      <c r="L5" s="47"/>
      <c r="M5" s="48"/>
      <c r="N5" s="49"/>
      <c r="O5" s="50"/>
      <c r="P5" s="51" t="n">
        <f aca="false">((M5+N5*2+O5)/4)*L5</f>
        <v>0</v>
      </c>
      <c r="Q5" s="48"/>
      <c r="R5" s="48"/>
      <c r="S5" s="48"/>
      <c r="T5" s="51" t="n">
        <f aca="false">((Q5+R5*2+S5)/4)*L5</f>
        <v>0</v>
      </c>
      <c r="U5" s="42"/>
      <c r="V5" s="52" t="s">
        <v>40</v>
      </c>
      <c r="W5" s="53"/>
      <c r="X5" s="54"/>
      <c r="Y5" s="54"/>
      <c r="Z5" s="42"/>
      <c r="AA5" s="55"/>
      <c r="AB5" s="56"/>
      <c r="AF5" s="58"/>
    </row>
    <row r="6" s="57" customFormat="true" ht="75" hidden="false" customHeight="true" outlineLevel="0" collapsed="false">
      <c r="A6" s="41" t="n">
        <v>3</v>
      </c>
      <c r="B6" s="42"/>
      <c r="C6" s="42"/>
      <c r="D6" s="42"/>
      <c r="E6" s="42" t="s">
        <v>11</v>
      </c>
      <c r="F6" s="43" t="s">
        <v>41</v>
      </c>
      <c r="G6" s="43" t="s">
        <v>42</v>
      </c>
      <c r="H6" s="59"/>
      <c r="I6" s="45"/>
      <c r="J6" s="45"/>
      <c r="K6" s="46" t="n">
        <f aca="false">I6*J6</f>
        <v>0</v>
      </c>
      <c r="L6" s="47"/>
      <c r="M6" s="48"/>
      <c r="N6" s="49"/>
      <c r="O6" s="50"/>
      <c r="P6" s="51" t="n">
        <f aca="false">((M6+N6*2+O6)/4)*L6</f>
        <v>0</v>
      </c>
      <c r="Q6" s="48"/>
      <c r="R6" s="48"/>
      <c r="S6" s="48"/>
      <c r="T6" s="51" t="n">
        <f aca="false">((Q6+R6*2+S6)/4)*L6</f>
        <v>0</v>
      </c>
      <c r="U6" s="42"/>
      <c r="V6" s="52" t="s">
        <v>37</v>
      </c>
      <c r="W6" s="60"/>
      <c r="X6" s="61"/>
      <c r="Y6" s="61"/>
      <c r="Z6" s="42"/>
      <c r="AA6" s="55"/>
      <c r="AB6" s="56"/>
    </row>
    <row r="7" s="57" customFormat="true" ht="70.5" hidden="false" customHeight="true" outlineLevel="0" collapsed="false">
      <c r="A7" s="41" t="n">
        <v>4</v>
      </c>
      <c r="B7" s="42"/>
      <c r="C7" s="42"/>
      <c r="D7" s="42"/>
      <c r="E7" s="42" t="s">
        <v>43</v>
      </c>
      <c r="F7" s="43" t="s">
        <v>44</v>
      </c>
      <c r="G7" s="43" t="s">
        <v>42</v>
      </c>
      <c r="H7" s="59"/>
      <c r="I7" s="45"/>
      <c r="J7" s="45"/>
      <c r="K7" s="46" t="n">
        <f aca="false">I7*J7</f>
        <v>0</v>
      </c>
      <c r="L7" s="47"/>
      <c r="M7" s="48"/>
      <c r="N7" s="49"/>
      <c r="O7" s="50"/>
      <c r="P7" s="51" t="n">
        <f aca="false">((M7+N7*2+O7)/4)*L7</f>
        <v>0</v>
      </c>
      <c r="Q7" s="48"/>
      <c r="R7" s="48"/>
      <c r="S7" s="48"/>
      <c r="T7" s="51" t="n">
        <f aca="false">((Q7+R7*2+S7)/4)*L7</f>
        <v>0</v>
      </c>
      <c r="U7" s="42"/>
      <c r="V7" s="52"/>
      <c r="W7" s="60"/>
      <c r="X7" s="61"/>
      <c r="Y7" s="61"/>
      <c r="Z7" s="42"/>
      <c r="AA7" s="55"/>
      <c r="AB7" s="56"/>
    </row>
    <row r="8" s="57" customFormat="true" ht="73.05" hidden="false" customHeight="true" outlineLevel="0" collapsed="false">
      <c r="A8" s="41" t="n">
        <v>5</v>
      </c>
      <c r="B8" s="42"/>
      <c r="C8" s="42"/>
      <c r="D8" s="42"/>
      <c r="E8" s="42"/>
      <c r="F8" s="62" t="s">
        <v>45</v>
      </c>
      <c r="G8" s="62" t="s">
        <v>46</v>
      </c>
      <c r="H8" s="59"/>
      <c r="I8" s="63"/>
      <c r="J8" s="63"/>
      <c r="K8" s="46" t="n">
        <f aca="false">I8*J8</f>
        <v>0</v>
      </c>
      <c r="L8" s="64"/>
      <c r="M8" s="48"/>
      <c r="N8" s="49"/>
      <c r="O8" s="50"/>
      <c r="P8" s="51" t="n">
        <f aca="false">((M8+N8*2+O8)/4)*L8</f>
        <v>0</v>
      </c>
      <c r="Q8" s="48"/>
      <c r="R8" s="48"/>
      <c r="S8" s="48"/>
      <c r="T8" s="51" t="n">
        <f aca="false">((Q8+R8*2+S8)/4)*L8</f>
        <v>0</v>
      </c>
      <c r="U8" s="42"/>
      <c r="V8" s="52"/>
      <c r="W8" s="60"/>
      <c r="X8" s="61"/>
      <c r="Y8" s="61"/>
      <c r="Z8" s="42"/>
      <c r="AA8" s="55"/>
      <c r="AB8" s="56"/>
    </row>
    <row r="9" s="57" customFormat="true" ht="73.05" hidden="false" customHeight="true" outlineLevel="0" collapsed="false">
      <c r="A9" s="41" t="n">
        <v>6</v>
      </c>
      <c r="B9" s="42"/>
      <c r="C9" s="42"/>
      <c r="D9" s="42"/>
      <c r="E9" s="42"/>
      <c r="F9" s="62" t="s">
        <v>47</v>
      </c>
      <c r="G9" s="62" t="s">
        <v>46</v>
      </c>
      <c r="H9" s="59"/>
      <c r="I9" s="63"/>
      <c r="J9" s="63"/>
      <c r="K9" s="46" t="n">
        <f aca="false">I9*J9</f>
        <v>0</v>
      </c>
      <c r="L9" s="64"/>
      <c r="M9" s="48"/>
      <c r="N9" s="49"/>
      <c r="O9" s="50"/>
      <c r="P9" s="51" t="n">
        <f aca="false">((M9+N9*2+O9)/4)*L9</f>
        <v>0</v>
      </c>
      <c r="Q9" s="48"/>
      <c r="R9" s="48"/>
      <c r="S9" s="48"/>
      <c r="T9" s="51" t="n">
        <f aca="false">((Q9+R9*2+S9)/4)*L9</f>
        <v>0</v>
      </c>
      <c r="U9" s="42"/>
      <c r="V9" s="52"/>
      <c r="W9" s="60"/>
      <c r="X9" s="61"/>
      <c r="Y9" s="61"/>
      <c r="Z9" s="42"/>
      <c r="AA9" s="55"/>
      <c r="AB9" s="56"/>
    </row>
    <row r="10" s="57" customFormat="true" ht="74.15" hidden="false" customHeight="true" outlineLevel="0" collapsed="false">
      <c r="A10" s="41" t="n">
        <v>7</v>
      </c>
      <c r="B10" s="42"/>
      <c r="C10" s="42"/>
      <c r="D10" s="42"/>
      <c r="E10" s="42"/>
      <c r="F10" s="62" t="s">
        <v>48</v>
      </c>
      <c r="G10" s="62" t="s">
        <v>46</v>
      </c>
      <c r="H10" s="59"/>
      <c r="I10" s="45"/>
      <c r="J10" s="45"/>
      <c r="K10" s="46" t="n">
        <f aca="false">I10*J10</f>
        <v>0</v>
      </c>
      <c r="L10" s="64"/>
      <c r="M10" s="48"/>
      <c r="N10" s="49"/>
      <c r="O10" s="50"/>
      <c r="P10" s="51" t="n">
        <f aca="false">((M10+N10*2+O10)/4)*L10</f>
        <v>0</v>
      </c>
      <c r="Q10" s="48"/>
      <c r="R10" s="48"/>
      <c r="S10" s="48"/>
      <c r="T10" s="51" t="n">
        <f aca="false">((Q10+R10*2+S10)/4)*L10</f>
        <v>0</v>
      </c>
      <c r="U10" s="42"/>
      <c r="V10" s="52"/>
      <c r="W10" s="60"/>
      <c r="X10" s="61"/>
      <c r="Y10" s="61"/>
      <c r="Z10" s="42"/>
      <c r="AA10" s="55"/>
      <c r="AB10" s="56"/>
    </row>
    <row r="11" s="57" customFormat="true" ht="71.95" hidden="false" customHeight="true" outlineLevel="0" collapsed="false">
      <c r="A11" s="41" t="n">
        <v>8</v>
      </c>
      <c r="B11" s="42"/>
      <c r="C11" s="42"/>
      <c r="D11" s="42"/>
      <c r="E11" s="42"/>
      <c r="F11" s="62" t="s">
        <v>49</v>
      </c>
      <c r="G11" s="62" t="s">
        <v>46</v>
      </c>
      <c r="H11" s="59"/>
      <c r="I11" s="45"/>
      <c r="J11" s="45"/>
      <c r="K11" s="46" t="n">
        <f aca="false">I11*J11</f>
        <v>0</v>
      </c>
      <c r="L11" s="47"/>
      <c r="M11" s="48"/>
      <c r="N11" s="49"/>
      <c r="O11" s="50"/>
      <c r="P11" s="51" t="n">
        <f aca="false">((M11+N11*2+O11)/4)*L11</f>
        <v>0</v>
      </c>
      <c r="Q11" s="48"/>
      <c r="R11" s="48"/>
      <c r="S11" s="48"/>
      <c r="T11" s="51" t="n">
        <f aca="false">((Q11+R11*2+S11)/4)*L11</f>
        <v>0</v>
      </c>
      <c r="U11" s="42"/>
      <c r="V11" s="52"/>
      <c r="W11" s="53"/>
      <c r="X11" s="61"/>
      <c r="Y11" s="61"/>
      <c r="Z11" s="42"/>
      <c r="AA11" s="55"/>
      <c r="AB11" s="56"/>
    </row>
    <row r="12" s="57" customFormat="true" ht="71.95" hidden="false" customHeight="true" outlineLevel="0" collapsed="false">
      <c r="A12" s="41" t="n">
        <v>9</v>
      </c>
      <c r="B12" s="42"/>
      <c r="C12" s="42"/>
      <c r="D12" s="42"/>
      <c r="E12" s="42"/>
      <c r="F12" s="62" t="s">
        <v>50</v>
      </c>
      <c r="G12" s="62" t="s">
        <v>51</v>
      </c>
      <c r="H12" s="59"/>
      <c r="I12" s="45"/>
      <c r="J12" s="45"/>
      <c r="K12" s="46" t="n">
        <f aca="false">I12*J12</f>
        <v>0</v>
      </c>
      <c r="L12" s="47"/>
      <c r="M12" s="48"/>
      <c r="N12" s="49"/>
      <c r="O12" s="50"/>
      <c r="P12" s="51" t="n">
        <f aca="false">((M12+N12*2+O12)/4)*L12</f>
        <v>0</v>
      </c>
      <c r="Q12" s="48"/>
      <c r="R12" s="48"/>
      <c r="S12" s="48"/>
      <c r="T12" s="51" t="n">
        <f aca="false">((Q12+R12*2+S12)/4)*L12</f>
        <v>0</v>
      </c>
      <c r="U12" s="42"/>
      <c r="V12" s="52"/>
      <c r="W12" s="53"/>
      <c r="X12" s="61"/>
      <c r="Y12" s="61"/>
      <c r="Z12" s="42"/>
      <c r="AA12" s="55"/>
      <c r="AB12" s="56"/>
    </row>
    <row r="13" s="57" customFormat="true" ht="73.05" hidden="false" customHeight="true" outlineLevel="0" collapsed="false">
      <c r="A13" s="41" t="n">
        <v>10</v>
      </c>
      <c r="B13" s="42"/>
      <c r="C13" s="42"/>
      <c r="D13" s="42"/>
      <c r="E13" s="42"/>
      <c r="F13" s="62" t="s">
        <v>52</v>
      </c>
      <c r="G13" s="62" t="s">
        <v>53</v>
      </c>
      <c r="H13" s="59"/>
      <c r="I13" s="45"/>
      <c r="J13" s="45"/>
      <c r="K13" s="46" t="n">
        <f aca="false">I13*J13</f>
        <v>0</v>
      </c>
      <c r="L13" s="47"/>
      <c r="M13" s="48"/>
      <c r="N13" s="49"/>
      <c r="O13" s="50"/>
      <c r="P13" s="51" t="n">
        <f aca="false">((M13+N13*2+O13)/4)*L13</f>
        <v>0</v>
      </c>
      <c r="Q13" s="48"/>
      <c r="R13" s="48"/>
      <c r="S13" s="48"/>
      <c r="T13" s="51" t="n">
        <f aca="false">((Q13+R13*2+S13)/4)*L13</f>
        <v>0</v>
      </c>
      <c r="U13" s="42"/>
      <c r="V13" s="52"/>
      <c r="W13" s="53"/>
      <c r="X13" s="61"/>
      <c r="Y13" s="61"/>
      <c r="Z13" s="42"/>
      <c r="AA13" s="55"/>
      <c r="AB13" s="56"/>
    </row>
    <row r="14" s="57" customFormat="true" ht="73.05" hidden="false" customHeight="true" outlineLevel="0" collapsed="false">
      <c r="A14" s="41" t="n">
        <v>11</v>
      </c>
      <c r="B14" s="42"/>
      <c r="C14" s="42"/>
      <c r="D14" s="42"/>
      <c r="E14" s="42"/>
      <c r="F14" s="62" t="s">
        <v>54</v>
      </c>
      <c r="G14" s="62" t="s">
        <v>53</v>
      </c>
      <c r="H14" s="59"/>
      <c r="I14" s="45"/>
      <c r="J14" s="45"/>
      <c r="K14" s="46" t="n">
        <f aca="false">I14*J14</f>
        <v>0</v>
      </c>
      <c r="L14" s="47"/>
      <c r="M14" s="48"/>
      <c r="N14" s="49"/>
      <c r="O14" s="50"/>
      <c r="P14" s="51" t="n">
        <f aca="false">((M14+N14*2+O14)/4)*L14</f>
        <v>0</v>
      </c>
      <c r="Q14" s="48"/>
      <c r="R14" s="48"/>
      <c r="S14" s="48"/>
      <c r="T14" s="51" t="n">
        <f aca="false">((Q14+R14*2+S14)/4)*L14</f>
        <v>0</v>
      </c>
      <c r="U14" s="42"/>
      <c r="V14" s="52"/>
      <c r="W14" s="53"/>
      <c r="X14" s="61"/>
      <c r="Y14" s="61"/>
      <c r="Z14" s="42"/>
      <c r="AA14" s="55"/>
      <c r="AB14" s="56"/>
    </row>
    <row r="15" s="57" customFormat="true" ht="73.05" hidden="false" customHeight="true" outlineLevel="0" collapsed="false">
      <c r="A15" s="41" t="n">
        <v>12</v>
      </c>
      <c r="B15" s="42"/>
      <c r="C15" s="42"/>
      <c r="D15" s="42"/>
      <c r="E15" s="42"/>
      <c r="F15" s="62" t="s">
        <v>55</v>
      </c>
      <c r="G15" s="62" t="s">
        <v>53</v>
      </c>
      <c r="H15" s="59"/>
      <c r="I15" s="45"/>
      <c r="J15" s="45"/>
      <c r="K15" s="46" t="n">
        <f aca="false">I15*J15</f>
        <v>0</v>
      </c>
      <c r="L15" s="47"/>
      <c r="M15" s="48"/>
      <c r="N15" s="49"/>
      <c r="O15" s="50"/>
      <c r="P15" s="51" t="n">
        <f aca="false">((M15+N15*2+O15)/4)*L15</f>
        <v>0</v>
      </c>
      <c r="Q15" s="48"/>
      <c r="R15" s="48"/>
      <c r="S15" s="48"/>
      <c r="T15" s="51" t="n">
        <f aca="false">((Q15+R15*2+S15)/4)*L15</f>
        <v>0</v>
      </c>
      <c r="U15" s="42"/>
      <c r="V15" s="52"/>
      <c r="W15" s="53"/>
      <c r="X15" s="61"/>
      <c r="Y15" s="61"/>
      <c r="Z15" s="42"/>
      <c r="AA15" s="55"/>
      <c r="AB15" s="56"/>
    </row>
    <row r="16" s="57" customFormat="true" ht="71.95" hidden="false" customHeight="true" outlineLevel="0" collapsed="false">
      <c r="A16" s="41" t="n">
        <v>13</v>
      </c>
      <c r="B16" s="42"/>
      <c r="C16" s="42"/>
      <c r="D16" s="42"/>
      <c r="E16" s="42"/>
      <c r="F16" s="62" t="s">
        <v>56</v>
      </c>
      <c r="G16" s="62" t="s">
        <v>53</v>
      </c>
      <c r="H16" s="59"/>
      <c r="I16" s="45"/>
      <c r="J16" s="45"/>
      <c r="K16" s="46" t="n">
        <f aca="false">I16*J16</f>
        <v>0</v>
      </c>
      <c r="L16" s="47"/>
      <c r="M16" s="48"/>
      <c r="N16" s="49"/>
      <c r="O16" s="50"/>
      <c r="P16" s="51" t="n">
        <f aca="false">((M16+N16*2+O16)/4)*L16</f>
        <v>0</v>
      </c>
      <c r="Q16" s="48"/>
      <c r="R16" s="48"/>
      <c r="S16" s="48"/>
      <c r="T16" s="51" t="n">
        <f aca="false">((Q16+R16*2+S16)/4)*L16</f>
        <v>0</v>
      </c>
      <c r="U16" s="42"/>
      <c r="V16" s="52"/>
      <c r="W16" s="53"/>
      <c r="X16" s="61"/>
      <c r="Y16" s="61"/>
      <c r="Z16" s="42"/>
      <c r="AA16" s="55"/>
      <c r="AB16" s="56"/>
    </row>
    <row r="17" s="57" customFormat="true" ht="73.05" hidden="false" customHeight="true" outlineLevel="0" collapsed="false">
      <c r="A17" s="41" t="n">
        <v>14</v>
      </c>
      <c r="B17" s="42"/>
      <c r="C17" s="42"/>
      <c r="D17" s="42"/>
      <c r="E17" s="42"/>
      <c r="F17" s="62"/>
      <c r="G17" s="62"/>
      <c r="H17" s="59"/>
      <c r="I17" s="45"/>
      <c r="J17" s="45"/>
      <c r="K17" s="46" t="n">
        <f aca="false">I17*J17</f>
        <v>0</v>
      </c>
      <c r="L17" s="47"/>
      <c r="M17" s="48"/>
      <c r="N17" s="49"/>
      <c r="O17" s="50"/>
      <c r="P17" s="51" t="n">
        <f aca="false">((M17+N17*2+O17)/4)*L17</f>
        <v>0</v>
      </c>
      <c r="Q17" s="48"/>
      <c r="R17" s="48"/>
      <c r="S17" s="48"/>
      <c r="T17" s="51" t="n">
        <f aca="false">((Q17+R17*2+S17)/4)*L17</f>
        <v>0</v>
      </c>
      <c r="U17" s="42"/>
      <c r="V17" s="52"/>
      <c r="W17" s="53"/>
      <c r="X17" s="61"/>
      <c r="Y17" s="61"/>
      <c r="Z17" s="42"/>
      <c r="AA17" s="55"/>
      <c r="AB17" s="56"/>
    </row>
    <row r="18" s="57" customFormat="true" ht="71.95" hidden="false" customHeight="true" outlineLevel="0" collapsed="false">
      <c r="A18" s="41" t="n">
        <v>15</v>
      </c>
      <c r="B18" s="42"/>
      <c r="C18" s="42"/>
      <c r="D18" s="42"/>
      <c r="E18" s="42"/>
      <c r="F18" s="62"/>
      <c r="G18" s="62"/>
      <c r="H18" s="59"/>
      <c r="I18" s="45"/>
      <c r="J18" s="45"/>
      <c r="K18" s="46" t="n">
        <f aca="false">I18*J18</f>
        <v>0</v>
      </c>
      <c r="L18" s="47"/>
      <c r="M18" s="48"/>
      <c r="N18" s="49"/>
      <c r="O18" s="50"/>
      <c r="P18" s="51" t="n">
        <f aca="false">((M18+N18*2+O18)/4)*L18</f>
        <v>0</v>
      </c>
      <c r="Q18" s="48"/>
      <c r="R18" s="48"/>
      <c r="S18" s="48"/>
      <c r="T18" s="51" t="n">
        <f aca="false">((Q18+R18*2+S18)/4)*L18</f>
        <v>0</v>
      </c>
      <c r="U18" s="42"/>
      <c r="V18" s="52"/>
      <c r="W18" s="53"/>
      <c r="X18" s="61"/>
      <c r="Y18" s="61"/>
      <c r="Z18" s="42"/>
      <c r="AA18" s="55"/>
      <c r="AB18" s="56"/>
    </row>
    <row r="19" s="57" customFormat="true" ht="71.95" hidden="false" customHeight="true" outlineLevel="0" collapsed="false">
      <c r="A19" s="41" t="n">
        <v>16</v>
      </c>
      <c r="B19" s="42"/>
      <c r="C19" s="42"/>
      <c r="D19" s="42"/>
      <c r="E19" s="42"/>
      <c r="F19" s="62"/>
      <c r="G19" s="62"/>
      <c r="H19" s="59"/>
      <c r="I19" s="45"/>
      <c r="J19" s="45"/>
      <c r="K19" s="46" t="n">
        <f aca="false">I19*J19</f>
        <v>0</v>
      </c>
      <c r="L19" s="47"/>
      <c r="M19" s="48"/>
      <c r="N19" s="49"/>
      <c r="O19" s="50"/>
      <c r="P19" s="51" t="n">
        <f aca="false">((M19+N19*2+O19)/4)*L19</f>
        <v>0</v>
      </c>
      <c r="Q19" s="48"/>
      <c r="R19" s="48"/>
      <c r="S19" s="48"/>
      <c r="T19" s="51" t="n">
        <f aca="false">((Q19+R19*2+S19)/4)*L19</f>
        <v>0</v>
      </c>
      <c r="U19" s="42"/>
      <c r="V19" s="52"/>
      <c r="W19" s="53"/>
      <c r="X19" s="61"/>
      <c r="Y19" s="61"/>
      <c r="Z19" s="42"/>
      <c r="AA19" s="55"/>
      <c r="AB19" s="56"/>
    </row>
    <row r="20" s="57" customFormat="true" ht="73.05" hidden="false" customHeight="true" outlineLevel="0" collapsed="false">
      <c r="A20" s="41" t="n">
        <v>17</v>
      </c>
      <c r="B20" s="42"/>
      <c r="C20" s="42"/>
      <c r="D20" s="42"/>
      <c r="E20" s="42"/>
      <c r="F20" s="62"/>
      <c r="G20" s="62"/>
      <c r="H20" s="59"/>
      <c r="I20" s="45"/>
      <c r="J20" s="45"/>
      <c r="K20" s="46" t="n">
        <f aca="false">I20*J20</f>
        <v>0</v>
      </c>
      <c r="L20" s="47"/>
      <c r="M20" s="48"/>
      <c r="N20" s="49"/>
      <c r="O20" s="50"/>
      <c r="P20" s="51" t="n">
        <f aca="false">((M20+N20*2+O20)/4)*L20</f>
        <v>0</v>
      </c>
      <c r="Q20" s="48"/>
      <c r="R20" s="48"/>
      <c r="S20" s="48"/>
      <c r="T20" s="51" t="n">
        <f aca="false">((Q20+R20*2+S20)/4)*L20</f>
        <v>0</v>
      </c>
      <c r="U20" s="42"/>
      <c r="V20" s="52"/>
      <c r="W20" s="53"/>
      <c r="X20" s="61"/>
      <c r="Y20" s="61"/>
      <c r="Z20" s="42"/>
      <c r="AA20" s="55"/>
      <c r="AB20" s="56"/>
    </row>
    <row r="21" s="57" customFormat="true" ht="29.15" hidden="false" customHeight="false" outlineLevel="0" collapsed="false">
      <c r="A21" s="41" t="n">
        <v>18</v>
      </c>
      <c r="B21" s="42"/>
      <c r="C21" s="42"/>
      <c r="D21" s="42"/>
      <c r="E21" s="42"/>
      <c r="F21" s="62"/>
      <c r="G21" s="62"/>
      <c r="H21" s="59"/>
      <c r="I21" s="45"/>
      <c r="J21" s="45"/>
      <c r="K21" s="46" t="n">
        <f aca="false">I21*J21</f>
        <v>0</v>
      </c>
      <c r="L21" s="47"/>
      <c r="M21" s="48"/>
      <c r="N21" s="49"/>
      <c r="O21" s="50"/>
      <c r="P21" s="51" t="n">
        <f aca="false">((M21+N21*2+O21)/4)*L21</f>
        <v>0</v>
      </c>
      <c r="Q21" s="48"/>
      <c r="R21" s="48"/>
      <c r="S21" s="48"/>
      <c r="T21" s="51" t="n">
        <f aca="false">((Q21+R21*2+S21)/4)*L21</f>
        <v>0</v>
      </c>
      <c r="U21" s="42"/>
      <c r="V21" s="52"/>
      <c r="W21" s="53"/>
      <c r="X21" s="61"/>
      <c r="Y21" s="61"/>
      <c r="Z21" s="42"/>
      <c r="AA21" s="55"/>
      <c r="AB21" s="56"/>
    </row>
    <row r="22" s="57" customFormat="true" ht="29.15" hidden="false" customHeight="false" outlineLevel="0" collapsed="false">
      <c r="A22" s="41" t="n">
        <v>19</v>
      </c>
      <c r="B22" s="42"/>
      <c r="C22" s="42"/>
      <c r="D22" s="42"/>
      <c r="E22" s="42"/>
      <c r="F22" s="62"/>
      <c r="G22" s="62"/>
      <c r="H22" s="59"/>
      <c r="I22" s="45"/>
      <c r="J22" s="45"/>
      <c r="K22" s="46" t="n">
        <f aca="false">I22*J22</f>
        <v>0</v>
      </c>
      <c r="L22" s="47"/>
      <c r="M22" s="48"/>
      <c r="N22" s="49"/>
      <c r="O22" s="50"/>
      <c r="P22" s="51" t="n">
        <f aca="false">((M22+N22*2+O22)/4)*L22</f>
        <v>0</v>
      </c>
      <c r="Q22" s="48"/>
      <c r="R22" s="48"/>
      <c r="S22" s="48"/>
      <c r="T22" s="51" t="n">
        <f aca="false">((Q22+R22*2+S22)/4)*L22</f>
        <v>0</v>
      </c>
      <c r="U22" s="42"/>
      <c r="V22" s="52"/>
      <c r="W22" s="53"/>
      <c r="X22" s="61"/>
      <c r="Y22" s="61"/>
      <c r="Z22" s="42"/>
      <c r="AA22" s="55"/>
      <c r="AB22" s="56"/>
    </row>
    <row r="23" s="57" customFormat="true" ht="29.15" hidden="false" customHeight="false" outlineLevel="0" collapsed="false">
      <c r="A23" s="41" t="n">
        <v>20</v>
      </c>
      <c r="B23" s="42"/>
      <c r="C23" s="42"/>
      <c r="D23" s="42"/>
      <c r="E23" s="42"/>
      <c r="F23" s="62"/>
      <c r="G23" s="62"/>
      <c r="H23" s="59"/>
      <c r="I23" s="45"/>
      <c r="J23" s="45"/>
      <c r="K23" s="46" t="n">
        <f aca="false">I23*J23</f>
        <v>0</v>
      </c>
      <c r="L23" s="47"/>
      <c r="M23" s="48"/>
      <c r="N23" s="49"/>
      <c r="O23" s="50"/>
      <c r="P23" s="51" t="n">
        <f aca="false">((M23+N23*2+O23)/4)*L23</f>
        <v>0</v>
      </c>
      <c r="Q23" s="48"/>
      <c r="R23" s="48"/>
      <c r="S23" s="48"/>
      <c r="T23" s="51" t="n">
        <f aca="false">((Q23+R23*2+S23)/4)*L23</f>
        <v>0</v>
      </c>
      <c r="U23" s="42"/>
      <c r="V23" s="52"/>
      <c r="W23" s="53"/>
      <c r="X23" s="61"/>
      <c r="Y23" s="61"/>
      <c r="Z23" s="42"/>
      <c r="AA23" s="55"/>
      <c r="AB23" s="56"/>
    </row>
    <row r="24" s="57" customFormat="true" ht="29.15" hidden="false" customHeight="false" outlineLevel="0" collapsed="false">
      <c r="A24" s="41" t="n">
        <v>21</v>
      </c>
      <c r="B24" s="42"/>
      <c r="C24" s="42"/>
      <c r="D24" s="42"/>
      <c r="E24" s="42"/>
      <c r="F24" s="62"/>
      <c r="G24" s="62"/>
      <c r="H24" s="59"/>
      <c r="I24" s="45"/>
      <c r="J24" s="45"/>
      <c r="K24" s="46" t="n">
        <f aca="false">I24*J24</f>
        <v>0</v>
      </c>
      <c r="L24" s="47"/>
      <c r="M24" s="48"/>
      <c r="N24" s="49"/>
      <c r="O24" s="50"/>
      <c r="P24" s="51" t="n">
        <f aca="false">((M24+N24*2+O24)/4)*L24</f>
        <v>0</v>
      </c>
      <c r="Q24" s="48"/>
      <c r="R24" s="48"/>
      <c r="S24" s="48"/>
      <c r="T24" s="51" t="n">
        <f aca="false">((Q24+R24*2+S24)/4)*L24</f>
        <v>0</v>
      </c>
      <c r="U24" s="42"/>
      <c r="V24" s="52"/>
      <c r="W24" s="53"/>
      <c r="X24" s="61"/>
      <c r="Y24" s="61"/>
      <c r="Z24" s="42"/>
      <c r="AA24" s="55"/>
      <c r="AB24" s="56"/>
    </row>
    <row r="25" customFormat="false" ht="29.15" hidden="false" customHeight="false" outlineLevel="0" collapsed="false">
      <c r="A25" s="41" t="n">
        <v>22</v>
      </c>
      <c r="B25" s="42"/>
      <c r="C25" s="42"/>
      <c r="D25" s="42"/>
      <c r="E25" s="42"/>
      <c r="F25" s="62"/>
      <c r="G25" s="62"/>
      <c r="H25" s="59"/>
      <c r="I25" s="45"/>
      <c r="J25" s="45"/>
      <c r="K25" s="46" t="n">
        <f aca="false">I25*J25</f>
        <v>0</v>
      </c>
      <c r="L25" s="47"/>
      <c r="M25" s="48"/>
      <c r="N25" s="49"/>
      <c r="O25" s="50"/>
      <c r="P25" s="51" t="n">
        <f aca="false">((M25+N25*2+O25)/4)*L25</f>
        <v>0</v>
      </c>
      <c r="Q25" s="48"/>
      <c r="R25" s="48"/>
      <c r="S25" s="48"/>
      <c r="T25" s="51" t="n">
        <f aca="false">((Q25+R25*2+S25)/4)*L25</f>
        <v>0</v>
      </c>
      <c r="U25" s="42"/>
      <c r="V25" s="52"/>
      <c r="W25" s="53"/>
      <c r="X25" s="61"/>
      <c r="Y25" s="61"/>
      <c r="Z25" s="42"/>
      <c r="AA25" s="55"/>
      <c r="AB25" s="56"/>
    </row>
    <row r="26" customFormat="false" ht="29.15" hidden="false" customHeight="false" outlineLevel="0" collapsed="false">
      <c r="A26" s="41" t="n">
        <v>23</v>
      </c>
      <c r="B26" s="42"/>
      <c r="C26" s="42"/>
      <c r="D26" s="42"/>
      <c r="E26" s="42"/>
      <c r="F26" s="62"/>
      <c r="G26" s="62"/>
      <c r="H26" s="59"/>
      <c r="I26" s="45"/>
      <c r="J26" s="45"/>
      <c r="K26" s="46" t="n">
        <f aca="false">I26*J26</f>
        <v>0</v>
      </c>
      <c r="L26" s="47"/>
      <c r="M26" s="48"/>
      <c r="N26" s="49"/>
      <c r="O26" s="50"/>
      <c r="P26" s="51" t="n">
        <f aca="false">((M26+N26*2+O26)/4)*L26</f>
        <v>0</v>
      </c>
      <c r="Q26" s="48"/>
      <c r="R26" s="48"/>
      <c r="S26" s="48"/>
      <c r="T26" s="51" t="n">
        <f aca="false">((Q26+R26*2+S26)/4)*L26</f>
        <v>0</v>
      </c>
      <c r="U26" s="42"/>
      <c r="V26" s="52"/>
      <c r="W26" s="53"/>
      <c r="X26" s="61"/>
      <c r="Y26" s="61"/>
      <c r="Z26" s="42"/>
      <c r="AA26" s="55"/>
      <c r="AB26" s="56"/>
    </row>
    <row r="27" customFormat="false" ht="29.15" hidden="false" customHeight="false" outlineLevel="0" collapsed="false">
      <c r="A27" s="41" t="n">
        <v>24</v>
      </c>
      <c r="B27" s="42"/>
      <c r="C27" s="42"/>
      <c r="D27" s="42"/>
      <c r="E27" s="42"/>
      <c r="F27" s="62"/>
      <c r="G27" s="62"/>
      <c r="H27" s="59"/>
      <c r="I27" s="45"/>
      <c r="J27" s="45"/>
      <c r="K27" s="46" t="n">
        <f aca="false">I27*J27</f>
        <v>0</v>
      </c>
      <c r="L27" s="47"/>
      <c r="M27" s="48"/>
      <c r="N27" s="49"/>
      <c r="O27" s="50"/>
      <c r="P27" s="51" t="n">
        <f aca="false">((M27+N27*2+O27)/4)*L27</f>
        <v>0</v>
      </c>
      <c r="Q27" s="48"/>
      <c r="R27" s="48"/>
      <c r="S27" s="48"/>
      <c r="T27" s="51" t="n">
        <f aca="false">((Q27+R27*2+S27)/4)*L27</f>
        <v>0</v>
      </c>
      <c r="U27" s="42"/>
      <c r="V27" s="52"/>
      <c r="W27" s="53"/>
      <c r="X27" s="61"/>
      <c r="Y27" s="61"/>
      <c r="Z27" s="42"/>
      <c r="AA27" s="55"/>
      <c r="AB27" s="56"/>
    </row>
    <row r="28" customFormat="false" ht="29.15" hidden="false" customHeight="false" outlineLevel="0" collapsed="false">
      <c r="A28" s="41" t="n">
        <v>25</v>
      </c>
      <c r="B28" s="42"/>
      <c r="C28" s="42"/>
      <c r="D28" s="42"/>
      <c r="E28" s="42"/>
      <c r="F28" s="62"/>
      <c r="G28" s="62"/>
      <c r="H28" s="59"/>
      <c r="I28" s="45"/>
      <c r="J28" s="45"/>
      <c r="K28" s="46" t="n">
        <f aca="false">I28*J28</f>
        <v>0</v>
      </c>
      <c r="L28" s="47"/>
      <c r="M28" s="48"/>
      <c r="N28" s="49"/>
      <c r="O28" s="50"/>
      <c r="P28" s="51" t="n">
        <f aca="false">((M28+N28*2+O28)/4)*L28</f>
        <v>0</v>
      </c>
      <c r="Q28" s="48"/>
      <c r="R28" s="48"/>
      <c r="S28" s="48"/>
      <c r="T28" s="51" t="n">
        <f aca="false">((Q28+R28*2+S28)/4)*L28</f>
        <v>0</v>
      </c>
      <c r="U28" s="42"/>
      <c r="V28" s="52"/>
      <c r="W28" s="53"/>
      <c r="X28" s="61"/>
      <c r="Y28" s="61"/>
      <c r="Z28" s="42"/>
      <c r="AA28" s="55"/>
      <c r="AB28" s="56"/>
    </row>
    <row r="29" customFormat="false" ht="29.15" hidden="false" customHeight="false" outlineLevel="0" collapsed="false">
      <c r="A29" s="41" t="n">
        <v>26</v>
      </c>
      <c r="B29" s="42"/>
      <c r="C29" s="42"/>
      <c r="D29" s="42"/>
      <c r="E29" s="42"/>
      <c r="F29" s="62"/>
      <c r="G29" s="62"/>
      <c r="H29" s="59"/>
      <c r="I29" s="45"/>
      <c r="J29" s="45"/>
      <c r="K29" s="46" t="n">
        <f aca="false">I29*J29</f>
        <v>0</v>
      </c>
      <c r="L29" s="47"/>
      <c r="M29" s="48"/>
      <c r="N29" s="49"/>
      <c r="O29" s="50"/>
      <c r="P29" s="51" t="n">
        <f aca="false">((M29+N29*2+O29)/4)*L29</f>
        <v>0</v>
      </c>
      <c r="Q29" s="48"/>
      <c r="R29" s="48"/>
      <c r="S29" s="48"/>
      <c r="T29" s="51" t="n">
        <f aca="false">((Q29+R29*2+S29)/4)*L29</f>
        <v>0</v>
      </c>
      <c r="U29" s="42"/>
      <c r="V29" s="52"/>
      <c r="W29" s="53"/>
      <c r="X29" s="61"/>
      <c r="Y29" s="61"/>
      <c r="Z29" s="42"/>
      <c r="AA29" s="55"/>
      <c r="AB29" s="56"/>
    </row>
    <row r="30" customFormat="false" ht="29.15" hidden="false" customHeight="false" outlineLevel="0" collapsed="false">
      <c r="A30" s="41" t="n">
        <v>27</v>
      </c>
      <c r="B30" s="42"/>
      <c r="C30" s="42"/>
      <c r="D30" s="42"/>
      <c r="E30" s="42"/>
      <c r="F30" s="62"/>
      <c r="G30" s="62"/>
      <c r="H30" s="59"/>
      <c r="I30" s="45"/>
      <c r="J30" s="45"/>
      <c r="K30" s="46" t="n">
        <f aca="false">I30*J30</f>
        <v>0</v>
      </c>
      <c r="L30" s="47"/>
      <c r="M30" s="48"/>
      <c r="N30" s="49"/>
      <c r="O30" s="50"/>
      <c r="P30" s="51" t="n">
        <f aca="false">((M30+N30*2+O30)/4)*L30</f>
        <v>0</v>
      </c>
      <c r="Q30" s="48"/>
      <c r="R30" s="48"/>
      <c r="S30" s="48"/>
      <c r="T30" s="51" t="n">
        <f aca="false">((Q30+R30*2+S30)/4)*L30</f>
        <v>0</v>
      </c>
      <c r="U30" s="42"/>
      <c r="V30" s="52"/>
      <c r="W30" s="53"/>
      <c r="X30" s="61"/>
      <c r="Y30" s="61"/>
      <c r="Z30" s="42"/>
      <c r="AA30" s="55"/>
      <c r="AB30" s="56"/>
    </row>
    <row r="31" customFormat="false" ht="29.15" hidden="false" customHeight="false" outlineLevel="0" collapsed="false">
      <c r="A31" s="41" t="n">
        <v>28</v>
      </c>
      <c r="B31" s="42"/>
      <c r="C31" s="42"/>
      <c r="D31" s="42"/>
      <c r="E31" s="42"/>
      <c r="F31" s="62"/>
      <c r="G31" s="62"/>
      <c r="H31" s="59"/>
      <c r="I31" s="45"/>
      <c r="J31" s="45"/>
      <c r="K31" s="46" t="n">
        <f aca="false">I31*J31</f>
        <v>0</v>
      </c>
      <c r="L31" s="47"/>
      <c r="M31" s="48"/>
      <c r="N31" s="49"/>
      <c r="O31" s="50"/>
      <c r="P31" s="51" t="n">
        <f aca="false">((M31+N31*2+O31)/4)*L31</f>
        <v>0</v>
      </c>
      <c r="Q31" s="48"/>
      <c r="R31" s="48"/>
      <c r="S31" s="48"/>
      <c r="T31" s="51" t="n">
        <f aca="false">((Q31+R31*2+S31)/4)*L31</f>
        <v>0</v>
      </c>
      <c r="U31" s="42"/>
      <c r="V31" s="52"/>
      <c r="W31" s="53"/>
      <c r="X31" s="61"/>
      <c r="Y31" s="61"/>
      <c r="Z31" s="42"/>
      <c r="AA31" s="55"/>
      <c r="AB31" s="56"/>
    </row>
    <row r="32" customFormat="false" ht="29.15" hidden="false" customHeight="false" outlineLevel="0" collapsed="false">
      <c r="A32" s="41" t="n">
        <v>29</v>
      </c>
      <c r="B32" s="42"/>
      <c r="C32" s="42"/>
      <c r="D32" s="42"/>
      <c r="E32" s="42"/>
      <c r="F32" s="62"/>
      <c r="G32" s="62"/>
      <c r="H32" s="59"/>
      <c r="I32" s="45"/>
      <c r="J32" s="45"/>
      <c r="K32" s="46" t="n">
        <f aca="false">I32*J32</f>
        <v>0</v>
      </c>
      <c r="L32" s="47"/>
      <c r="M32" s="48"/>
      <c r="N32" s="49"/>
      <c r="O32" s="50"/>
      <c r="P32" s="51" t="n">
        <f aca="false">((M32+N32*2+O32)/4)*L32</f>
        <v>0</v>
      </c>
      <c r="Q32" s="48"/>
      <c r="R32" s="48"/>
      <c r="S32" s="48"/>
      <c r="T32" s="51" t="n">
        <f aca="false">((Q32+R32*2+S32)/4)*L32</f>
        <v>0</v>
      </c>
      <c r="U32" s="42"/>
      <c r="V32" s="52"/>
      <c r="W32" s="53"/>
      <c r="X32" s="61"/>
      <c r="Y32" s="61"/>
      <c r="Z32" s="42"/>
      <c r="AA32" s="55"/>
      <c r="AB32" s="56"/>
    </row>
    <row r="33" customFormat="false" ht="29.15" hidden="false" customHeight="false" outlineLevel="0" collapsed="false">
      <c r="A33" s="41" t="n">
        <v>30</v>
      </c>
      <c r="B33" s="42"/>
      <c r="C33" s="42"/>
      <c r="D33" s="42"/>
      <c r="E33" s="42"/>
      <c r="F33" s="62"/>
      <c r="G33" s="62"/>
      <c r="H33" s="59"/>
      <c r="I33" s="45"/>
      <c r="J33" s="45"/>
      <c r="K33" s="46" t="n">
        <f aca="false">I33*J33</f>
        <v>0</v>
      </c>
      <c r="L33" s="47"/>
      <c r="M33" s="48"/>
      <c r="N33" s="49"/>
      <c r="O33" s="50"/>
      <c r="P33" s="51" t="n">
        <f aca="false">((M33+N33*2+O33)/4)*L33</f>
        <v>0</v>
      </c>
      <c r="Q33" s="48"/>
      <c r="R33" s="48"/>
      <c r="S33" s="48"/>
      <c r="T33" s="51" t="n">
        <f aca="false">((Q33+R33*2+S33)/4)*L33</f>
        <v>0</v>
      </c>
      <c r="U33" s="42"/>
      <c r="V33" s="52"/>
      <c r="W33" s="53"/>
      <c r="X33" s="61"/>
      <c r="Y33" s="61"/>
      <c r="Z33" s="42"/>
      <c r="AA33" s="55"/>
      <c r="AB33" s="56"/>
    </row>
    <row r="34" customFormat="false" ht="29.15" hidden="false" customHeight="false" outlineLevel="0" collapsed="false">
      <c r="A34" s="41" t="n">
        <v>31</v>
      </c>
      <c r="B34" s="42"/>
      <c r="C34" s="42"/>
      <c r="D34" s="42"/>
      <c r="E34" s="42"/>
      <c r="F34" s="62"/>
      <c r="G34" s="62"/>
      <c r="H34" s="59"/>
      <c r="I34" s="45"/>
      <c r="J34" s="45"/>
      <c r="K34" s="46" t="n">
        <f aca="false">I34*J34</f>
        <v>0</v>
      </c>
      <c r="L34" s="47"/>
      <c r="M34" s="48"/>
      <c r="N34" s="49"/>
      <c r="O34" s="50"/>
      <c r="P34" s="51" t="n">
        <f aca="false">((M34+N34*2+O34)/4)*L34</f>
        <v>0</v>
      </c>
      <c r="Q34" s="48"/>
      <c r="R34" s="48"/>
      <c r="S34" s="48"/>
      <c r="T34" s="51" t="n">
        <f aca="false">((Q34+R34*2+S34)/4)*L34</f>
        <v>0</v>
      </c>
      <c r="U34" s="42"/>
      <c r="V34" s="52"/>
      <c r="W34" s="53"/>
      <c r="X34" s="61"/>
      <c r="Y34" s="61"/>
      <c r="Z34" s="42"/>
      <c r="AA34" s="55"/>
      <c r="AB34" s="56"/>
    </row>
    <row r="35" customFormat="false" ht="29.15" hidden="false" customHeight="false" outlineLevel="0" collapsed="false">
      <c r="A35" s="41" t="n">
        <v>32</v>
      </c>
      <c r="B35" s="42"/>
      <c r="C35" s="42"/>
      <c r="D35" s="42"/>
      <c r="E35" s="42"/>
      <c r="F35" s="62"/>
      <c r="G35" s="62"/>
      <c r="H35" s="59"/>
      <c r="I35" s="45"/>
      <c r="J35" s="45"/>
      <c r="K35" s="46" t="n">
        <f aca="false">I35*J35</f>
        <v>0</v>
      </c>
      <c r="L35" s="47"/>
      <c r="M35" s="48"/>
      <c r="N35" s="49"/>
      <c r="O35" s="50"/>
      <c r="P35" s="51" t="n">
        <f aca="false">((M35+N35*2+O35)/4)*L35</f>
        <v>0</v>
      </c>
      <c r="Q35" s="48"/>
      <c r="R35" s="48"/>
      <c r="S35" s="48"/>
      <c r="T35" s="51" t="n">
        <f aca="false">((Q35+R35*2+S35)/4)*L35</f>
        <v>0</v>
      </c>
      <c r="U35" s="42"/>
      <c r="V35" s="52"/>
      <c r="W35" s="53"/>
      <c r="X35" s="61"/>
      <c r="Y35" s="61"/>
      <c r="Z35" s="42"/>
      <c r="AA35" s="55"/>
      <c r="AB35" s="56"/>
    </row>
    <row r="36" customFormat="false" ht="29.15" hidden="false" customHeight="false" outlineLevel="0" collapsed="false">
      <c r="A36" s="41" t="n">
        <v>33</v>
      </c>
      <c r="B36" s="42"/>
      <c r="C36" s="42"/>
      <c r="D36" s="42"/>
      <c r="E36" s="42"/>
      <c r="F36" s="62"/>
      <c r="G36" s="62"/>
      <c r="H36" s="59"/>
      <c r="I36" s="45"/>
      <c r="J36" s="45"/>
      <c r="K36" s="46" t="n">
        <f aca="false">I36*J36</f>
        <v>0</v>
      </c>
      <c r="L36" s="47"/>
      <c r="M36" s="48"/>
      <c r="N36" s="49"/>
      <c r="O36" s="50"/>
      <c r="P36" s="51" t="n">
        <f aca="false">((M36+N36*2+O36)/4)*L36</f>
        <v>0</v>
      </c>
      <c r="Q36" s="48"/>
      <c r="R36" s="48"/>
      <c r="S36" s="48"/>
      <c r="T36" s="51" t="n">
        <f aca="false">((Q36+R36*2+S36)/4)*L36</f>
        <v>0</v>
      </c>
      <c r="U36" s="42"/>
      <c r="V36" s="52"/>
      <c r="W36" s="53"/>
      <c r="X36" s="61"/>
      <c r="Y36" s="61"/>
      <c r="Z36" s="42"/>
      <c r="AA36" s="55"/>
      <c r="AB36" s="56"/>
    </row>
    <row r="37" customFormat="false" ht="29.15" hidden="false" customHeight="false" outlineLevel="0" collapsed="false">
      <c r="A37" s="41" t="n">
        <v>34</v>
      </c>
      <c r="B37" s="42"/>
      <c r="C37" s="42"/>
      <c r="D37" s="42"/>
      <c r="E37" s="42"/>
      <c r="F37" s="62"/>
      <c r="G37" s="62"/>
      <c r="H37" s="59"/>
      <c r="I37" s="45"/>
      <c r="J37" s="45"/>
      <c r="K37" s="46" t="n">
        <f aca="false">I37*J37</f>
        <v>0</v>
      </c>
      <c r="L37" s="47"/>
      <c r="M37" s="48"/>
      <c r="N37" s="49"/>
      <c r="O37" s="50"/>
      <c r="P37" s="51" t="n">
        <f aca="false">((M37+N37*2+O37)/4)*L37</f>
        <v>0</v>
      </c>
      <c r="Q37" s="48"/>
      <c r="R37" s="48"/>
      <c r="S37" s="48"/>
      <c r="T37" s="51" t="n">
        <f aca="false">((Q37+R37*2+S37)/4)*L37</f>
        <v>0</v>
      </c>
      <c r="U37" s="42"/>
      <c r="V37" s="52"/>
      <c r="W37" s="53"/>
      <c r="X37" s="61"/>
      <c r="Y37" s="61"/>
      <c r="Z37" s="42"/>
      <c r="AA37" s="55"/>
      <c r="AB37" s="56"/>
    </row>
    <row r="38" customFormat="false" ht="29.15" hidden="false" customHeight="false" outlineLevel="0" collapsed="false">
      <c r="A38" s="41" t="n">
        <v>35</v>
      </c>
      <c r="B38" s="42"/>
      <c r="C38" s="42"/>
      <c r="D38" s="42"/>
      <c r="E38" s="42"/>
      <c r="F38" s="62"/>
      <c r="G38" s="62"/>
      <c r="H38" s="59"/>
      <c r="I38" s="45"/>
      <c r="J38" s="45"/>
      <c r="K38" s="46" t="n">
        <f aca="false">I38*J38</f>
        <v>0</v>
      </c>
      <c r="L38" s="47"/>
      <c r="M38" s="48"/>
      <c r="N38" s="49"/>
      <c r="O38" s="50"/>
      <c r="P38" s="51" t="n">
        <f aca="false">((M38+N38*2+O38)/4)*L38</f>
        <v>0</v>
      </c>
      <c r="Q38" s="48"/>
      <c r="R38" s="48"/>
      <c r="S38" s="48"/>
      <c r="T38" s="51" t="n">
        <f aca="false">((Q38+R38*2+S38)/4)*L38</f>
        <v>0</v>
      </c>
      <c r="U38" s="42"/>
      <c r="V38" s="52"/>
      <c r="W38" s="53"/>
      <c r="X38" s="61"/>
      <c r="Y38" s="61"/>
      <c r="Z38" s="42"/>
      <c r="AA38" s="55"/>
      <c r="AB38" s="56"/>
    </row>
    <row r="39" customFormat="false" ht="29.15" hidden="false" customHeight="false" outlineLevel="0" collapsed="false">
      <c r="A39" s="41" t="n">
        <v>36</v>
      </c>
      <c r="B39" s="42"/>
      <c r="C39" s="42"/>
      <c r="D39" s="42"/>
      <c r="E39" s="42"/>
      <c r="F39" s="62"/>
      <c r="G39" s="62"/>
      <c r="H39" s="59"/>
      <c r="I39" s="45"/>
      <c r="J39" s="45"/>
      <c r="K39" s="46" t="n">
        <f aca="false">I39*J39</f>
        <v>0</v>
      </c>
      <c r="L39" s="47"/>
      <c r="M39" s="48"/>
      <c r="N39" s="65"/>
      <c r="O39" s="50"/>
      <c r="P39" s="51" t="n">
        <f aca="false">((M39+N39*2+O39)/4)*L39</f>
        <v>0</v>
      </c>
      <c r="Q39" s="48"/>
      <c r="R39" s="48"/>
      <c r="S39" s="48"/>
      <c r="T39" s="51" t="n">
        <f aca="false">((Q39+R39*2+S39)/4)*L39</f>
        <v>0</v>
      </c>
      <c r="U39" s="42"/>
      <c r="V39" s="52"/>
      <c r="W39" s="53"/>
      <c r="X39" s="61"/>
      <c r="Y39" s="61"/>
      <c r="Z39" s="42"/>
      <c r="AA39" s="55"/>
      <c r="AB39" s="56"/>
    </row>
    <row r="40" customFormat="false" ht="29.15" hidden="false" customHeight="false" outlineLevel="0" collapsed="false">
      <c r="A40" s="41" t="n">
        <v>37</v>
      </c>
      <c r="B40" s="42"/>
      <c r="C40" s="42"/>
      <c r="D40" s="42"/>
      <c r="E40" s="42"/>
      <c r="F40" s="62"/>
      <c r="G40" s="62"/>
      <c r="H40" s="59"/>
      <c r="I40" s="45"/>
      <c r="J40" s="45"/>
      <c r="K40" s="46" t="n">
        <f aca="false">I40*J40</f>
        <v>0</v>
      </c>
      <c r="L40" s="47"/>
      <c r="M40" s="48"/>
      <c r="N40" s="65"/>
      <c r="O40" s="50"/>
      <c r="P40" s="51" t="n">
        <f aca="false">((M40+N40*2+O40)/4)*L40</f>
        <v>0</v>
      </c>
      <c r="Q40" s="48"/>
      <c r="R40" s="48"/>
      <c r="S40" s="48"/>
      <c r="T40" s="51" t="n">
        <f aca="false">((Q40+R40*2+S40)/4)*L40</f>
        <v>0</v>
      </c>
      <c r="U40" s="42"/>
      <c r="V40" s="52"/>
      <c r="W40" s="53"/>
      <c r="X40" s="61"/>
      <c r="Y40" s="61"/>
      <c r="Z40" s="42"/>
      <c r="AA40" s="55"/>
      <c r="AB40" s="56"/>
    </row>
    <row r="41" customFormat="false" ht="29.15" hidden="false" customHeight="false" outlineLevel="0" collapsed="false">
      <c r="A41" s="41" t="n">
        <v>38</v>
      </c>
      <c r="B41" s="42"/>
      <c r="C41" s="42"/>
      <c r="D41" s="42"/>
      <c r="E41" s="42"/>
      <c r="F41" s="62"/>
      <c r="G41" s="62"/>
      <c r="H41" s="59"/>
      <c r="I41" s="45"/>
      <c r="J41" s="45"/>
      <c r="K41" s="46" t="n">
        <f aca="false">I41*J41</f>
        <v>0</v>
      </c>
      <c r="L41" s="47"/>
      <c r="M41" s="48"/>
      <c r="N41" s="65"/>
      <c r="O41" s="50"/>
      <c r="P41" s="51" t="n">
        <f aca="false">((M41+N41*2+O41)/4)*L41</f>
        <v>0</v>
      </c>
      <c r="Q41" s="48"/>
      <c r="R41" s="48"/>
      <c r="S41" s="48"/>
      <c r="T41" s="51" t="n">
        <f aca="false">((Q41+R41*2+S41)/4)*L41</f>
        <v>0</v>
      </c>
      <c r="U41" s="42"/>
      <c r="V41" s="52"/>
      <c r="W41" s="53"/>
      <c r="X41" s="61"/>
      <c r="Y41" s="61"/>
      <c r="Z41" s="42"/>
      <c r="AA41" s="55"/>
      <c r="AB41" s="56"/>
    </row>
    <row r="42" customFormat="false" ht="29.15" hidden="false" customHeight="false" outlineLevel="0" collapsed="false">
      <c r="A42" s="41" t="n">
        <v>39</v>
      </c>
      <c r="B42" s="42"/>
      <c r="C42" s="42"/>
      <c r="D42" s="42"/>
      <c r="E42" s="42"/>
      <c r="F42" s="62"/>
      <c r="G42" s="62"/>
      <c r="H42" s="59"/>
      <c r="I42" s="45"/>
      <c r="J42" s="45"/>
      <c r="K42" s="46" t="n">
        <f aca="false">I42*J42</f>
        <v>0</v>
      </c>
      <c r="L42" s="47"/>
      <c r="M42" s="48"/>
      <c r="N42" s="65"/>
      <c r="O42" s="50"/>
      <c r="P42" s="51" t="n">
        <f aca="false">((M42+N42*2+O42)/4)*L42</f>
        <v>0</v>
      </c>
      <c r="Q42" s="48"/>
      <c r="R42" s="48"/>
      <c r="S42" s="48"/>
      <c r="T42" s="51" t="n">
        <f aca="false">((Q42+R42*2+S42)/4)*L42</f>
        <v>0</v>
      </c>
      <c r="U42" s="42"/>
      <c r="V42" s="52"/>
      <c r="W42" s="53"/>
      <c r="X42" s="61"/>
      <c r="Y42" s="61"/>
      <c r="Z42" s="42"/>
      <c r="AA42" s="55"/>
      <c r="AB42" s="56"/>
    </row>
    <row r="43" customFormat="false" ht="29.15" hidden="false" customHeight="false" outlineLevel="0" collapsed="false">
      <c r="A43" s="41" t="n">
        <v>40</v>
      </c>
      <c r="B43" s="42"/>
      <c r="C43" s="42"/>
      <c r="D43" s="42"/>
      <c r="E43" s="42"/>
      <c r="F43" s="62"/>
      <c r="G43" s="62"/>
      <c r="H43" s="59"/>
      <c r="I43" s="45"/>
      <c r="J43" s="45"/>
      <c r="K43" s="46" t="n">
        <f aca="false">I43*J43</f>
        <v>0</v>
      </c>
      <c r="L43" s="47"/>
      <c r="M43" s="48"/>
      <c r="N43" s="65"/>
      <c r="O43" s="50"/>
      <c r="P43" s="51" t="n">
        <f aca="false">((M43+N43*2+O43)/4)*L43</f>
        <v>0</v>
      </c>
      <c r="Q43" s="48"/>
      <c r="R43" s="48"/>
      <c r="S43" s="48"/>
      <c r="T43" s="51" t="n">
        <f aca="false">((Q43+R43*2+S43)/4)*L43</f>
        <v>0</v>
      </c>
      <c r="U43" s="42"/>
      <c r="V43" s="52"/>
      <c r="W43" s="53"/>
      <c r="X43" s="61"/>
      <c r="Y43" s="61"/>
      <c r="Z43" s="42"/>
      <c r="AA43" s="55"/>
      <c r="AB43" s="56"/>
    </row>
    <row r="44" customFormat="false" ht="29.15" hidden="false" customHeight="false" outlineLevel="0" collapsed="false">
      <c r="A44" s="41" t="n">
        <v>41</v>
      </c>
      <c r="B44" s="42"/>
      <c r="C44" s="42"/>
      <c r="D44" s="42"/>
      <c r="E44" s="42"/>
      <c r="F44" s="62"/>
      <c r="G44" s="62"/>
      <c r="H44" s="59"/>
      <c r="I44" s="45"/>
      <c r="J44" s="45"/>
      <c r="K44" s="46" t="n">
        <f aca="false">I44*J44</f>
        <v>0</v>
      </c>
      <c r="L44" s="47"/>
      <c r="M44" s="48"/>
      <c r="N44" s="65"/>
      <c r="O44" s="50"/>
      <c r="P44" s="51" t="n">
        <f aca="false">((M44+N44*2+O44)/4)*L44</f>
        <v>0</v>
      </c>
      <c r="Q44" s="48"/>
      <c r="R44" s="48"/>
      <c r="S44" s="48"/>
      <c r="T44" s="51" t="n">
        <f aca="false">((Q44+R44*2+S44)/4)*L44</f>
        <v>0</v>
      </c>
      <c r="U44" s="42"/>
      <c r="V44" s="52"/>
      <c r="W44" s="53"/>
      <c r="X44" s="61"/>
      <c r="Y44" s="61"/>
      <c r="Z44" s="42"/>
      <c r="AA44" s="55"/>
      <c r="AB44" s="56"/>
    </row>
  </sheetData>
  <autoFilter ref="A3:AB44"/>
  <mergeCells count="8">
    <mergeCell ref="A1:H1"/>
    <mergeCell ref="J1:T1"/>
    <mergeCell ref="U1:Y1"/>
    <mergeCell ref="Z1:AB1"/>
    <mergeCell ref="I2:K2"/>
    <mergeCell ref="L2:P2"/>
    <mergeCell ref="Q2:T2"/>
    <mergeCell ref="Z2:AB2"/>
  </mergeCells>
  <conditionalFormatting sqref="K4:K44">
    <cfRule type="cellIs" priority="2" operator="lessThanOrEqual" aboveAverage="0" equalAverage="0" bottom="0" percent="0" rank="0" text="" dxfId="0">
      <formula>-20</formula>
    </cfRule>
    <cfRule type="cellIs" priority="3" operator="lessThanOrEqual" aboveAverage="0" equalAverage="0" bottom="0" percent="0" rank="0" text="" dxfId="1">
      <formula>-12</formula>
    </cfRule>
    <cfRule type="cellIs" priority="4" operator="lessThanOrEqual" aboveAverage="0" equalAverage="0" bottom="0" percent="0" rank="0" text="" dxfId="2">
      <formula>-6</formula>
    </cfRule>
    <cfRule type="cellIs" priority="5" operator="lessThanOrEqual" aboveAverage="0" equalAverage="0" bottom="0" percent="0" rank="0" text="" dxfId="3">
      <formula>-3</formula>
    </cfRule>
    <cfRule type="cellIs" priority="6" operator="lessThanOrEqual" aboveAverage="0" equalAverage="0" bottom="0" percent="0" rank="0" text="" dxfId="4">
      <formula>-1</formula>
    </cfRule>
    <cfRule type="cellIs" priority="7" operator="lessThanOrEqual" aboveAverage="0" equalAverage="0" bottom="0" percent="0" rank="0" text="" dxfId="5">
      <formula>2</formula>
    </cfRule>
    <cfRule type="cellIs" priority="8" operator="lessThanOrEqual" aboveAverage="0" equalAverage="0" bottom="0" percent="0" rank="0" text="" dxfId="6">
      <formula>5</formula>
    </cfRule>
    <cfRule type="cellIs" priority="9" operator="lessThanOrEqual" aboveAverage="0" equalAverage="0" bottom="0" percent="0" rank="0" text="" dxfId="7">
      <formula>10</formula>
    </cfRule>
    <cfRule type="cellIs" priority="10" operator="lessThan" aboveAverage="0" equalAverage="0" bottom="0" percent="0" rank="0" text="" dxfId="8">
      <formula>20</formula>
    </cfRule>
    <cfRule type="cellIs" priority="11" operator="greaterThanOrEqual" aboveAverage="0" equalAverage="0" bottom="0" percent="0" rank="0" text="" dxfId="9">
      <formula>20</formula>
    </cfRule>
  </conditionalFormatting>
  <conditionalFormatting sqref="I4:J4">
    <cfRule type="cellIs" priority="12" operator="lessThanOrEqual" aboveAverage="0" equalAverage="0" bottom="0" percent="0" rank="0" text="" dxfId="10">
      <formula>1</formula>
    </cfRule>
    <cfRule type="cellIs" priority="13" operator="lessThanOrEqual" aboveAverage="0" equalAverage="0" bottom="0" percent="0" rank="0" text="" dxfId="11">
      <formula>2</formula>
    </cfRule>
    <cfRule type="cellIs" priority="14" operator="lessThanOrEqual" aboveAverage="0" equalAverage="0" bottom="0" percent="0" rank="0" text="" dxfId="12">
      <formula>3</formula>
    </cfRule>
    <cfRule type="cellIs" priority="15" operator="lessThanOrEqual" aboveAverage="0" equalAverage="0" bottom="0" percent="0" rank="0" text="" dxfId="13">
      <formula>4</formula>
    </cfRule>
    <cfRule type="cellIs" priority="16" operator="lessThanOrEqual" aboveAverage="0" equalAverage="0" bottom="0" percent="0" rank="0" text="" dxfId="14">
      <formula>5</formula>
    </cfRule>
  </conditionalFormatting>
  <conditionalFormatting sqref="I4:J44">
    <cfRule type="cellIs" priority="17" operator="lessThanOrEqual" aboveAverage="0" equalAverage="0" bottom="0" percent="0" rank="0" text="" dxfId="15">
      <formula>-5</formula>
    </cfRule>
    <cfRule type="cellIs" priority="18" operator="lessThanOrEqual" aboveAverage="0" equalAverage="0" bottom="0" percent="0" rank="0" text="" dxfId="16">
      <formula>-4</formula>
    </cfRule>
    <cfRule type="cellIs" priority="19" operator="lessThanOrEqual" aboveAverage="0" equalAverage="0" bottom="0" percent="0" rank="0" text="" dxfId="17">
      <formula>-3</formula>
    </cfRule>
    <cfRule type="cellIs" priority="20" operator="lessThanOrEqual" aboveAverage="0" equalAverage="0" bottom="0" percent="0" rank="0" text="" dxfId="18">
      <formula>-2</formula>
    </cfRule>
    <cfRule type="cellIs" priority="21" operator="lessThanOrEqual" aboveAverage="0" equalAverage="0" bottom="0" percent="0" rank="0" text="" dxfId="19">
      <formula>-1</formula>
    </cfRule>
  </conditionalFormatting>
  <conditionalFormatting sqref="I5:J44">
    <cfRule type="cellIs" priority="22" operator="lessThanOrEqual" aboveAverage="0" equalAverage="0" bottom="0" percent="0" rank="0" text="" dxfId="20">
      <formula>1</formula>
    </cfRule>
    <cfRule type="cellIs" priority="23" operator="lessThanOrEqual" aboveAverage="0" equalAverage="0" bottom="0" percent="0" rank="0" text="" dxfId="21">
      <formula>2</formula>
    </cfRule>
    <cfRule type="cellIs" priority="24" operator="lessThanOrEqual" aboveAverage="0" equalAverage="0" bottom="0" percent="0" rank="0" text="" dxfId="22">
      <formula>3</formula>
    </cfRule>
    <cfRule type="cellIs" priority="25" operator="lessThanOrEqual" aboveAverage="0" equalAverage="0" bottom="0" percent="0" rank="0" text="" dxfId="23">
      <formula>4</formula>
    </cfRule>
    <cfRule type="cellIs" priority="26" operator="lessThanOrEqual" aboveAverage="0" equalAverage="0" bottom="0" percent="0" rank="0" text="" dxfId="24">
      <formula>5</formula>
    </cfRule>
  </conditionalFormatting>
  <dataValidations count="9">
    <dataValidation allowBlank="true" operator="between" prompt="Threat = 1 to 5 (+ value)&#10;Opportunity = -1 to -5 (- value)" promptTitle="Impact" showDropDown="false" showErrorMessage="true" showInputMessage="true" sqref="I4:J44" type="whole">
      <formula1>-5</formula1>
      <formula2>5</formula2>
    </dataValidation>
    <dataValidation allowBlank="true" operator="between" showDropDown="false" showErrorMessage="true" showInputMessage="true" sqref="C4:C44" type="list">
      <formula1>Proj_Phases</formula1>
      <formula2>0</formula2>
    </dataValidation>
    <dataValidation allowBlank="true" operator="between" prompt="This is the current status of the risk element&#10;&#10;Active = Risk is being actively monitored and controlled&#10;&#10;Dormant = Risk is not currently a high priority, but may become active in the future&#10;&#10;Retired = Risk is no longer a threat to project objectives" promptTitle="Risk Status" showDropDown="false" showErrorMessage="true" showInputMessage="false" sqref="AA4:AA44" type="none">
      <formula1>0</formula1>
      <formula2>0</formula2>
    </dataValidation>
    <dataValidation allowBlank="true" operator="between" showDropDown="false" showErrorMessage="true" showInputMessage="true" sqref="D4:D44" type="list">
      <formula1>Lists!$B$18:$B$20</formula1>
      <formula2>0</formula2>
    </dataValidation>
    <dataValidation allowBlank="true" operator="between" showDropDown="false" showErrorMessage="true" showInputMessage="true" sqref="U4:U44" type="list">
      <formula1>Lists!$C$18:$C$26</formula1>
      <formula2>0</formula2>
    </dataValidation>
    <dataValidation allowBlank="true" operator="between" showDropDown="false" showErrorMessage="true" showInputMessage="true" sqref="E4:E44" type="list">
      <formula1>Lists!$E$18:$E$19</formula1>
      <formula2>0</formula2>
    </dataValidation>
    <dataValidation allowBlank="true" operator="between" showDropDown="false" showErrorMessage="true" showInputMessage="true" sqref="V4:V44" type="list">
      <formula1>Lists!$G$18:$G$19</formula1>
      <formula2>0</formula2>
    </dataValidation>
    <dataValidation allowBlank="true" operator="between" prompt="This is the current status of the risk element&#10;&#10;Active = Risk is being actively monitored and controlled&#10;&#10;Dormant = Risk is not currently a high priority, but may become active in the future&#10;&#10;Retired = Risk is no longer a threat to project objectives" promptTitle="Risk Status" showDropDown="false" showErrorMessage="true" showInputMessage="false" sqref="Z4:Z44" type="list">
      <formula1>Lists!$F$18:$F$21</formula1>
      <formula2>0</formula2>
    </dataValidation>
    <dataValidation allowBlank="true" operator="between" showDropDown="false" showErrorMessage="true" showInputMessage="true" sqref="B4:B44" type="list">
      <formula1>Lists!$B$29:$O$29</formula1>
      <formula2>0</formula2>
    </dataValidation>
  </dataValidations>
  <printOptions headings="false" gridLines="false" gridLinesSet="true" horizontalCentered="false" verticalCentered="false"/>
  <pageMargins left="0.25" right="0.25" top="0.75" bottom="0.75" header="0.511805555555555" footer="0.511805555555555"/>
  <pageSetup paperSize="3"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10" activeCellId="0" sqref="B10"/>
    </sheetView>
  </sheetViews>
  <sheetFormatPr defaultColWidth="9.12109375" defaultRowHeight="13.8" zeroHeight="false" outlineLevelRow="0" outlineLevelCol="0"/>
  <cols>
    <col collapsed="false" customWidth="true" hidden="false" outlineLevel="0" max="1" min="1" style="66" width="32"/>
    <col collapsed="false" customWidth="true" hidden="false" outlineLevel="0" max="2" min="2" style="67" width="81.44"/>
    <col collapsed="false" customWidth="true" hidden="false" outlineLevel="0" max="3" min="3" style="68" width="3.56"/>
    <col collapsed="false" customWidth="true" hidden="false" outlineLevel="0" max="4" min="4" style="67" width="58.56"/>
    <col collapsed="false" customWidth="false" hidden="false" outlineLevel="0" max="1025" min="5" style="69" width="9.11"/>
  </cols>
  <sheetData>
    <row r="1" customFormat="false" ht="14.4" hidden="false" customHeight="false" outlineLevel="0" collapsed="false">
      <c r="A1" s="70" t="s">
        <v>57</v>
      </c>
      <c r="B1" s="70"/>
    </row>
    <row r="2" customFormat="false" ht="13.8" hidden="false" customHeight="true" outlineLevel="0" collapsed="false">
      <c r="A2" s="71" t="s">
        <v>58</v>
      </c>
      <c r="B2" s="71"/>
      <c r="C2" s="72"/>
    </row>
    <row r="3" customFormat="false" ht="55.5" hidden="false" customHeight="true" outlineLevel="0" collapsed="false">
      <c r="A3" s="73" t="s">
        <v>59</v>
      </c>
      <c r="B3" s="73"/>
      <c r="C3" s="72"/>
    </row>
    <row r="4" customFormat="false" ht="13.8" hidden="false" customHeight="false" outlineLevel="0" collapsed="false">
      <c r="A4" s="74"/>
      <c r="B4" s="75"/>
    </row>
    <row r="5" customFormat="false" ht="14.4" hidden="false" customHeight="false" outlineLevel="0" collapsed="false">
      <c r="B5" s="76" t="s">
        <v>60</v>
      </c>
      <c r="C5" s="77"/>
      <c r="D5" s="76" t="s">
        <v>61</v>
      </c>
    </row>
    <row r="6" customFormat="false" ht="27.6" hidden="false" customHeight="false" outlineLevel="0" collapsed="false">
      <c r="A6" s="78" t="s">
        <v>62</v>
      </c>
      <c r="B6" s="79" t="s">
        <v>63</v>
      </c>
      <c r="D6" s="80" t="s">
        <v>64</v>
      </c>
    </row>
    <row r="7" customFormat="false" ht="13.8" hidden="true" customHeight="false" outlineLevel="0" collapsed="false">
      <c r="A7" s="78" t="s">
        <v>65</v>
      </c>
      <c r="B7" s="79" t="s">
        <v>66</v>
      </c>
      <c r="D7" s="80"/>
    </row>
    <row r="8" customFormat="false" ht="13.8" hidden="true" customHeight="false" outlineLevel="0" collapsed="false">
      <c r="A8" s="78" t="s">
        <v>67</v>
      </c>
      <c r="B8" s="79" t="s">
        <v>68</v>
      </c>
      <c r="D8" s="80"/>
    </row>
    <row r="9" customFormat="false" ht="13.8" hidden="false" customHeight="false" outlineLevel="0" collapsed="false">
      <c r="A9" s="78" t="s">
        <v>69</v>
      </c>
      <c r="B9" s="79" t="s">
        <v>70</v>
      </c>
      <c r="D9" s="80" t="s">
        <v>71</v>
      </c>
    </row>
    <row r="10" customFormat="false" ht="27.6" hidden="false" customHeight="false" outlineLevel="0" collapsed="false">
      <c r="A10" s="78" t="s">
        <v>72</v>
      </c>
      <c r="B10" s="79" t="s">
        <v>73</v>
      </c>
      <c r="D10" s="80" t="s">
        <v>74</v>
      </c>
    </row>
    <row r="11" customFormat="false" ht="27.6" hidden="true" customHeight="false" outlineLevel="0" collapsed="false">
      <c r="A11" s="78" t="s">
        <v>75</v>
      </c>
      <c r="B11" s="79" t="s">
        <v>76</v>
      </c>
      <c r="D11" s="80" t="s">
        <v>77</v>
      </c>
    </row>
    <row r="12" customFormat="false" ht="13.8" hidden="false" customHeight="false" outlineLevel="0" collapsed="false">
      <c r="A12" s="78" t="s">
        <v>78</v>
      </c>
      <c r="B12" s="79"/>
      <c r="D12" s="80"/>
    </row>
    <row r="13" customFormat="false" ht="14.4" hidden="false" customHeight="false" outlineLevel="0" collapsed="false">
      <c r="A13" s="81" t="s">
        <v>79</v>
      </c>
      <c r="B13" s="79" t="s">
        <v>80</v>
      </c>
      <c r="D13" s="80"/>
    </row>
    <row r="14" customFormat="false" ht="14.4" hidden="false" customHeight="false" outlineLevel="0" collapsed="false">
      <c r="A14" s="81" t="s">
        <v>81</v>
      </c>
      <c r="B14" s="79" t="s">
        <v>82</v>
      </c>
      <c r="D14" s="80"/>
    </row>
    <row r="15" customFormat="false" ht="27.6" hidden="false" customHeight="false" outlineLevel="0" collapsed="false">
      <c r="A15" s="81" t="s">
        <v>83</v>
      </c>
      <c r="B15" s="79" t="s">
        <v>84</v>
      </c>
      <c r="D15" s="80"/>
    </row>
    <row r="16" customFormat="false" ht="41.4" hidden="false" customHeight="false" outlineLevel="0" collapsed="false">
      <c r="A16" s="78" t="s">
        <v>85</v>
      </c>
      <c r="B16" s="82" t="s">
        <v>86</v>
      </c>
      <c r="C16" s="0"/>
      <c r="D16" s="80" t="s">
        <v>87</v>
      </c>
    </row>
    <row r="17" customFormat="false" ht="82.8" hidden="false" customHeight="false" outlineLevel="0" collapsed="false">
      <c r="A17" s="78" t="s">
        <v>88</v>
      </c>
      <c r="B17" s="82" t="s">
        <v>89</v>
      </c>
      <c r="C17" s="0"/>
      <c r="D17" s="80" t="s">
        <v>90</v>
      </c>
    </row>
    <row r="18" customFormat="false" ht="41.4" hidden="true" customHeight="false" outlineLevel="0" collapsed="false">
      <c r="A18" s="78" t="s">
        <v>91</v>
      </c>
      <c r="B18" s="82" t="s">
        <v>92</v>
      </c>
      <c r="D18" s="83"/>
    </row>
    <row r="19" customFormat="false" ht="41.4" hidden="true" customHeight="false" outlineLevel="0" collapsed="false">
      <c r="A19" s="78" t="s">
        <v>93</v>
      </c>
      <c r="B19" s="82" t="s">
        <v>94</v>
      </c>
      <c r="D19" s="83" t="s">
        <v>95</v>
      </c>
    </row>
    <row r="20" customFormat="false" ht="13.8" hidden="true" customHeight="false" outlineLevel="0" collapsed="false">
      <c r="A20" s="78" t="s">
        <v>96</v>
      </c>
      <c r="B20" s="82" t="s">
        <v>97</v>
      </c>
      <c r="D20" s="83"/>
    </row>
    <row r="21" customFormat="false" ht="41.4" hidden="true" customHeight="false" outlineLevel="0" collapsed="false">
      <c r="A21" s="78" t="s">
        <v>98</v>
      </c>
      <c r="B21" s="82" t="s">
        <v>99</v>
      </c>
      <c r="D21" s="83" t="s">
        <v>100</v>
      </c>
    </row>
    <row r="22" customFormat="false" ht="13.8" hidden="true" customHeight="false" outlineLevel="0" collapsed="false">
      <c r="A22" s="78" t="s">
        <v>101</v>
      </c>
      <c r="B22" s="82" t="s">
        <v>102</v>
      </c>
      <c r="D22" s="83"/>
    </row>
    <row r="23" customFormat="false" ht="27.6" hidden="true" customHeight="false" outlineLevel="0" collapsed="false">
      <c r="A23" s="78" t="s">
        <v>103</v>
      </c>
      <c r="B23" s="79" t="s">
        <v>104</v>
      </c>
      <c r="D23" s="84"/>
    </row>
    <row r="24" customFormat="false" ht="69" hidden="false" customHeight="false" outlineLevel="0" collapsed="false">
      <c r="A24" s="78" t="s">
        <v>91</v>
      </c>
      <c r="B24" s="79" t="s">
        <v>105</v>
      </c>
      <c r="D24" s="85"/>
    </row>
    <row r="25" customFormat="false" ht="55.2" hidden="true" customHeight="false" outlineLevel="0" collapsed="false">
      <c r="A25" s="81" t="s">
        <v>106</v>
      </c>
      <c r="B25" s="79" t="s">
        <v>107</v>
      </c>
      <c r="D25" s="85"/>
    </row>
    <row r="26" customFormat="false" ht="55.2" hidden="false" customHeight="false" outlineLevel="0" collapsed="false">
      <c r="A26" s="78" t="s">
        <v>108</v>
      </c>
      <c r="B26" s="79" t="s">
        <v>109</v>
      </c>
      <c r="D26" s="85"/>
    </row>
    <row r="27" customFormat="false" ht="55.2" hidden="true" customHeight="false" outlineLevel="0" collapsed="false">
      <c r="A27" s="81" t="s">
        <v>110</v>
      </c>
      <c r="B27" s="79" t="s">
        <v>111</v>
      </c>
      <c r="D27" s="85"/>
    </row>
    <row r="28" customFormat="false" ht="55.2" hidden="true" customHeight="false" outlineLevel="0" collapsed="false">
      <c r="A28" s="81" t="s">
        <v>112</v>
      </c>
      <c r="B28" s="79" t="s">
        <v>113</v>
      </c>
      <c r="D28" s="85"/>
    </row>
    <row r="29" customFormat="false" ht="55.2" hidden="false" customHeight="false" outlineLevel="0" collapsed="false">
      <c r="A29" s="78" t="s">
        <v>114</v>
      </c>
      <c r="B29" s="79" t="s">
        <v>115</v>
      </c>
      <c r="D29" s="85"/>
    </row>
    <row r="30" customFormat="false" ht="13.8" hidden="false" customHeight="false" outlineLevel="0" collapsed="false">
      <c r="A30" s="78" t="s">
        <v>116</v>
      </c>
      <c r="B30" s="79"/>
      <c r="D30" s="80"/>
    </row>
    <row r="31" customFormat="false" ht="13.8" hidden="false" customHeight="false" outlineLevel="0" collapsed="false">
      <c r="A31" s="86" t="s">
        <v>117</v>
      </c>
      <c r="B31" s="87"/>
      <c r="D31" s="80"/>
    </row>
    <row r="32" customFormat="false" ht="69" hidden="false" customHeight="false" outlineLevel="0" collapsed="false">
      <c r="A32" s="81" t="s">
        <v>118</v>
      </c>
      <c r="B32" s="79" t="s">
        <v>119</v>
      </c>
      <c r="D32" s="79" t="s">
        <v>120</v>
      </c>
    </row>
    <row r="33" customFormat="false" ht="82.8" hidden="false" customHeight="false" outlineLevel="0" collapsed="false">
      <c r="A33" s="81" t="s">
        <v>121</v>
      </c>
      <c r="B33" s="79" t="s">
        <v>122</v>
      </c>
      <c r="D33" s="80"/>
    </row>
    <row r="34" customFormat="false" ht="13.8" hidden="false" customHeight="false" outlineLevel="0" collapsed="false">
      <c r="A34" s="86" t="s">
        <v>123</v>
      </c>
      <c r="B34" s="79"/>
      <c r="D34" s="80"/>
    </row>
    <row r="35" customFormat="false" ht="41.4" hidden="false" customHeight="false" outlineLevel="0" collapsed="false">
      <c r="A35" s="81" t="s">
        <v>124</v>
      </c>
      <c r="B35" s="79" t="s">
        <v>125</v>
      </c>
      <c r="D35" s="79" t="s">
        <v>126</v>
      </c>
    </row>
    <row r="36" customFormat="false" ht="82.8" hidden="false" customHeight="false" outlineLevel="0" collapsed="false">
      <c r="A36" s="81" t="s">
        <v>127</v>
      </c>
      <c r="B36" s="79" t="s">
        <v>128</v>
      </c>
      <c r="D36" s="79" t="s">
        <v>129</v>
      </c>
    </row>
    <row r="37" customFormat="false" ht="27.6" hidden="false" customHeight="false" outlineLevel="0" collapsed="false">
      <c r="A37" s="81" t="s">
        <v>130</v>
      </c>
      <c r="B37" s="79" t="s">
        <v>131</v>
      </c>
      <c r="D37" s="79" t="s">
        <v>132</v>
      </c>
    </row>
    <row r="38" customFormat="false" ht="13.8" hidden="false" customHeight="false" outlineLevel="0" collapsed="false">
      <c r="A38" s="86" t="s">
        <v>133</v>
      </c>
      <c r="B38" s="79"/>
      <c r="D38" s="80"/>
    </row>
    <row r="39" customFormat="false" ht="27.6" hidden="false" customHeight="false" outlineLevel="0" collapsed="false">
      <c r="A39" s="81" t="s">
        <v>134</v>
      </c>
      <c r="B39" s="79" t="s">
        <v>135</v>
      </c>
      <c r="D39" s="80"/>
    </row>
    <row r="40" customFormat="false" ht="41.4" hidden="false" customHeight="false" outlineLevel="0" collapsed="false">
      <c r="A40" s="81" t="s">
        <v>136</v>
      </c>
      <c r="B40" s="79" t="s">
        <v>137</v>
      </c>
      <c r="D40" s="80"/>
    </row>
    <row r="41" customFormat="false" ht="13.8" hidden="true" customHeight="false" outlineLevel="0" collapsed="false">
      <c r="A41" s="78" t="s">
        <v>138</v>
      </c>
      <c r="B41" s="79" t="s">
        <v>139</v>
      </c>
      <c r="D41" s="80"/>
    </row>
    <row r="42" customFormat="false" ht="82.8" hidden="true" customHeight="false" outlineLevel="0" collapsed="false">
      <c r="A42" s="78" t="s">
        <v>140</v>
      </c>
      <c r="B42" s="79" t="s">
        <v>141</v>
      </c>
      <c r="D42" s="80" t="s">
        <v>142</v>
      </c>
    </row>
    <row r="43" customFormat="false" ht="13.8" hidden="true" customHeight="false" outlineLevel="0" collapsed="false">
      <c r="A43" s="78" t="s">
        <v>96</v>
      </c>
      <c r="B43" s="79" t="s">
        <v>143</v>
      </c>
      <c r="D43" s="80"/>
    </row>
    <row r="44" customFormat="false" ht="82.8" hidden="true" customHeight="false" outlineLevel="0" collapsed="false">
      <c r="A44" s="78" t="s">
        <v>144</v>
      </c>
      <c r="B44" s="79" t="s">
        <v>145</v>
      </c>
      <c r="D44" s="80" t="s">
        <v>142</v>
      </c>
    </row>
    <row r="45" customFormat="false" ht="13.8" hidden="true" customHeight="false" outlineLevel="0" collapsed="false">
      <c r="A45" s="78" t="s">
        <v>101</v>
      </c>
      <c r="B45" s="79" t="s">
        <v>146</v>
      </c>
      <c r="D45" s="80"/>
    </row>
    <row r="46" customFormat="false" ht="27.6" hidden="true" customHeight="false" outlineLevel="0" collapsed="false">
      <c r="A46" s="78" t="s">
        <v>103</v>
      </c>
      <c r="B46" s="79" t="s">
        <v>147</v>
      </c>
      <c r="D46" s="80"/>
    </row>
    <row r="47" customFormat="false" ht="110.4" hidden="true" customHeight="false" outlineLevel="0" collapsed="false">
      <c r="A47" s="78" t="s">
        <v>148</v>
      </c>
      <c r="B47" s="79" t="s">
        <v>149</v>
      </c>
      <c r="C47" s="0"/>
      <c r="D47" s="80"/>
    </row>
    <row r="48" customFormat="false" ht="124.2" hidden="false" customHeight="false" outlineLevel="0" collapsed="false">
      <c r="A48" s="78" t="s">
        <v>150</v>
      </c>
      <c r="B48" s="82" t="s">
        <v>151</v>
      </c>
      <c r="C48" s="0"/>
      <c r="D48" s="84" t="s">
        <v>152</v>
      </c>
    </row>
    <row r="49" customFormat="false" ht="41.4" hidden="false" customHeight="false" outlineLevel="0" collapsed="false">
      <c r="A49" s="78" t="s">
        <v>153</v>
      </c>
      <c r="B49" s="79" t="s">
        <v>154</v>
      </c>
      <c r="D49" s="80" t="s">
        <v>155</v>
      </c>
    </row>
    <row r="50" customFormat="false" ht="55.2" hidden="true" customHeight="false" outlineLevel="0" collapsed="false">
      <c r="A50" s="78" t="s">
        <v>156</v>
      </c>
      <c r="B50" s="82" t="s">
        <v>157</v>
      </c>
      <c r="D50" s="83" t="s">
        <v>158</v>
      </c>
    </row>
    <row r="51" customFormat="false" ht="55.2" hidden="false" customHeight="false" outlineLevel="0" collapsed="false">
      <c r="A51" s="78" t="s">
        <v>159</v>
      </c>
      <c r="B51" s="79" t="s">
        <v>160</v>
      </c>
      <c r="C51" s="0"/>
      <c r="D51" s="83" t="s">
        <v>161</v>
      </c>
    </row>
    <row r="52" customFormat="false" ht="55.2" hidden="true" customHeight="false" outlineLevel="0" collapsed="false">
      <c r="A52" s="81" t="s">
        <v>162</v>
      </c>
      <c r="B52" s="79" t="s">
        <v>163</v>
      </c>
      <c r="D52" s="80"/>
    </row>
    <row r="53" customFormat="false" ht="14.4" hidden="true" customHeight="false" outlineLevel="0" collapsed="false">
      <c r="A53" s="81" t="s">
        <v>164</v>
      </c>
      <c r="B53" s="79" t="s">
        <v>165</v>
      </c>
      <c r="D53" s="80"/>
    </row>
    <row r="54" customFormat="false" ht="41.4" hidden="true" customHeight="false" outlineLevel="0" collapsed="false">
      <c r="A54" s="81" t="s">
        <v>166</v>
      </c>
      <c r="B54" s="79" t="s">
        <v>167</v>
      </c>
      <c r="D54" s="85" t="s">
        <v>168</v>
      </c>
    </row>
    <row r="55" customFormat="false" ht="41.4" hidden="true" customHeight="false" outlineLevel="0" collapsed="false">
      <c r="A55" s="81" t="s">
        <v>169</v>
      </c>
      <c r="B55" s="79" t="s">
        <v>170</v>
      </c>
      <c r="D55" s="85" t="s">
        <v>171</v>
      </c>
    </row>
    <row r="56" customFormat="false" ht="55.2" hidden="true" customHeight="false" outlineLevel="0" collapsed="false">
      <c r="A56" s="81" t="s">
        <v>172</v>
      </c>
      <c r="B56" s="79" t="s">
        <v>173</v>
      </c>
      <c r="D56" s="85"/>
    </row>
    <row r="57" customFormat="false" ht="55.2" hidden="true" customHeight="false" outlineLevel="0" collapsed="false">
      <c r="A57" s="81" t="s">
        <v>174</v>
      </c>
      <c r="B57" s="79" t="s">
        <v>175</v>
      </c>
      <c r="D57" s="85" t="s">
        <v>176</v>
      </c>
    </row>
    <row r="58" customFormat="false" ht="55.2" hidden="true" customHeight="false" outlineLevel="0" collapsed="false">
      <c r="A58" s="81" t="s">
        <v>177</v>
      </c>
      <c r="B58" s="79" t="s">
        <v>178</v>
      </c>
      <c r="D58" s="85" t="s">
        <v>176</v>
      </c>
    </row>
    <row r="59" customFormat="false" ht="13.8" hidden="false" customHeight="false" outlineLevel="0" collapsed="false">
      <c r="A59" s="78" t="s">
        <v>179</v>
      </c>
      <c r="B59" s="79"/>
      <c r="D59" s="80"/>
    </row>
    <row r="60" customFormat="false" ht="27.6" hidden="false" customHeight="false" outlineLevel="0" collapsed="false">
      <c r="A60" s="81" t="s">
        <v>180</v>
      </c>
      <c r="B60" s="79" t="s">
        <v>181</v>
      </c>
      <c r="C60" s="0"/>
      <c r="D60" s="80"/>
    </row>
    <row r="61" customFormat="false" ht="27.6" hidden="false" customHeight="false" outlineLevel="0" collapsed="false">
      <c r="A61" s="81" t="s">
        <v>182</v>
      </c>
      <c r="B61" s="79" t="s">
        <v>183</v>
      </c>
      <c r="C61" s="0"/>
      <c r="D61" s="80"/>
    </row>
    <row r="62" customFormat="false" ht="27.6" hidden="false" customHeight="false" outlineLevel="0" collapsed="false">
      <c r="A62" s="81" t="s">
        <v>184</v>
      </c>
      <c r="B62" s="79" t="s">
        <v>185</v>
      </c>
      <c r="C62" s="0"/>
      <c r="D62" s="80"/>
    </row>
    <row r="63" customFormat="false" ht="14.4" hidden="false" customHeight="false" outlineLevel="0" collapsed="false">
      <c r="A63" s="81" t="s">
        <v>186</v>
      </c>
      <c r="B63" s="79" t="s">
        <v>187</v>
      </c>
      <c r="C63" s="0"/>
      <c r="D63" s="80" t="s">
        <v>188</v>
      </c>
    </row>
    <row r="64" customFormat="false" ht="27.6" hidden="false" customHeight="false" outlineLevel="0" collapsed="false">
      <c r="A64" s="81" t="s">
        <v>189</v>
      </c>
      <c r="B64" s="79" t="s">
        <v>190</v>
      </c>
      <c r="C64" s="0"/>
      <c r="D64" s="80" t="s">
        <v>191</v>
      </c>
    </row>
    <row r="65" customFormat="false" ht="41.4" hidden="false" customHeight="false" outlineLevel="0" collapsed="false">
      <c r="A65" s="78" t="s">
        <v>192</v>
      </c>
      <c r="B65" s="79" t="s">
        <v>193</v>
      </c>
      <c r="D65" s="85" t="s">
        <v>194</v>
      </c>
    </row>
  </sheetData>
  <mergeCells count="3">
    <mergeCell ref="A1:B1"/>
    <mergeCell ref="A2:B2"/>
    <mergeCell ref="A3:B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00B050"/>
    <pageSetUpPr fitToPage="true"/>
  </sheetPr>
  <dimension ref="A1:H2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6" activeCellId="0" sqref="A26"/>
    </sheetView>
  </sheetViews>
  <sheetFormatPr defaultColWidth="9.12109375" defaultRowHeight="14.4" zeroHeight="false" outlineLevelRow="0" outlineLevelCol="0"/>
  <cols>
    <col collapsed="false" customWidth="true" hidden="false" outlineLevel="0" max="1" min="1" style="88" width="26.66"/>
    <col collapsed="false" customWidth="true" hidden="false" outlineLevel="0" max="2" min="2" style="89" width="26.66"/>
    <col collapsed="false" customWidth="true" hidden="false" outlineLevel="0" max="3" min="3" style="0" width="26.66"/>
    <col collapsed="false" customWidth="true" hidden="false" outlineLevel="0" max="6" min="4" style="88" width="26.66"/>
    <col collapsed="false" customWidth="true" hidden="false" outlineLevel="0" max="7" min="7" style="0" width="25.44"/>
    <col collapsed="false" customWidth="true" hidden="false" outlineLevel="0" max="8" min="8" style="0" width="21.44"/>
    <col collapsed="false" customWidth="true" hidden="false" outlineLevel="0" max="9" min="9" style="0" width="26.44"/>
    <col collapsed="false" customWidth="true" hidden="false" outlineLevel="0" max="10" min="10" style="0" width="18.66"/>
    <col collapsed="false" customWidth="true" hidden="false" outlineLevel="0" max="11" min="11" style="0" width="21.1"/>
    <col collapsed="false" customWidth="true" hidden="false" outlineLevel="0" max="12" min="12" style="0" width="15.56"/>
  </cols>
  <sheetData>
    <row r="1" s="92" customFormat="true" ht="14.4" hidden="false" customHeight="true" outlineLevel="0" collapsed="false">
      <c r="A1" s="90"/>
      <c r="B1" s="91" t="s">
        <v>195</v>
      </c>
      <c r="C1" s="91"/>
      <c r="D1" s="91"/>
      <c r="E1" s="91"/>
      <c r="F1" s="91"/>
    </row>
    <row r="2" s="92" customFormat="true" ht="14.4" hidden="false" customHeight="true" outlineLevel="0" collapsed="false">
      <c r="A2" s="93" t="s">
        <v>196</v>
      </c>
      <c r="B2" s="91" t="s">
        <v>197</v>
      </c>
      <c r="C2" s="91"/>
      <c r="D2" s="91"/>
      <c r="E2" s="91"/>
      <c r="F2" s="91"/>
    </row>
    <row r="3" customFormat="false" ht="14.4" hidden="false" customHeight="false" outlineLevel="0" collapsed="false">
      <c r="B3" s="93" t="n">
        <v>-1</v>
      </c>
      <c r="C3" s="93" t="n">
        <v>-2</v>
      </c>
      <c r="D3" s="93" t="n">
        <v>-3</v>
      </c>
      <c r="E3" s="93" t="n">
        <v>-4</v>
      </c>
      <c r="F3" s="93" t="n">
        <v>-5</v>
      </c>
    </row>
    <row r="4" customFormat="false" ht="14.4" hidden="false" customHeight="false" outlineLevel="0" collapsed="false">
      <c r="B4" s="93" t="s">
        <v>198</v>
      </c>
      <c r="C4" s="93" t="s">
        <v>199</v>
      </c>
      <c r="D4" s="93" t="s">
        <v>200</v>
      </c>
      <c r="E4" s="93" t="s">
        <v>201</v>
      </c>
      <c r="F4" s="93" t="s">
        <v>202</v>
      </c>
    </row>
    <row r="5" customFormat="false" ht="115.2" hidden="false" customHeight="false" outlineLevel="0" collapsed="false">
      <c r="A5" s="94" t="s">
        <v>203</v>
      </c>
      <c r="B5" s="95" t="s">
        <v>204</v>
      </c>
      <c r="C5" s="96" t="s">
        <v>205</v>
      </c>
      <c r="D5" s="97" t="s">
        <v>206</v>
      </c>
      <c r="E5" s="98" t="s">
        <v>207</v>
      </c>
      <c r="F5" s="99" t="s">
        <v>208</v>
      </c>
    </row>
    <row r="6" customFormat="false" ht="28.8" hidden="false" customHeight="false" outlineLevel="0" collapsed="false">
      <c r="A6" s="100" t="s">
        <v>209</v>
      </c>
      <c r="B6" s="101" t="s">
        <v>210</v>
      </c>
      <c r="C6" s="102" t="s">
        <v>211</v>
      </c>
      <c r="D6" s="103" t="s">
        <v>212</v>
      </c>
      <c r="E6" s="104" t="s">
        <v>213</v>
      </c>
      <c r="F6" s="105" t="s">
        <v>214</v>
      </c>
    </row>
    <row r="7" customFormat="false" ht="43.2" hidden="false" customHeight="false" outlineLevel="0" collapsed="false">
      <c r="A7" s="106" t="s">
        <v>215</v>
      </c>
      <c r="B7" s="107" t="s">
        <v>216</v>
      </c>
      <c r="C7" s="108" t="s">
        <v>217</v>
      </c>
      <c r="D7" s="109" t="s">
        <v>218</v>
      </c>
      <c r="E7" s="110" t="s">
        <v>219</v>
      </c>
      <c r="F7" s="111" t="s">
        <v>220</v>
      </c>
    </row>
    <row r="8" s="114" customFormat="true" ht="14.4" hidden="false" customHeight="false" outlineLevel="0" collapsed="false">
      <c r="A8" s="112"/>
      <c r="B8" s="113"/>
      <c r="C8" s="113"/>
      <c r="D8" s="113"/>
      <c r="E8" s="113"/>
      <c r="F8" s="113"/>
    </row>
    <row r="9" s="114" customFormat="true" ht="14.4" hidden="true" customHeight="true" outlineLevel="0" collapsed="false">
      <c r="A9" s="93" t="s">
        <v>196</v>
      </c>
      <c r="B9" s="115" t="s">
        <v>221</v>
      </c>
      <c r="C9" s="115"/>
      <c r="D9" s="115"/>
      <c r="E9" s="115"/>
      <c r="F9" s="115"/>
    </row>
    <row r="10" customFormat="false" ht="14.4" hidden="true" customHeight="false" outlineLevel="0" collapsed="false">
      <c r="B10" s="93" t="n">
        <v>-1</v>
      </c>
      <c r="C10" s="93" t="n">
        <v>-2</v>
      </c>
      <c r="D10" s="93" t="n">
        <v>-3</v>
      </c>
      <c r="E10" s="93" t="n">
        <v>-4</v>
      </c>
      <c r="F10" s="93" t="n">
        <v>-5</v>
      </c>
    </row>
    <row r="11" customFormat="false" ht="14.4" hidden="true" customHeight="false" outlineLevel="0" collapsed="false">
      <c r="B11" s="93" t="s">
        <v>198</v>
      </c>
      <c r="C11" s="93" t="s">
        <v>199</v>
      </c>
      <c r="D11" s="93" t="s">
        <v>200</v>
      </c>
      <c r="E11" s="93" t="s">
        <v>201</v>
      </c>
      <c r="F11" s="93" t="s">
        <v>202</v>
      </c>
    </row>
    <row r="12" customFormat="false" ht="28.8" hidden="true" customHeight="false" outlineLevel="0" collapsed="false">
      <c r="A12" s="93" t="s">
        <v>222</v>
      </c>
      <c r="B12" s="116" t="s">
        <v>223</v>
      </c>
      <c r="C12" s="117" t="s">
        <v>224</v>
      </c>
      <c r="D12" s="118" t="s">
        <v>225</v>
      </c>
      <c r="E12" s="119" t="s">
        <v>226</v>
      </c>
      <c r="F12" s="120" t="s">
        <v>227</v>
      </c>
    </row>
    <row r="13" customFormat="false" ht="100.8" hidden="true" customHeight="false" outlineLevel="0" collapsed="false">
      <c r="A13" s="93" t="s">
        <v>228</v>
      </c>
      <c r="B13" s="95" t="s">
        <v>229</v>
      </c>
      <c r="C13" s="96" t="s">
        <v>230</v>
      </c>
      <c r="D13" s="97" t="s">
        <v>231</v>
      </c>
      <c r="E13" s="98" t="s">
        <v>232</v>
      </c>
      <c r="F13" s="99" t="s">
        <v>233</v>
      </c>
    </row>
    <row r="14" customFormat="false" ht="100.8" hidden="true" customHeight="false" outlineLevel="0" collapsed="false">
      <c r="A14" s="93" t="s">
        <v>234</v>
      </c>
      <c r="B14" s="95" t="s">
        <v>235</v>
      </c>
      <c r="C14" s="96" t="s">
        <v>236</v>
      </c>
      <c r="D14" s="97" t="s">
        <v>237</v>
      </c>
      <c r="E14" s="98" t="s">
        <v>238</v>
      </c>
      <c r="F14" s="99" t="s">
        <v>239</v>
      </c>
    </row>
    <row r="15" customFormat="false" ht="57.6" hidden="true" customHeight="false" outlineLevel="0" collapsed="false">
      <c r="A15" s="93" t="s">
        <v>240</v>
      </c>
      <c r="B15" s="95" t="s">
        <v>241</v>
      </c>
      <c r="C15" s="96" t="s">
        <v>242</v>
      </c>
      <c r="D15" s="97" t="s">
        <v>243</v>
      </c>
      <c r="E15" s="98" t="s">
        <v>244</v>
      </c>
      <c r="F15" s="99" t="s">
        <v>245</v>
      </c>
    </row>
    <row r="17" s="92" customFormat="true" ht="14.4" hidden="false" customHeight="true" outlineLevel="0" collapsed="false">
      <c r="A17" s="121"/>
      <c r="B17" s="122" t="s">
        <v>246</v>
      </c>
      <c r="C17" s="122"/>
      <c r="D17" s="122"/>
      <c r="E17" s="122"/>
      <c r="F17" s="122"/>
    </row>
    <row r="18" customFormat="false" ht="14.4" hidden="false" customHeight="false" outlineLevel="0" collapsed="false">
      <c r="A18" s="93"/>
      <c r="B18" s="93" t="n">
        <v>1</v>
      </c>
      <c r="C18" s="93" t="n">
        <v>2</v>
      </c>
      <c r="D18" s="93" t="n">
        <v>3</v>
      </c>
      <c r="E18" s="93" t="n">
        <v>4</v>
      </c>
      <c r="F18" s="93" t="n">
        <v>5</v>
      </c>
    </row>
    <row r="19" customFormat="false" ht="14.4" hidden="false" customHeight="false" outlineLevel="0" collapsed="false">
      <c r="B19" s="93" t="s">
        <v>198</v>
      </c>
      <c r="C19" s="93" t="s">
        <v>199</v>
      </c>
      <c r="D19" s="93" t="s">
        <v>200</v>
      </c>
      <c r="E19" s="93" t="s">
        <v>201</v>
      </c>
      <c r="F19" s="93" t="s">
        <v>202</v>
      </c>
    </row>
    <row r="20" customFormat="false" ht="14.4" hidden="false" customHeight="false" outlineLevel="0" collapsed="false">
      <c r="A20" s="115" t="s">
        <v>247</v>
      </c>
      <c r="B20" s="101" t="str">
        <f aca="false">CONCATENATE((1),"-",(B28),"%")</f>
        <v>1-15%</v>
      </c>
      <c r="C20" s="102" t="str">
        <f aca="false">CONCATENATE((B28+1),"-",(SUM(B28:C28)),"%")</f>
        <v>16-30%</v>
      </c>
      <c r="D20" s="103" t="str">
        <f aca="false">CONCATENATE((SUM(B28:C28)+1),"-",(SUM(B28:D28)),"%")</f>
        <v>31-65%</v>
      </c>
      <c r="E20" s="104" t="str">
        <f aca="false">CONCATENATE((SUM(B28:D28)+1),"-",(SUM(B28:E28)),"%")</f>
        <v>66-80%</v>
      </c>
      <c r="F20" s="105" t="str">
        <f aca="false">CONCATENATE((SUM(B28:E28)+1),"-",(SUM(B28:F28)-1),"%")</f>
        <v>81-99%</v>
      </c>
    </row>
    <row r="21" customFormat="false" ht="14.4" hidden="false" customHeight="false" outlineLevel="0" collapsed="false">
      <c r="A21" s="123" t="s">
        <v>248</v>
      </c>
    </row>
    <row r="22" customFormat="false" ht="14.4" hidden="false" customHeight="false" outlineLevel="0" collapsed="false">
      <c r="A22" s="123"/>
    </row>
    <row r="23" customFormat="false" ht="14.4" hidden="false" customHeight="false" outlineLevel="0" collapsed="false">
      <c r="A23" s="123"/>
    </row>
    <row r="24" customFormat="false" ht="14.4" hidden="false" customHeight="false" outlineLevel="0" collapsed="false">
      <c r="A24" s="123"/>
    </row>
    <row r="25" customFormat="false" ht="14.4" hidden="false" customHeight="false" outlineLevel="0" collapsed="false">
      <c r="A25" s="124"/>
      <c r="B25" s="125"/>
      <c r="C25" s="126"/>
      <c r="D25" s="127"/>
      <c r="E25" s="127"/>
      <c r="F25" s="127"/>
      <c r="G25" s="126"/>
      <c r="H25" s="126"/>
    </row>
    <row r="26" customFormat="false" ht="14.4" hidden="false" customHeight="false" outlineLevel="0" collapsed="false">
      <c r="A26" s="123"/>
      <c r="B26" s="93" t="n">
        <v>1</v>
      </c>
      <c r="C26" s="93" t="n">
        <v>2</v>
      </c>
      <c r="D26" s="93" t="n">
        <v>3</v>
      </c>
      <c r="E26" s="93" t="n">
        <v>4</v>
      </c>
      <c r="F26" s="93" t="n">
        <v>5</v>
      </c>
    </row>
    <row r="27" customFormat="false" ht="14.4" hidden="false" customHeight="false" outlineLevel="0" collapsed="false">
      <c r="B27" s="93" t="s">
        <v>198</v>
      </c>
      <c r="C27" s="93" t="s">
        <v>199</v>
      </c>
      <c r="D27" s="93" t="s">
        <v>200</v>
      </c>
      <c r="E27" s="93" t="s">
        <v>201</v>
      </c>
      <c r="F27" s="93" t="s">
        <v>202</v>
      </c>
      <c r="G27" s="128" t="s">
        <v>249</v>
      </c>
      <c r="H27" s="129" t="s">
        <v>250</v>
      </c>
    </row>
    <row r="28" customFormat="false" ht="14.4" hidden="false" customHeight="false" outlineLevel="0" collapsed="false">
      <c r="A28" s="88" t="s">
        <v>251</v>
      </c>
      <c r="B28" s="130" t="n">
        <v>15</v>
      </c>
      <c r="C28" s="88" t="n">
        <v>15</v>
      </c>
      <c r="D28" s="88" t="n">
        <v>35</v>
      </c>
      <c r="E28" s="88" t="n">
        <v>15</v>
      </c>
      <c r="F28" s="88" t="n">
        <v>20</v>
      </c>
      <c r="G28" s="88" t="n">
        <f aca="false">SUM(B28:F28)</f>
        <v>100</v>
      </c>
      <c r="H28" s="131" t="n">
        <f aca="false">100-G28</f>
        <v>0</v>
      </c>
    </row>
  </sheetData>
  <mergeCells count="4">
    <mergeCell ref="B1:F1"/>
    <mergeCell ref="B2:F2"/>
    <mergeCell ref="B9:F9"/>
    <mergeCell ref="B17:F17"/>
  </mergeCells>
  <conditionalFormatting sqref="H28">
    <cfRule type="cellIs" priority="2" operator="greaterThan" aboveAverage="0" equalAverage="0" bottom="0" percent="0" rank="0" text="" dxfId="25">
      <formula>0</formula>
    </cfRule>
  </conditionalFormatting>
  <printOptions headings="false" gridLines="false" gridLinesSet="true" horizontalCentered="tru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00B050"/>
    <pageSetUpPr fitToPage="true"/>
  </sheetPr>
  <dimension ref="A1:H2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H7" activeCellId="0" sqref="H7"/>
    </sheetView>
  </sheetViews>
  <sheetFormatPr defaultColWidth="9.12109375" defaultRowHeight="14.4" zeroHeight="false" outlineLevelRow="0" outlineLevelCol="0"/>
  <cols>
    <col collapsed="false" customWidth="true" hidden="false" outlineLevel="0" max="1" min="1" style="88" width="26.66"/>
    <col collapsed="false" customWidth="true" hidden="false" outlineLevel="0" max="2" min="2" style="89" width="26.66"/>
    <col collapsed="false" customWidth="true" hidden="false" outlineLevel="0" max="3" min="3" style="0" width="26.66"/>
    <col collapsed="false" customWidth="true" hidden="false" outlineLevel="0" max="6" min="4" style="88" width="26.66"/>
    <col collapsed="false" customWidth="true" hidden="false" outlineLevel="0" max="7" min="7" style="0" width="25.44"/>
    <col collapsed="false" customWidth="true" hidden="false" outlineLevel="0" max="8" min="8" style="0" width="19.45"/>
    <col collapsed="false" customWidth="true" hidden="false" outlineLevel="0" max="9" min="9" style="0" width="26.44"/>
    <col collapsed="false" customWidth="true" hidden="false" outlineLevel="0" max="10" min="10" style="0" width="18.66"/>
    <col collapsed="false" customWidth="true" hidden="false" outlineLevel="0" max="11" min="11" style="0" width="21.1"/>
    <col collapsed="false" customWidth="true" hidden="false" outlineLevel="0" max="12" min="12" style="0" width="15.56"/>
  </cols>
  <sheetData>
    <row r="1" s="92" customFormat="true" ht="14.4" hidden="false" customHeight="true" outlineLevel="0" collapsed="false">
      <c r="A1" s="90"/>
      <c r="B1" s="91" t="s">
        <v>195</v>
      </c>
      <c r="C1" s="91"/>
      <c r="D1" s="91"/>
      <c r="E1" s="91"/>
      <c r="F1" s="91"/>
    </row>
    <row r="2" s="92" customFormat="true" ht="14.4" hidden="false" customHeight="true" outlineLevel="0" collapsed="false">
      <c r="A2" s="93" t="s">
        <v>196</v>
      </c>
      <c r="B2" s="91" t="s">
        <v>197</v>
      </c>
      <c r="C2" s="91"/>
      <c r="D2" s="91"/>
      <c r="E2" s="91"/>
      <c r="F2" s="91"/>
    </row>
    <row r="3" customFormat="false" ht="14.4" hidden="false" customHeight="false" outlineLevel="0" collapsed="false">
      <c r="A3" s="0"/>
      <c r="B3" s="93" t="n">
        <v>1</v>
      </c>
      <c r="C3" s="93" t="n">
        <v>2</v>
      </c>
      <c r="D3" s="93" t="n">
        <v>3</v>
      </c>
      <c r="E3" s="93" t="n">
        <v>4</v>
      </c>
      <c r="F3" s="93" t="n">
        <v>5</v>
      </c>
    </row>
    <row r="4" customFormat="false" ht="14.4" hidden="false" customHeight="false" outlineLevel="0" collapsed="false">
      <c r="B4" s="93" t="s">
        <v>198</v>
      </c>
      <c r="C4" s="93" t="s">
        <v>199</v>
      </c>
      <c r="D4" s="93" t="s">
        <v>200</v>
      </c>
      <c r="E4" s="93" t="s">
        <v>201</v>
      </c>
      <c r="F4" s="93" t="s">
        <v>202</v>
      </c>
    </row>
    <row r="5" customFormat="false" ht="129.6" hidden="false" customHeight="false" outlineLevel="0" collapsed="false">
      <c r="A5" s="93" t="s">
        <v>203</v>
      </c>
      <c r="B5" s="132" t="s">
        <v>252</v>
      </c>
      <c r="C5" s="133" t="s">
        <v>253</v>
      </c>
      <c r="D5" s="134" t="s">
        <v>254</v>
      </c>
      <c r="E5" s="135" t="s">
        <v>255</v>
      </c>
      <c r="F5" s="136" t="s">
        <v>256</v>
      </c>
    </row>
    <row r="6" customFormat="false" ht="28.8" hidden="false" customHeight="false" outlineLevel="0" collapsed="false">
      <c r="A6" s="115" t="s">
        <v>209</v>
      </c>
      <c r="B6" s="137" t="s">
        <v>257</v>
      </c>
      <c r="C6" s="138" t="s">
        <v>258</v>
      </c>
      <c r="D6" s="139" t="s">
        <v>259</v>
      </c>
      <c r="E6" s="140" t="s">
        <v>260</v>
      </c>
      <c r="F6" s="141" t="s">
        <v>261</v>
      </c>
    </row>
    <row r="7" customFormat="false" ht="43.2" hidden="false" customHeight="false" outlineLevel="0" collapsed="false">
      <c r="A7" s="106" t="s">
        <v>215</v>
      </c>
      <c r="B7" s="142" t="s">
        <v>262</v>
      </c>
      <c r="C7" s="143" t="s">
        <v>263</v>
      </c>
      <c r="D7" s="144" t="s">
        <v>264</v>
      </c>
      <c r="E7" s="145" t="s">
        <v>265</v>
      </c>
      <c r="F7" s="146" t="s">
        <v>266</v>
      </c>
    </row>
    <row r="8" s="114" customFormat="true" ht="14.4" hidden="false" customHeight="false" outlineLevel="0" collapsed="false">
      <c r="A8" s="112"/>
      <c r="B8" s="113"/>
      <c r="C8" s="113"/>
      <c r="D8" s="113"/>
      <c r="E8" s="113"/>
      <c r="F8" s="113"/>
    </row>
    <row r="9" s="114" customFormat="true" ht="14.4" hidden="true" customHeight="true" outlineLevel="0" collapsed="false">
      <c r="A9" s="93" t="s">
        <v>196</v>
      </c>
      <c r="B9" s="115" t="s">
        <v>221</v>
      </c>
      <c r="C9" s="115"/>
      <c r="D9" s="115"/>
      <c r="E9" s="115"/>
      <c r="F9" s="115"/>
    </row>
    <row r="10" customFormat="false" ht="14.4" hidden="true" customHeight="false" outlineLevel="0" collapsed="false">
      <c r="A10" s="0"/>
      <c r="B10" s="93" t="n">
        <v>1</v>
      </c>
      <c r="C10" s="93" t="n">
        <v>2</v>
      </c>
      <c r="D10" s="93" t="n">
        <v>3</v>
      </c>
      <c r="E10" s="93" t="n">
        <v>4</v>
      </c>
      <c r="F10" s="93" t="n">
        <v>5</v>
      </c>
    </row>
    <row r="11" customFormat="false" ht="14.4" hidden="true" customHeight="false" outlineLevel="0" collapsed="false">
      <c r="B11" s="93" t="s">
        <v>198</v>
      </c>
      <c r="C11" s="93" t="s">
        <v>199</v>
      </c>
      <c r="D11" s="93" t="s">
        <v>200</v>
      </c>
      <c r="E11" s="93" t="s">
        <v>201</v>
      </c>
      <c r="F11" s="93" t="s">
        <v>202</v>
      </c>
    </row>
    <row r="12" customFormat="false" ht="14.4" hidden="true" customHeight="false" outlineLevel="0" collapsed="false">
      <c r="A12" s="93" t="s">
        <v>222</v>
      </c>
      <c r="B12" s="147" t="s">
        <v>267</v>
      </c>
      <c r="C12" s="148" t="s">
        <v>268</v>
      </c>
      <c r="D12" s="149" t="s">
        <v>269</v>
      </c>
      <c r="E12" s="150" t="s">
        <v>270</v>
      </c>
      <c r="F12" s="151" t="s">
        <v>271</v>
      </c>
    </row>
    <row r="13" customFormat="false" ht="86.4" hidden="true" customHeight="false" outlineLevel="0" collapsed="false">
      <c r="A13" s="93" t="s">
        <v>228</v>
      </c>
      <c r="B13" s="132" t="s">
        <v>272</v>
      </c>
      <c r="C13" s="133" t="s">
        <v>273</v>
      </c>
      <c r="D13" s="134" t="s">
        <v>274</v>
      </c>
      <c r="E13" s="135" t="s">
        <v>275</v>
      </c>
      <c r="F13" s="136" t="s">
        <v>276</v>
      </c>
    </row>
    <row r="14" customFormat="false" ht="86.4" hidden="true" customHeight="false" outlineLevel="0" collapsed="false">
      <c r="A14" s="93" t="s">
        <v>234</v>
      </c>
      <c r="B14" s="132" t="s">
        <v>277</v>
      </c>
      <c r="C14" s="133" t="s">
        <v>278</v>
      </c>
      <c r="D14" s="134" t="s">
        <v>279</v>
      </c>
      <c r="E14" s="135" t="s">
        <v>280</v>
      </c>
      <c r="F14" s="136" t="s">
        <v>281</v>
      </c>
    </row>
    <row r="15" customFormat="false" ht="43.2" hidden="true" customHeight="false" outlineLevel="0" collapsed="false">
      <c r="A15" s="93" t="s">
        <v>240</v>
      </c>
      <c r="B15" s="132" t="s">
        <v>282</v>
      </c>
      <c r="C15" s="133" t="s">
        <v>283</v>
      </c>
      <c r="D15" s="134" t="s">
        <v>284</v>
      </c>
      <c r="E15" s="135" t="s">
        <v>285</v>
      </c>
      <c r="F15" s="136" t="s">
        <v>286</v>
      </c>
    </row>
    <row r="17" s="92" customFormat="true" ht="14.4" hidden="false" customHeight="true" outlineLevel="0" collapsed="false">
      <c r="A17" s="121"/>
      <c r="B17" s="122" t="s">
        <v>246</v>
      </c>
      <c r="C17" s="122"/>
      <c r="D17" s="122"/>
      <c r="E17" s="122"/>
      <c r="F17" s="122"/>
    </row>
    <row r="18" customFormat="false" ht="14.4" hidden="false" customHeight="false" outlineLevel="0" collapsed="false">
      <c r="A18" s="93"/>
      <c r="B18" s="93" t="n">
        <v>1</v>
      </c>
      <c r="C18" s="93" t="n">
        <v>2</v>
      </c>
      <c r="D18" s="93" t="n">
        <v>3</v>
      </c>
      <c r="E18" s="93" t="n">
        <v>4</v>
      </c>
      <c r="F18" s="93" t="n">
        <v>5</v>
      </c>
    </row>
    <row r="19" customFormat="false" ht="14.4" hidden="false" customHeight="false" outlineLevel="0" collapsed="false">
      <c r="B19" s="93" t="s">
        <v>198</v>
      </c>
      <c r="C19" s="93" t="s">
        <v>199</v>
      </c>
      <c r="D19" s="93" t="s">
        <v>200</v>
      </c>
      <c r="E19" s="93" t="s">
        <v>201</v>
      </c>
      <c r="F19" s="93" t="s">
        <v>202</v>
      </c>
    </row>
    <row r="20" customFormat="false" ht="14.4" hidden="false" customHeight="false" outlineLevel="0" collapsed="false">
      <c r="A20" s="115" t="s">
        <v>247</v>
      </c>
      <c r="B20" s="137" t="str">
        <f aca="false">CONCATENATE((1),"-",(B28),"%")</f>
        <v>1-15%</v>
      </c>
      <c r="C20" s="138" t="str">
        <f aca="false">CONCATENATE((B28+1),"-",(SUM(B28:C28)),"%")</f>
        <v>16-30%</v>
      </c>
      <c r="D20" s="139" t="str">
        <f aca="false">CONCATENATE((SUM(B28:C28)+1),"-",(SUM(B28:D28)),"%")</f>
        <v>31-65%</v>
      </c>
      <c r="E20" s="140" t="str">
        <f aca="false">CONCATENATE((SUM(B28:D28)+1),"-",(SUM(B28:E28)),"%")</f>
        <v>66-80%</v>
      </c>
      <c r="F20" s="141" t="str">
        <f aca="false">CONCATENATE((SUM(B28:E28)+1),"-",(SUM(B28:F28)),"%")</f>
        <v>81-100%</v>
      </c>
    </row>
    <row r="22" customFormat="false" ht="14.4" hidden="false" customHeight="false" outlineLevel="0" collapsed="false">
      <c r="A22" s="123" t="s">
        <v>248</v>
      </c>
    </row>
    <row r="25" customFormat="false" ht="14.4" hidden="false" customHeight="false" outlineLevel="0" collapsed="false">
      <c r="A25" s="124"/>
      <c r="B25" s="125"/>
      <c r="C25" s="126"/>
      <c r="D25" s="127"/>
      <c r="E25" s="127"/>
      <c r="F25" s="127"/>
      <c r="G25" s="126"/>
      <c r="H25" s="126"/>
    </row>
    <row r="26" customFormat="false" ht="14.4" hidden="false" customHeight="false" outlineLevel="0" collapsed="false">
      <c r="A26" s="123"/>
      <c r="B26" s="93" t="n">
        <v>1</v>
      </c>
      <c r="C26" s="93" t="n">
        <v>2</v>
      </c>
      <c r="D26" s="93" t="n">
        <v>3</v>
      </c>
      <c r="E26" s="93" t="n">
        <v>4</v>
      </c>
      <c r="F26" s="93" t="n">
        <v>5</v>
      </c>
    </row>
    <row r="27" customFormat="false" ht="14.4" hidden="false" customHeight="false" outlineLevel="0" collapsed="false">
      <c r="B27" s="93" t="s">
        <v>198</v>
      </c>
      <c r="C27" s="93" t="s">
        <v>199</v>
      </c>
      <c r="D27" s="93" t="s">
        <v>200</v>
      </c>
      <c r="E27" s="93" t="s">
        <v>201</v>
      </c>
      <c r="F27" s="93" t="s">
        <v>202</v>
      </c>
      <c r="G27" s="88" t="s">
        <v>249</v>
      </c>
      <c r="H27" s="0" t="s">
        <v>250</v>
      </c>
    </row>
    <row r="28" customFormat="false" ht="14.4" hidden="false" customHeight="false" outlineLevel="0" collapsed="false">
      <c r="A28" s="88" t="s">
        <v>251</v>
      </c>
      <c r="B28" s="130" t="n">
        <v>15</v>
      </c>
      <c r="C28" s="88" t="n">
        <v>15</v>
      </c>
      <c r="D28" s="88" t="n">
        <v>35</v>
      </c>
      <c r="E28" s="88" t="n">
        <v>15</v>
      </c>
      <c r="F28" s="88" t="n">
        <v>20</v>
      </c>
      <c r="G28" s="88" t="n">
        <f aca="false">SUM(B28:F28)</f>
        <v>100</v>
      </c>
      <c r="H28" s="88" t="n">
        <f aca="false">100-G28</f>
        <v>0</v>
      </c>
    </row>
  </sheetData>
  <mergeCells count="4">
    <mergeCell ref="B1:F1"/>
    <mergeCell ref="B2:F2"/>
    <mergeCell ref="B9:F9"/>
    <mergeCell ref="B17:F17"/>
  </mergeCells>
  <printOptions headings="false" gridLines="false" gridLinesSet="true" horizontalCentered="tru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0B050"/>
    <pageSetUpPr fitToPage="false"/>
  </sheetPr>
  <dimension ref="A1:G1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I4" activeCellId="0" sqref="I4"/>
    </sheetView>
  </sheetViews>
  <sheetFormatPr defaultColWidth="8.55078125" defaultRowHeight="14.4" zeroHeight="false" outlineLevelRow="0" outlineLevelCol="0"/>
  <cols>
    <col collapsed="false" customWidth="true" hidden="false" outlineLevel="0" max="1" min="1" style="0" width="4.44"/>
    <col collapsed="false" customWidth="true" hidden="false" outlineLevel="0" max="7" min="2" style="88" width="3.45"/>
  </cols>
  <sheetData>
    <row r="1" customFormat="false" ht="24.6" hidden="false" customHeight="false" outlineLevel="0" collapsed="false">
      <c r="C1" s="152" t="s">
        <v>198</v>
      </c>
      <c r="D1" s="152" t="s">
        <v>287</v>
      </c>
      <c r="E1" s="152" t="s">
        <v>288</v>
      </c>
      <c r="F1" s="152" t="s">
        <v>289</v>
      </c>
      <c r="G1" s="152" t="s">
        <v>202</v>
      </c>
    </row>
    <row r="2" customFormat="false" ht="14.4" hidden="false" customHeight="false" outlineLevel="0" collapsed="false">
      <c r="A2" s="153" t="s">
        <v>290</v>
      </c>
      <c r="B2" s="154" t="n">
        <v>5</v>
      </c>
      <c r="C2" s="155" t="n">
        <f aca="false">$B2*C$7</f>
        <v>5</v>
      </c>
      <c r="D2" s="156" t="n">
        <f aca="false">$B2*D$7</f>
        <v>10</v>
      </c>
      <c r="E2" s="157" t="n">
        <f aca="false">$B2*E$7</f>
        <v>15</v>
      </c>
      <c r="F2" s="158" t="n">
        <f aca="false">$B2*F$7</f>
        <v>20</v>
      </c>
      <c r="G2" s="159" t="n">
        <f aca="false">$B2*G$7</f>
        <v>25</v>
      </c>
    </row>
    <row r="3" customFormat="false" ht="14.4" hidden="false" customHeight="false" outlineLevel="0" collapsed="false">
      <c r="A3" s="153"/>
      <c r="B3" s="160" t="n">
        <v>4</v>
      </c>
      <c r="C3" s="161" t="n">
        <f aca="false">$B3*C$7</f>
        <v>4</v>
      </c>
      <c r="D3" s="162" t="n">
        <f aca="false">$B3*D$7</f>
        <v>8</v>
      </c>
      <c r="E3" s="163" t="n">
        <f aca="false">$B3*E$7</f>
        <v>12</v>
      </c>
      <c r="F3" s="163" t="n">
        <f aca="false">$B3*F$7</f>
        <v>16</v>
      </c>
      <c r="G3" s="164" t="n">
        <f aca="false">$B3*G$7</f>
        <v>20</v>
      </c>
    </row>
    <row r="4" customFormat="false" ht="14.4" hidden="false" customHeight="false" outlineLevel="0" collapsed="false">
      <c r="A4" s="153"/>
      <c r="B4" s="160" t="n">
        <v>3</v>
      </c>
      <c r="C4" s="161" t="n">
        <f aca="false">$B4*C$7</f>
        <v>3</v>
      </c>
      <c r="D4" s="162" t="n">
        <f aca="false">$B4*D$7</f>
        <v>6</v>
      </c>
      <c r="E4" s="162" t="n">
        <f aca="false">$B4*E$7</f>
        <v>9</v>
      </c>
      <c r="F4" s="163" t="n">
        <f aca="false">$B4*F$7</f>
        <v>12</v>
      </c>
      <c r="G4" s="165" t="n">
        <f aca="false">$B4*G$7</f>
        <v>15</v>
      </c>
    </row>
    <row r="5" customFormat="false" ht="14.4" hidden="false" customHeight="false" outlineLevel="0" collapsed="false">
      <c r="A5" s="153"/>
      <c r="B5" s="160" t="n">
        <v>2</v>
      </c>
      <c r="C5" s="166" t="n">
        <f aca="false">$B5*C$7</f>
        <v>2</v>
      </c>
      <c r="D5" s="167" t="n">
        <f aca="false">$B5*D$7</f>
        <v>4</v>
      </c>
      <c r="E5" s="162" t="n">
        <f aca="false">$B5*E$7</f>
        <v>6</v>
      </c>
      <c r="F5" s="162" t="n">
        <f aca="false">$B5*F$7</f>
        <v>8</v>
      </c>
      <c r="G5" s="168" t="n">
        <f aca="false">$B5*G$7</f>
        <v>10</v>
      </c>
    </row>
    <row r="6" customFormat="false" ht="15" hidden="false" customHeight="false" outlineLevel="0" collapsed="false">
      <c r="A6" s="153"/>
      <c r="B6" s="169" t="n">
        <v>1</v>
      </c>
      <c r="C6" s="170" t="n">
        <f aca="false">$B6*C$7</f>
        <v>1</v>
      </c>
      <c r="D6" s="171" t="n">
        <f aca="false">$B6*D$7</f>
        <v>2</v>
      </c>
      <c r="E6" s="172" t="n">
        <f aca="false">$B6*E$7</f>
        <v>3</v>
      </c>
      <c r="F6" s="172" t="n">
        <f aca="false">$B6*F$7</f>
        <v>4</v>
      </c>
      <c r="G6" s="173" t="n">
        <f aca="false">$B6*G$7</f>
        <v>5</v>
      </c>
    </row>
    <row r="7" customFormat="false" ht="15" hidden="false" customHeight="false" outlineLevel="0" collapsed="false">
      <c r="A7" s="69"/>
      <c r="B7" s="174"/>
      <c r="C7" s="175" t="n">
        <v>1</v>
      </c>
      <c r="D7" s="176" t="n">
        <v>2</v>
      </c>
      <c r="E7" s="176" t="n">
        <v>3</v>
      </c>
      <c r="F7" s="176" t="n">
        <v>4</v>
      </c>
      <c r="G7" s="177" t="n">
        <v>5</v>
      </c>
    </row>
    <row r="8" customFormat="false" ht="14.4" hidden="false" customHeight="false" outlineLevel="0" collapsed="false">
      <c r="A8" s="69"/>
      <c r="B8" s="178"/>
      <c r="C8" s="179" t="s">
        <v>291</v>
      </c>
      <c r="D8" s="179"/>
      <c r="E8" s="179"/>
      <c r="F8" s="179"/>
      <c r="G8" s="179"/>
    </row>
    <row r="9" customFormat="false" ht="15" hidden="false" customHeight="false" outlineLevel="0" collapsed="false"/>
    <row r="10" customFormat="false" ht="14.4" hidden="false" customHeight="false" outlineLevel="0" collapsed="false">
      <c r="A10" s="153" t="s">
        <v>290</v>
      </c>
      <c r="B10" s="154" t="n">
        <v>5</v>
      </c>
      <c r="C10" s="180" t="n">
        <f aca="false">-C2</f>
        <v>-5</v>
      </c>
      <c r="D10" s="181" t="n">
        <f aca="false">-D2</f>
        <v>-10</v>
      </c>
      <c r="E10" s="182" t="n">
        <f aca="false">-E2</f>
        <v>-15</v>
      </c>
      <c r="F10" s="183" t="n">
        <f aca="false">-F2</f>
        <v>-20</v>
      </c>
      <c r="G10" s="184" t="n">
        <f aca="false">-G2</f>
        <v>-25</v>
      </c>
    </row>
    <row r="11" customFormat="false" ht="14.4" hidden="false" customHeight="false" outlineLevel="0" collapsed="false">
      <c r="A11" s="153"/>
      <c r="B11" s="160" t="n">
        <v>4</v>
      </c>
      <c r="C11" s="185" t="n">
        <f aca="false">-C3</f>
        <v>-4</v>
      </c>
      <c r="D11" s="186" t="n">
        <f aca="false">-D3</f>
        <v>-8</v>
      </c>
      <c r="E11" s="187" t="n">
        <f aca="false">-E3</f>
        <v>-12</v>
      </c>
      <c r="F11" s="187" t="n">
        <f aca="false">-F3</f>
        <v>-16</v>
      </c>
      <c r="G11" s="188" t="n">
        <f aca="false">-G3</f>
        <v>-20</v>
      </c>
    </row>
    <row r="12" customFormat="false" ht="14.4" hidden="false" customHeight="false" outlineLevel="0" collapsed="false">
      <c r="A12" s="153"/>
      <c r="B12" s="160" t="n">
        <v>3</v>
      </c>
      <c r="C12" s="185" t="n">
        <f aca="false">-C4</f>
        <v>-3</v>
      </c>
      <c r="D12" s="186" t="n">
        <f aca="false">-D4</f>
        <v>-6</v>
      </c>
      <c r="E12" s="186" t="n">
        <f aca="false">-E4</f>
        <v>-9</v>
      </c>
      <c r="F12" s="187" t="n">
        <f aca="false">-F4</f>
        <v>-12</v>
      </c>
      <c r="G12" s="189" t="n">
        <f aca="false">-G4</f>
        <v>-15</v>
      </c>
    </row>
    <row r="13" customFormat="false" ht="14.4" hidden="false" customHeight="false" outlineLevel="0" collapsed="false">
      <c r="A13" s="153"/>
      <c r="B13" s="160" t="n">
        <v>2</v>
      </c>
      <c r="C13" s="190" t="n">
        <f aca="false">-C5</f>
        <v>-2</v>
      </c>
      <c r="D13" s="191" t="n">
        <f aca="false">-D5</f>
        <v>-4</v>
      </c>
      <c r="E13" s="186" t="n">
        <f aca="false">-E5</f>
        <v>-6</v>
      </c>
      <c r="F13" s="186" t="n">
        <f aca="false">-F5</f>
        <v>-8</v>
      </c>
      <c r="G13" s="192" t="n">
        <f aca="false">-G5</f>
        <v>-10</v>
      </c>
    </row>
    <row r="14" customFormat="false" ht="15" hidden="false" customHeight="false" outlineLevel="0" collapsed="false">
      <c r="A14" s="153"/>
      <c r="B14" s="160" t="n">
        <v>1</v>
      </c>
      <c r="C14" s="193" t="n">
        <f aca="false">-C6</f>
        <v>-1</v>
      </c>
      <c r="D14" s="194" t="n">
        <f aca="false">-D6</f>
        <v>-2</v>
      </c>
      <c r="E14" s="195" t="n">
        <f aca="false">-E6</f>
        <v>-3</v>
      </c>
      <c r="F14" s="195" t="n">
        <f aca="false">-F6</f>
        <v>-4</v>
      </c>
      <c r="G14" s="196" t="n">
        <f aca="false">-G6</f>
        <v>-5</v>
      </c>
    </row>
    <row r="15" customFormat="false" ht="15" hidden="false" customHeight="false" outlineLevel="0" collapsed="false">
      <c r="A15" s="69"/>
      <c r="B15" s="174"/>
      <c r="C15" s="175" t="n">
        <v>1</v>
      </c>
      <c r="D15" s="176" t="n">
        <v>2</v>
      </c>
      <c r="E15" s="176" t="n">
        <v>3</v>
      </c>
      <c r="F15" s="176" t="n">
        <v>4</v>
      </c>
      <c r="G15" s="177" t="n">
        <v>5</v>
      </c>
    </row>
    <row r="16" customFormat="false" ht="14.4" hidden="false" customHeight="false" outlineLevel="0" collapsed="false">
      <c r="A16" s="69"/>
      <c r="B16" s="178"/>
      <c r="C16" s="179" t="s">
        <v>291</v>
      </c>
      <c r="D16" s="179"/>
      <c r="E16" s="179"/>
      <c r="F16" s="179"/>
      <c r="G16" s="179"/>
    </row>
  </sheetData>
  <mergeCells count="4">
    <mergeCell ref="A2:A6"/>
    <mergeCell ref="C8:G8"/>
    <mergeCell ref="A10:A14"/>
    <mergeCell ref="C16:G16"/>
  </mergeCells>
  <conditionalFormatting sqref="C2:G6">
    <cfRule type="cellIs" priority="2" operator="greaterThan" aboveAverage="0" equalAverage="0" bottom="0" percent="0" rank="0" text="" dxfId="26">
      <formula>17</formula>
    </cfRule>
    <cfRule type="cellIs" priority="3" operator="between" aboveAverage="0" equalAverage="0" bottom="0" percent="0" rank="0" text="" dxfId="27">
      <formula>11</formula>
      <formula>16</formula>
    </cfRule>
    <cfRule type="cellIs" priority="4" operator="between" aboveAverage="0" equalAverage="0" bottom="0" percent="0" rank="0" text="" dxfId="28">
      <formula>6</formula>
      <formula>10</formula>
    </cfRule>
    <cfRule type="cellIs" priority="5" operator="between" aboveAverage="0" equalAverage="0" bottom="0" percent="0" rank="0" text="" dxfId="29">
      <formula>3</formula>
      <formula>5</formula>
    </cfRule>
    <cfRule type="cellIs" priority="6" operator="between" aboveAverage="0" equalAverage="0" bottom="0" percent="0" rank="0" text="" dxfId="30">
      <formula>0</formula>
      <formula>2</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00B050"/>
    <pageSetUpPr fitToPage="true"/>
  </sheetPr>
  <dimension ref="A1:B8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B34" activeCellId="0" sqref="B34"/>
    </sheetView>
  </sheetViews>
  <sheetFormatPr defaultColWidth="39.9296875" defaultRowHeight="14.4" zeroHeight="false" outlineLevelRow="0" outlineLevelCol="0"/>
  <cols>
    <col collapsed="false" customWidth="true" hidden="false" outlineLevel="0" max="1" min="1" style="197" width="20.11"/>
    <col collapsed="false" customWidth="true" hidden="false" outlineLevel="0" max="2" min="2" style="198" width="70.89"/>
    <col collapsed="false" customWidth="true" hidden="false" outlineLevel="0" max="4" min="4" style="0" width="19.66"/>
  </cols>
  <sheetData>
    <row r="1" customFormat="false" ht="14.4" hidden="false" customHeight="false" outlineLevel="0" collapsed="false">
      <c r="A1" s="199" t="s">
        <v>196</v>
      </c>
      <c r="B1" s="199" t="s">
        <v>292</v>
      </c>
    </row>
    <row r="2" customFormat="false" ht="14.4" hidden="false" customHeight="false" outlineLevel="0" collapsed="false">
      <c r="A2" s="200" t="s">
        <v>293</v>
      </c>
      <c r="B2" s="201" t="s">
        <v>294</v>
      </c>
    </row>
    <row r="3" customFormat="false" ht="14.4" hidden="false" customHeight="false" outlineLevel="0" collapsed="false">
      <c r="A3" s="200" t="s">
        <v>293</v>
      </c>
      <c r="B3" s="201" t="s">
        <v>295</v>
      </c>
    </row>
    <row r="4" customFormat="false" ht="28.8" hidden="false" customHeight="false" outlineLevel="0" collapsed="false">
      <c r="A4" s="200" t="s">
        <v>293</v>
      </c>
      <c r="B4" s="201" t="s">
        <v>296</v>
      </c>
    </row>
    <row r="5" customFormat="false" ht="14.4" hidden="false" customHeight="false" outlineLevel="0" collapsed="false">
      <c r="A5" s="200" t="s">
        <v>293</v>
      </c>
      <c r="B5" s="201" t="s">
        <v>297</v>
      </c>
    </row>
    <row r="6" customFormat="false" ht="14.4" hidden="false" customHeight="false" outlineLevel="0" collapsed="false">
      <c r="A6" s="200" t="s">
        <v>293</v>
      </c>
      <c r="B6" s="201" t="s">
        <v>298</v>
      </c>
    </row>
    <row r="7" customFormat="false" ht="14.4" hidden="false" customHeight="false" outlineLevel="0" collapsed="false">
      <c r="A7" s="200" t="s">
        <v>293</v>
      </c>
      <c r="B7" s="201" t="s">
        <v>299</v>
      </c>
    </row>
    <row r="8" customFormat="false" ht="14.4" hidden="false" customHeight="false" outlineLevel="0" collapsed="false">
      <c r="A8" s="200" t="s">
        <v>293</v>
      </c>
      <c r="B8" s="201" t="s">
        <v>300</v>
      </c>
    </row>
    <row r="9" customFormat="false" ht="43.2" hidden="false" customHeight="false" outlineLevel="0" collapsed="false">
      <c r="A9" s="200" t="s">
        <v>293</v>
      </c>
      <c r="B9" s="201" t="s">
        <v>301</v>
      </c>
    </row>
    <row r="10" customFormat="false" ht="14.4" hidden="false" customHeight="false" outlineLevel="0" collapsed="false">
      <c r="A10" s="200" t="s">
        <v>302</v>
      </c>
      <c r="B10" s="201" t="s">
        <v>303</v>
      </c>
    </row>
    <row r="11" customFormat="false" ht="14.4" hidden="false" customHeight="false" outlineLevel="0" collapsed="false">
      <c r="A11" s="200" t="s">
        <v>302</v>
      </c>
      <c r="B11" s="201" t="s">
        <v>304</v>
      </c>
    </row>
    <row r="12" customFormat="false" ht="14.4" hidden="false" customHeight="false" outlineLevel="0" collapsed="false">
      <c r="A12" s="200" t="s">
        <v>302</v>
      </c>
      <c r="B12" s="202" t="s">
        <v>305</v>
      </c>
    </row>
    <row r="13" customFormat="false" ht="14.4" hidden="false" customHeight="false" outlineLevel="0" collapsed="false">
      <c r="A13" s="200" t="s">
        <v>302</v>
      </c>
      <c r="B13" s="202" t="s">
        <v>306</v>
      </c>
    </row>
    <row r="14" customFormat="false" ht="14.4" hidden="false" customHeight="false" outlineLevel="0" collapsed="false">
      <c r="A14" s="200" t="s">
        <v>302</v>
      </c>
      <c r="B14" s="201" t="s">
        <v>307</v>
      </c>
    </row>
    <row r="15" customFormat="false" ht="14.4" hidden="false" customHeight="false" outlineLevel="0" collapsed="false">
      <c r="A15" s="200" t="s">
        <v>302</v>
      </c>
      <c r="B15" s="201" t="s">
        <v>308</v>
      </c>
    </row>
    <row r="16" customFormat="false" ht="14.4" hidden="false" customHeight="false" outlineLevel="0" collapsed="false">
      <c r="A16" s="200" t="s">
        <v>309</v>
      </c>
      <c r="B16" s="201" t="s">
        <v>310</v>
      </c>
    </row>
    <row r="17" customFormat="false" ht="14.4" hidden="false" customHeight="false" outlineLevel="0" collapsed="false">
      <c r="A17" s="200" t="s">
        <v>309</v>
      </c>
      <c r="B17" s="201" t="s">
        <v>311</v>
      </c>
    </row>
    <row r="18" customFormat="false" ht="14.4" hidden="false" customHeight="false" outlineLevel="0" collapsed="false">
      <c r="A18" s="200" t="s">
        <v>309</v>
      </c>
      <c r="B18" s="201" t="s">
        <v>312</v>
      </c>
    </row>
    <row r="19" customFormat="false" ht="14.4" hidden="false" customHeight="false" outlineLevel="0" collapsed="false">
      <c r="A19" s="200" t="s">
        <v>309</v>
      </c>
      <c r="B19" s="202" t="s">
        <v>313</v>
      </c>
    </row>
    <row r="20" customFormat="false" ht="14.4" hidden="false" customHeight="false" outlineLevel="0" collapsed="false">
      <c r="A20" s="200" t="s">
        <v>309</v>
      </c>
      <c r="B20" s="203" t="s">
        <v>314</v>
      </c>
    </row>
    <row r="21" customFormat="false" ht="14.4" hidden="false" customHeight="false" outlineLevel="0" collapsed="false">
      <c r="A21" s="200" t="s">
        <v>309</v>
      </c>
      <c r="B21" s="201" t="s">
        <v>315</v>
      </c>
    </row>
    <row r="22" customFormat="false" ht="14.4" hidden="false" customHeight="false" outlineLevel="0" collapsed="false">
      <c r="A22" s="200" t="s">
        <v>309</v>
      </c>
      <c r="B22" s="201" t="s">
        <v>316</v>
      </c>
    </row>
    <row r="23" customFormat="false" ht="14.4" hidden="false" customHeight="false" outlineLevel="0" collapsed="false">
      <c r="A23" s="200" t="s">
        <v>309</v>
      </c>
      <c r="B23" s="201" t="s">
        <v>317</v>
      </c>
    </row>
    <row r="24" customFormat="false" ht="14.4" hidden="false" customHeight="false" outlineLevel="0" collapsed="false">
      <c r="A24" s="200" t="s">
        <v>309</v>
      </c>
      <c r="B24" s="202" t="s">
        <v>318</v>
      </c>
    </row>
    <row r="25" customFormat="false" ht="14.4" hidden="false" customHeight="false" outlineLevel="0" collapsed="false">
      <c r="A25" s="200" t="s">
        <v>309</v>
      </c>
      <c r="B25" s="201" t="s">
        <v>319</v>
      </c>
    </row>
    <row r="26" customFormat="false" ht="14.4" hidden="false" customHeight="false" outlineLevel="0" collapsed="false">
      <c r="A26" s="200" t="s">
        <v>320</v>
      </c>
      <c r="B26" s="201" t="s">
        <v>321</v>
      </c>
    </row>
    <row r="27" customFormat="false" ht="14.4" hidden="false" customHeight="false" outlineLevel="0" collapsed="false">
      <c r="A27" s="200" t="s">
        <v>320</v>
      </c>
      <c r="B27" s="201" t="s">
        <v>322</v>
      </c>
    </row>
    <row r="28" customFormat="false" ht="14.4" hidden="false" customHeight="false" outlineLevel="0" collapsed="false">
      <c r="A28" s="200" t="s">
        <v>320</v>
      </c>
      <c r="B28" s="201" t="s">
        <v>323</v>
      </c>
    </row>
    <row r="29" customFormat="false" ht="14.4" hidden="false" customHeight="false" outlineLevel="0" collapsed="false">
      <c r="A29" s="200" t="s">
        <v>320</v>
      </c>
      <c r="B29" s="202" t="s">
        <v>324</v>
      </c>
    </row>
    <row r="30" customFormat="false" ht="14.4" hidden="false" customHeight="false" outlineLevel="0" collapsed="false">
      <c r="A30" s="200" t="s">
        <v>320</v>
      </c>
      <c r="B30" s="202" t="s">
        <v>325</v>
      </c>
    </row>
    <row r="31" customFormat="false" ht="14.4" hidden="false" customHeight="false" outlineLevel="0" collapsed="false">
      <c r="A31" s="200" t="s">
        <v>320</v>
      </c>
      <c r="B31" s="201" t="s">
        <v>326</v>
      </c>
    </row>
    <row r="32" customFormat="false" ht="14.4" hidden="false" customHeight="false" outlineLevel="0" collapsed="false">
      <c r="A32" s="204" t="s">
        <v>320</v>
      </c>
      <c r="B32" s="205" t="s">
        <v>327</v>
      </c>
    </row>
    <row r="33" customFormat="false" ht="14.4" hidden="false" customHeight="false" outlineLevel="0" collapsed="false">
      <c r="A33" s="200" t="s">
        <v>328</v>
      </c>
      <c r="B33" s="201" t="s">
        <v>329</v>
      </c>
    </row>
    <row r="34" customFormat="false" ht="14.4" hidden="false" customHeight="false" outlineLevel="0" collapsed="false">
      <c r="A34" s="200" t="s">
        <v>328</v>
      </c>
      <c r="B34" s="201" t="s">
        <v>330</v>
      </c>
    </row>
    <row r="35" customFormat="false" ht="14.4" hidden="false" customHeight="false" outlineLevel="0" collapsed="false">
      <c r="A35" s="200" t="s">
        <v>328</v>
      </c>
      <c r="B35" s="201" t="s">
        <v>331</v>
      </c>
    </row>
    <row r="36" customFormat="false" ht="14.4" hidden="false" customHeight="false" outlineLevel="0" collapsed="false">
      <c r="A36" s="200" t="s">
        <v>328</v>
      </c>
      <c r="B36" s="201" t="s">
        <v>332</v>
      </c>
    </row>
    <row r="37" customFormat="false" ht="14.4" hidden="false" customHeight="false" outlineLevel="0" collapsed="false">
      <c r="A37" s="200" t="s">
        <v>328</v>
      </c>
      <c r="B37" s="201" t="s">
        <v>333</v>
      </c>
    </row>
    <row r="38" customFormat="false" ht="14.4" hidden="false" customHeight="false" outlineLevel="0" collapsed="false">
      <c r="A38" s="200" t="s">
        <v>328</v>
      </c>
      <c r="B38" s="203" t="s">
        <v>334</v>
      </c>
    </row>
    <row r="39" customFormat="false" ht="14.4" hidden="false" customHeight="false" outlineLevel="0" collapsed="false">
      <c r="A39" s="200" t="s">
        <v>328</v>
      </c>
      <c r="B39" s="201" t="s">
        <v>335</v>
      </c>
    </row>
    <row r="40" customFormat="false" ht="14.4" hidden="false" customHeight="false" outlineLevel="0" collapsed="false">
      <c r="A40" s="200" t="s">
        <v>328</v>
      </c>
      <c r="B40" s="203" t="s">
        <v>336</v>
      </c>
    </row>
    <row r="41" customFormat="false" ht="14.4" hidden="false" customHeight="false" outlineLevel="0" collapsed="false">
      <c r="A41" s="200" t="s">
        <v>328</v>
      </c>
      <c r="B41" s="201" t="s">
        <v>337</v>
      </c>
    </row>
    <row r="42" customFormat="false" ht="14.4" hidden="false" customHeight="false" outlineLevel="0" collapsed="false">
      <c r="A42" s="200" t="s">
        <v>328</v>
      </c>
      <c r="B42" s="201" t="s">
        <v>338</v>
      </c>
    </row>
    <row r="43" customFormat="false" ht="28.8" hidden="false" customHeight="false" outlineLevel="0" collapsed="false">
      <c r="A43" s="200" t="s">
        <v>328</v>
      </c>
      <c r="B43" s="201" t="s">
        <v>339</v>
      </c>
    </row>
    <row r="44" customFormat="false" ht="28.8" hidden="false" customHeight="false" outlineLevel="0" collapsed="false">
      <c r="A44" s="200" t="s">
        <v>328</v>
      </c>
      <c r="B44" s="201" t="s">
        <v>340</v>
      </c>
    </row>
    <row r="45" customFormat="false" ht="14.4" hidden="false" customHeight="false" outlineLevel="0" collapsed="false">
      <c r="A45" s="200" t="s">
        <v>328</v>
      </c>
      <c r="B45" s="201" t="s">
        <v>341</v>
      </c>
    </row>
    <row r="46" customFormat="false" ht="14.4" hidden="false" customHeight="false" outlineLevel="0" collapsed="false">
      <c r="A46" s="200" t="s">
        <v>328</v>
      </c>
      <c r="B46" s="201" t="s">
        <v>342</v>
      </c>
    </row>
    <row r="47" customFormat="false" ht="14.4" hidden="false" customHeight="false" outlineLevel="0" collapsed="false">
      <c r="A47" s="200" t="s">
        <v>343</v>
      </c>
      <c r="B47" s="201" t="s">
        <v>344</v>
      </c>
    </row>
    <row r="48" customFormat="false" ht="14.4" hidden="false" customHeight="false" outlineLevel="0" collapsed="false">
      <c r="A48" s="200" t="s">
        <v>343</v>
      </c>
      <c r="B48" s="201" t="s">
        <v>345</v>
      </c>
    </row>
    <row r="49" customFormat="false" ht="14.4" hidden="false" customHeight="false" outlineLevel="0" collapsed="false">
      <c r="A49" s="200" t="s">
        <v>343</v>
      </c>
      <c r="B49" s="201" t="s">
        <v>346</v>
      </c>
    </row>
    <row r="50" customFormat="false" ht="14.4" hidden="false" customHeight="false" outlineLevel="0" collapsed="false">
      <c r="A50" s="200" t="s">
        <v>343</v>
      </c>
      <c r="B50" s="201" t="s">
        <v>347</v>
      </c>
    </row>
    <row r="51" customFormat="false" ht="14.4" hidden="false" customHeight="false" outlineLevel="0" collapsed="false">
      <c r="A51" s="200" t="s">
        <v>343</v>
      </c>
      <c r="B51" s="201" t="s">
        <v>348</v>
      </c>
    </row>
    <row r="52" customFormat="false" ht="14.4" hidden="false" customHeight="false" outlineLevel="0" collapsed="false">
      <c r="A52" s="200" t="s">
        <v>343</v>
      </c>
      <c r="B52" s="201" t="s">
        <v>349</v>
      </c>
    </row>
    <row r="53" customFormat="false" ht="14.4" hidden="false" customHeight="false" outlineLevel="0" collapsed="false">
      <c r="A53" s="200" t="s">
        <v>343</v>
      </c>
      <c r="B53" s="202" t="s">
        <v>350</v>
      </c>
    </row>
    <row r="54" customFormat="false" ht="14.4" hidden="false" customHeight="false" outlineLevel="0" collapsed="false">
      <c r="A54" s="200" t="s">
        <v>343</v>
      </c>
      <c r="B54" s="201" t="s">
        <v>351</v>
      </c>
    </row>
    <row r="55" customFormat="false" ht="14.4" hidden="false" customHeight="false" outlineLevel="0" collapsed="false">
      <c r="A55" s="200" t="s">
        <v>343</v>
      </c>
      <c r="B55" s="201" t="s">
        <v>352</v>
      </c>
    </row>
    <row r="56" customFormat="false" ht="14.4" hidden="false" customHeight="false" outlineLevel="0" collapsed="false">
      <c r="A56" s="200" t="s">
        <v>343</v>
      </c>
      <c r="B56" s="201" t="s">
        <v>353</v>
      </c>
    </row>
    <row r="57" customFormat="false" ht="14.4" hidden="false" customHeight="false" outlineLevel="0" collapsed="false">
      <c r="A57" s="200" t="s">
        <v>343</v>
      </c>
      <c r="B57" s="201" t="s">
        <v>354</v>
      </c>
    </row>
    <row r="58" customFormat="false" ht="14.4" hidden="false" customHeight="false" outlineLevel="0" collapsed="false">
      <c r="A58" s="200" t="s">
        <v>343</v>
      </c>
      <c r="B58" s="201" t="s">
        <v>355</v>
      </c>
    </row>
    <row r="59" customFormat="false" ht="28.8" hidden="false" customHeight="false" outlineLevel="0" collapsed="false">
      <c r="A59" s="200" t="s">
        <v>343</v>
      </c>
      <c r="B59" s="201" t="s">
        <v>356</v>
      </c>
    </row>
    <row r="60" customFormat="false" ht="14.4" hidden="false" customHeight="false" outlineLevel="0" collapsed="false">
      <c r="A60" s="200" t="s">
        <v>343</v>
      </c>
      <c r="B60" s="202" t="s">
        <v>357</v>
      </c>
    </row>
    <row r="61" customFormat="false" ht="14.4" hidden="false" customHeight="false" outlineLevel="0" collapsed="false">
      <c r="A61" s="200" t="s">
        <v>343</v>
      </c>
      <c r="B61" s="201" t="s">
        <v>358</v>
      </c>
    </row>
    <row r="62" customFormat="false" ht="14.4" hidden="false" customHeight="false" outlineLevel="0" collapsed="false">
      <c r="A62" s="200" t="s">
        <v>343</v>
      </c>
      <c r="B62" s="201" t="s">
        <v>359</v>
      </c>
    </row>
    <row r="63" customFormat="false" ht="14.4" hidden="false" customHeight="false" outlineLevel="0" collapsed="false">
      <c r="A63" s="200" t="s">
        <v>343</v>
      </c>
      <c r="B63" s="201" t="s">
        <v>360</v>
      </c>
    </row>
    <row r="64" customFormat="false" ht="14.4" hidden="false" customHeight="false" outlineLevel="0" collapsed="false">
      <c r="A64" s="200" t="s">
        <v>343</v>
      </c>
      <c r="B64" s="202" t="s">
        <v>361</v>
      </c>
    </row>
    <row r="65" customFormat="false" ht="28.8" hidden="false" customHeight="false" outlineLevel="0" collapsed="false">
      <c r="A65" s="200" t="s">
        <v>362</v>
      </c>
      <c r="B65" s="201" t="s">
        <v>363</v>
      </c>
    </row>
    <row r="66" customFormat="false" ht="28.8" hidden="false" customHeight="false" outlineLevel="0" collapsed="false">
      <c r="A66" s="200" t="s">
        <v>362</v>
      </c>
      <c r="B66" s="201" t="s">
        <v>364</v>
      </c>
    </row>
    <row r="67" customFormat="false" ht="28.8" hidden="false" customHeight="false" outlineLevel="0" collapsed="false">
      <c r="A67" s="200" t="s">
        <v>362</v>
      </c>
      <c r="B67" s="203" t="s">
        <v>365</v>
      </c>
    </row>
    <row r="68" customFormat="false" ht="28.8" hidden="false" customHeight="false" outlineLevel="0" collapsed="false">
      <c r="A68" s="200" t="s">
        <v>362</v>
      </c>
      <c r="B68" s="203" t="s">
        <v>366</v>
      </c>
    </row>
    <row r="69" customFormat="false" ht="28.8" hidden="false" customHeight="false" outlineLevel="0" collapsed="false">
      <c r="A69" s="200" t="s">
        <v>362</v>
      </c>
      <c r="B69" s="201" t="s">
        <v>367</v>
      </c>
    </row>
    <row r="70" customFormat="false" ht="28.8" hidden="false" customHeight="false" outlineLevel="0" collapsed="false">
      <c r="A70" s="200" t="s">
        <v>362</v>
      </c>
      <c r="B70" s="201" t="s">
        <v>368</v>
      </c>
    </row>
    <row r="71" customFormat="false" ht="28.8" hidden="false" customHeight="false" outlineLevel="0" collapsed="false">
      <c r="A71" s="200" t="s">
        <v>362</v>
      </c>
      <c r="B71" s="201" t="s">
        <v>369</v>
      </c>
    </row>
    <row r="72" customFormat="false" ht="28.8" hidden="false" customHeight="false" outlineLevel="0" collapsed="false">
      <c r="A72" s="200" t="s">
        <v>362</v>
      </c>
      <c r="B72" s="201" t="s">
        <v>370</v>
      </c>
    </row>
    <row r="73" customFormat="false" ht="28.8" hidden="false" customHeight="false" outlineLevel="0" collapsed="false">
      <c r="A73" s="200" t="s">
        <v>362</v>
      </c>
      <c r="B73" s="201" t="s">
        <v>371</v>
      </c>
    </row>
    <row r="74" customFormat="false" ht="28.8" hidden="false" customHeight="false" outlineLevel="0" collapsed="false">
      <c r="A74" s="200" t="s">
        <v>362</v>
      </c>
      <c r="B74" s="201" t="s">
        <v>372</v>
      </c>
    </row>
    <row r="75" customFormat="false" ht="28.8" hidden="false" customHeight="false" outlineLevel="0" collapsed="false">
      <c r="A75" s="200" t="s">
        <v>362</v>
      </c>
      <c r="B75" s="201" t="s">
        <v>373</v>
      </c>
    </row>
    <row r="76" customFormat="false" ht="28.8" hidden="false" customHeight="false" outlineLevel="0" collapsed="false">
      <c r="A76" s="200" t="s">
        <v>362</v>
      </c>
      <c r="B76" s="201" t="s">
        <v>374</v>
      </c>
    </row>
    <row r="77" customFormat="false" ht="28.8" hidden="false" customHeight="false" outlineLevel="0" collapsed="false">
      <c r="A77" s="200" t="s">
        <v>362</v>
      </c>
      <c r="B77" s="201" t="s">
        <v>375</v>
      </c>
    </row>
    <row r="78" customFormat="false" ht="28.8" hidden="false" customHeight="false" outlineLevel="0" collapsed="false">
      <c r="A78" s="200" t="s">
        <v>362</v>
      </c>
      <c r="B78" s="201" t="s">
        <v>376</v>
      </c>
    </row>
    <row r="79" customFormat="false" ht="28.8" hidden="false" customHeight="false" outlineLevel="0" collapsed="false">
      <c r="A79" s="200" t="s">
        <v>362</v>
      </c>
      <c r="B79" s="201" t="s">
        <v>377</v>
      </c>
    </row>
    <row r="80" customFormat="false" ht="57.6" hidden="false" customHeight="false" outlineLevel="0" collapsed="false">
      <c r="A80" s="200" t="s">
        <v>362</v>
      </c>
      <c r="B80" s="201" t="s">
        <v>378</v>
      </c>
    </row>
    <row r="81" customFormat="false" ht="14.4" hidden="false" customHeight="false" outlineLevel="0" collapsed="false">
      <c r="A81" s="200" t="s">
        <v>379</v>
      </c>
      <c r="B81" s="201" t="s">
        <v>380</v>
      </c>
    </row>
    <row r="82" customFormat="false" ht="14.4" hidden="false" customHeight="false" outlineLevel="0" collapsed="false">
      <c r="A82" s="200" t="s">
        <v>379</v>
      </c>
      <c r="B82" s="201" t="s">
        <v>381</v>
      </c>
    </row>
    <row r="83" customFormat="false" ht="14.4" hidden="false" customHeight="false" outlineLevel="0" collapsed="false">
      <c r="A83" s="200" t="s">
        <v>379</v>
      </c>
      <c r="B83" s="201" t="s">
        <v>382</v>
      </c>
    </row>
    <row r="84" customFormat="false" ht="14.4" hidden="false" customHeight="false" outlineLevel="0" collapsed="false">
      <c r="A84" s="200" t="s">
        <v>379</v>
      </c>
      <c r="B84" s="201" t="s">
        <v>383</v>
      </c>
    </row>
    <row r="85" customFormat="false" ht="28.8" hidden="false" customHeight="false" outlineLevel="0" collapsed="false">
      <c r="A85" s="200" t="s">
        <v>379</v>
      </c>
      <c r="B85" s="201" t="s">
        <v>384</v>
      </c>
    </row>
    <row r="86" customFormat="false" ht="14.4" hidden="false" customHeight="false" outlineLevel="0" collapsed="false">
      <c r="A86" s="200" t="s">
        <v>379</v>
      </c>
      <c r="B86" s="201" t="s">
        <v>385</v>
      </c>
    </row>
    <row r="88" customFormat="false" ht="14.4" hidden="false" customHeight="false" outlineLevel="0" collapsed="false">
      <c r="A88" s="206"/>
      <c r="B88" s="206"/>
    </row>
  </sheetData>
  <autoFilter ref="A1:B86"/>
  <printOptions headings="false" gridLines="false" gridLinesSet="true" horizontalCentered="true" verticalCentered="false"/>
  <pageMargins left="0.7" right="0.7" top="0.75" bottom="0.75" header="0.511805555555555" footer="0.511805555555555"/>
  <pageSetup paperSize="1" scale="100" firstPageNumber="0" fitToWidth="1" fitToHeight="7"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N52" activeCellId="0" sqref="N52"/>
    </sheetView>
  </sheetViews>
  <sheetFormatPr defaultColWidth="8.55078125" defaultRowHeight="14.4"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W64"/>
  <sheetViews>
    <sheetView showFormulas="false" showGridLines="true" showRowColHeaders="true" showZeros="true" rightToLeft="false" tabSelected="false" showOutlineSymbols="true" defaultGridColor="true" view="normal" topLeftCell="I4" colorId="64" zoomScale="55" zoomScaleNormal="55" zoomScalePageLayoutView="100" workbookViewId="0">
      <selection pane="topLeft" activeCell="O29" activeCellId="0" sqref="O29"/>
    </sheetView>
  </sheetViews>
  <sheetFormatPr defaultColWidth="8.55078125" defaultRowHeight="14.4" zeroHeight="false" outlineLevelRow="0" outlineLevelCol="0"/>
  <cols>
    <col collapsed="false" customWidth="true" hidden="false" outlineLevel="0" max="1" min="1" style="0" width="23.44"/>
    <col collapsed="false" customWidth="true" hidden="false" outlineLevel="0" max="6" min="2" style="0" width="22.33"/>
    <col collapsed="false" customWidth="true" hidden="false" outlineLevel="0" max="10" min="7" style="0" width="31.55"/>
    <col collapsed="false" customWidth="true" hidden="false" outlineLevel="0" max="11" min="11" style="0" width="20.89"/>
    <col collapsed="false" customWidth="true" hidden="false" outlineLevel="0" max="12" min="12" style="0" width="24.88"/>
    <col collapsed="false" customWidth="true" hidden="false" outlineLevel="0" max="16" min="13" style="0" width="23.44"/>
    <col collapsed="false" customWidth="true" hidden="false" outlineLevel="0" max="17" min="17" style="0" width="9.11"/>
    <col collapsed="false" customWidth="true" hidden="false" outlineLevel="0" max="21" min="18" style="0" width="23.44"/>
    <col collapsed="false" customWidth="true" hidden="true" outlineLevel="0" max="22" min="22" style="0" width="18.11"/>
    <col collapsed="false" customWidth="true" hidden="true" outlineLevel="0" max="23" min="23" style="0" width="9.11"/>
  </cols>
  <sheetData>
    <row r="1" customFormat="false" ht="15.6" hidden="false" customHeight="false" outlineLevel="0" collapsed="false">
      <c r="A1" s="207" t="s">
        <v>386</v>
      </c>
      <c r="B1" s="207"/>
      <c r="C1" s="207"/>
      <c r="D1" s="207"/>
      <c r="E1" s="207"/>
      <c r="F1" s="207"/>
      <c r="G1" s="207"/>
      <c r="H1" s="207"/>
      <c r="I1" s="207"/>
      <c r="J1" s="207"/>
      <c r="K1" s="207"/>
      <c r="S1" s="207"/>
      <c r="T1" s="207"/>
      <c r="U1" s="207"/>
      <c r="V1" s="207" t="s">
        <v>32</v>
      </c>
    </row>
    <row r="2" customFormat="false" ht="15.6" hidden="false" customHeight="false" outlineLevel="0" collapsed="false">
      <c r="A2" s="208" t="s">
        <v>387</v>
      </c>
      <c r="B2" s="208" t="s">
        <v>388</v>
      </c>
      <c r="C2" s="208" t="s">
        <v>302</v>
      </c>
      <c r="D2" s="208" t="s">
        <v>389</v>
      </c>
      <c r="E2" s="208" t="s">
        <v>390</v>
      </c>
      <c r="F2" s="208" t="s">
        <v>391</v>
      </c>
      <c r="G2" s="208" t="s">
        <v>392</v>
      </c>
      <c r="H2" s="208" t="s">
        <v>393</v>
      </c>
      <c r="I2" s="208" t="s">
        <v>394</v>
      </c>
      <c r="J2" s="209" t="s">
        <v>395</v>
      </c>
      <c r="K2" s="209"/>
      <c r="V2" s="0" t="s">
        <v>396</v>
      </c>
      <c r="W2" s="0" t="s">
        <v>397</v>
      </c>
    </row>
    <row r="3" customFormat="false" ht="15.6" hidden="false" customHeight="false" outlineLevel="0" collapsed="false">
      <c r="A3" s="209" t="s">
        <v>398</v>
      </c>
      <c r="B3" s="209" t="s">
        <v>399</v>
      </c>
      <c r="C3" s="209" t="s">
        <v>400</v>
      </c>
      <c r="D3" s="209" t="s">
        <v>401</v>
      </c>
      <c r="E3" s="209" t="s">
        <v>400</v>
      </c>
      <c r="F3" s="210" t="s">
        <v>400</v>
      </c>
      <c r="G3" s="210" t="s">
        <v>400</v>
      </c>
      <c r="H3" s="210" t="s">
        <v>402</v>
      </c>
      <c r="I3" s="210" t="s">
        <v>403</v>
      </c>
      <c r="J3" s="209" t="s">
        <v>404</v>
      </c>
      <c r="K3" s="209"/>
      <c r="V3" s="0" t="s">
        <v>405</v>
      </c>
      <c r="W3" s="0" t="s">
        <v>406</v>
      </c>
    </row>
    <row r="4" customFormat="false" ht="15.6" hidden="false" customHeight="false" outlineLevel="0" collapsed="false">
      <c r="A4" s="209" t="s">
        <v>407</v>
      </c>
      <c r="B4" s="209" t="s">
        <v>408</v>
      </c>
      <c r="C4" s="209" t="s">
        <v>409</v>
      </c>
      <c r="D4" s="209" t="s">
        <v>410</v>
      </c>
      <c r="E4" s="210" t="s">
        <v>411</v>
      </c>
      <c r="F4" s="210" t="s">
        <v>411</v>
      </c>
      <c r="G4" s="210" t="s">
        <v>411</v>
      </c>
      <c r="H4" s="210" t="s">
        <v>412</v>
      </c>
      <c r="I4" s="210" t="s">
        <v>400</v>
      </c>
      <c r="J4" s="209" t="s">
        <v>401</v>
      </c>
      <c r="K4" s="209"/>
      <c r="V4" s="0" t="s">
        <v>413</v>
      </c>
      <c r="W4" s="0" t="s">
        <v>414</v>
      </c>
    </row>
    <row r="5" customFormat="false" ht="16.2" hidden="false" customHeight="false" outlineLevel="0" collapsed="false">
      <c r="A5" s="209" t="s">
        <v>415</v>
      </c>
      <c r="B5" s="209" t="s">
        <v>416</v>
      </c>
      <c r="C5" s="211" t="s">
        <v>411</v>
      </c>
      <c r="D5" s="209" t="s">
        <v>417</v>
      </c>
      <c r="E5" s="210" t="s">
        <v>389</v>
      </c>
      <c r="F5" s="212" t="s">
        <v>389</v>
      </c>
      <c r="G5" s="212" t="s">
        <v>389</v>
      </c>
      <c r="H5" s="210" t="s">
        <v>418</v>
      </c>
      <c r="I5" s="210" t="s">
        <v>419</v>
      </c>
      <c r="J5" s="209" t="s">
        <v>420</v>
      </c>
      <c r="K5" s="209"/>
      <c r="V5" s="0" t="s">
        <v>421</v>
      </c>
      <c r="W5" s="0" t="s">
        <v>422</v>
      </c>
    </row>
    <row r="6" customFormat="false" ht="15.6" hidden="false" customHeight="false" outlineLevel="0" collapsed="false">
      <c r="A6" s="209" t="s">
        <v>423</v>
      </c>
      <c r="B6" s="209" t="s">
        <v>424</v>
      </c>
      <c r="C6" s="208"/>
      <c r="D6" s="209" t="s">
        <v>425</v>
      </c>
      <c r="E6" s="210" t="s">
        <v>426</v>
      </c>
      <c r="F6" s="208"/>
      <c r="H6" s="210" t="s">
        <v>427</v>
      </c>
      <c r="I6" s="210" t="s">
        <v>417</v>
      </c>
      <c r="J6" s="209" t="s">
        <v>428</v>
      </c>
      <c r="K6" s="209"/>
      <c r="V6" s="0" t="s">
        <v>429</v>
      </c>
      <c r="W6" s="0" t="s">
        <v>430</v>
      </c>
    </row>
    <row r="7" customFormat="false" ht="16.2" hidden="false" customHeight="false" outlineLevel="0" collapsed="false">
      <c r="A7" s="211" t="s">
        <v>379</v>
      </c>
      <c r="B7" s="211" t="s">
        <v>431</v>
      </c>
      <c r="C7" s="208"/>
      <c r="D7" s="209" t="s">
        <v>432</v>
      </c>
      <c r="E7" s="212"/>
      <c r="F7" s="208"/>
      <c r="H7" s="210" t="s">
        <v>433</v>
      </c>
      <c r="I7" s="210" t="s">
        <v>434</v>
      </c>
      <c r="J7" s="209" t="s">
        <v>410</v>
      </c>
      <c r="K7" s="209"/>
      <c r="V7" s="0" t="s">
        <v>435</v>
      </c>
      <c r="W7" s="0" t="s">
        <v>436</v>
      </c>
    </row>
    <row r="8" customFormat="false" ht="15.6" hidden="false" customHeight="false" outlineLevel="0" collapsed="false">
      <c r="B8" s="208"/>
      <c r="C8" s="208"/>
      <c r="D8" s="209" t="s">
        <v>437</v>
      </c>
      <c r="E8" s="208"/>
      <c r="F8" s="208"/>
      <c r="H8" s="210" t="s">
        <v>438</v>
      </c>
      <c r="I8" s="210" t="s">
        <v>439</v>
      </c>
      <c r="J8" s="209" t="s">
        <v>440</v>
      </c>
      <c r="K8" s="209"/>
    </row>
    <row r="9" customFormat="false" ht="16.2" hidden="false" customHeight="false" outlineLevel="0" collapsed="false">
      <c r="B9" s="208"/>
      <c r="C9" s="208"/>
      <c r="D9" s="209" t="s">
        <v>441</v>
      </c>
      <c r="E9" s="208"/>
      <c r="F9" s="208"/>
      <c r="H9" s="210" t="s">
        <v>442</v>
      </c>
      <c r="I9" s="212" t="s">
        <v>443</v>
      </c>
      <c r="J9" s="211" t="s">
        <v>444</v>
      </c>
      <c r="K9" s="209"/>
    </row>
    <row r="10" customFormat="false" ht="16.2" hidden="false" customHeight="false" outlineLevel="0" collapsed="false">
      <c r="B10" s="208"/>
      <c r="C10" s="208"/>
      <c r="D10" s="209" t="s">
        <v>445</v>
      </c>
      <c r="E10" s="208"/>
      <c r="F10" s="208"/>
      <c r="H10" s="212" t="s">
        <v>446</v>
      </c>
      <c r="I10" s="209"/>
      <c r="J10" s="209"/>
      <c r="K10" s="209"/>
    </row>
    <row r="11" customFormat="false" ht="15.6" hidden="false" customHeight="false" outlineLevel="0" collapsed="false">
      <c r="A11" s="208"/>
      <c r="B11" s="208"/>
      <c r="C11" s="208"/>
      <c r="D11" s="209" t="s">
        <v>447</v>
      </c>
      <c r="E11" s="208"/>
      <c r="F11" s="208"/>
      <c r="H11" s="209"/>
      <c r="I11" s="209"/>
      <c r="J11" s="209"/>
      <c r="K11" s="209"/>
      <c r="L11" s="213"/>
      <c r="M11" s="213"/>
      <c r="N11" s="213"/>
      <c r="O11" s="213"/>
      <c r="P11" s="213"/>
      <c r="Q11" s="213"/>
      <c r="R11" s="213"/>
    </row>
    <row r="12" customFormat="false" ht="15.6" hidden="false" customHeight="false" outlineLevel="0" collapsed="false">
      <c r="A12" s="208"/>
      <c r="B12" s="208"/>
      <c r="C12" s="208"/>
      <c r="D12" s="209" t="s">
        <v>420</v>
      </c>
      <c r="E12" s="208"/>
      <c r="F12" s="208"/>
      <c r="H12" s="209"/>
      <c r="I12" s="209"/>
      <c r="J12" s="209"/>
      <c r="K12" s="209"/>
      <c r="L12" s="213"/>
      <c r="M12" s="213"/>
      <c r="N12" s="213"/>
      <c r="O12" s="213"/>
      <c r="P12" s="213"/>
      <c r="Q12" s="213"/>
      <c r="R12" s="213"/>
    </row>
    <row r="13" customFormat="false" ht="15.6" hidden="false" customHeight="false" outlineLevel="0" collapsed="false">
      <c r="A13" s="209"/>
      <c r="B13" s="209"/>
      <c r="C13" s="209"/>
      <c r="D13" s="209" t="s">
        <v>448</v>
      </c>
      <c r="E13" s="209"/>
      <c r="F13" s="209"/>
      <c r="H13" s="209"/>
      <c r="I13" s="209"/>
      <c r="J13" s="209"/>
    </row>
    <row r="14" customFormat="false" ht="16.2" hidden="false" customHeight="false" outlineLevel="0" collapsed="false">
      <c r="A14" s="209"/>
      <c r="B14" s="209"/>
      <c r="C14" s="209"/>
      <c r="D14" s="211" t="s">
        <v>428</v>
      </c>
      <c r="E14" s="209"/>
      <c r="F14" s="209"/>
      <c r="H14" s="209"/>
      <c r="I14" s="209"/>
      <c r="J14" s="209"/>
    </row>
    <row r="15" customFormat="false" ht="15.6" hidden="false" customHeight="false" outlineLevel="0" collapsed="false">
      <c r="A15" s="209"/>
      <c r="B15" s="209"/>
      <c r="C15" s="209"/>
      <c r="D15" s="209"/>
      <c r="E15" s="209"/>
      <c r="F15" s="209"/>
      <c r="H15" s="209"/>
      <c r="I15" s="209"/>
      <c r="J15" s="209"/>
    </row>
    <row r="16" customFormat="false" ht="15.6" hidden="false" customHeight="false" outlineLevel="0" collapsed="false">
      <c r="A16" s="214" t="s">
        <v>449</v>
      </c>
      <c r="B16" s="214" t="s">
        <v>450</v>
      </c>
      <c r="C16" s="214" t="s">
        <v>451</v>
      </c>
      <c r="D16" s="214"/>
      <c r="E16" s="214" t="s">
        <v>452</v>
      </c>
      <c r="F16" s="214"/>
      <c r="G16" s="214" t="s">
        <v>453</v>
      </c>
      <c r="H16" s="214" t="s">
        <v>454</v>
      </c>
      <c r="I16" s="209"/>
      <c r="J16" s="209"/>
    </row>
    <row r="17" customFormat="false" ht="15.6" hidden="false" customHeight="false" outlineLevel="0" collapsed="false">
      <c r="A17" s="207" t="s">
        <v>455</v>
      </c>
      <c r="B17" s="207" t="s">
        <v>455</v>
      </c>
      <c r="C17" s="207" t="s">
        <v>27</v>
      </c>
      <c r="D17" s="207" t="s">
        <v>456</v>
      </c>
      <c r="E17" s="207" t="s">
        <v>457</v>
      </c>
      <c r="F17" s="207" t="s">
        <v>32</v>
      </c>
      <c r="H17" s="209" t="s">
        <v>458</v>
      </c>
      <c r="I17" s="209"/>
      <c r="J17" s="209"/>
    </row>
    <row r="18" customFormat="false" ht="15.6" hidden="false" customHeight="false" outlineLevel="0" collapsed="false">
      <c r="A18" s="215" t="s">
        <v>459</v>
      </c>
      <c r="B18" s="69" t="s">
        <v>79</v>
      </c>
      <c r="C18" s="0" t="s">
        <v>130</v>
      </c>
      <c r="D18" s="209" t="s">
        <v>202</v>
      </c>
      <c r="E18" s="213" t="s">
        <v>11</v>
      </c>
      <c r="F18" s="213" t="s">
        <v>460</v>
      </c>
      <c r="G18" s="69" t="s">
        <v>37</v>
      </c>
      <c r="H18" s="209" t="s">
        <v>389</v>
      </c>
      <c r="I18" s="209"/>
      <c r="J18" s="209"/>
    </row>
    <row r="19" customFormat="false" ht="16.2" hidden="false" customHeight="false" outlineLevel="0" collapsed="false">
      <c r="A19" s="215" t="s">
        <v>461</v>
      </c>
      <c r="B19" s="0" t="s">
        <v>81</v>
      </c>
      <c r="C19" s="0" t="s">
        <v>127</v>
      </c>
      <c r="D19" s="209" t="s">
        <v>200</v>
      </c>
      <c r="E19" s="216"/>
      <c r="F19" s="210" t="s">
        <v>182</v>
      </c>
      <c r="G19" s="0" t="s">
        <v>40</v>
      </c>
      <c r="H19" s="209" t="s">
        <v>462</v>
      </c>
      <c r="I19" s="209"/>
      <c r="J19" s="209"/>
    </row>
    <row r="20" customFormat="false" ht="16.2" hidden="false" customHeight="false" outlineLevel="0" collapsed="false">
      <c r="A20" s="215"/>
      <c r="B20" s="0" t="s">
        <v>463</v>
      </c>
      <c r="C20" s="0" t="s">
        <v>124</v>
      </c>
      <c r="D20" s="211" t="s">
        <v>198</v>
      </c>
      <c r="E20" s="209"/>
      <c r="F20" s="213" t="s">
        <v>186</v>
      </c>
      <c r="G20" s="213"/>
      <c r="H20" s="209" t="s">
        <v>394</v>
      </c>
      <c r="I20" s="209"/>
      <c r="J20" s="209"/>
    </row>
    <row r="21" customFormat="false" ht="16.2" hidden="false" customHeight="false" outlineLevel="0" collapsed="false">
      <c r="A21" s="215"/>
      <c r="B21" s="213"/>
      <c r="C21" s="0" t="s">
        <v>121</v>
      </c>
      <c r="D21" s="209"/>
      <c r="E21" s="209"/>
      <c r="F21" s="216" t="s">
        <v>189</v>
      </c>
      <c r="G21" s="213"/>
      <c r="H21" s="209" t="s">
        <v>464</v>
      </c>
      <c r="I21" s="209"/>
      <c r="J21" s="209"/>
    </row>
    <row r="22" customFormat="false" ht="15.6" hidden="false" customHeight="false" outlineLevel="0" collapsed="false">
      <c r="A22" s="213"/>
      <c r="B22" s="213"/>
      <c r="C22" s="0" t="s">
        <v>118</v>
      </c>
      <c r="D22" s="209"/>
      <c r="E22" s="209"/>
      <c r="G22" s="213"/>
      <c r="H22" s="209"/>
      <c r="I22" s="209"/>
      <c r="J22" s="209"/>
    </row>
    <row r="23" customFormat="false" ht="15.6" hidden="false" customHeight="false" outlineLevel="0" collapsed="false">
      <c r="A23" s="213"/>
      <c r="B23" s="213"/>
      <c r="D23" s="209"/>
      <c r="E23" s="209"/>
      <c r="F23" s="213"/>
      <c r="G23" s="213"/>
      <c r="H23" s="209"/>
      <c r="I23" s="209"/>
      <c r="J23" s="209"/>
    </row>
    <row r="24" customFormat="false" ht="15.6" hidden="false" customHeight="false" outlineLevel="0" collapsed="false">
      <c r="A24" s="213"/>
      <c r="B24" s="213"/>
      <c r="C24" s="0" t="s">
        <v>136</v>
      </c>
      <c r="D24" s="209"/>
      <c r="E24" s="209"/>
      <c r="F24" s="213"/>
      <c r="G24" s="213"/>
      <c r="H24" s="209"/>
      <c r="I24" s="209"/>
      <c r="J24" s="209"/>
    </row>
    <row r="25" customFormat="false" ht="15.6" hidden="false" customHeight="false" outlineLevel="0" collapsed="false">
      <c r="A25" s="213"/>
      <c r="B25" s="213"/>
      <c r="C25" s="0" t="s">
        <v>134</v>
      </c>
      <c r="D25" s="209"/>
      <c r="E25" s="209"/>
      <c r="F25" s="213"/>
      <c r="G25" s="213"/>
      <c r="H25" s="209"/>
      <c r="I25" s="209"/>
      <c r="J25" s="209"/>
    </row>
    <row r="26" customFormat="false" ht="15.6" hidden="false" customHeight="false" outlineLevel="0" collapsed="false">
      <c r="A26" s="213"/>
      <c r="B26" s="213"/>
      <c r="C26" s="209"/>
      <c r="D26" s="209"/>
      <c r="E26" s="209"/>
      <c r="F26" s="213"/>
      <c r="G26" s="213"/>
      <c r="H26" s="209"/>
      <c r="I26" s="209"/>
      <c r="J26" s="209"/>
    </row>
    <row r="27" customFormat="false" ht="16.2" hidden="false" customHeight="false" outlineLevel="0" collapsed="false">
      <c r="A27" s="213"/>
      <c r="B27" s="213"/>
      <c r="C27" s="209"/>
      <c r="D27" s="209"/>
      <c r="E27" s="209"/>
      <c r="F27" s="213"/>
      <c r="G27" s="213"/>
      <c r="H27" s="209"/>
      <c r="I27" s="209"/>
      <c r="J27" s="209"/>
    </row>
    <row r="28" customFormat="false" ht="43.8" hidden="false" customHeight="true" outlineLevel="0" collapsed="false">
      <c r="A28" s="217" t="s">
        <v>465</v>
      </c>
      <c r="B28" s="218" t="s">
        <v>466</v>
      </c>
      <c r="C28" s="218"/>
      <c r="D28" s="218"/>
      <c r="E28" s="218"/>
      <c r="F28" s="219" t="s">
        <v>467</v>
      </c>
      <c r="G28" s="219"/>
      <c r="H28" s="219"/>
      <c r="I28" s="219"/>
      <c r="J28" s="219"/>
      <c r="K28" s="219"/>
      <c r="L28" s="219" t="s">
        <v>468</v>
      </c>
      <c r="M28" s="219"/>
      <c r="N28" s="219"/>
      <c r="O28" s="219" t="s">
        <v>469</v>
      </c>
    </row>
    <row r="29" customFormat="false" ht="44.4" hidden="false" customHeight="false" outlineLevel="0" collapsed="false">
      <c r="A29" s="220" t="s">
        <v>470</v>
      </c>
      <c r="B29" s="221" t="s">
        <v>471</v>
      </c>
      <c r="C29" s="221" t="s">
        <v>389</v>
      </c>
      <c r="D29" s="221" t="s">
        <v>472</v>
      </c>
      <c r="E29" s="221" t="s">
        <v>473</v>
      </c>
      <c r="F29" s="221" t="s">
        <v>474</v>
      </c>
      <c r="G29" s="221" t="s">
        <v>388</v>
      </c>
      <c r="H29" s="221" t="s">
        <v>475</v>
      </c>
      <c r="I29" s="221" t="s">
        <v>476</v>
      </c>
      <c r="J29" s="222" t="s">
        <v>477</v>
      </c>
      <c r="K29" s="222" t="s">
        <v>478</v>
      </c>
      <c r="L29" s="221" t="s">
        <v>479</v>
      </c>
      <c r="M29" s="221" t="s">
        <v>389</v>
      </c>
      <c r="N29" s="221" t="s">
        <v>394</v>
      </c>
      <c r="O29" s="223" t="s">
        <v>480</v>
      </c>
    </row>
    <row r="30" customFormat="false" ht="15" hidden="false" customHeight="false" outlineLevel="0" collapsed="false">
      <c r="A30" s="224" t="s">
        <v>481</v>
      </c>
      <c r="B30" s="225" t="s">
        <v>482</v>
      </c>
      <c r="C30" s="226" t="s">
        <v>432</v>
      </c>
      <c r="D30" s="226"/>
      <c r="E30" s="225"/>
      <c r="F30" s="227" t="s">
        <v>483</v>
      </c>
      <c r="G30" s="227"/>
      <c r="H30" s="227"/>
      <c r="I30" s="227" t="s">
        <v>484</v>
      </c>
      <c r="J30" s="225"/>
      <c r="K30" s="225"/>
      <c r="L30" s="225"/>
      <c r="M30" s="225" t="s">
        <v>485</v>
      </c>
      <c r="N30" s="228" t="s">
        <v>486</v>
      </c>
      <c r="O30" s="227"/>
    </row>
    <row r="31" customFormat="false" ht="28.2" hidden="false" customHeight="false" outlineLevel="0" collapsed="false">
      <c r="A31" s="92"/>
      <c r="B31" s="225" t="s">
        <v>487</v>
      </c>
      <c r="C31" s="226" t="s">
        <v>437</v>
      </c>
      <c r="D31" s="226"/>
      <c r="E31" s="225"/>
      <c r="F31" s="227"/>
      <c r="G31" s="227"/>
      <c r="H31" s="227"/>
      <c r="I31" s="227"/>
      <c r="J31" s="225"/>
      <c r="K31" s="225"/>
      <c r="L31" s="225"/>
      <c r="M31" s="225" t="s">
        <v>488</v>
      </c>
      <c r="N31" s="225" t="s">
        <v>488</v>
      </c>
      <c r="O31" s="227"/>
    </row>
    <row r="32" customFormat="false" ht="14.4" hidden="false" customHeight="false" outlineLevel="0" collapsed="false">
      <c r="A32" s="92"/>
      <c r="B32" s="227" t="s">
        <v>489</v>
      </c>
      <c r="C32" s="226" t="s">
        <v>441</v>
      </c>
      <c r="D32" s="226"/>
      <c r="E32" s="225"/>
      <c r="F32" s="227"/>
      <c r="G32" s="227"/>
      <c r="H32" s="227"/>
      <c r="I32" s="227"/>
      <c r="J32" s="225"/>
      <c r="K32" s="225"/>
      <c r="L32" s="225"/>
      <c r="M32" s="229"/>
      <c r="N32" s="225"/>
      <c r="O32" s="227"/>
    </row>
    <row r="33" customFormat="false" ht="14.4" hidden="false" customHeight="false" outlineLevel="0" collapsed="false">
      <c r="B33" s="228" t="s">
        <v>490</v>
      </c>
      <c r="C33" s="226" t="s">
        <v>445</v>
      </c>
      <c r="D33" s="226"/>
      <c r="E33" s="228"/>
      <c r="F33" s="230"/>
      <c r="G33" s="231"/>
      <c r="H33" s="231"/>
      <c r="I33" s="231"/>
      <c r="J33" s="232"/>
      <c r="K33" s="232"/>
      <c r="L33" s="231"/>
      <c r="M33" s="233"/>
      <c r="N33" s="228"/>
      <c r="O33" s="231"/>
    </row>
    <row r="34" customFormat="false" ht="14.4" hidden="false" customHeight="false" outlineLevel="0" collapsed="false">
      <c r="B34" s="231" t="s">
        <v>491</v>
      </c>
      <c r="C34" s="231"/>
      <c r="D34" s="231"/>
      <c r="E34" s="228"/>
      <c r="F34" s="234"/>
      <c r="G34" s="231"/>
      <c r="H34" s="231"/>
      <c r="I34" s="231"/>
      <c r="J34" s="232"/>
      <c r="K34" s="232"/>
      <c r="L34" s="231"/>
      <c r="M34" s="228"/>
      <c r="N34" s="228"/>
      <c r="O34" s="231"/>
    </row>
    <row r="35" customFormat="false" ht="28.2" hidden="false" customHeight="false" outlineLevel="0" collapsed="false">
      <c r="B35" s="225" t="s">
        <v>492</v>
      </c>
      <c r="C35" s="225" t="s">
        <v>447</v>
      </c>
      <c r="D35" s="225"/>
      <c r="E35" s="228"/>
      <c r="F35" s="234"/>
      <c r="G35" s="231"/>
      <c r="H35" s="231"/>
      <c r="I35" s="231"/>
      <c r="J35" s="232"/>
      <c r="K35" s="232"/>
      <c r="L35" s="231"/>
      <c r="M35" s="231"/>
      <c r="N35" s="231"/>
      <c r="O35" s="231"/>
    </row>
    <row r="36" customFormat="false" ht="14.4" hidden="false" customHeight="false" outlineLevel="0" collapsed="false">
      <c r="B36" s="231"/>
      <c r="C36" s="226" t="s">
        <v>448</v>
      </c>
      <c r="D36" s="226"/>
      <c r="E36" s="231"/>
      <c r="F36" s="230"/>
      <c r="G36" s="231"/>
      <c r="H36" s="231"/>
      <c r="I36" s="231"/>
      <c r="J36" s="232"/>
      <c r="K36" s="232"/>
      <c r="L36" s="231"/>
      <c r="M36" s="231"/>
      <c r="N36" s="231"/>
      <c r="O36" s="231"/>
    </row>
    <row r="37" customFormat="false" ht="14.4" hidden="false" customHeight="false" outlineLevel="0" collapsed="false">
      <c r="B37" s="231"/>
      <c r="C37" s="226" t="s">
        <v>428</v>
      </c>
      <c r="D37" s="226"/>
      <c r="E37" s="231"/>
      <c r="F37" s="230"/>
      <c r="G37" s="231"/>
      <c r="H37" s="231"/>
      <c r="I37" s="231"/>
      <c r="J37" s="232"/>
      <c r="K37" s="232"/>
      <c r="L37" s="231"/>
      <c r="M37" s="231"/>
      <c r="N37" s="231"/>
      <c r="O37" s="231"/>
    </row>
    <row r="38" customFormat="false" ht="14.4" hidden="false" customHeight="false" outlineLevel="0" collapsed="false">
      <c r="B38" s="231"/>
      <c r="C38" s="226" t="s">
        <v>420</v>
      </c>
      <c r="D38" s="226"/>
      <c r="E38" s="231"/>
      <c r="F38" s="234"/>
      <c r="G38" s="231"/>
      <c r="H38" s="231"/>
      <c r="I38" s="231"/>
      <c r="J38" s="232"/>
      <c r="K38" s="232"/>
      <c r="L38" s="231"/>
      <c r="M38" s="231"/>
      <c r="N38" s="231"/>
      <c r="O38" s="231"/>
    </row>
    <row r="39" customFormat="false" ht="14.4" hidden="false" customHeight="false" outlineLevel="0" collapsed="false">
      <c r="B39" s="231"/>
      <c r="C39" s="235" t="s">
        <v>401</v>
      </c>
      <c r="D39" s="231"/>
      <c r="E39" s="231"/>
      <c r="F39" s="234"/>
      <c r="G39" s="231"/>
      <c r="H39" s="231"/>
      <c r="I39" s="231"/>
      <c r="J39" s="232"/>
      <c r="K39" s="232"/>
      <c r="L39" s="231"/>
      <c r="M39" s="231"/>
      <c r="N39" s="231"/>
      <c r="O39" s="231"/>
    </row>
    <row r="40" customFormat="false" ht="14.4" hidden="false" customHeight="false" outlineLevel="0" collapsed="false">
      <c r="B40" s="231"/>
      <c r="C40" s="235" t="s">
        <v>410</v>
      </c>
      <c r="D40" s="231"/>
      <c r="E40" s="231"/>
      <c r="F40" s="234"/>
      <c r="G40" s="231"/>
      <c r="H40" s="231"/>
      <c r="I40" s="231"/>
      <c r="J40" s="232"/>
      <c r="K40" s="232"/>
      <c r="L40" s="231"/>
      <c r="M40" s="231"/>
      <c r="N40" s="231"/>
      <c r="O40" s="231"/>
    </row>
    <row r="41" customFormat="false" ht="14.4" hidden="false" customHeight="false" outlineLevel="0" collapsed="false">
      <c r="B41" s="236"/>
      <c r="C41" s="237" t="s">
        <v>417</v>
      </c>
      <c r="D41" s="236"/>
      <c r="E41" s="236"/>
      <c r="F41" s="238"/>
      <c r="G41" s="236"/>
      <c r="H41" s="236"/>
      <c r="I41" s="236"/>
      <c r="J41" s="239"/>
      <c r="K41" s="239"/>
      <c r="L41" s="236"/>
      <c r="M41" s="236"/>
      <c r="N41" s="236"/>
      <c r="O41" s="236"/>
    </row>
    <row r="42" customFormat="false" ht="14.4" hidden="false" customHeight="false" outlineLevel="0" collapsed="false">
      <c r="B42" s="69"/>
      <c r="C42" s="69"/>
      <c r="D42" s="69"/>
      <c r="E42" s="69"/>
      <c r="F42" s="178"/>
      <c r="G42" s="69"/>
      <c r="H42" s="69"/>
      <c r="I42" s="69"/>
      <c r="J42" s="240"/>
      <c r="K42" s="240"/>
      <c r="L42" s="69"/>
      <c r="M42" s="69"/>
      <c r="N42" s="69"/>
      <c r="O42" s="69"/>
    </row>
    <row r="43" customFormat="false" ht="14.4" hidden="false" customHeight="false" outlineLevel="0" collapsed="false">
      <c r="B43" s="69"/>
      <c r="C43" s="69"/>
      <c r="D43" s="69"/>
      <c r="E43" s="69"/>
      <c r="F43" s="178"/>
      <c r="G43" s="69"/>
      <c r="H43" s="69"/>
      <c r="I43" s="69"/>
      <c r="J43" s="240"/>
      <c r="K43" s="240"/>
      <c r="L43" s="69"/>
      <c r="M43" s="69"/>
      <c r="N43" s="69"/>
      <c r="O43" s="69"/>
    </row>
    <row r="44" customFormat="false" ht="14.4" hidden="false" customHeight="false" outlineLevel="0" collapsed="false">
      <c r="A44" s="241"/>
      <c r="B44" s="242"/>
      <c r="C44" s="242"/>
      <c r="D44" s="242"/>
      <c r="E44" s="242"/>
      <c r="F44" s="178"/>
      <c r="G44" s="69"/>
      <c r="H44" s="69"/>
      <c r="I44" s="69"/>
      <c r="J44" s="240"/>
      <c r="K44" s="240"/>
      <c r="L44" s="69"/>
      <c r="M44" s="69"/>
      <c r="N44" s="69"/>
      <c r="O44" s="69"/>
    </row>
    <row r="45" customFormat="false" ht="14.4" hidden="false" customHeight="false" outlineLevel="0" collapsed="false">
      <c r="B45" s="69"/>
      <c r="C45" s="69"/>
      <c r="E45" s="69"/>
      <c r="F45" s="178"/>
      <c r="G45" s="69"/>
      <c r="H45" s="69"/>
      <c r="I45" s="69"/>
      <c r="J45" s="240"/>
      <c r="K45" s="240"/>
      <c r="L45" s="69"/>
      <c r="M45" s="69"/>
      <c r="N45" s="69"/>
      <c r="O45" s="69"/>
    </row>
    <row r="46" customFormat="false" ht="15.6" hidden="false" customHeight="false" outlineLevel="0" collapsed="false">
      <c r="J46" s="210"/>
      <c r="K46" s="210"/>
    </row>
    <row r="47" customFormat="false" ht="15.6" hidden="false" customHeight="false" outlineLevel="0" collapsed="false">
      <c r="J47" s="210"/>
      <c r="K47" s="210"/>
    </row>
    <row r="48" customFormat="false" ht="15.6" hidden="false" customHeight="false" outlineLevel="0" collapsed="false">
      <c r="J48" s="210"/>
      <c r="K48" s="210"/>
    </row>
    <row r="49" customFormat="false" ht="15.6" hidden="false" customHeight="false" outlineLevel="0" collapsed="false">
      <c r="J49" s="210"/>
      <c r="K49" s="210"/>
    </row>
    <row r="50" customFormat="false" ht="15.6" hidden="false" customHeight="false" outlineLevel="0" collapsed="false">
      <c r="J50" s="210"/>
      <c r="K50" s="210"/>
    </row>
    <row r="51" customFormat="false" ht="15.6" hidden="false" customHeight="false" outlineLevel="0" collapsed="false">
      <c r="D51" s="0" t="s">
        <v>136</v>
      </c>
      <c r="J51" s="210"/>
      <c r="K51" s="210"/>
      <c r="T51" s="210"/>
      <c r="U51" s="210"/>
    </row>
    <row r="52" customFormat="false" ht="15.6" hidden="false" customHeight="false" outlineLevel="0" collapsed="false">
      <c r="D52" s="0" t="s">
        <v>134</v>
      </c>
      <c r="J52" s="210"/>
      <c r="K52" s="210"/>
    </row>
    <row r="53" customFormat="false" ht="15.6" hidden="false" customHeight="false" outlineLevel="0" collapsed="false">
      <c r="J53" s="210"/>
      <c r="K53" s="210"/>
    </row>
    <row r="54" customFormat="false" ht="15.6" hidden="false" customHeight="false" outlineLevel="0" collapsed="false">
      <c r="H54" s="210"/>
      <c r="I54" s="210"/>
      <c r="J54" s="210"/>
      <c r="K54" s="210"/>
    </row>
    <row r="55" customFormat="false" ht="15.6" hidden="false" customHeight="false" outlineLevel="0" collapsed="false">
      <c r="H55" s="210"/>
      <c r="I55" s="210"/>
      <c r="J55" s="210"/>
      <c r="K55" s="210"/>
    </row>
    <row r="56" customFormat="false" ht="15.6" hidden="false" customHeight="false" outlineLevel="0" collapsed="false">
      <c r="H56" s="210"/>
      <c r="I56" s="210"/>
      <c r="J56" s="210"/>
      <c r="K56" s="210"/>
    </row>
    <row r="57" customFormat="false" ht="15.6" hidden="false" customHeight="false" outlineLevel="0" collapsed="false">
      <c r="H57" s="210"/>
      <c r="I57" s="210"/>
      <c r="J57" s="210"/>
      <c r="K57" s="210"/>
    </row>
    <row r="58" customFormat="false" ht="15.6" hidden="false" customHeight="false" outlineLevel="0" collapsed="false">
      <c r="H58" s="210"/>
      <c r="I58" s="210"/>
      <c r="J58" s="210"/>
      <c r="K58" s="210"/>
    </row>
    <row r="59" customFormat="false" ht="15.6" hidden="false" customHeight="false" outlineLevel="0" collapsed="false">
      <c r="H59" s="210"/>
      <c r="I59" s="210"/>
      <c r="J59" s="210"/>
      <c r="K59" s="210"/>
    </row>
    <row r="60" customFormat="false" ht="15.6" hidden="false" customHeight="false" outlineLevel="0" collapsed="false">
      <c r="H60" s="210"/>
      <c r="I60" s="210"/>
      <c r="J60" s="210"/>
      <c r="K60" s="210"/>
    </row>
    <row r="61" customFormat="false" ht="15.6" hidden="false" customHeight="false" outlineLevel="0" collapsed="false">
      <c r="H61" s="210"/>
      <c r="I61" s="210"/>
      <c r="J61" s="210"/>
      <c r="K61" s="210"/>
    </row>
    <row r="62" customFormat="false" ht="15.6" hidden="false" customHeight="false" outlineLevel="0" collapsed="false">
      <c r="H62" s="210"/>
      <c r="I62" s="210"/>
      <c r="J62" s="210"/>
      <c r="K62" s="210"/>
    </row>
    <row r="63" customFormat="false" ht="15.6" hidden="false" customHeight="false" outlineLevel="0" collapsed="false">
      <c r="H63" s="210"/>
      <c r="I63" s="210"/>
      <c r="J63" s="210"/>
      <c r="K63" s="210"/>
    </row>
    <row r="64" customFormat="false" ht="15.6" hidden="false" customHeight="false" outlineLevel="0" collapsed="false">
      <c r="H64" s="210"/>
      <c r="I64" s="210"/>
      <c r="J64" s="210"/>
      <c r="K64" s="210"/>
    </row>
  </sheetData>
  <mergeCells count="3">
    <mergeCell ref="B28:E28"/>
    <mergeCell ref="F28:K28"/>
    <mergeCell ref="L28:N2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00BD83B02F8A43A8952A9CEE7E49CB" ma:contentTypeVersion="2" ma:contentTypeDescription="Create a new document." ma:contentTypeScope="" ma:versionID="f0fc9f0f74d850d9d21e2df4ff29b553">
  <xsd:schema xmlns:xsd="http://www.w3.org/2001/XMLSchema" xmlns:xs="http://www.w3.org/2001/XMLSchema" xmlns:p="http://schemas.microsoft.com/office/2006/metadata/properties" xmlns:ns2="4cfaab2b-e3b6-4197-825c-518ca9d7adff" targetNamespace="http://schemas.microsoft.com/office/2006/metadata/properties" ma:root="true" ma:fieldsID="fe1c448ee6c262c6d2676c9c377f361a" ns2:_="">
    <xsd:import namespace="4cfaab2b-e3b6-4197-825c-518ca9d7adff"/>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faab2b-e3b6-4197-825c-518ca9d7adf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149A2A82-36B9-43D0-826E-6E3AE6624B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faab2b-e3b6-4197-825c-518ca9d7a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FA02F0-F5A4-4919-A7CB-1CD08DB02D1F}">
  <ds:schemaRefs>
    <ds:schemaRef ds:uri="http://schemas.microsoft.com/sharepoint/v3/contenttype/forms"/>
  </ds:schemaRefs>
</ds:datastoreItem>
</file>

<file path=customXml/itemProps3.xml><?xml version="1.0" encoding="utf-8"?>
<ds:datastoreItem xmlns:ds="http://schemas.openxmlformats.org/officeDocument/2006/customXml" ds:itemID="{9295B82F-2EE5-402F-802A-8AD8F9166214}">
  <ds:schemaRefs>
    <ds:schemaRef ds:uri="4cfaab2b-e3b6-4197-825c-518ca9d7adff"/>
    <ds:schemaRef ds:uri="http://purl.org/dc/dcmitype/"/>
    <ds:schemaRef ds:uri="http://www.w3.org/XML/1998/namespace"/>
    <ds:schemaRef ds:uri="http://purl.org/dc/elements/1.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8</TotalTime>
  <Application>LibreOffice/6.3.3.2$Windows_X86_64 LibreOffice_project/a64200df03143b798afd1ec74a12ab50359878ed</Application>
  <Company>TxDOT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2013-01-07T23:17:31Z</dcterms:created>
  <dc:creator>Erik Huffman</dc:creator>
  <dc:description/>
  <dc:language>en-US</dc:language>
  <cp:lastModifiedBy/>
  <cp:lastPrinted>2015-09-15T17:46:07Z</cp:lastPrinted>
  <dcterms:modified xsi:type="dcterms:W3CDTF">2019-12-11T16:36:48Z</dcterms:modified>
  <cp:revision>1</cp:revision>
  <dc:subject/>
  <dc:title>Risk register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TxDOT</vt:lpwstr>
  </property>
  <property fmtid="{D5CDD505-2E9C-101B-9397-08002B2CF9AE}" pid="4" name="ContentTypeId">
    <vt:lpwstr>0x010100A400BD83B02F8A43A8952A9CEE7E49CB</vt:lpwstr>
  </property>
  <property fmtid="{D5CDD505-2E9C-101B-9397-08002B2CF9AE}" pid="5" name="DocSecurity">
    <vt:i4>0</vt:i4>
  </property>
  <property fmtid="{D5CDD505-2E9C-101B-9397-08002B2CF9AE}" pid="6" name="Document Class">
    <vt:lpwstr>4;#Project Management|de242f80-6bef-4248-af56-8ba58227aa56</vt:lpwstr>
  </property>
  <property fmtid="{D5CDD505-2E9C-101B-9397-08002B2CF9AE}" pid="7" name="Document_x0020_Class">
    <vt:lpwstr>4;#Project Management|de242f80-6bef-4248-af56-8ba58227aa56</vt:lpwstr>
  </property>
  <property fmtid="{D5CDD505-2E9C-101B-9397-08002B2CF9AE}" pid="8" name="HyperlinksChanged">
    <vt:bool>0</vt:bool>
  </property>
  <property fmtid="{D5CDD505-2E9C-101B-9397-08002B2CF9AE}" pid="9" name="LinksUpToDate">
    <vt:bool>0</vt:bool>
  </property>
  <property fmtid="{D5CDD505-2E9C-101B-9397-08002B2CF9AE}" pid="10" name="PcE4 File Structure">
    <vt:lpwstr>217;#Support Document|c6664123-6930-4560-b230-13c1ba38ef85</vt:lpwstr>
  </property>
  <property fmtid="{D5CDD505-2E9C-101B-9397-08002B2CF9AE}" pid="11" name="Record Type">
    <vt:lpwstr>5;#Project Management-Non IT|4e6bf270-fa1e-4aef-83da-c3f1edd9b39f</vt:lpwstr>
  </property>
  <property fmtid="{D5CDD505-2E9C-101B-9397-08002B2CF9AE}" pid="12" name="Record_x0020_Type">
    <vt:lpwstr>5;#Project Management-Non IT|4e6bf270-fa1e-4aef-83da-c3f1edd9b39f</vt:lpwstr>
  </property>
  <property fmtid="{D5CDD505-2E9C-101B-9397-08002B2CF9AE}" pid="13" name="ScaleCrop">
    <vt:bool>0</vt:bool>
  </property>
  <property fmtid="{D5CDD505-2E9C-101B-9397-08002B2CF9AE}" pid="14" name="ShareDoc">
    <vt:bool>0</vt:bool>
  </property>
  <property fmtid="{D5CDD505-2E9C-101B-9397-08002B2CF9AE}" pid="15" name="TaxCatchAll">
    <vt:lpwstr>5;#Project Management-Non IT|4e6bf270-fa1e-4aef-83da-c3f1edd9b39f;#4;#Project Management|de242f80-6bef-4248-af56-8ba58227aa56</vt:lpwstr>
  </property>
  <property fmtid="{D5CDD505-2E9C-101B-9397-08002B2CF9AE}" pid="16" name="_dlc_DocIdItemGuid">
    <vt:lpwstr>73c11ec8-1c75-4fc1-9acc-fc3b32e73f79</vt:lpwstr>
  </property>
  <property fmtid="{D5CDD505-2E9C-101B-9397-08002B2CF9AE}" pid="17" name="l3edd206b2404d7088c6bd8e3f838ea5">
    <vt:lpwstr>Project Management|de242f80-6bef-4248-af56-8ba58227aa56</vt:lpwstr>
  </property>
  <property fmtid="{D5CDD505-2E9C-101B-9397-08002B2CF9AE}" pid="18" name="leb995e917a44b669b3013b9a5d25141">
    <vt:lpwstr>Project Management-Non IT|4e6bf270-fa1e-4aef-83da-c3f1edd9b39f</vt:lpwstr>
  </property>
</Properties>
</file>