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pulsebuy eccomerce\"/>
    </mc:Choice>
  </mc:AlternateContent>
  <xr:revisionPtr revIDLastSave="0" documentId="13_ncr:1_{7B74CE49-7B90-4191-A484-5BCC52BD892A}" xr6:coauthVersionLast="47" xr6:coauthVersionMax="47" xr10:uidLastSave="{00000000-0000-0000-0000-000000000000}"/>
  <bookViews>
    <workbookView xWindow="19110" yWindow="0" windowWidth="19380" windowHeight="21690" tabRatio="969" firstSheet="3" activeTab="3" xr2:uid="{6ABAC6A5-4892-4D25-B7B6-2034A5DE713D}"/>
  </bookViews>
  <sheets>
    <sheet name="Orders_Data_Raw" sheetId="1" r:id="rId1"/>
    <sheet name="Orders_Data_Cleaned" sheetId="16" r:id="rId2"/>
    <sheet name="Monthly summary &amp; growth" sheetId="34" r:id="rId3"/>
    <sheet name="Quarter summary &amp; growth" sheetId="26" r:id="rId4"/>
    <sheet name="Yearly summary &amp; growth" sheetId="36" r:id="rId5"/>
    <sheet name="Products" sheetId="27" r:id="rId6"/>
    <sheet name="loyalty program" sheetId="29" r:id="rId7"/>
    <sheet name="marketing channels" sheetId="30" r:id="rId8"/>
    <sheet name="purchase platform" sheetId="32" r:id="rId9"/>
    <sheet name="shipping performance" sheetId="33" r:id="rId10"/>
  </sheets>
  <definedNames>
    <definedName name="_xlnm._FilterDatabase" localSheetId="1" hidden="1">Orders_Data_Cleaned!$A$1:$AB$1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ccbce1d4-f7b3-4292-b17a-77904848559c" name="Orders" connection="Query - Orders"/>
          <x15:modelTable id="geolocation_bcbec837-77f8-463d-85c0-d88494504020" name="geolocation" connection="Query - geolocation"/>
          <x15:modelTable id="Total_08edf6be-c1b6-488b-a54c-e02603cdbf2c" name="Total" connection="Query - Total"/>
        </x15:modelTables>
        <x15:extLst>
          <ext xmlns:x16="http://schemas.microsoft.com/office/spreadsheetml/2014/11/main" uri="{9835A34E-60A6-4A7C-AAB8-D5F71C897F49}">
            <x16:modelTimeGroupings>
              <x16:modelTimeGrouping tableName="Total" columnName="purchase_date" columnId="purchase_date">
                <x16:calculatedTimeColumn columnName="purchase_date (Year)" columnId="purchase_date (Year)" contentType="years" isSelected="1"/>
                <x16:calculatedTimeColumn columnName="purchase_date (Quarter)" columnId="purchase_date (Quarter)" contentType="quarters" isSelected="1"/>
                <x16:calculatedTimeColumn columnName="purchase_date (Month Index)" columnId="purchase_date (Month Index)" contentType="monthsindex" isSelected="1"/>
                <x16:calculatedTimeColumn columnName="purchase_date (Month)" columnId="purchase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H5" i="33" l="1"/>
  <c r="H4" i="33"/>
  <c r="J9" i="34"/>
  <c r="J8" i="34"/>
  <c r="J7" i="34"/>
  <c r="J6" i="26"/>
  <c r="J5" i="26"/>
  <c r="J4" i="26"/>
  <c r="J9" i="36"/>
  <c r="J8" i="36"/>
  <c r="J7" i="36"/>
  <c r="V9" i="29"/>
  <c r="V8" i="29"/>
  <c r="V7" i="29"/>
  <c r="E37" i="27" l="1"/>
  <c r="E38" i="27" s="1"/>
  <c r="E27" i="27"/>
  <c r="E28" i="27" s="1"/>
  <c r="E17" i="27"/>
  <c r="E18" i="27" s="1"/>
  <c r="E7" i="27"/>
  <c r="E8" i="27" s="1"/>
  <c r="G3" i="16"/>
  <c r="G4" i="16"/>
  <c r="G5" i="16"/>
  <c r="G6" i="16"/>
  <c r="G7" i="16"/>
  <c r="G8" i="16"/>
  <c r="K8" i="16" s="1"/>
  <c r="G9" i="16"/>
  <c r="G10" i="16"/>
  <c r="G11" i="16"/>
  <c r="G12" i="16"/>
  <c r="G13" i="16"/>
  <c r="G14" i="16"/>
  <c r="G15" i="16"/>
  <c r="G16" i="16"/>
  <c r="G17" i="16"/>
  <c r="K17" i="16" s="1"/>
  <c r="G18" i="16"/>
  <c r="G19" i="16"/>
  <c r="G20" i="16"/>
  <c r="G21" i="16"/>
  <c r="K21" i="16" s="1"/>
  <c r="G22" i="16"/>
  <c r="K22" i="16" s="1"/>
  <c r="G23" i="16"/>
  <c r="G24" i="16"/>
  <c r="G25" i="16"/>
  <c r="G26" i="16"/>
  <c r="G27" i="16"/>
  <c r="G28" i="16"/>
  <c r="G29" i="16"/>
  <c r="G30" i="16"/>
  <c r="G31" i="16"/>
  <c r="G32" i="16"/>
  <c r="G33" i="16"/>
  <c r="K33" i="16" s="1"/>
  <c r="G34" i="16"/>
  <c r="K34" i="16" s="1"/>
  <c r="G35" i="16"/>
  <c r="G36" i="16"/>
  <c r="G37" i="16"/>
  <c r="G38" i="16"/>
  <c r="G39" i="16"/>
  <c r="G40" i="16"/>
  <c r="G41" i="16"/>
  <c r="G42" i="16"/>
  <c r="K42" i="16" s="1"/>
  <c r="G43" i="16"/>
  <c r="G44" i="16"/>
  <c r="K44" i="16" s="1"/>
  <c r="G45" i="16"/>
  <c r="G46" i="16"/>
  <c r="G47" i="16"/>
  <c r="G48" i="16"/>
  <c r="K48" i="16" s="1"/>
  <c r="G49" i="16"/>
  <c r="G50" i="16"/>
  <c r="G51" i="16"/>
  <c r="G52" i="16"/>
  <c r="G53" i="16"/>
  <c r="G54" i="16"/>
  <c r="G55" i="16"/>
  <c r="K55" i="16" s="1"/>
  <c r="G56" i="16"/>
  <c r="K56" i="16" s="1"/>
  <c r="G57" i="16"/>
  <c r="G58" i="16"/>
  <c r="G59" i="16"/>
  <c r="G60" i="16"/>
  <c r="G61" i="16"/>
  <c r="K61" i="16" s="1"/>
  <c r="G62" i="16"/>
  <c r="K62" i="16" s="1"/>
  <c r="G63" i="16"/>
  <c r="G64" i="16"/>
  <c r="G65" i="16"/>
  <c r="G66" i="16"/>
  <c r="G67" i="16"/>
  <c r="G68" i="16"/>
  <c r="G69" i="16"/>
  <c r="G70" i="16"/>
  <c r="G71" i="16"/>
  <c r="G72" i="16"/>
  <c r="G73" i="16"/>
  <c r="K73" i="16" s="1"/>
  <c r="G74" i="16"/>
  <c r="K74" i="16" s="1"/>
  <c r="G75" i="16"/>
  <c r="G76" i="16"/>
  <c r="K76" i="16" s="1"/>
  <c r="G77" i="16"/>
  <c r="G78" i="16"/>
  <c r="K78" i="16" s="1"/>
  <c r="G79" i="16"/>
  <c r="G80" i="16"/>
  <c r="K80" i="16" s="1"/>
  <c r="G81" i="16"/>
  <c r="K81" i="16" s="1"/>
  <c r="G82" i="16"/>
  <c r="K82" i="16" s="1"/>
  <c r="G83" i="16"/>
  <c r="G84" i="16"/>
  <c r="G85" i="16"/>
  <c r="G86" i="16"/>
  <c r="G87" i="16"/>
  <c r="G88" i="16"/>
  <c r="K88" i="16" s="1"/>
  <c r="G89" i="16"/>
  <c r="G90" i="16"/>
  <c r="G91" i="16"/>
  <c r="G92" i="16"/>
  <c r="G93" i="16"/>
  <c r="K93" i="16" s="1"/>
  <c r="G94" i="16"/>
  <c r="K94" i="16" s="1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K114" i="16" s="1"/>
  <c r="G115" i="16"/>
  <c r="G116" i="16"/>
  <c r="K116" i="16" s="1"/>
  <c r="G117" i="16"/>
  <c r="G118" i="16"/>
  <c r="G119" i="16"/>
  <c r="G120" i="16"/>
  <c r="G121" i="16"/>
  <c r="G122" i="16"/>
  <c r="K122" i="16" s="1"/>
  <c r="G123" i="16"/>
  <c r="G124" i="16"/>
  <c r="G125" i="16"/>
  <c r="G126" i="16"/>
  <c r="G127" i="16"/>
  <c r="G128" i="16"/>
  <c r="G129" i="16"/>
  <c r="G130" i="16"/>
  <c r="G131" i="16"/>
  <c r="G132" i="16"/>
  <c r="G133" i="16"/>
  <c r="K133" i="16" s="1"/>
  <c r="G134" i="16"/>
  <c r="K134" i="16" s="1"/>
  <c r="G135" i="16"/>
  <c r="G136" i="16"/>
  <c r="K136" i="16" s="1"/>
  <c r="G137" i="16"/>
  <c r="K137" i="16" s="1"/>
  <c r="G138" i="16"/>
  <c r="G139" i="16"/>
  <c r="K139" i="16" s="1"/>
  <c r="G140" i="16"/>
  <c r="K140" i="16" s="1"/>
  <c r="G141" i="16"/>
  <c r="K141" i="16" s="1"/>
  <c r="G142" i="16"/>
  <c r="K142" i="16" s="1"/>
  <c r="G143" i="16"/>
  <c r="G144" i="16"/>
  <c r="K144" i="16" s="1"/>
  <c r="G145" i="16"/>
  <c r="G146" i="16"/>
  <c r="G147" i="16"/>
  <c r="G148" i="16"/>
  <c r="G149" i="16"/>
  <c r="G150" i="16"/>
  <c r="G151" i="16"/>
  <c r="G152" i="16"/>
  <c r="G153" i="16"/>
  <c r="G154" i="16"/>
  <c r="G155" i="16"/>
  <c r="K155" i="16" s="1"/>
  <c r="G156" i="16"/>
  <c r="K156" i="16" s="1"/>
  <c r="G157" i="16"/>
  <c r="G158" i="16"/>
  <c r="G159" i="16"/>
  <c r="G160" i="16"/>
  <c r="K160" i="16" s="1"/>
  <c r="G161" i="16"/>
  <c r="K161" i="16" s="1"/>
  <c r="G162" i="16"/>
  <c r="K162" i="16" s="1"/>
  <c r="G163" i="16"/>
  <c r="G164" i="16"/>
  <c r="K164" i="16" s="1"/>
  <c r="G165" i="16"/>
  <c r="G166" i="16"/>
  <c r="K166" i="16" s="1"/>
  <c r="G167" i="16"/>
  <c r="K167" i="16" s="1"/>
  <c r="G168" i="16"/>
  <c r="K168" i="16" s="1"/>
  <c r="G169" i="16"/>
  <c r="G170" i="16"/>
  <c r="G171" i="16"/>
  <c r="G172" i="16"/>
  <c r="G173" i="16"/>
  <c r="K173" i="16" s="1"/>
  <c r="G174" i="16"/>
  <c r="K174" i="16" s="1"/>
  <c r="G175" i="16"/>
  <c r="G176" i="16"/>
  <c r="K176" i="16" s="1"/>
  <c r="G177" i="16"/>
  <c r="K177" i="16" s="1"/>
  <c r="G178" i="16"/>
  <c r="K178" i="16" s="1"/>
  <c r="G179" i="16"/>
  <c r="G180" i="16"/>
  <c r="G181" i="16"/>
  <c r="G182" i="16"/>
  <c r="K182" i="16" s="1"/>
  <c r="G183" i="16"/>
  <c r="G184" i="16"/>
  <c r="G185" i="16"/>
  <c r="G186" i="16"/>
  <c r="G2" i="16"/>
  <c r="K2" i="16" s="1"/>
  <c r="N18" i="16"/>
  <c r="N19" i="16"/>
  <c r="N20" i="16"/>
  <c r="N21" i="16"/>
  <c r="N22" i="16"/>
  <c r="N38" i="16"/>
  <c r="N39" i="16"/>
  <c r="N40" i="16"/>
  <c r="N41" i="16"/>
  <c r="N42" i="16"/>
  <c r="N58" i="16"/>
  <c r="N59" i="16"/>
  <c r="N60" i="16"/>
  <c r="N61" i="16"/>
  <c r="N62" i="16"/>
  <c r="N78" i="16"/>
  <c r="N79" i="16"/>
  <c r="N80" i="16"/>
  <c r="N81" i="16"/>
  <c r="N82" i="16"/>
  <c r="N98" i="16"/>
  <c r="N99" i="16"/>
  <c r="N100" i="16"/>
  <c r="N101" i="16"/>
  <c r="N102" i="16"/>
  <c r="N118" i="16"/>
  <c r="N119" i="16"/>
  <c r="N120" i="16"/>
  <c r="N121" i="16"/>
  <c r="N122" i="16"/>
  <c r="N138" i="16"/>
  <c r="N139" i="16"/>
  <c r="N140" i="16"/>
  <c r="N141" i="16"/>
  <c r="N142" i="16"/>
  <c r="N158" i="16"/>
  <c r="N159" i="16"/>
  <c r="N160" i="16"/>
  <c r="N161" i="16"/>
  <c r="N162" i="16"/>
  <c r="N178" i="16"/>
  <c r="N179" i="16"/>
  <c r="N180" i="16"/>
  <c r="N181" i="16"/>
  <c r="N182" i="16"/>
  <c r="K13" i="16"/>
  <c r="K14" i="16"/>
  <c r="K15" i="16"/>
  <c r="K16" i="16"/>
  <c r="K35" i="16"/>
  <c r="K36" i="16"/>
  <c r="K53" i="16"/>
  <c r="K54" i="16"/>
  <c r="K75" i="16"/>
  <c r="K95" i="16"/>
  <c r="K96" i="16"/>
  <c r="K113" i="16"/>
  <c r="K115" i="16"/>
  <c r="K135" i="16"/>
  <c r="K153" i="16"/>
  <c r="K154" i="16"/>
  <c r="K175" i="16"/>
  <c r="P12" i="16"/>
  <c r="P19" i="16"/>
  <c r="P21" i="16"/>
  <c r="P60" i="16"/>
  <c r="P63" i="16"/>
  <c r="P91" i="16"/>
  <c r="P92" i="16"/>
  <c r="P114" i="16"/>
  <c r="P119" i="16"/>
  <c r="P132" i="16"/>
  <c r="P134" i="16"/>
  <c r="P135" i="16"/>
  <c r="P171" i="16"/>
  <c r="P3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N15" i="16" s="1"/>
  <c r="M16" i="16"/>
  <c r="N16" i="16" s="1"/>
  <c r="M17" i="16"/>
  <c r="N17" i="16" s="1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N35" i="16" s="1"/>
  <c r="M36" i="16"/>
  <c r="N36" i="16" s="1"/>
  <c r="M37" i="16"/>
  <c r="N37" i="16" s="1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N55" i="16" s="1"/>
  <c r="M56" i="16"/>
  <c r="N56" i="16" s="1"/>
  <c r="M57" i="16"/>
  <c r="N57" i="16" s="1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N75" i="16" s="1"/>
  <c r="M76" i="16"/>
  <c r="N76" i="16" s="1"/>
  <c r="M77" i="16"/>
  <c r="N77" i="16" s="1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N95" i="16" s="1"/>
  <c r="M96" i="16"/>
  <c r="N96" i="16" s="1"/>
  <c r="M97" i="16"/>
  <c r="N97" i="16" s="1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N115" i="16" s="1"/>
  <c r="M116" i="16"/>
  <c r="N116" i="16" s="1"/>
  <c r="M117" i="16"/>
  <c r="N117" i="16" s="1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N135" i="16" s="1"/>
  <c r="M136" i="16"/>
  <c r="N136" i="16" s="1"/>
  <c r="M137" i="16"/>
  <c r="N137" i="16" s="1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N155" i="16" s="1"/>
  <c r="M156" i="16"/>
  <c r="N156" i="16" s="1"/>
  <c r="M157" i="16"/>
  <c r="N157" i="16" s="1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N175" i="16" s="1"/>
  <c r="M176" i="16"/>
  <c r="N176" i="16" s="1"/>
  <c r="M177" i="16"/>
  <c r="N177" i="16" s="1"/>
  <c r="M178" i="16"/>
  <c r="M179" i="16"/>
  <c r="M180" i="16"/>
  <c r="M181" i="16"/>
  <c r="M182" i="16"/>
  <c r="M183" i="16"/>
  <c r="M184" i="16"/>
  <c r="M185" i="16"/>
  <c r="M186" i="16"/>
  <c r="M2" i="16"/>
  <c r="J3" i="16"/>
  <c r="N3" i="16" s="1"/>
  <c r="J4" i="16"/>
  <c r="N4" i="16" s="1"/>
  <c r="J5" i="16"/>
  <c r="N5" i="16" s="1"/>
  <c r="J6" i="16"/>
  <c r="N6" i="16" s="1"/>
  <c r="J7" i="16"/>
  <c r="N7" i="16" s="1"/>
  <c r="J8" i="16"/>
  <c r="N8" i="16" s="1"/>
  <c r="J9" i="16"/>
  <c r="N9" i="16" s="1"/>
  <c r="J10" i="16"/>
  <c r="K10" i="16" s="1"/>
  <c r="J11" i="16"/>
  <c r="N11" i="16" s="1"/>
  <c r="J12" i="16"/>
  <c r="N12" i="16" s="1"/>
  <c r="J13" i="16"/>
  <c r="N13" i="16" s="1"/>
  <c r="J14" i="16"/>
  <c r="N14" i="16" s="1"/>
  <c r="J15" i="16"/>
  <c r="J16" i="16"/>
  <c r="J17" i="16"/>
  <c r="J18" i="16"/>
  <c r="J19" i="16"/>
  <c r="J20" i="16"/>
  <c r="J21" i="16"/>
  <c r="J22" i="16"/>
  <c r="J23" i="16"/>
  <c r="N23" i="16" s="1"/>
  <c r="J24" i="16"/>
  <c r="N24" i="16" s="1"/>
  <c r="J25" i="16"/>
  <c r="N25" i="16" s="1"/>
  <c r="J26" i="16"/>
  <c r="N26" i="16" s="1"/>
  <c r="J27" i="16"/>
  <c r="N27" i="16" s="1"/>
  <c r="J28" i="16"/>
  <c r="N28" i="16" s="1"/>
  <c r="J29" i="16"/>
  <c r="N29" i="16" s="1"/>
  <c r="J30" i="16"/>
  <c r="K30" i="16" s="1"/>
  <c r="J31" i="16"/>
  <c r="J32" i="16"/>
  <c r="J33" i="16"/>
  <c r="N33" i="16" s="1"/>
  <c r="J34" i="16"/>
  <c r="N34" i="16" s="1"/>
  <c r="J35" i="16"/>
  <c r="J36" i="16"/>
  <c r="J37" i="16"/>
  <c r="J38" i="16"/>
  <c r="J39" i="16"/>
  <c r="J40" i="16"/>
  <c r="J41" i="16"/>
  <c r="J42" i="16"/>
  <c r="J43" i="16"/>
  <c r="N43" i="16" s="1"/>
  <c r="J44" i="16"/>
  <c r="N44" i="16" s="1"/>
  <c r="J45" i="16"/>
  <c r="N45" i="16" s="1"/>
  <c r="J46" i="16"/>
  <c r="N46" i="16" s="1"/>
  <c r="J47" i="16"/>
  <c r="N47" i="16" s="1"/>
  <c r="J48" i="16"/>
  <c r="N48" i="16" s="1"/>
  <c r="J49" i="16"/>
  <c r="N49" i="16" s="1"/>
  <c r="J50" i="16"/>
  <c r="K50" i="16" s="1"/>
  <c r="J51" i="16"/>
  <c r="J52" i="16"/>
  <c r="N52" i="16" s="1"/>
  <c r="J53" i="16"/>
  <c r="N53" i="16" s="1"/>
  <c r="J54" i="16"/>
  <c r="N54" i="16" s="1"/>
  <c r="J55" i="16"/>
  <c r="J56" i="16"/>
  <c r="J57" i="16"/>
  <c r="J58" i="16"/>
  <c r="J59" i="16"/>
  <c r="J60" i="16"/>
  <c r="J61" i="16"/>
  <c r="J62" i="16"/>
  <c r="J63" i="16"/>
  <c r="N63" i="16" s="1"/>
  <c r="J64" i="16"/>
  <c r="N64" i="16" s="1"/>
  <c r="J65" i="16"/>
  <c r="N65" i="16" s="1"/>
  <c r="J66" i="16"/>
  <c r="N66" i="16" s="1"/>
  <c r="J67" i="16"/>
  <c r="N67" i="16" s="1"/>
  <c r="J68" i="16"/>
  <c r="N68" i="16" s="1"/>
  <c r="J69" i="16"/>
  <c r="N69" i="16" s="1"/>
  <c r="J70" i="16"/>
  <c r="K70" i="16" s="1"/>
  <c r="J71" i="16"/>
  <c r="N71" i="16" s="1"/>
  <c r="J72" i="16"/>
  <c r="J73" i="16"/>
  <c r="N73" i="16" s="1"/>
  <c r="J74" i="16"/>
  <c r="N74" i="16" s="1"/>
  <c r="J75" i="16"/>
  <c r="J76" i="16"/>
  <c r="J77" i="16"/>
  <c r="J78" i="16"/>
  <c r="J79" i="16"/>
  <c r="J80" i="16"/>
  <c r="J81" i="16"/>
  <c r="J82" i="16"/>
  <c r="J83" i="16"/>
  <c r="N83" i="16" s="1"/>
  <c r="J84" i="16"/>
  <c r="N84" i="16" s="1"/>
  <c r="J85" i="16"/>
  <c r="N85" i="16" s="1"/>
  <c r="J86" i="16"/>
  <c r="N86" i="16" s="1"/>
  <c r="J87" i="16"/>
  <c r="N87" i="16" s="1"/>
  <c r="J88" i="16"/>
  <c r="N88" i="16" s="1"/>
  <c r="J89" i="16"/>
  <c r="N89" i="16" s="1"/>
  <c r="J90" i="16"/>
  <c r="K90" i="16" s="1"/>
  <c r="J91" i="16"/>
  <c r="N91" i="16" s="1"/>
  <c r="J92" i="16"/>
  <c r="J93" i="16"/>
  <c r="N93" i="16" s="1"/>
  <c r="J94" i="16"/>
  <c r="N94" i="16" s="1"/>
  <c r="J95" i="16"/>
  <c r="J96" i="16"/>
  <c r="J97" i="16"/>
  <c r="J98" i="16"/>
  <c r="J99" i="16"/>
  <c r="J100" i="16"/>
  <c r="J101" i="16"/>
  <c r="J102" i="16"/>
  <c r="J103" i="16"/>
  <c r="N103" i="16" s="1"/>
  <c r="J104" i="16"/>
  <c r="N104" i="16" s="1"/>
  <c r="J105" i="16"/>
  <c r="N105" i="16" s="1"/>
  <c r="J106" i="16"/>
  <c r="N106" i="16" s="1"/>
  <c r="J107" i="16"/>
  <c r="N107" i="16" s="1"/>
  <c r="J108" i="16"/>
  <c r="N108" i="16" s="1"/>
  <c r="J109" i="16"/>
  <c r="N109" i="16" s="1"/>
  <c r="J110" i="16"/>
  <c r="K110" i="16" s="1"/>
  <c r="J111" i="16"/>
  <c r="N111" i="16" s="1"/>
  <c r="J112" i="16"/>
  <c r="J113" i="16"/>
  <c r="N113" i="16" s="1"/>
  <c r="J114" i="16"/>
  <c r="N114" i="16" s="1"/>
  <c r="J115" i="16"/>
  <c r="J116" i="16"/>
  <c r="J117" i="16"/>
  <c r="J118" i="16"/>
  <c r="J119" i="16"/>
  <c r="J120" i="16"/>
  <c r="J121" i="16"/>
  <c r="J122" i="16"/>
  <c r="J123" i="16"/>
  <c r="N123" i="16" s="1"/>
  <c r="J124" i="16"/>
  <c r="N124" i="16" s="1"/>
  <c r="J125" i="16"/>
  <c r="N125" i="16" s="1"/>
  <c r="J126" i="16"/>
  <c r="N126" i="16" s="1"/>
  <c r="J127" i="16"/>
  <c r="N127" i="16" s="1"/>
  <c r="J128" i="16"/>
  <c r="N128" i="16" s="1"/>
  <c r="J129" i="16"/>
  <c r="N129" i="16" s="1"/>
  <c r="J130" i="16"/>
  <c r="K130" i="16" s="1"/>
  <c r="J131" i="16"/>
  <c r="J132" i="16"/>
  <c r="N132" i="16" s="1"/>
  <c r="J133" i="16"/>
  <c r="N133" i="16" s="1"/>
  <c r="J134" i="16"/>
  <c r="N134" i="16" s="1"/>
  <c r="J135" i="16"/>
  <c r="J136" i="16"/>
  <c r="J137" i="16"/>
  <c r="J138" i="16"/>
  <c r="J139" i="16"/>
  <c r="J140" i="16"/>
  <c r="J141" i="16"/>
  <c r="J142" i="16"/>
  <c r="J143" i="16"/>
  <c r="N143" i="16" s="1"/>
  <c r="J144" i="16"/>
  <c r="N144" i="16" s="1"/>
  <c r="J145" i="16"/>
  <c r="N145" i="16" s="1"/>
  <c r="J146" i="16"/>
  <c r="N146" i="16" s="1"/>
  <c r="J147" i="16"/>
  <c r="N147" i="16" s="1"/>
  <c r="J148" i="16"/>
  <c r="N148" i="16" s="1"/>
  <c r="J149" i="16"/>
  <c r="N149" i="16" s="1"/>
  <c r="J150" i="16"/>
  <c r="K150" i="16" s="1"/>
  <c r="J151" i="16"/>
  <c r="J152" i="16"/>
  <c r="J153" i="16"/>
  <c r="N153" i="16" s="1"/>
  <c r="J154" i="16"/>
  <c r="N154" i="16" s="1"/>
  <c r="J155" i="16"/>
  <c r="J156" i="16"/>
  <c r="J157" i="16"/>
  <c r="J158" i="16"/>
  <c r="J159" i="16"/>
  <c r="J160" i="16"/>
  <c r="J161" i="16"/>
  <c r="J162" i="16"/>
  <c r="J163" i="16"/>
  <c r="N163" i="16" s="1"/>
  <c r="J164" i="16"/>
  <c r="N164" i="16" s="1"/>
  <c r="J165" i="16"/>
  <c r="N165" i="16" s="1"/>
  <c r="J166" i="16"/>
  <c r="N166" i="16" s="1"/>
  <c r="J167" i="16"/>
  <c r="N167" i="16" s="1"/>
  <c r="J168" i="16"/>
  <c r="N168" i="16" s="1"/>
  <c r="J169" i="16"/>
  <c r="N169" i="16" s="1"/>
  <c r="J170" i="16"/>
  <c r="N170" i="16" s="1"/>
  <c r="J171" i="16"/>
  <c r="N171" i="16" s="1"/>
  <c r="J172" i="16"/>
  <c r="N172" i="16" s="1"/>
  <c r="J173" i="16"/>
  <c r="N173" i="16" s="1"/>
  <c r="J174" i="16"/>
  <c r="N174" i="16" s="1"/>
  <c r="J175" i="16"/>
  <c r="J176" i="16"/>
  <c r="J177" i="16"/>
  <c r="J178" i="16"/>
  <c r="J179" i="16"/>
  <c r="J180" i="16"/>
  <c r="J181" i="16"/>
  <c r="J182" i="16"/>
  <c r="J183" i="16"/>
  <c r="N183" i="16" s="1"/>
  <c r="J184" i="16"/>
  <c r="N184" i="16" s="1"/>
  <c r="J185" i="16"/>
  <c r="N185" i="16" s="1"/>
  <c r="J186" i="16"/>
  <c r="N186" i="16" s="1"/>
  <c r="J2" i="16"/>
  <c r="N2" i="16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K3" i="16"/>
  <c r="K4" i="16"/>
  <c r="K5" i="16"/>
  <c r="K6" i="16"/>
  <c r="K7" i="16"/>
  <c r="K9" i="16"/>
  <c r="K18" i="16"/>
  <c r="K19" i="16"/>
  <c r="K20" i="16"/>
  <c r="K23" i="16"/>
  <c r="K24" i="16"/>
  <c r="K25" i="16"/>
  <c r="K26" i="16"/>
  <c r="K27" i="16"/>
  <c r="K28" i="16"/>
  <c r="K29" i="16"/>
  <c r="K37" i="16"/>
  <c r="K38" i="16"/>
  <c r="K39" i="16"/>
  <c r="K40" i="16"/>
  <c r="K41" i="16"/>
  <c r="K43" i="16"/>
  <c r="K45" i="16"/>
  <c r="K46" i="16"/>
  <c r="K47" i="16"/>
  <c r="K49" i="16"/>
  <c r="K57" i="16"/>
  <c r="K58" i="16"/>
  <c r="K59" i="16"/>
  <c r="K60" i="16"/>
  <c r="K63" i="16"/>
  <c r="K64" i="16"/>
  <c r="K65" i="16"/>
  <c r="K66" i="16"/>
  <c r="K67" i="16"/>
  <c r="K68" i="16"/>
  <c r="K69" i="16"/>
  <c r="K77" i="16"/>
  <c r="K79" i="16"/>
  <c r="K83" i="16"/>
  <c r="K84" i="16"/>
  <c r="K85" i="16"/>
  <c r="K86" i="16"/>
  <c r="K87" i="16"/>
  <c r="K89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7" i="16"/>
  <c r="K118" i="16"/>
  <c r="K119" i="16"/>
  <c r="K120" i="16"/>
  <c r="K121" i="16"/>
  <c r="K123" i="16"/>
  <c r="K124" i="16"/>
  <c r="K125" i="16"/>
  <c r="K126" i="16"/>
  <c r="K127" i="16"/>
  <c r="K128" i="16"/>
  <c r="K129" i="16"/>
  <c r="K138" i="16"/>
  <c r="K143" i="16"/>
  <c r="K145" i="16"/>
  <c r="K146" i="16"/>
  <c r="K147" i="16"/>
  <c r="K148" i="16"/>
  <c r="K149" i="16"/>
  <c r="K157" i="16"/>
  <c r="K158" i="16"/>
  <c r="K159" i="16"/>
  <c r="K163" i="16"/>
  <c r="K165" i="16"/>
  <c r="K169" i="16"/>
  <c r="K179" i="16"/>
  <c r="K180" i="16"/>
  <c r="K181" i="16"/>
  <c r="K183" i="16"/>
  <c r="K184" i="16"/>
  <c r="K185" i="16"/>
  <c r="K186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H2" i="16"/>
  <c r="F2" i="16"/>
  <c r="F38" i="27" l="1"/>
  <c r="E39" i="27"/>
  <c r="F37" i="27"/>
  <c r="E19" i="27"/>
  <c r="F18" i="27"/>
  <c r="E29" i="27"/>
  <c r="F28" i="27"/>
  <c r="E9" i="27"/>
  <c r="F8" i="27"/>
  <c r="F27" i="27"/>
  <c r="F17" i="27"/>
  <c r="F7" i="27"/>
  <c r="K152" i="16"/>
  <c r="K112" i="16"/>
  <c r="K92" i="16"/>
  <c r="K72" i="16"/>
  <c r="K32" i="16"/>
  <c r="K151" i="16"/>
  <c r="K131" i="16"/>
  <c r="K51" i="16"/>
  <c r="K31" i="16"/>
  <c r="K12" i="16"/>
  <c r="K52" i="16"/>
  <c r="K172" i="16"/>
  <c r="K171" i="16"/>
  <c r="K71" i="16"/>
  <c r="K11" i="16"/>
  <c r="K170" i="16"/>
  <c r="K132" i="16"/>
  <c r="K111" i="16"/>
  <c r="N152" i="16"/>
  <c r="N112" i="16"/>
  <c r="N92" i="16"/>
  <c r="N72" i="16"/>
  <c r="N32" i="16"/>
  <c r="K91" i="16"/>
  <c r="N151" i="16"/>
  <c r="N131" i="16"/>
  <c r="N51" i="16"/>
  <c r="N31" i="16"/>
  <c r="N150" i="16"/>
  <c r="N130" i="16"/>
  <c r="N110" i="16"/>
  <c r="N90" i="16"/>
  <c r="N70" i="16"/>
  <c r="N50" i="16"/>
  <c r="N30" i="16"/>
  <c r="N10" i="16"/>
  <c r="F39" i="27" l="1"/>
  <c r="E40" i="27"/>
  <c r="E10" i="27"/>
  <c r="F9" i="27"/>
  <c r="E30" i="27"/>
  <c r="F29" i="27"/>
  <c r="F19" i="27"/>
  <c r="E20" i="27"/>
  <c r="E41" i="27" l="1"/>
  <c r="F40" i="27"/>
  <c r="E21" i="27"/>
  <c r="F20" i="27"/>
  <c r="E31" i="27"/>
  <c r="F30" i="27"/>
  <c r="E11" i="27"/>
  <c r="F10" i="27"/>
  <c r="F41" i="27" l="1"/>
  <c r="E42" i="27"/>
  <c r="E22" i="27"/>
  <c r="F21" i="27"/>
  <c r="E12" i="27"/>
  <c r="F11" i="27"/>
  <c r="E32" i="27"/>
  <c r="F31" i="27"/>
  <c r="E43" i="27" l="1"/>
  <c r="F42" i="27"/>
  <c r="E23" i="27"/>
  <c r="F22" i="27"/>
  <c r="E33" i="27"/>
  <c r="F32" i="27"/>
  <c r="E13" i="27"/>
  <c r="F12" i="27"/>
  <c r="E44" i="27" l="1"/>
  <c r="F44" i="27" s="1"/>
  <c r="F43" i="27"/>
  <c r="E14" i="27"/>
  <c r="F13" i="27"/>
  <c r="E34" i="27"/>
  <c r="F33" i="27"/>
  <c r="E24" i="27"/>
  <c r="F23" i="27"/>
  <c r="E25" i="27" l="1"/>
  <c r="F25" i="27" s="1"/>
  <c r="F24" i="27"/>
  <c r="E35" i="27"/>
  <c r="F35" i="27" s="1"/>
  <c r="F34" i="27"/>
  <c r="E15" i="27"/>
  <c r="F15" i="27" s="1"/>
  <c r="F14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308373-A845-4426-BB42-BDDD93118837}" name="Query - geolocation" description="Connection to the 'geolocation' query in the workbook." type="100" refreshedVersion="8" minRefreshableVersion="5">
    <extLst>
      <ext xmlns:x15="http://schemas.microsoft.com/office/spreadsheetml/2010/11/main" uri="{DE250136-89BD-433C-8126-D09CA5730AF9}">
        <x15:connection id="fa1651e7-fc76-4b02-a3b7-e173c49f2895"/>
      </ext>
    </extLst>
  </connection>
  <connection id="2" xr16:uid="{24A2A568-F522-4F06-A441-470F8274DC79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1db4b33f-7154-4625-b1fd-91d8331fe849"/>
      </ext>
    </extLst>
  </connection>
  <connection id="3" xr16:uid="{A1539560-AB31-43C7-BAE6-84211657777A}" name="Query - Total" description="Connection to the 'Total' query in the workbook." type="100" refreshedVersion="8" minRefreshableVersion="5">
    <extLst>
      <ext xmlns:x15="http://schemas.microsoft.com/office/spreadsheetml/2010/11/main" uri="{DE250136-89BD-433C-8126-D09CA5730AF9}">
        <x15:connection id="c281447a-0c5c-45fe-94ca-bb14db1e89bb"/>
      </ext>
    </extLst>
  </connection>
  <connection id="4" xr16:uid="{B8971010-A4C2-4512-944A-E31A8A4F45E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<sst xmlns="http://schemas.openxmlformats.org/spreadsheetml/2006/main" count="5876" uniqueCount="1354">
  <si>
    <t>US</t>
  </si>
  <si>
    <t>affiliate</t>
  </si>
  <si>
    <t>website</t>
  </si>
  <si>
    <t>USD</t>
  </si>
  <si>
    <t>EYM-002</t>
  </si>
  <si>
    <t>Eco-Friendly Yoga Mat</t>
  </si>
  <si>
    <t>TV App Sign-Up</t>
  </si>
  <si>
    <t>IN</t>
  </si>
  <si>
    <t>direct</t>
  </si>
  <si>
    <t>INR</t>
  </si>
  <si>
    <t>SHH-001</t>
  </si>
  <si>
    <t>SmartHome Assistant Hub</t>
  </si>
  <si>
    <t>CA</t>
  </si>
  <si>
    <t>other</t>
  </si>
  <si>
    <t>CAD</t>
  </si>
  <si>
    <t>SSWB-005</t>
  </si>
  <si>
    <t>Stainless Steel Insulated Water Bottle</t>
  </si>
  <si>
    <t>Mobile App Sign-Up</t>
  </si>
  <si>
    <t>POCB-006</t>
  </si>
  <si>
    <t>Premium Organic Coffee Beans</t>
  </si>
  <si>
    <t>Tablet App Sign-Up</t>
  </si>
  <si>
    <t>JP</t>
  </si>
  <si>
    <t>JPY</t>
  </si>
  <si>
    <t>LSL-008</t>
  </si>
  <si>
    <t>LED Strip Lights</t>
  </si>
  <si>
    <t>PSC-004</t>
  </si>
  <si>
    <t>Portable Solar Charger</t>
  </si>
  <si>
    <t>Website Sign-Up</t>
  </si>
  <si>
    <t>email</t>
  </si>
  <si>
    <t>mobile app</t>
  </si>
  <si>
    <t>AU</t>
  </si>
  <si>
    <t>AUD</t>
  </si>
  <si>
    <t>ALS-007</t>
  </si>
  <si>
    <t>Adjustable Laptop Stand</t>
  </si>
  <si>
    <t>GB</t>
  </si>
  <si>
    <t>social media</t>
  </si>
  <si>
    <t>GBP</t>
  </si>
  <si>
    <t>WNCH-003</t>
  </si>
  <si>
    <t>Wireless Noise-Canceling Headphones</t>
  </si>
  <si>
    <t>MX</t>
  </si>
  <si>
    <t>MXN</t>
  </si>
  <si>
    <t>BR</t>
  </si>
  <si>
    <t>BRL</t>
  </si>
  <si>
    <t>FTS-009</t>
  </si>
  <si>
    <t>Fitness Tracker Smartwatch</t>
  </si>
  <si>
    <t>DE</t>
  </si>
  <si>
    <t>EUR</t>
  </si>
  <si>
    <t>FR</t>
  </si>
  <si>
    <t>loyalty_program</t>
  </si>
  <si>
    <t>country_code</t>
  </si>
  <si>
    <t>marketing_channel</t>
  </si>
  <si>
    <t>purchase_platform</t>
  </si>
  <si>
    <t>currency_code</t>
  </si>
  <si>
    <t>price_local</t>
  </si>
  <si>
    <t>price_usd</t>
  </si>
  <si>
    <t>sku_number</t>
  </si>
  <si>
    <t>return_date</t>
  </si>
  <si>
    <t>delivery_date</t>
  </si>
  <si>
    <t>shipment_date</t>
  </si>
  <si>
    <t>purchase_date</t>
  </si>
  <si>
    <t>account_creation_method</t>
  </si>
  <si>
    <t>account_creation_date</t>
  </si>
  <si>
    <t>transaction_id</t>
  </si>
  <si>
    <t>customer_id</t>
  </si>
  <si>
    <t>QG85178</t>
  </si>
  <si>
    <t>JG5145806</t>
  </si>
  <si>
    <t>2024-01-08 02:16:28</t>
  </si>
  <si>
    <t>2024-02-07 09:19:57</t>
  </si>
  <si>
    <t>2024-02-09 09:19:57</t>
  </si>
  <si>
    <t>2024-02-11 09:19:57</t>
  </si>
  <si>
    <t>YW16375</t>
  </si>
  <si>
    <t>UG1043771</t>
  </si>
  <si>
    <t>2022-10-22 04:23:21</t>
  </si>
  <si>
    <t>2022-11-11 11:18:57</t>
  </si>
  <si>
    <t>2022-11-15 11:18:57</t>
  </si>
  <si>
    <t>2022-11-20 11:18:57</t>
  </si>
  <si>
    <t>2022-11-21 11:18:57</t>
  </si>
  <si>
    <t>YS15894</t>
  </si>
  <si>
    <t>NI7218587</t>
  </si>
  <si>
    <t>2024-05-05 19:33:55</t>
  </si>
  <si>
    <t>2024-06-04 07:43:33</t>
  </si>
  <si>
    <t>2024-06-09 07:43:33</t>
  </si>
  <si>
    <t>2024-06-11 07:43:33</t>
  </si>
  <si>
    <t>DA90491</t>
  </si>
  <si>
    <t>AM8983792</t>
  </si>
  <si>
    <t>2021-06-15 23:13:37</t>
  </si>
  <si>
    <t>2021-07-07 15:06:38</t>
  </si>
  <si>
    <t>2021-07-11 15:06:38</t>
  </si>
  <si>
    <t>2021-07-13 15:06:38</t>
  </si>
  <si>
    <t>EM63729</t>
  </si>
  <si>
    <t>GX6983016</t>
  </si>
  <si>
    <t>2021-07-17 05:22:24</t>
  </si>
  <si>
    <t>2021-08-16 22:57:45</t>
  </si>
  <si>
    <t>2021-08-21 22:57:45</t>
  </si>
  <si>
    <t>2021-08-25 22:57:45</t>
  </si>
  <si>
    <t>AJ81871</t>
  </si>
  <si>
    <t>WC7497814</t>
  </si>
  <si>
    <t>2021-02-03 05:51:31</t>
  </si>
  <si>
    <t>2021-02-24 01:38:34</t>
  </si>
  <si>
    <t>2021-02-25 01:38:34</t>
  </si>
  <si>
    <t>2021-03-04 01:38:34</t>
  </si>
  <si>
    <t>PZ97675</t>
  </si>
  <si>
    <t>TV6361026</t>
  </si>
  <si>
    <t>2022-06-10 12:36:56</t>
  </si>
  <si>
    <t>2022-06-28 14:27:05</t>
  </si>
  <si>
    <t>2022-06-30 14:27:05</t>
  </si>
  <si>
    <t>2022-07-05 14:27:05</t>
  </si>
  <si>
    <t>BB19042</t>
  </si>
  <si>
    <t>JV5504780</t>
  </si>
  <si>
    <t>2024-03-12 06:03:07</t>
  </si>
  <si>
    <t>2024-04-11 00:17:03</t>
  </si>
  <si>
    <t>2024-04-12 00:17:03</t>
  </si>
  <si>
    <t>2024-04-17 00:17:03</t>
  </si>
  <si>
    <t>IR24826</t>
  </si>
  <si>
    <t>DR6454416</t>
  </si>
  <si>
    <t>2022-01-28 14:00:52</t>
  </si>
  <si>
    <t>2022-02-16 15:45:57</t>
  </si>
  <si>
    <t>2022-02-19 15:45:57</t>
  </si>
  <si>
    <t>2022-02-25 15:45:57</t>
  </si>
  <si>
    <t>CE50599</t>
  </si>
  <si>
    <t>CU9695173</t>
  </si>
  <si>
    <t>2024-04-07 04:56:14</t>
  </si>
  <si>
    <t>2024-04-28 16:38:35</t>
  </si>
  <si>
    <t>2024-04-30 16:38:35</t>
  </si>
  <si>
    <t>2024-05-02 16:38:35</t>
  </si>
  <si>
    <t>SQ31882</t>
  </si>
  <si>
    <t>PX1520092</t>
  </si>
  <si>
    <t>2021-09-24 05:42:37</t>
  </si>
  <si>
    <t>2021-10-11 22:04:54</t>
  </si>
  <si>
    <t>2021-10-12 22:04:54</t>
  </si>
  <si>
    <t>2021-10-14 22:04:54</t>
  </si>
  <si>
    <t>QE33293</t>
  </si>
  <si>
    <t>BT3867858</t>
  </si>
  <si>
    <t>2021-06-28 19:24:59</t>
  </si>
  <si>
    <t>2021-07-14 20:54:52</t>
  </si>
  <si>
    <t>2021-07-16 20:54:52</t>
  </si>
  <si>
    <t>2021-07-23 20:54:52</t>
  </si>
  <si>
    <t>IG55999</t>
  </si>
  <si>
    <t>LP9142015</t>
  </si>
  <si>
    <t>2022-06-11 06:22:53</t>
  </si>
  <si>
    <t>2022-06-23 11:58:21</t>
  </si>
  <si>
    <t>2022-06-24 11:58:21</t>
  </si>
  <si>
    <t>2022-06-30 11:58:21</t>
  </si>
  <si>
    <t>CX88905</t>
  </si>
  <si>
    <t>KP3388249</t>
  </si>
  <si>
    <t>2021-11-07 03:24:42</t>
  </si>
  <si>
    <t>2021-11-22 23:03:25</t>
  </si>
  <si>
    <t>2021-11-24 23:03:25</t>
  </si>
  <si>
    <t>2021-11-30 23:03:25</t>
  </si>
  <si>
    <t>LY73449</t>
  </si>
  <si>
    <t>VK2674300</t>
  </si>
  <si>
    <t>2021-08-14 20:55:21</t>
  </si>
  <si>
    <t>2021-09-10 09:47:12</t>
  </si>
  <si>
    <t>2021-09-14 09:47:12</t>
  </si>
  <si>
    <t>2021-09-16 09:47:12</t>
  </si>
  <si>
    <t>RH21588</t>
  </si>
  <si>
    <t>MP2566110</t>
  </si>
  <si>
    <t>2024-07-31 19:05:04</t>
  </si>
  <si>
    <t>2024-08-22 18:42:05</t>
  </si>
  <si>
    <t>2024-08-24 18:42:05</t>
  </si>
  <si>
    <t>2024-08-26 18:42:05</t>
  </si>
  <si>
    <t>JD17848</t>
  </si>
  <si>
    <t>EC4855643</t>
  </si>
  <si>
    <t>2022-01-13 19:44:25</t>
  </si>
  <si>
    <t>2022-01-28 07:40:18</t>
  </si>
  <si>
    <t>2022-01-29 07:40:18</t>
  </si>
  <si>
    <t>2022-02-01 07:40:18</t>
  </si>
  <si>
    <t>QS71155</t>
  </si>
  <si>
    <t>NK3285872</t>
  </si>
  <si>
    <t>2024-08-14 04:47:37</t>
  </si>
  <si>
    <t>2024-08-30 19:44:23</t>
  </si>
  <si>
    <t>2024-09-01 19:44:23</t>
  </si>
  <si>
    <t>2024-09-03 19:44:23</t>
  </si>
  <si>
    <t>2024-09-16 19:44:23</t>
  </si>
  <si>
    <t>YO29164</t>
  </si>
  <si>
    <t>CZ8465607</t>
  </si>
  <si>
    <t>2021-04-04 01:01:18</t>
  </si>
  <si>
    <t>2021-04-22 03:16:18</t>
  </si>
  <si>
    <t>2021-04-25 03:16:18</t>
  </si>
  <si>
    <t>2021-04-30 03:16:18</t>
  </si>
  <si>
    <t>XR85021</t>
  </si>
  <si>
    <t>UJ7668271</t>
  </si>
  <si>
    <t>2023-01-04 01:19:00</t>
  </si>
  <si>
    <t>2023-01-28 23:27:47</t>
  </si>
  <si>
    <t>2023-02-01 23:27:47</t>
  </si>
  <si>
    <t>2023-02-06 23:27:47</t>
  </si>
  <si>
    <t>2023-02-16 23:27:47</t>
  </si>
  <si>
    <t>SB85828</t>
  </si>
  <si>
    <t>YY3147738</t>
  </si>
  <si>
    <t>2021-10-10 17:03:59</t>
  </si>
  <si>
    <t>2021-11-07 17:14:39</t>
  </si>
  <si>
    <t>2021-11-10 17:14:39</t>
  </si>
  <si>
    <t>2021-11-13 17:14:39</t>
  </si>
  <si>
    <t>WA14591</t>
  </si>
  <si>
    <t>QN9053239</t>
  </si>
  <si>
    <t>2022-02-24 04:42:43</t>
  </si>
  <si>
    <t>2022-03-25 23:25:58</t>
  </si>
  <si>
    <t>2022-03-29 23:25:58</t>
  </si>
  <si>
    <t>2022-04-05 23:25:58</t>
  </si>
  <si>
    <t>YI51628</t>
  </si>
  <si>
    <t>FZ4414458</t>
  </si>
  <si>
    <t>2021-09-04 06:49:09</t>
  </si>
  <si>
    <t>2021-09-25 06:27:37</t>
  </si>
  <si>
    <t>2021-09-28 06:27:37</t>
  </si>
  <si>
    <t>2021-10-05 06:27:37</t>
  </si>
  <si>
    <t>OO97530</t>
  </si>
  <si>
    <t>ZZ6994381</t>
  </si>
  <si>
    <t>2023-09-02 10:29:37</t>
  </si>
  <si>
    <t>2023-09-16 18:17:02</t>
  </si>
  <si>
    <t>2023-09-20 18:17:02</t>
  </si>
  <si>
    <t>2023-09-27 18:17:02</t>
  </si>
  <si>
    <t>XZ30269</t>
  </si>
  <si>
    <t>FS5801951</t>
  </si>
  <si>
    <t>2024-05-17 22:10:50</t>
  </si>
  <si>
    <t>2024-06-03 04:08:06</t>
  </si>
  <si>
    <t>2024-06-06 04:08:06</t>
  </si>
  <si>
    <t>2024-06-11 04:08:06</t>
  </si>
  <si>
    <t>HS59425</t>
  </si>
  <si>
    <t>BK5912138</t>
  </si>
  <si>
    <t>2021-08-28 00:31:34</t>
  </si>
  <si>
    <t>2021-09-10 19:41:04</t>
  </si>
  <si>
    <t>2021-09-11 19:41:04</t>
  </si>
  <si>
    <t>2021-09-14 19:41:04</t>
  </si>
  <si>
    <t>ON87871</t>
  </si>
  <si>
    <t>PM9277380</t>
  </si>
  <si>
    <t>2023-01-16 17:05:10</t>
  </si>
  <si>
    <t>2023-02-06 17:07:05</t>
  </si>
  <si>
    <t>2023-02-09 17:07:05</t>
  </si>
  <si>
    <t>2023-02-14 17:07:05</t>
  </si>
  <si>
    <t>HD74396</t>
  </si>
  <si>
    <t>FI2965740</t>
  </si>
  <si>
    <t>2022-05-26 22:46:16</t>
  </si>
  <si>
    <t>2022-06-22 22:57:03</t>
  </si>
  <si>
    <t>2022-06-23 22:57:03</t>
  </si>
  <si>
    <t>2022-06-28 22:57:03</t>
  </si>
  <si>
    <t>ME47495</t>
  </si>
  <si>
    <t>GJ5241085</t>
  </si>
  <si>
    <t>2023-02-11 08:45:20</t>
  </si>
  <si>
    <t>2023-02-27 07:03:16</t>
  </si>
  <si>
    <t>2023-03-02 07:03:16</t>
  </si>
  <si>
    <t>2023-03-06 07:03:16</t>
  </si>
  <si>
    <t>XU52926</t>
  </si>
  <si>
    <t>FD1514862</t>
  </si>
  <si>
    <t>2023-02-04 01:41:22</t>
  </si>
  <si>
    <t>2023-03-04 23:37:29</t>
  </si>
  <si>
    <t>2023-03-05 23:37:29</t>
  </si>
  <si>
    <t>2023-03-12 23:37:29</t>
  </si>
  <si>
    <t>JU48326</t>
  </si>
  <si>
    <t>YU3145567</t>
  </si>
  <si>
    <t>2021-07-07 18:08:08</t>
  </si>
  <si>
    <t>2021-08-06 12:29:24</t>
  </si>
  <si>
    <t>2021-08-07 12:29:24</t>
  </si>
  <si>
    <t>2021-08-13 12:29:24</t>
  </si>
  <si>
    <t>CU36379</t>
  </si>
  <si>
    <t>VN9505502</t>
  </si>
  <si>
    <t>2021-08-12 17:34:38</t>
  </si>
  <si>
    <t>2021-08-22 18:26:11</t>
  </si>
  <si>
    <t>2021-08-25 18:26:11</t>
  </si>
  <si>
    <t>2021-08-29 18:26:11</t>
  </si>
  <si>
    <t>GI94712</t>
  </si>
  <si>
    <t>RW5881469</t>
  </si>
  <si>
    <t>2024-03-07 00:11:43</t>
  </si>
  <si>
    <t>2024-04-02 10:33:02</t>
  </si>
  <si>
    <t>2024-04-05 10:33:02</t>
  </si>
  <si>
    <t>2024-04-12 10:33:02</t>
  </si>
  <si>
    <t>JL84030</t>
  </si>
  <si>
    <t>AM6898110</t>
  </si>
  <si>
    <t>2023-01-21 10:47:22</t>
  </si>
  <si>
    <t>2023-02-14 10:21:34</t>
  </si>
  <si>
    <t>2023-02-16 10:21:34</t>
  </si>
  <si>
    <t>2023-02-19 10:21:34</t>
  </si>
  <si>
    <t>VU15404</t>
  </si>
  <si>
    <t>VC6962162</t>
  </si>
  <si>
    <t>2023-06-05 22:19:21</t>
  </si>
  <si>
    <t>2023-06-23 22:33:14</t>
  </si>
  <si>
    <t>2023-06-25 22:33:14</t>
  </si>
  <si>
    <t>2023-06-29 22:33:14</t>
  </si>
  <si>
    <t>XO49206</t>
  </si>
  <si>
    <t>AI9004724</t>
  </si>
  <si>
    <t>2022-11-04 11:42:14</t>
  </si>
  <si>
    <t>2022-11-14 10:19:02</t>
  </si>
  <si>
    <t>2022-11-16 10:19:02</t>
  </si>
  <si>
    <t>2022-11-22 10:19:02</t>
  </si>
  <si>
    <t>NH77170</t>
  </si>
  <si>
    <t>CR7367022</t>
  </si>
  <si>
    <t>2021-09-08 07:31:57</t>
  </si>
  <si>
    <t>2021-09-30 10:01:54</t>
  </si>
  <si>
    <t>2021-10-01 10:01:54</t>
  </si>
  <si>
    <t>2021-10-04 10:01:54</t>
  </si>
  <si>
    <t>XE91180</t>
  </si>
  <si>
    <t>DS4622202</t>
  </si>
  <si>
    <t>2023-02-10 07:15:54</t>
  </si>
  <si>
    <t>2023-03-12 15:59:01</t>
  </si>
  <si>
    <t>2023-03-15 15:59:01</t>
  </si>
  <si>
    <t>2023-03-22 15:59:01</t>
  </si>
  <si>
    <t>NA84116</t>
  </si>
  <si>
    <t>JG9633243</t>
  </si>
  <si>
    <t>2023-01-07 09:56:50</t>
  </si>
  <si>
    <t>2023-02-03 22:59:43</t>
  </si>
  <si>
    <t>2023-02-04 22:59:43</t>
  </si>
  <si>
    <t>2023-02-08 22:59:43</t>
  </si>
  <si>
    <t>AG36386</t>
  </si>
  <si>
    <t>KV3851973</t>
  </si>
  <si>
    <t>2021-05-23 13:24:28</t>
  </si>
  <si>
    <t>2021-06-12 06:26:37</t>
  </si>
  <si>
    <t>2021-06-17 06:26:37</t>
  </si>
  <si>
    <t>2021-06-20 06:26:37</t>
  </si>
  <si>
    <t>KO17648</t>
  </si>
  <si>
    <t>XG4173721</t>
  </si>
  <si>
    <t>2024-03-01 03:23:20</t>
  </si>
  <si>
    <t>2024-03-17 14:12:00</t>
  </si>
  <si>
    <t>2024-03-20 14:12:00</t>
  </si>
  <si>
    <t>2024-03-25 14:12:00</t>
  </si>
  <si>
    <t>DL43047</t>
  </si>
  <si>
    <t>KZ9625080</t>
  </si>
  <si>
    <t>2023-03-31 21:19:56</t>
  </si>
  <si>
    <t>2023-04-10 03:50:53</t>
  </si>
  <si>
    <t>2023-04-11 03:50:53</t>
  </si>
  <si>
    <t>2023-04-13 03:50:53</t>
  </si>
  <si>
    <t>FC50574</t>
  </si>
  <si>
    <t>UA6034167</t>
  </si>
  <si>
    <t>2024-01-28 18:48:29</t>
  </si>
  <si>
    <t>2024-02-27 02:45:44</t>
  </si>
  <si>
    <t>2024-03-01 02:45:44</t>
  </si>
  <si>
    <t>2024-03-08 02:45:44</t>
  </si>
  <si>
    <t>UU73198</t>
  </si>
  <si>
    <t>AJ3804554</t>
  </si>
  <si>
    <t>2023-01-28 06:44:30</t>
  </si>
  <si>
    <t>2023-02-24 02:15:54</t>
  </si>
  <si>
    <t>2023-02-28 02:15:54</t>
  </si>
  <si>
    <t>2023-03-03 02:15:54</t>
  </si>
  <si>
    <t>XY50887</t>
  </si>
  <si>
    <t>GX6935265</t>
  </si>
  <si>
    <t>2022-01-23 07:17:31</t>
  </si>
  <si>
    <t>2022-02-11 20:27:57</t>
  </si>
  <si>
    <t>2022-02-14 20:27:57</t>
  </si>
  <si>
    <t>2022-02-17 20:27:57</t>
  </si>
  <si>
    <t>FE16557</t>
  </si>
  <si>
    <t>PX5938889</t>
  </si>
  <si>
    <t>2021-07-02 23:43:56</t>
  </si>
  <si>
    <t>2021-07-30 13:14:54</t>
  </si>
  <si>
    <t>2021-08-01 13:14:54</t>
  </si>
  <si>
    <t>2021-08-05 13:14:54</t>
  </si>
  <si>
    <t>EV84570</t>
  </si>
  <si>
    <t>YS7885909</t>
  </si>
  <si>
    <t>2022-06-23 23:21:23</t>
  </si>
  <si>
    <t>2022-07-15 07:54:31</t>
  </si>
  <si>
    <t>2022-07-19 07:54:31</t>
  </si>
  <si>
    <t>2022-07-24 07:54:31</t>
  </si>
  <si>
    <t>ZC44867</t>
  </si>
  <si>
    <t>RS4245711</t>
  </si>
  <si>
    <t>2021-08-30 22:23:45</t>
  </si>
  <si>
    <t>2021-09-14 01:48:28</t>
  </si>
  <si>
    <t>2021-09-16 01:48:28</t>
  </si>
  <si>
    <t>2021-09-18 01:48:28</t>
  </si>
  <si>
    <t>TO51474</t>
  </si>
  <si>
    <t>FH8494646</t>
  </si>
  <si>
    <t>2024-03-03 02:30:35</t>
  </si>
  <si>
    <t>2024-03-26 03:54:34</t>
  </si>
  <si>
    <t>2024-03-30 03:54:34</t>
  </si>
  <si>
    <t>2024-04-05 03:54:34</t>
  </si>
  <si>
    <t>GC73918</t>
  </si>
  <si>
    <t>YP2923097</t>
  </si>
  <si>
    <t>2023-03-06 21:48:00</t>
  </si>
  <si>
    <t>2023-03-19 00:19:21</t>
  </si>
  <si>
    <t>2023-03-21 00:19:21</t>
  </si>
  <si>
    <t>2023-03-28 00:19:21</t>
  </si>
  <si>
    <t>DG32849</t>
  </si>
  <si>
    <t>EH2380551</t>
  </si>
  <si>
    <t>2021-09-30 04:45:29</t>
  </si>
  <si>
    <t>2021-10-14 13:51:53</t>
  </si>
  <si>
    <t>2021-10-19 13:51:53</t>
  </si>
  <si>
    <t>2021-10-22 13:51:53</t>
  </si>
  <si>
    <t>JT62076</t>
  </si>
  <si>
    <t>HI3765435</t>
  </si>
  <si>
    <t>2022-06-16 02:29:04</t>
  </si>
  <si>
    <t>2022-07-07 04:33:46</t>
  </si>
  <si>
    <t>2022-07-11 04:33:46</t>
  </si>
  <si>
    <t>2022-07-16 04:33:46</t>
  </si>
  <si>
    <t>GZ87241</t>
  </si>
  <si>
    <t>VA1112559</t>
  </si>
  <si>
    <t>2024-08-05 05:04:47</t>
  </si>
  <si>
    <t>2024-08-19 19:28:57</t>
  </si>
  <si>
    <t>2024-08-24 19:28:57</t>
  </si>
  <si>
    <t>2024-08-30 19:28:57</t>
  </si>
  <si>
    <t>SN62996</t>
  </si>
  <si>
    <t>AQ8412080</t>
  </si>
  <si>
    <t>2022-04-09 23:01:26</t>
  </si>
  <si>
    <t>2022-05-01 20:46:46</t>
  </si>
  <si>
    <t>2022-05-02 20:46:46</t>
  </si>
  <si>
    <t>2022-05-09 20:46:46</t>
  </si>
  <si>
    <t>OW92684</t>
  </si>
  <si>
    <t>YL5269631</t>
  </si>
  <si>
    <t>2023-02-19 05:08:24</t>
  </si>
  <si>
    <t>2023-03-21 00:15:10</t>
  </si>
  <si>
    <t>2023-03-24 00:15:10</t>
  </si>
  <si>
    <t>2023-03-30 00:15:10</t>
  </si>
  <si>
    <t>RX42202</t>
  </si>
  <si>
    <t>HM2635100</t>
  </si>
  <si>
    <t>2023-01-01 13:03:41</t>
  </si>
  <si>
    <t>2023-01-29 20:18:10</t>
  </si>
  <si>
    <t>2023-01-30 20:18:10</t>
  </si>
  <si>
    <t>2023-02-01 20:18:10</t>
  </si>
  <si>
    <t>JL48437</t>
  </si>
  <si>
    <t>AE8766983</t>
  </si>
  <si>
    <t>2024-05-19 22:51:35</t>
  </si>
  <si>
    <t>2024-06-10 21:04:49</t>
  </si>
  <si>
    <t>2024-06-15 21:04:49</t>
  </si>
  <si>
    <t>2024-06-20 21:04:49</t>
  </si>
  <si>
    <t>IW52645</t>
  </si>
  <si>
    <t>CU8503510</t>
  </si>
  <si>
    <t>2022-05-30 04:12:30</t>
  </si>
  <si>
    <t>2022-06-26 12:19:59</t>
  </si>
  <si>
    <t>2022-07-01 12:19:59</t>
  </si>
  <si>
    <t>2022-07-06 12:19:59</t>
  </si>
  <si>
    <t>CO92885</t>
  </si>
  <si>
    <t>KO1214471</t>
  </si>
  <si>
    <t>2022-01-10 14:36:51</t>
  </si>
  <si>
    <t>2022-01-29 02:58:05</t>
  </si>
  <si>
    <t>2022-02-03 02:58:05</t>
  </si>
  <si>
    <t>2022-02-10 02:58:05</t>
  </si>
  <si>
    <t>NF27069</t>
  </si>
  <si>
    <t>JB4492165</t>
  </si>
  <si>
    <t>2023-11-19 19:04:16</t>
  </si>
  <si>
    <t>2023-12-18 07:18:35</t>
  </si>
  <si>
    <t>2023-12-20 07:18:35</t>
  </si>
  <si>
    <t>2023-12-23 07:18:35</t>
  </si>
  <si>
    <t>PF96302</t>
  </si>
  <si>
    <t>CV2256058</t>
  </si>
  <si>
    <t>2022-01-23 12:41:26</t>
  </si>
  <si>
    <t>2022-02-04 03:07:56</t>
  </si>
  <si>
    <t>2022-02-06 03:07:56</t>
  </si>
  <si>
    <t>2022-02-08 03:07:56</t>
  </si>
  <si>
    <t>WZ24539</t>
  </si>
  <si>
    <t>YK9222055</t>
  </si>
  <si>
    <t>2024-03-14 17:06:38</t>
  </si>
  <si>
    <t>2024-04-09 12:38:59</t>
  </si>
  <si>
    <t>2024-04-10 12:38:59</t>
  </si>
  <si>
    <t>2024-04-17 12:38:59</t>
  </si>
  <si>
    <t>GS87460</t>
  </si>
  <si>
    <t>DJ6287325</t>
  </si>
  <si>
    <t>2023-12-12 10:59:38</t>
  </si>
  <si>
    <t>2023-12-29 16:02:43</t>
  </si>
  <si>
    <t>2023-12-30 16:02:43</t>
  </si>
  <si>
    <t>2024-01-03 16:02:43</t>
  </si>
  <si>
    <t>2024-01-14 16:02:43</t>
  </si>
  <si>
    <t>SW81101</t>
  </si>
  <si>
    <t>FZ1733822</t>
  </si>
  <si>
    <t>2024-08-04 03:25:07</t>
  </si>
  <si>
    <t>2024-08-15 00:06:06</t>
  </si>
  <si>
    <t>2024-08-17 00:06:06</t>
  </si>
  <si>
    <t>2024-08-22 00:06:06</t>
  </si>
  <si>
    <t>HC60902</t>
  </si>
  <si>
    <t>ZR8950597</t>
  </si>
  <si>
    <t>2022-07-23 02:04:57</t>
  </si>
  <si>
    <t>2022-08-22 08:15:37</t>
  </si>
  <si>
    <t>2022-08-25 08:15:37</t>
  </si>
  <si>
    <t>2022-09-01 08:15:37</t>
  </si>
  <si>
    <t>BU59705</t>
  </si>
  <si>
    <t>ZH8794839</t>
  </si>
  <si>
    <t>2022-09-23 07:00:55</t>
  </si>
  <si>
    <t>2022-10-15 18:04:16</t>
  </si>
  <si>
    <t>2022-10-18 18:04:16</t>
  </si>
  <si>
    <t>2022-10-21 18:04:16</t>
  </si>
  <si>
    <t>2022-10-30 18:04:16</t>
  </si>
  <si>
    <t>TL78882</t>
  </si>
  <si>
    <t>SK4552526</t>
  </si>
  <si>
    <t>2023-06-04 18:27:29</t>
  </si>
  <si>
    <t>2023-06-18 15:43:22</t>
  </si>
  <si>
    <t>2023-06-22 15:43:22</t>
  </si>
  <si>
    <t>2023-06-29 15:43:22</t>
  </si>
  <si>
    <t>IH28737</t>
  </si>
  <si>
    <t>KW3005510</t>
  </si>
  <si>
    <t>2024-07-16 14:50:08</t>
  </si>
  <si>
    <t>2024-08-12 06:32:42</t>
  </si>
  <si>
    <t>2024-08-14 06:32:42</t>
  </si>
  <si>
    <t>2024-08-19 06:32:42</t>
  </si>
  <si>
    <t>QB75781</t>
  </si>
  <si>
    <t>AK8361134</t>
  </si>
  <si>
    <t>2023-07-18 01:24:36</t>
  </si>
  <si>
    <t>2023-08-09 18:38:46</t>
  </si>
  <si>
    <t>2023-08-10 18:38:46</t>
  </si>
  <si>
    <t>2023-08-16 18:38:46</t>
  </si>
  <si>
    <t>AQ91652</t>
  </si>
  <si>
    <t>HP2034029</t>
  </si>
  <si>
    <t>2023-08-23 23:31:28</t>
  </si>
  <si>
    <t>2023-09-19 10:27:25</t>
  </si>
  <si>
    <t>2023-09-23 10:27:25</t>
  </si>
  <si>
    <t>2023-09-25 10:27:25</t>
  </si>
  <si>
    <t>VK79242</t>
  </si>
  <si>
    <t>ZI1673603</t>
  </si>
  <si>
    <t>2023-05-21 10:23:57</t>
  </si>
  <si>
    <t>2023-06-02 04:39:15</t>
  </si>
  <si>
    <t>2023-06-03 04:39:15</t>
  </si>
  <si>
    <t>2023-06-09 04:39:15</t>
  </si>
  <si>
    <t>SS49552</t>
  </si>
  <si>
    <t>TP6992759</t>
  </si>
  <si>
    <t>2022-12-31 14:13:53</t>
  </si>
  <si>
    <t>2023-01-13 08:45:09</t>
  </si>
  <si>
    <t>2023-01-14 08:45:09</t>
  </si>
  <si>
    <t>2023-01-16 08:45:09</t>
  </si>
  <si>
    <t>LO37322</t>
  </si>
  <si>
    <t>KE9281839</t>
  </si>
  <si>
    <t>2022-04-30 11:54:38</t>
  </si>
  <si>
    <t>2022-05-13 13:03:54</t>
  </si>
  <si>
    <t>2022-05-14 13:03:54</t>
  </si>
  <si>
    <t>2022-05-17 13:03:54</t>
  </si>
  <si>
    <t>SS77416</t>
  </si>
  <si>
    <t>PL9017261</t>
  </si>
  <si>
    <t>2024-05-30 20:22:06</t>
  </si>
  <si>
    <t>2024-06-26 04:40:50</t>
  </si>
  <si>
    <t>2024-06-29 04:40:50</t>
  </si>
  <si>
    <t>2024-07-02 04:40:50</t>
  </si>
  <si>
    <t>MA17476</t>
  </si>
  <si>
    <t>TA4342561</t>
  </si>
  <si>
    <t>2024-03-21 23:18:27</t>
  </si>
  <si>
    <t>2024-04-04 18:13:47</t>
  </si>
  <si>
    <t>2024-04-08 18:13:47</t>
  </si>
  <si>
    <t>2024-04-14 18:13:47</t>
  </si>
  <si>
    <t>KV77956</t>
  </si>
  <si>
    <t>UY3550925</t>
  </si>
  <si>
    <t>2022-01-11 13:00:02</t>
  </si>
  <si>
    <t>2022-02-06 07:25:20</t>
  </si>
  <si>
    <t>2022-02-09 07:25:20</t>
  </si>
  <si>
    <t>2022-02-15 07:25:20</t>
  </si>
  <si>
    <t>RA71762</t>
  </si>
  <si>
    <t>IO6484205</t>
  </si>
  <si>
    <t>2021-11-22 13:25:31</t>
  </si>
  <si>
    <t>2021-12-09 18:37:11</t>
  </si>
  <si>
    <t>2021-12-14 18:37:11</t>
  </si>
  <si>
    <t>2021-12-17 18:37:11</t>
  </si>
  <si>
    <t>WE16939</t>
  </si>
  <si>
    <t>GD9065096</t>
  </si>
  <si>
    <t>2021-01-25 02:38:45</t>
  </si>
  <si>
    <t>2021-02-09 13:57:30</t>
  </si>
  <si>
    <t>2021-02-13 13:57:30</t>
  </si>
  <si>
    <t>2021-02-20 13:57:30</t>
  </si>
  <si>
    <t>MB74165</t>
  </si>
  <si>
    <t>ND9765759</t>
  </si>
  <si>
    <t>2022-06-08 15:59:04</t>
  </si>
  <si>
    <t>2022-06-23 11:22:52</t>
  </si>
  <si>
    <t>2022-06-24 11:22:52</t>
  </si>
  <si>
    <t>2022-07-01 11:22:52</t>
  </si>
  <si>
    <t>LZ16299</t>
  </si>
  <si>
    <t>PS2675101</t>
  </si>
  <si>
    <t>2021-05-03 06:48:41</t>
  </si>
  <si>
    <t>2021-05-14 17:39:41</t>
  </si>
  <si>
    <t>2021-05-17 17:39:41</t>
  </si>
  <si>
    <t>2021-05-19 17:39:41</t>
  </si>
  <si>
    <t>HC21003</t>
  </si>
  <si>
    <t>TP5206851</t>
  </si>
  <si>
    <t>2024-08-27 08:11:47</t>
  </si>
  <si>
    <t>2024-09-21 17:04:10</t>
  </si>
  <si>
    <t>2024-09-23 17:04:10</t>
  </si>
  <si>
    <t>2024-09-27 17:04:10</t>
  </si>
  <si>
    <t>RB20765</t>
  </si>
  <si>
    <t>IW1646660</t>
  </si>
  <si>
    <t>2023-04-28 11:58:20</t>
  </si>
  <si>
    <t>2023-05-22 15:42:34</t>
  </si>
  <si>
    <t>2023-05-27 15:42:34</t>
  </si>
  <si>
    <t>2023-05-31 15:42:34</t>
  </si>
  <si>
    <t>HQ49979</t>
  </si>
  <si>
    <t>MB7274224</t>
  </si>
  <si>
    <t>2021-11-23 10:04:07</t>
  </si>
  <si>
    <t>2021-12-07 01:52:11</t>
  </si>
  <si>
    <t>2021-12-11 01:52:11</t>
  </si>
  <si>
    <t>2021-12-16 01:52:11</t>
  </si>
  <si>
    <t>ED44489</t>
  </si>
  <si>
    <t>JI2565711</t>
  </si>
  <si>
    <t>2021-10-15 19:25:38</t>
  </si>
  <si>
    <t>2021-11-01 12:33:09</t>
  </si>
  <si>
    <t>2021-11-06 12:33:09</t>
  </si>
  <si>
    <t>2021-11-13 12:33:09</t>
  </si>
  <si>
    <t>FR80210</t>
  </si>
  <si>
    <t>VG2961524</t>
  </si>
  <si>
    <t>2024-08-12 09:35:47</t>
  </si>
  <si>
    <t>2024-08-22 17:57:10</t>
  </si>
  <si>
    <t>2024-08-27 17:57:10</t>
  </si>
  <si>
    <t>2024-09-01 17:57:10</t>
  </si>
  <si>
    <t>NE23013</t>
  </si>
  <si>
    <t>OS5741359</t>
  </si>
  <si>
    <t>2024-02-27 10:59:26</t>
  </si>
  <si>
    <t>2024-03-18 22:53:52</t>
  </si>
  <si>
    <t>2024-03-21 22:53:52</t>
  </si>
  <si>
    <t>2024-03-27 22:53:52</t>
  </si>
  <si>
    <t>XN24416</t>
  </si>
  <si>
    <t>FB4827901</t>
  </si>
  <si>
    <t>2021-11-21 12:21:11</t>
  </si>
  <si>
    <t>2021-12-16 03:05:02</t>
  </si>
  <si>
    <t>2021-12-21 03:05:02</t>
  </si>
  <si>
    <t>2021-12-23 03:05:02</t>
  </si>
  <si>
    <t>DC27509</t>
  </si>
  <si>
    <t>CZ6966411</t>
  </si>
  <si>
    <t>2024-07-27 19:01:56</t>
  </si>
  <si>
    <t>2024-08-26 14:13:30</t>
  </si>
  <si>
    <t>2024-08-30 14:13:30</t>
  </si>
  <si>
    <t>2024-09-02 14:13:30</t>
  </si>
  <si>
    <t>DR29091</t>
  </si>
  <si>
    <t>FZ1309422</t>
  </si>
  <si>
    <t>2021-04-08 02:24:51</t>
  </si>
  <si>
    <t>2021-05-05 07:25:19</t>
  </si>
  <si>
    <t>2021-05-06 07:25:19</t>
  </si>
  <si>
    <t>2021-05-08 07:25:19</t>
  </si>
  <si>
    <t>DY45129</t>
  </si>
  <si>
    <t>TD6099516</t>
  </si>
  <si>
    <t>2021-11-15 02:09:20</t>
  </si>
  <si>
    <t>2021-12-14 11:43:34</t>
  </si>
  <si>
    <t>2021-12-19 11:43:34</t>
  </si>
  <si>
    <t>2021-12-25 11:43:34</t>
  </si>
  <si>
    <t>SX52779</t>
  </si>
  <si>
    <t>GV3054543</t>
  </si>
  <si>
    <t>2023-10-17 21:30:08</t>
  </si>
  <si>
    <t>2023-11-09 22:21:30</t>
  </si>
  <si>
    <t>2023-11-13 22:21:30</t>
  </si>
  <si>
    <t>2023-11-15 22:21:30</t>
  </si>
  <si>
    <t>TC89557</t>
  </si>
  <si>
    <t>FB8755427</t>
  </si>
  <si>
    <t>2023-06-15 05:25:42</t>
  </si>
  <si>
    <t>2023-07-12 13:52:46</t>
  </si>
  <si>
    <t>2023-07-17 13:52:46</t>
  </si>
  <si>
    <t>2023-07-23 13:52:46</t>
  </si>
  <si>
    <t>ET55940</t>
  </si>
  <si>
    <t>EW9407798</t>
  </si>
  <si>
    <t>2022-08-28 08:38:06</t>
  </si>
  <si>
    <t>2022-09-16 01:06:44</t>
  </si>
  <si>
    <t>2022-09-20 01:06:44</t>
  </si>
  <si>
    <t>2022-09-27 01:06:44</t>
  </si>
  <si>
    <t>ED63425</t>
  </si>
  <si>
    <t>KG3112720</t>
  </si>
  <si>
    <t>2023-03-26 03:32:40</t>
  </si>
  <si>
    <t>2023-04-18 03:24:50</t>
  </si>
  <si>
    <t>2023-04-20 03:24:50</t>
  </si>
  <si>
    <t>2023-04-27 03:24:50</t>
  </si>
  <si>
    <t>LQ10673</t>
  </si>
  <si>
    <t>IC3215098</t>
  </si>
  <si>
    <t>2021-11-02 20:53:27</t>
  </si>
  <si>
    <t>2021-11-24 00:33:23</t>
  </si>
  <si>
    <t>2021-11-27 00:33:23</t>
  </si>
  <si>
    <t>2021-11-29 00:33:23</t>
  </si>
  <si>
    <t>TG13638</t>
  </si>
  <si>
    <t>ZK6585483</t>
  </si>
  <si>
    <t>2024-09-02 10:42:38</t>
  </si>
  <si>
    <t>2024-09-23 20:58:55</t>
  </si>
  <si>
    <t>2024-09-24 20:58:55</t>
  </si>
  <si>
    <t>2024-10-01 20:58:55</t>
  </si>
  <si>
    <t>OT32522</t>
  </si>
  <si>
    <t>OV5801733</t>
  </si>
  <si>
    <t>2024-09-13 11:00:03</t>
  </si>
  <si>
    <t>2024-09-28 22:20:16</t>
  </si>
  <si>
    <t>2024-09-29 22:20:16</t>
  </si>
  <si>
    <t>2024-10-03 22:20:16</t>
  </si>
  <si>
    <t>BT93868</t>
  </si>
  <si>
    <t>RP8009474</t>
  </si>
  <si>
    <t>2023-09-18 22:37:59</t>
  </si>
  <si>
    <t>2023-10-09 21:11:06</t>
  </si>
  <si>
    <t>2023-10-13 21:11:06</t>
  </si>
  <si>
    <t>2023-10-16 21:11:06</t>
  </si>
  <si>
    <t>IL46099</t>
  </si>
  <si>
    <t>JK8559826</t>
  </si>
  <si>
    <t>2022-01-04 06:06:37</t>
  </si>
  <si>
    <t>2022-01-22 01:29:52</t>
  </si>
  <si>
    <t>2022-01-23 01:29:52</t>
  </si>
  <si>
    <t>2022-01-28 01:29:52</t>
  </si>
  <si>
    <t>2022-02-02 01:29:52</t>
  </si>
  <si>
    <t>OX98162</t>
  </si>
  <si>
    <t>CZ7896372</t>
  </si>
  <si>
    <t>2020-12-19 13:42:48</t>
  </si>
  <si>
    <t>2021-01-07 04:24:41</t>
  </si>
  <si>
    <t>2021-01-11 04:24:41</t>
  </si>
  <si>
    <t>2021-01-16 04:24:41</t>
  </si>
  <si>
    <t>2021-01-22 04:24:41</t>
  </si>
  <si>
    <t>WM18232</t>
  </si>
  <si>
    <t>SL1903446</t>
  </si>
  <si>
    <t>2022-09-05 12:08:15</t>
  </si>
  <si>
    <t>2022-09-18 19:05:55</t>
  </si>
  <si>
    <t>2022-09-22 19:05:55</t>
  </si>
  <si>
    <t>2022-09-26 19:05:55</t>
  </si>
  <si>
    <t>KC45437</t>
  </si>
  <si>
    <t>BZ5632321</t>
  </si>
  <si>
    <t>2021-04-12 20:06:09</t>
  </si>
  <si>
    <t>2021-04-29 03:10:24</t>
  </si>
  <si>
    <t>2021-05-02 03:10:24</t>
  </si>
  <si>
    <t>2021-05-09 03:10:24</t>
  </si>
  <si>
    <t>CP68254</t>
  </si>
  <si>
    <t>SL4247274</t>
  </si>
  <si>
    <t>2020-12-16 13:15:55</t>
  </si>
  <si>
    <t>2021-01-14 20:33:38</t>
  </si>
  <si>
    <t>2021-01-15 20:33:38</t>
  </si>
  <si>
    <t>2021-01-21 20:33:38</t>
  </si>
  <si>
    <t>YH51077</t>
  </si>
  <si>
    <t>UZ4577653</t>
  </si>
  <si>
    <t>2023-07-14 19:07:30</t>
  </si>
  <si>
    <t>2023-08-03 14:20:07</t>
  </si>
  <si>
    <t>2023-08-08 14:20:07</t>
  </si>
  <si>
    <t>2023-08-15 14:20:07</t>
  </si>
  <si>
    <t>VZ74501</t>
  </si>
  <si>
    <t>LU2302893</t>
  </si>
  <si>
    <t>2023-11-27 22:18:22</t>
  </si>
  <si>
    <t>2023-12-26 08:47:16</t>
  </si>
  <si>
    <t>2023-12-28 08:47:16</t>
  </si>
  <si>
    <t>2023-12-31 08:47:16</t>
  </si>
  <si>
    <t>KL47788</t>
  </si>
  <si>
    <t>MX4823681</t>
  </si>
  <si>
    <t>2023-07-02 11:37:03</t>
  </si>
  <si>
    <t>2023-07-21 22:02:25</t>
  </si>
  <si>
    <t>2023-07-23 22:02:25</t>
  </si>
  <si>
    <t>2023-07-28 22:02:25</t>
  </si>
  <si>
    <t>DK89680</t>
  </si>
  <si>
    <t>OP7797830</t>
  </si>
  <si>
    <t>2021-08-13 04:53:46</t>
  </si>
  <si>
    <t>2021-08-27 05:30:49</t>
  </si>
  <si>
    <t>2021-08-31 05:30:49</t>
  </si>
  <si>
    <t>2021-09-04 05:30:49</t>
  </si>
  <si>
    <t>BG29255</t>
  </si>
  <si>
    <t>BW1959166</t>
  </si>
  <si>
    <t>2021-10-21 17:11:07</t>
  </si>
  <si>
    <t>2021-11-18 10:15:03</t>
  </si>
  <si>
    <t>2021-11-20 10:15:03</t>
  </si>
  <si>
    <t>2021-11-26 10:15:03</t>
  </si>
  <si>
    <t>AY52710</t>
  </si>
  <si>
    <t>RS8611503</t>
  </si>
  <si>
    <t>2022-06-30 11:41:00</t>
  </si>
  <si>
    <t>2022-07-23 03:15:23</t>
  </si>
  <si>
    <t>2022-07-25 03:15:23</t>
  </si>
  <si>
    <t>2022-07-28 03:15:23</t>
  </si>
  <si>
    <t>QH32141</t>
  </si>
  <si>
    <t>OK2072257</t>
  </si>
  <si>
    <t>2021-10-04 10:54:57</t>
  </si>
  <si>
    <t>2021-10-19 14:39:01</t>
  </si>
  <si>
    <t>2021-10-23 14:39:01</t>
  </si>
  <si>
    <t>2021-10-29 14:39:01</t>
  </si>
  <si>
    <t>XR64113</t>
  </si>
  <si>
    <t>DR5222332</t>
  </si>
  <si>
    <t>2024-02-20 07:47:24</t>
  </si>
  <si>
    <t>2024-03-03 08:14:59</t>
  </si>
  <si>
    <t>2024-03-05 08:14:59</t>
  </si>
  <si>
    <t>2024-03-08 08:14:59</t>
  </si>
  <si>
    <t>VE15081</t>
  </si>
  <si>
    <t>JB2567848</t>
  </si>
  <si>
    <t>2022-08-17 12:27:07</t>
  </si>
  <si>
    <t>2022-09-01 20:41:01</t>
  </si>
  <si>
    <t>2022-09-06 20:41:01</t>
  </si>
  <si>
    <t>2022-09-10 20:41:01</t>
  </si>
  <si>
    <t>HO55128</t>
  </si>
  <si>
    <t>MC8455459</t>
  </si>
  <si>
    <t>2021-08-14 07:14:19</t>
  </si>
  <si>
    <t>2021-09-11 10:56:17</t>
  </si>
  <si>
    <t>2021-09-12 10:56:17</t>
  </si>
  <si>
    <t>2021-09-14 10:56:17</t>
  </si>
  <si>
    <t>NC69994</t>
  </si>
  <si>
    <t>LO3261866</t>
  </si>
  <si>
    <t>2021-08-19 13:35:27</t>
  </si>
  <si>
    <t>2021-09-15 06:16:07</t>
  </si>
  <si>
    <t>2021-09-20 06:16:07</t>
  </si>
  <si>
    <t>2021-09-26 06:16:07</t>
  </si>
  <si>
    <t>KL27538</t>
  </si>
  <si>
    <t>IS5181438</t>
  </si>
  <si>
    <t>2023-05-19 17:08:47</t>
  </si>
  <si>
    <t>2023-06-06 06:38:54</t>
  </si>
  <si>
    <t>2023-06-11 06:38:54</t>
  </si>
  <si>
    <t>2023-06-14 06:38:54</t>
  </si>
  <si>
    <t>FJ49830</t>
  </si>
  <si>
    <t>EC9169893</t>
  </si>
  <si>
    <t>2023-07-05 13:21:34</t>
  </si>
  <si>
    <t>2023-08-04 06:05:47</t>
  </si>
  <si>
    <t>2023-08-06 06:05:47</t>
  </si>
  <si>
    <t>2023-08-12 06:05:47</t>
  </si>
  <si>
    <t>JW39491</t>
  </si>
  <si>
    <t>NX3691235</t>
  </si>
  <si>
    <t>2021-04-20 13:08:57</t>
  </si>
  <si>
    <t>2021-04-30 04:02:55</t>
  </si>
  <si>
    <t>2021-05-03 04:02:55</t>
  </si>
  <si>
    <t>2021-05-08 04:02:55</t>
  </si>
  <si>
    <t>TE95333</t>
  </si>
  <si>
    <t>CM2803848</t>
  </si>
  <si>
    <t>2024-08-13 00:06:49</t>
  </si>
  <si>
    <t>2024-09-05 03:57:55</t>
  </si>
  <si>
    <t>2024-09-09 03:57:55</t>
  </si>
  <si>
    <t>2024-09-16 03:57:55</t>
  </si>
  <si>
    <t>FS34042</t>
  </si>
  <si>
    <t>GK2868121</t>
  </si>
  <si>
    <t>2024-09-15 17:14:09</t>
  </si>
  <si>
    <t>2024-09-26 04:06:57</t>
  </si>
  <si>
    <t>2024-09-29 04:06:57</t>
  </si>
  <si>
    <t>2024-10-01 04:06:57</t>
  </si>
  <si>
    <t>AI42661</t>
  </si>
  <si>
    <t>QH6257045</t>
  </si>
  <si>
    <t>2023-07-05 06:12:42</t>
  </si>
  <si>
    <t>2023-07-30 01:22:38</t>
  </si>
  <si>
    <t>2023-08-01 01:22:38</t>
  </si>
  <si>
    <t>2023-08-06 01:22:38</t>
  </si>
  <si>
    <t>RE43665</t>
  </si>
  <si>
    <t>YC4636776</t>
  </si>
  <si>
    <t>2022-02-15 09:22:51</t>
  </si>
  <si>
    <t>2022-03-09 05:07:16</t>
  </si>
  <si>
    <t>2022-03-12 05:07:16</t>
  </si>
  <si>
    <t>2022-03-14 05:07:16</t>
  </si>
  <si>
    <t>GT88276</t>
  </si>
  <si>
    <t>MH8236750</t>
  </si>
  <si>
    <t>2022-04-01 01:00:58</t>
  </si>
  <si>
    <t>2022-04-16 00:00:02</t>
  </si>
  <si>
    <t>2022-04-17 00:00:02</t>
  </si>
  <si>
    <t>2022-04-19 00:00:02</t>
  </si>
  <si>
    <t>2022-04-24 00:00:02</t>
  </si>
  <si>
    <t>PT44369</t>
  </si>
  <si>
    <t>CI3819584</t>
  </si>
  <si>
    <t>2022-10-06 13:39:15</t>
  </si>
  <si>
    <t>2022-11-04 20:33:45</t>
  </si>
  <si>
    <t>2022-11-09 20:33:45</t>
  </si>
  <si>
    <t>2022-11-16 20:33:45</t>
  </si>
  <si>
    <t>KP32585</t>
  </si>
  <si>
    <t>LJ6030182</t>
  </si>
  <si>
    <t>2024-05-17 08:32:37</t>
  </si>
  <si>
    <t>2024-06-13 03:30:27</t>
  </si>
  <si>
    <t>2024-06-14 03:30:27</t>
  </si>
  <si>
    <t>2024-06-17 03:30:27</t>
  </si>
  <si>
    <t>MP57620</t>
  </si>
  <si>
    <t>OT2449441</t>
  </si>
  <si>
    <t>2023-06-29 23:36:07</t>
  </si>
  <si>
    <t>2023-07-16 06:17:43</t>
  </si>
  <si>
    <t>2023-07-19 06:17:43</t>
  </si>
  <si>
    <t>2023-07-24 06:17:43</t>
  </si>
  <si>
    <t>BC30467</t>
  </si>
  <si>
    <t>GE1342554</t>
  </si>
  <si>
    <t>2021-10-03 18:25:31</t>
  </si>
  <si>
    <t>2021-10-19 13:31:57</t>
  </si>
  <si>
    <t>2021-10-22 13:31:57</t>
  </si>
  <si>
    <t>2021-10-25 13:31:57</t>
  </si>
  <si>
    <t>EP47199</t>
  </si>
  <si>
    <t>YD5440103</t>
  </si>
  <si>
    <t>2022-04-29 11:20:56</t>
  </si>
  <si>
    <t>2022-05-12 14:53:05</t>
  </si>
  <si>
    <t>2022-05-13 14:53:05</t>
  </si>
  <si>
    <t>2022-05-20 14:53:05</t>
  </si>
  <si>
    <t>2022-05-23 14:53:05</t>
  </si>
  <si>
    <t>EW40080</t>
  </si>
  <si>
    <t>HC1036819</t>
  </si>
  <si>
    <t>2024-06-25 01:31:46</t>
  </si>
  <si>
    <t>2024-07-08 05:33:33</t>
  </si>
  <si>
    <t>2024-07-12 05:33:33</t>
  </si>
  <si>
    <t>2024-07-18 05:33:33</t>
  </si>
  <si>
    <t>IS14336</t>
  </si>
  <si>
    <t>KH9795673</t>
  </si>
  <si>
    <t>2023-10-20 09:31:39</t>
  </si>
  <si>
    <t>2023-11-19 15:03:20</t>
  </si>
  <si>
    <t>2023-11-20 15:03:20</t>
  </si>
  <si>
    <t>2023-11-26 15:03:20</t>
  </si>
  <si>
    <t>XA46639</t>
  </si>
  <si>
    <t>XB3519792</t>
  </si>
  <si>
    <t>2022-01-12 11:56:28</t>
  </si>
  <si>
    <t>2022-02-04 21:10:16</t>
  </si>
  <si>
    <t>2022-02-05 21:10:16</t>
  </si>
  <si>
    <t>2022-02-09 21:10:16</t>
  </si>
  <si>
    <t>RA43149</t>
  </si>
  <si>
    <t>WZ2995459</t>
  </si>
  <si>
    <t>2022-10-18 10:39:17</t>
  </si>
  <si>
    <t>2022-11-04 01:21:13</t>
  </si>
  <si>
    <t>2022-11-09 01:21:13</t>
  </si>
  <si>
    <t>2022-11-16 01:21:13</t>
  </si>
  <si>
    <t>UR63269</t>
  </si>
  <si>
    <t>JG7359375</t>
  </si>
  <si>
    <t>2022-02-06 19:00:42</t>
  </si>
  <si>
    <t>2022-02-27 07:14:24</t>
  </si>
  <si>
    <t>2022-03-04 07:14:24</t>
  </si>
  <si>
    <t>2022-03-06 07:14:24</t>
  </si>
  <si>
    <t>GH74071</t>
  </si>
  <si>
    <t>XC3557718</t>
  </si>
  <si>
    <t>2023-11-06 04:03:56</t>
  </si>
  <si>
    <t>2023-11-29 15:32:36</t>
  </si>
  <si>
    <t>2023-11-30 15:32:36</t>
  </si>
  <si>
    <t>2023-12-05 15:32:36</t>
  </si>
  <si>
    <t>KU85457</t>
  </si>
  <si>
    <t>VX3503612</t>
  </si>
  <si>
    <t>2023-10-15 19:26:43</t>
  </si>
  <si>
    <t>2023-11-08 04:16:22</t>
  </si>
  <si>
    <t>2023-11-10 04:16:22</t>
  </si>
  <si>
    <t>2023-11-16 04:16:22</t>
  </si>
  <si>
    <t>BZ96317</t>
  </si>
  <si>
    <t>NJ7401909</t>
  </si>
  <si>
    <t>2023-03-17 11:06:23</t>
  </si>
  <si>
    <t>2023-04-04 02:01:34</t>
  </si>
  <si>
    <t>2023-04-08 02:01:34</t>
  </si>
  <si>
    <t>2023-04-15 02:01:34</t>
  </si>
  <si>
    <t>KK52210</t>
  </si>
  <si>
    <t>CE2818252</t>
  </si>
  <si>
    <t>2023-08-25 14:59:41</t>
  </si>
  <si>
    <t>2023-09-05 23:16:44</t>
  </si>
  <si>
    <t>2023-09-08 23:16:44</t>
  </si>
  <si>
    <t>2023-09-14 23:16:44</t>
  </si>
  <si>
    <t>SD10396</t>
  </si>
  <si>
    <t>WB9111043</t>
  </si>
  <si>
    <t>2021-12-24 09:29:42</t>
  </si>
  <si>
    <t>2022-01-13 14:21:57</t>
  </si>
  <si>
    <t>2022-01-14 14:21:57</t>
  </si>
  <si>
    <t>2022-01-16 14:21:57</t>
  </si>
  <si>
    <t>EQ20819</t>
  </si>
  <si>
    <t>HB3825221</t>
  </si>
  <si>
    <t>2022-06-17 10:54:29</t>
  </si>
  <si>
    <t>2022-07-11 05:20:20</t>
  </si>
  <si>
    <t>2022-07-12 05:20:20</t>
  </si>
  <si>
    <t>2022-07-19 05:20:20</t>
  </si>
  <si>
    <t>RT48761</t>
  </si>
  <si>
    <t>AR6319828</t>
  </si>
  <si>
    <t>2022-02-03 06:58:19</t>
  </si>
  <si>
    <t>2022-02-14 01:08:36</t>
  </si>
  <si>
    <t>2022-02-17 01:08:36</t>
  </si>
  <si>
    <t>2022-02-21 01:08:36</t>
  </si>
  <si>
    <t>FX33154</t>
  </si>
  <si>
    <t>TT1696987</t>
  </si>
  <si>
    <t>2022-05-03 13:47:37</t>
  </si>
  <si>
    <t>2022-05-29 09:38:34</t>
  </si>
  <si>
    <t>2022-05-30 09:38:34</t>
  </si>
  <si>
    <t>2022-06-02 09:38:34</t>
  </si>
  <si>
    <t>WH74518</t>
  </si>
  <si>
    <t>VM1393475</t>
  </si>
  <si>
    <t>2023-01-28 21:14:12</t>
  </si>
  <si>
    <t>2023-02-18 11:06:01</t>
  </si>
  <si>
    <t>2023-02-19 11:06:01</t>
  </si>
  <si>
    <t>2023-02-23 11:06:01</t>
  </si>
  <si>
    <t>2023-03-03 11:06:01</t>
  </si>
  <si>
    <t>YB61119</t>
  </si>
  <si>
    <t>SD2248625</t>
  </si>
  <si>
    <t>2021-03-12 00:07:59</t>
  </si>
  <si>
    <t>2021-04-07 05:26:27</t>
  </si>
  <si>
    <t>2021-04-08 05:26:27</t>
  </si>
  <si>
    <t>2021-04-11 05:26:27</t>
  </si>
  <si>
    <t>LW10191</t>
  </si>
  <si>
    <t>ZO3015448</t>
  </si>
  <si>
    <t>2022-12-27 11:47:42</t>
  </si>
  <si>
    <t>2023-01-08 04:18:24</t>
  </si>
  <si>
    <t>2023-01-09 04:18:24</t>
  </si>
  <si>
    <t>2023-01-12 04:18:24</t>
  </si>
  <si>
    <t>2023-01-22 04:18:24</t>
  </si>
  <si>
    <t>ZL81720</t>
  </si>
  <si>
    <t>ZH2603976</t>
  </si>
  <si>
    <t>2023-05-12 05:54:45</t>
  </si>
  <si>
    <t>2023-05-27 14:40:52</t>
  </si>
  <si>
    <t>2023-05-30 14:40:52</t>
  </si>
  <si>
    <t>2023-06-04 14:40:52</t>
  </si>
  <si>
    <t>2023-06-14 14:40:52</t>
  </si>
  <si>
    <t>UE34017</t>
  </si>
  <si>
    <t>XO3758272</t>
  </si>
  <si>
    <t>2024-04-26 09:47:47</t>
  </si>
  <si>
    <t>2024-05-14 04:13:01</t>
  </si>
  <si>
    <t>2024-05-19 04:13:01</t>
  </si>
  <si>
    <t>2024-05-22 04:13:01</t>
  </si>
  <si>
    <t>LE62505</t>
  </si>
  <si>
    <t>DF5388966</t>
  </si>
  <si>
    <t>2021-02-19 03:12:22</t>
  </si>
  <si>
    <t>2021-03-12 10:00:17</t>
  </si>
  <si>
    <t>2021-03-13 10:00:17</t>
  </si>
  <si>
    <t>2021-03-16 10:00:17</t>
  </si>
  <si>
    <t>GX37932</t>
  </si>
  <si>
    <t>WM5982213</t>
  </si>
  <si>
    <t>2022-04-30 21:51:45</t>
  </si>
  <si>
    <t>2022-05-18 03:44:11</t>
  </si>
  <si>
    <t>2022-05-20 03:44:11</t>
  </si>
  <si>
    <t>2022-05-26 03:44:11</t>
  </si>
  <si>
    <t>SG26971</t>
  </si>
  <si>
    <t>WO4325065</t>
  </si>
  <si>
    <t>2024-02-02 02:23:39</t>
  </si>
  <si>
    <t>2024-02-25 00:41:25</t>
  </si>
  <si>
    <t>2024-02-29 00:41:25</t>
  </si>
  <si>
    <t>2024-03-05 00:41:25</t>
  </si>
  <si>
    <t>EI50259</t>
  </si>
  <si>
    <t>EU3809127</t>
  </si>
  <si>
    <t>2023-07-01 22:27:34</t>
  </si>
  <si>
    <t>2023-07-29 16:11:18</t>
  </si>
  <si>
    <t>2023-07-30 16:11:18</t>
  </si>
  <si>
    <t>2023-08-02 16:11:18</t>
  </si>
  <si>
    <t>YO54422</t>
  </si>
  <si>
    <t>JF8693166</t>
  </si>
  <si>
    <t>2023-08-07 13:53:36</t>
  </si>
  <si>
    <t>2023-08-17 18:22:32</t>
  </si>
  <si>
    <t>2023-08-20 18:22:32</t>
  </si>
  <si>
    <t>2023-08-22 18:22:32</t>
  </si>
  <si>
    <t>AF92571</t>
  </si>
  <si>
    <t>JL8568202</t>
  </si>
  <si>
    <t>2021-01-25 17:24:04</t>
  </si>
  <si>
    <t>2021-02-23 12:01:24</t>
  </si>
  <si>
    <t>2021-02-25 12:01:24</t>
  </si>
  <si>
    <t>2021-03-04 12:01:24</t>
  </si>
  <si>
    <t>ID84765</t>
  </si>
  <si>
    <t>DS7873463</t>
  </si>
  <si>
    <t>2021-02-28 15:50:01</t>
  </si>
  <si>
    <t>2021-03-21 06:49:35</t>
  </si>
  <si>
    <t>2021-03-24 06:49:35</t>
  </si>
  <si>
    <t>2021-03-28 06:49:35</t>
  </si>
  <si>
    <t>GN11033</t>
  </si>
  <si>
    <t>CE9472615</t>
  </si>
  <si>
    <t>2021-09-26 09:26:57</t>
  </si>
  <si>
    <t>2021-10-19 01:24:30</t>
  </si>
  <si>
    <t>2021-10-22 01:24:30</t>
  </si>
  <si>
    <t>2021-10-29 01:24:30</t>
  </si>
  <si>
    <t>IE85122</t>
  </si>
  <si>
    <t>WR5921016</t>
  </si>
  <si>
    <t>2023-04-19 09:07:11</t>
  </si>
  <si>
    <t>2023-05-03 04:24:15</t>
  </si>
  <si>
    <t>2023-05-08 04:24:15</t>
  </si>
  <si>
    <t>2023-05-15 04:24:15</t>
  </si>
  <si>
    <t>HM99600</t>
  </si>
  <si>
    <t>YQ6797932</t>
  </si>
  <si>
    <t>2024-01-13 14:38:49</t>
  </si>
  <si>
    <t>2024-01-29 10:58:38</t>
  </si>
  <si>
    <t>2024-01-30 10:58:38</t>
  </si>
  <si>
    <t>2024-02-06 10:58:38</t>
  </si>
  <si>
    <t>AY67895</t>
  </si>
  <si>
    <t>DS7194890</t>
  </si>
  <si>
    <t>2022-08-07 02:32:07</t>
  </si>
  <si>
    <t>2022-08-19 04:39:02</t>
  </si>
  <si>
    <t>2022-08-20 04:39:02</t>
  </si>
  <si>
    <t>2022-08-22 04:39:02</t>
  </si>
  <si>
    <t>YS35789</t>
  </si>
  <si>
    <t>ON8247737</t>
  </si>
  <si>
    <t>2023-11-06 00:32:04</t>
  </si>
  <si>
    <t>2023-11-25 05:47:53</t>
  </si>
  <si>
    <t>2023-11-26 05:47:53</t>
  </si>
  <si>
    <t>2023-11-30 05:47:53</t>
  </si>
  <si>
    <t>JT35945</t>
  </si>
  <si>
    <t>HK7249332</t>
  </si>
  <si>
    <t>2024-08-12 07:06:29</t>
  </si>
  <si>
    <t>2024-08-30 04:21:58</t>
  </si>
  <si>
    <t>2024-09-03 04:21:58</t>
  </si>
  <si>
    <t>2024-09-10 04:21:58</t>
  </si>
  <si>
    <t>GS58906</t>
  </si>
  <si>
    <t>VU8301326</t>
  </si>
  <si>
    <t>2023-03-02 17:09:27</t>
  </si>
  <si>
    <t>2023-03-18 10:15:54</t>
  </si>
  <si>
    <t>2023-03-20 10:15:54</t>
  </si>
  <si>
    <t>2023-03-27 10:15:54</t>
  </si>
  <si>
    <t>QD59486</t>
  </si>
  <si>
    <t>IS5167401</t>
  </si>
  <si>
    <t>2022-01-27 00:22:39</t>
  </si>
  <si>
    <t>2022-02-23 15:24:52</t>
  </si>
  <si>
    <t>2022-02-25 15:24:52</t>
  </si>
  <si>
    <t>2022-03-01 15:24:52</t>
  </si>
  <si>
    <t>FO97819</t>
  </si>
  <si>
    <t>AR4447286</t>
  </si>
  <si>
    <t>2023-05-26 14:03:00</t>
  </si>
  <si>
    <t>2023-06-15 23:42:39</t>
  </si>
  <si>
    <t>2023-06-18 23:42:39</t>
  </si>
  <si>
    <t>2023-06-21 23:42:39</t>
  </si>
  <si>
    <t>TU15251</t>
  </si>
  <si>
    <t>JW7772422</t>
  </si>
  <si>
    <t>2023-06-26 09:42:19</t>
  </si>
  <si>
    <t>2023-07-06 16:44:06</t>
  </si>
  <si>
    <t>2023-07-10 16:44:06</t>
  </si>
  <si>
    <t>2023-07-16 16:44:06</t>
  </si>
  <si>
    <t>QY38206</t>
  </si>
  <si>
    <t>OU8244277</t>
  </si>
  <si>
    <t>2022-12-30 07:42:23</t>
  </si>
  <si>
    <t>2023-01-17 10:51:26</t>
  </si>
  <si>
    <t>2023-01-20 10:51:26</t>
  </si>
  <si>
    <t>2023-01-24 10:51:26</t>
  </si>
  <si>
    <t>GF81457</t>
  </si>
  <si>
    <t>WH7945041</t>
  </si>
  <si>
    <t>2023-08-11 01:07:54</t>
  </si>
  <si>
    <t>2023-09-09 20:41:31</t>
  </si>
  <si>
    <t>2023-09-11 20:41:31</t>
  </si>
  <si>
    <t>2023-09-14 20:41:31</t>
  </si>
  <si>
    <t>DO66579</t>
  </si>
  <si>
    <t>FD6428654</t>
  </si>
  <si>
    <t>2023-05-09 22:46:08</t>
  </si>
  <si>
    <t>2023-05-22 03:18:57</t>
  </si>
  <si>
    <t>2023-05-24 03:18:57</t>
  </si>
  <si>
    <t>2023-05-28 03:18:57</t>
  </si>
  <si>
    <t>QX36205</t>
  </si>
  <si>
    <t>DL7327300</t>
  </si>
  <si>
    <t>2021-09-04 21:12:17</t>
  </si>
  <si>
    <t>2021-10-03 09:56:45</t>
  </si>
  <si>
    <t>2021-10-06 09:56:45</t>
  </si>
  <si>
    <t>2021-10-12 09:56:45</t>
  </si>
  <si>
    <t>OH33646</t>
  </si>
  <si>
    <t>AB9301173</t>
  </si>
  <si>
    <t>2023-10-17 19:19:25</t>
  </si>
  <si>
    <t>2023-11-05 10:25:38</t>
  </si>
  <si>
    <t>2023-11-09 10:25:38</t>
  </si>
  <si>
    <t>2023-11-14 10:25:38</t>
  </si>
  <si>
    <t>SW92104</t>
  </si>
  <si>
    <t>MI5641291</t>
  </si>
  <si>
    <t>2023-07-28 06:37:24</t>
  </si>
  <si>
    <t>2023-08-16 23:15:01</t>
  </si>
  <si>
    <t>2023-08-18 23:15:01</t>
  </si>
  <si>
    <t>2023-08-20 23:15:01</t>
  </si>
  <si>
    <t>UJ50006</t>
  </si>
  <si>
    <t>GG2240768</t>
  </si>
  <si>
    <t>2022-05-13 01:48:24</t>
  </si>
  <si>
    <t>2022-05-27 05:02:20</t>
  </si>
  <si>
    <t>2022-05-30 05:02:20</t>
  </si>
  <si>
    <t>2022-06-03 05:02:20</t>
  </si>
  <si>
    <t>QJ99008</t>
  </si>
  <si>
    <t>OR2015347</t>
  </si>
  <si>
    <t>2021-11-18 12:46:02</t>
  </si>
  <si>
    <t>2021-12-04 12:37:41</t>
  </si>
  <si>
    <t>2021-12-06 12:37:41</t>
  </si>
  <si>
    <t>2021-12-10 12:37:41</t>
  </si>
  <si>
    <t>XH74872</t>
  </si>
  <si>
    <t>DY1696195</t>
  </si>
  <si>
    <t>2021-07-10 20:07:40</t>
  </si>
  <si>
    <t>2021-07-30 06:36:41</t>
  </si>
  <si>
    <t>2021-08-04 06:36:41</t>
  </si>
  <si>
    <t>2021-08-11 06:36:41</t>
  </si>
  <si>
    <t>IG56233</t>
  </si>
  <si>
    <t>ZS5659073</t>
  </si>
  <si>
    <t>2023-11-27 23:59:00</t>
  </si>
  <si>
    <t>2023-12-22 15:57:53</t>
  </si>
  <si>
    <t>2023-12-26 15:57:53</t>
  </si>
  <si>
    <t>2024-01-02 15:57:53</t>
  </si>
  <si>
    <t>CP22198</t>
  </si>
  <si>
    <t>PP6867501</t>
  </si>
  <si>
    <t>2021-02-17 15:22:36</t>
  </si>
  <si>
    <t>2021-03-12 16:23:56</t>
  </si>
  <si>
    <t>2021-03-15 16:23:56</t>
  </si>
  <si>
    <t>2021-03-20 16:23:56</t>
  </si>
  <si>
    <t>KS57374</t>
  </si>
  <si>
    <t>TS6366641</t>
  </si>
  <si>
    <t>2022-01-25 09:50:00</t>
  </si>
  <si>
    <t>2022-02-24 00:50:01</t>
  </si>
  <si>
    <t>2022-02-25 00:50:01</t>
  </si>
  <si>
    <t>2022-02-28 00:50:01</t>
  </si>
  <si>
    <t>UR45386</t>
  </si>
  <si>
    <t>WB2905147</t>
  </si>
  <si>
    <t>2023-04-19 09:16:55</t>
  </si>
  <si>
    <t>2023-05-17 17:40:14</t>
  </si>
  <si>
    <t>2023-05-19 17:40:14</t>
  </si>
  <si>
    <t>2023-05-24 17:40:14</t>
  </si>
  <si>
    <t>JW26471</t>
  </si>
  <si>
    <t>HN5874817</t>
  </si>
  <si>
    <t>2021-05-25 02:58:04</t>
  </si>
  <si>
    <t>2021-06-08 00:18:37</t>
  </si>
  <si>
    <t>2021-06-12 00:18:37</t>
  </si>
  <si>
    <t>2021-06-14 00:18:37</t>
  </si>
  <si>
    <t>XQ98589</t>
  </si>
  <si>
    <t>EJ6704582</t>
  </si>
  <si>
    <t>2021-03-15 04:09:30</t>
  </si>
  <si>
    <t>2021-04-14 12:13:45</t>
  </si>
  <si>
    <t>2021-04-17 12:13:45</t>
  </si>
  <si>
    <t>2021-04-20 12:13:45</t>
  </si>
  <si>
    <t>ZG55528</t>
  </si>
  <si>
    <t>SC6708279</t>
  </si>
  <si>
    <t>2024-02-26 16:54:49</t>
  </si>
  <si>
    <t>2024-03-26 12:31:59</t>
  </si>
  <si>
    <t>2024-03-30 12:31:59</t>
  </si>
  <si>
    <t>2024-04-05 12:31:59</t>
  </si>
  <si>
    <t>AM79308</t>
  </si>
  <si>
    <t>GI3697516</t>
  </si>
  <si>
    <t>2021-09-13 14:26:17</t>
  </si>
  <si>
    <t>2021-10-06 19:19:24</t>
  </si>
  <si>
    <t>2021-10-09 19:19:24</t>
  </si>
  <si>
    <t>2021-10-13 19:19:24</t>
  </si>
  <si>
    <t>WA51753</t>
  </si>
  <si>
    <t>GY7138799</t>
  </si>
  <si>
    <t>2021-09-11 01:43:03</t>
  </si>
  <si>
    <t>2021-09-22 02:18:48</t>
  </si>
  <si>
    <t>2021-09-23 02:18:48</t>
  </si>
  <si>
    <t>2021-09-26 02:18:48</t>
  </si>
  <si>
    <t>YZ70617</t>
  </si>
  <si>
    <t>JP9847419</t>
  </si>
  <si>
    <t>2021-07-05 23:42:50</t>
  </si>
  <si>
    <t>2021-08-02 09:09:47</t>
  </si>
  <si>
    <t>2021-08-07 09:09:47</t>
  </si>
  <si>
    <t>2021-08-13 09:09:47</t>
  </si>
  <si>
    <t>ZZ24196</t>
  </si>
  <si>
    <t>ZK4167500</t>
  </si>
  <si>
    <t>2021-06-02 07:54:09</t>
  </si>
  <si>
    <t>2021-06-14 20:36:41</t>
  </si>
  <si>
    <t>2021-06-19 20:36:41</t>
  </si>
  <si>
    <t>2021-06-21 20:36:41</t>
  </si>
  <si>
    <t>2021-07-04 20:36:41</t>
  </si>
  <si>
    <t>BL71686</t>
  </si>
  <si>
    <t>CS7708803</t>
  </si>
  <si>
    <t>2023-05-14 00:25:45</t>
  </si>
  <si>
    <t>2023-05-28 06:49:12</t>
  </si>
  <si>
    <t>2023-05-31 06:49:12</t>
  </si>
  <si>
    <t>2023-06-06 06:49:12</t>
  </si>
  <si>
    <t>JU23511</t>
  </si>
  <si>
    <t>FG4894698</t>
  </si>
  <si>
    <t>2023-10-16 08:42:18</t>
  </si>
  <si>
    <t>2023-10-26 09:31:22</t>
  </si>
  <si>
    <t>2023-10-27 09:31:22</t>
  </si>
  <si>
    <t>2023-10-30 09:31:22</t>
  </si>
  <si>
    <t>MN89006</t>
  </si>
  <si>
    <t>BA1843366</t>
  </si>
  <si>
    <t>2023-12-02 16:34:07</t>
  </si>
  <si>
    <t>2023-12-16 17:30:01</t>
  </si>
  <si>
    <t>2023-12-18 17:30:01</t>
  </si>
  <si>
    <t>2023-12-25 17:30:01</t>
  </si>
  <si>
    <t>JJ79754</t>
  </si>
  <si>
    <t>FT2560596</t>
  </si>
  <si>
    <t>2022-10-02 17:21:03</t>
  </si>
  <si>
    <t>2022-10-19 02:06:09</t>
  </si>
  <si>
    <t>2022-10-23 02:06:09</t>
  </si>
  <si>
    <t>2022-10-25 02:06:09</t>
  </si>
  <si>
    <t>OG58405</t>
  </si>
  <si>
    <t>JT8109563</t>
  </si>
  <si>
    <t>2023-10-24 22:21:28</t>
  </si>
  <si>
    <t>2023-11-20 08:19:03</t>
  </si>
  <si>
    <t>2023-11-23 08:19:03</t>
  </si>
  <si>
    <t>2023-11-30 08:19:03</t>
  </si>
  <si>
    <t>GP11410</t>
  </si>
  <si>
    <t>VK6631399</t>
  </si>
  <si>
    <t>2023-01-13 01:33:32</t>
  </si>
  <si>
    <t>2023-01-25 14:58:52</t>
  </si>
  <si>
    <t>2023-01-30 14:58:52</t>
  </si>
  <si>
    <t>2023-02-05 14:58:52</t>
  </si>
  <si>
    <t>OJ96030</t>
  </si>
  <si>
    <t>AD3514624</t>
  </si>
  <si>
    <t>2024-01-20 17:57:59</t>
  </si>
  <si>
    <t>2024-02-19 12:05:59</t>
  </si>
  <si>
    <t>2024-02-20 12:05:59</t>
  </si>
  <si>
    <t>2024-02-25 12:05:59</t>
  </si>
  <si>
    <t>MB88954</t>
  </si>
  <si>
    <t>LT5503133</t>
  </si>
  <si>
    <t>2021-11-06 20:44:44</t>
  </si>
  <si>
    <t>2021-11-20 21:44:48</t>
  </si>
  <si>
    <t>2021-11-25 21:44:48</t>
  </si>
  <si>
    <t>2021-11-29 21:44:48</t>
  </si>
  <si>
    <t>LE44298</t>
  </si>
  <si>
    <t>SH4879341</t>
  </si>
  <si>
    <t>2022-09-15 06:17:13</t>
  </si>
  <si>
    <t>2022-10-09 13:19:31</t>
  </si>
  <si>
    <t>2022-10-14 13:19:31</t>
  </si>
  <si>
    <t>2022-10-19 13:19:31</t>
  </si>
  <si>
    <t>HV11983</t>
  </si>
  <si>
    <t>NL5396313</t>
  </si>
  <si>
    <t>2023-03-06 15:02:30</t>
  </si>
  <si>
    <t>2023-03-19 20:13:22</t>
  </si>
  <si>
    <t>2023-03-20 20:13:22</t>
  </si>
  <si>
    <t>2023-03-25 20:13:22</t>
  </si>
  <si>
    <t>LD39557</t>
  </si>
  <si>
    <t>IA6364686</t>
  </si>
  <si>
    <t>2022-04-08 08:20:36</t>
  </si>
  <si>
    <t>2022-05-06 10:33:24</t>
  </si>
  <si>
    <t>2022-05-08 10:33:24</t>
  </si>
  <si>
    <t>2022-05-12 10:33:24</t>
  </si>
  <si>
    <t>ZE72602</t>
  </si>
  <si>
    <t>AO6506432</t>
  </si>
  <si>
    <t>2023-12-20 15:39:38</t>
  </si>
  <si>
    <t>2023-12-30 09:47:45</t>
  </si>
  <si>
    <t>2024-01-01 09:47:45</t>
  </si>
  <si>
    <t>2024-01-05 09:47:45</t>
  </si>
  <si>
    <t>FS19842</t>
  </si>
  <si>
    <t>JJ6557086</t>
  </si>
  <si>
    <t>2023-03-24 20:49:13</t>
  </si>
  <si>
    <t>2023-04-19 09:04:45</t>
  </si>
  <si>
    <t>2023-04-24 09:04:45</t>
  </si>
  <si>
    <t>2023-04-28 09:04:45</t>
  </si>
  <si>
    <t>OR14071</t>
  </si>
  <si>
    <t>TY1577413</t>
  </si>
  <si>
    <t>2023-12-22 11:31:39</t>
  </si>
  <si>
    <t>2024-01-06 06:56:31</t>
  </si>
  <si>
    <t>2024-01-10 06:56:31</t>
  </si>
  <si>
    <t>2024-01-16 06:56:31</t>
  </si>
  <si>
    <t>JM27276</t>
  </si>
  <si>
    <t>OP8724966</t>
  </si>
  <si>
    <t>2023-04-02 00:52:58</t>
  </si>
  <si>
    <t>2023-04-14 07:56:53</t>
  </si>
  <si>
    <t>2023-04-16 07:56:53</t>
  </si>
  <si>
    <t>2023-04-22 07:56:53</t>
  </si>
  <si>
    <t>NZ92979</t>
  </si>
  <si>
    <t>II4879043</t>
  </si>
  <si>
    <t>2022-04-08 21:27:23</t>
  </si>
  <si>
    <t>2022-05-06 02:22:58</t>
  </si>
  <si>
    <t>2022-05-09 02:22:58</t>
  </si>
  <si>
    <t>2022-05-15 02:22:58</t>
  </si>
  <si>
    <t>OB18234</t>
  </si>
  <si>
    <t>YE5574997</t>
  </si>
  <si>
    <t>2022-01-06 05:00:11</t>
  </si>
  <si>
    <t>2022-01-19 07:44:06</t>
  </si>
  <si>
    <t>2022-01-20 07:44:06</t>
  </si>
  <si>
    <t>2022-01-23 07:44:06</t>
  </si>
  <si>
    <t>CS47489</t>
  </si>
  <si>
    <t>SG7400958</t>
  </si>
  <si>
    <t>2021-05-12 19:23:51</t>
  </si>
  <si>
    <t>2021-05-30 16:04:30</t>
  </si>
  <si>
    <t>2021-06-03 16:04:30</t>
  </si>
  <si>
    <t>2021-06-05 16:04:30</t>
  </si>
  <si>
    <t>product_name</t>
  </si>
  <si>
    <t>2021-07-27 15:06:45</t>
  </si>
  <si>
    <t>region</t>
  </si>
  <si>
    <t>AUS</t>
  </si>
  <si>
    <t>SAM</t>
  </si>
  <si>
    <t>NAM</t>
  </si>
  <si>
    <t>ASI</t>
  </si>
  <si>
    <t>purchase_to_ship_days</t>
  </si>
  <si>
    <t>ship_to_delivery_days</t>
  </si>
  <si>
    <t>return_date_cleaned</t>
  </si>
  <si>
    <t>shipment_date_cleaned</t>
  </si>
  <si>
    <t>delivery_date_cleaned</t>
  </si>
  <si>
    <t>delivery_to_return_days</t>
  </si>
  <si>
    <t>purchase_date_cleaned</t>
  </si>
  <si>
    <t>purchase_month</t>
  </si>
  <si>
    <t>purchase_year</t>
  </si>
  <si>
    <t>product_name_cleaned</t>
  </si>
  <si>
    <t>(All)</t>
  </si>
  <si>
    <t>Row Labels</t>
  </si>
  <si>
    <t>Grand Total</t>
  </si>
  <si>
    <t>2021</t>
  </si>
  <si>
    <t>2022</t>
  </si>
  <si>
    <t>2023</t>
  </si>
  <si>
    <t>2024</t>
  </si>
  <si>
    <t>total_sales</t>
  </si>
  <si>
    <t>aov</t>
  </si>
  <si>
    <t>total_orders</t>
  </si>
  <si>
    <t>total_sales_growth</t>
  </si>
  <si>
    <t>aov_growth</t>
  </si>
  <si>
    <t>order_growth</t>
  </si>
  <si>
    <t>Qtr1</t>
  </si>
  <si>
    <t>Qtr2</t>
  </si>
  <si>
    <t>Qtr3</t>
  </si>
  <si>
    <t>Qtr4</t>
  </si>
  <si>
    <t>Average of price_usd</t>
  </si>
  <si>
    <t>Monthly Sales, AOV, and Orders - Totals and Growth Rates</t>
  </si>
  <si>
    <t>FILTERS</t>
  </si>
  <si>
    <t>SUMMARY STATS</t>
  </si>
  <si>
    <t>Max Sales</t>
  </si>
  <si>
    <t>Max AOV</t>
  </si>
  <si>
    <t>Max Orders</t>
  </si>
  <si>
    <t>Yearly Sales, AOV, and Orders - Totals and Growth Rates</t>
  </si>
  <si>
    <t>Year</t>
  </si>
  <si>
    <t>VALUES</t>
  </si>
  <si>
    <t>SEASONALITY</t>
  </si>
  <si>
    <t>GROWTH RATE</t>
  </si>
  <si>
    <t>sales_growth_rate</t>
  </si>
  <si>
    <t>aov_growth_rate</t>
  </si>
  <si>
    <t>order_growth_rate</t>
  </si>
  <si>
    <t>PRODUCTS</t>
  </si>
  <si>
    <t>running_cumulative_sum</t>
  </si>
  <si>
    <t>cumulative_percent_sales</t>
  </si>
  <si>
    <t>Total total_sales</t>
  </si>
  <si>
    <t>Total aov</t>
  </si>
  <si>
    <t>Total total_orders</t>
  </si>
  <si>
    <t>Total total_sales_growth</t>
  </si>
  <si>
    <t>Total aov_growth_rate</t>
  </si>
  <si>
    <t>Total order_growth_rate</t>
  </si>
  <si>
    <t>Loyalty Program</t>
  </si>
  <si>
    <t>Purchase Platform</t>
  </si>
  <si>
    <t>avg_processing_time</t>
  </si>
  <si>
    <t>avg_fulfillment_time</t>
  </si>
  <si>
    <t>Average of purchase_to_ship_days</t>
  </si>
  <si>
    <t>Average of ship_to_delivery_days</t>
  </si>
  <si>
    <t>PERCENTAGE SALES DIFFERENCE</t>
  </si>
  <si>
    <t>PERCENTAGE AOV DIFFERENCE</t>
  </si>
  <si>
    <t>PERCENTAGE TOTAL ORDERS DIFFERENCE</t>
  </si>
  <si>
    <t>Loyalty Program - Yearly Summary and Growth Rates</t>
  </si>
  <si>
    <t>Filters</t>
  </si>
  <si>
    <t>Purchase Platform- Yearly Summary and Growth Rates</t>
  </si>
  <si>
    <t>QUARTER/SEASON Sales, AOV, and Orders - Totals and Growth Rates</t>
  </si>
  <si>
    <t>Marketing Channels - Yearly Summary and Growth Rates</t>
  </si>
  <si>
    <t>Shipping Performance</t>
  </si>
  <si>
    <t>AVERAGE PROCESSING TIME (DAYS)</t>
  </si>
  <si>
    <t>AVERAGE FULFILLMENT TIME (DAYS)</t>
  </si>
  <si>
    <t>LOYALTY PROGRAM VS NON-LOYALTY PROGRAM STATISTICS 2021 - SEPT 2024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</si>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</sst>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"/>
      <family val="2"/>
      <scheme val="minor"/>
    </font>
    <font>
      <b/>
      <sz val="18"/>
      <color theme="1"/>
      <name val="Calibri (Body)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5D1D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59999389629810485"/>
      </bottom>
      <diagonal/>
    </border>
    <border>
      <left/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0" fontId="2" fillId="2" borderId="0" xfId="0" applyFont="1" applyFill="1"/>
    <xf numFmtId="9" fontId="0" fillId="0" borderId="0" xfId="0" applyNumberFormat="1"/>
    <xf numFmtId="0" fontId="0" fillId="0" borderId="5" xfId="0" applyBorder="1"/>
    <xf numFmtId="9" fontId="0" fillId="0" borderId="6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9" fontId="0" fillId="0" borderId="4" xfId="0" applyNumberFormat="1" applyBorder="1"/>
    <xf numFmtId="164" fontId="0" fillId="0" borderId="3" xfId="0" applyNumberFormat="1" applyBorder="1"/>
    <xf numFmtId="9" fontId="0" fillId="0" borderId="3" xfId="0" applyNumberFormat="1" applyBorder="1"/>
    <xf numFmtId="0" fontId="0" fillId="2" borderId="7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0" borderId="0" xfId="0" applyNumberFormat="1"/>
    <xf numFmtId="165" fontId="0" fillId="0" borderId="0" xfId="0" applyNumberFormat="1"/>
    <xf numFmtId="0" fontId="0" fillId="0" borderId="8" xfId="0" applyBorder="1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7" fillId="0" borderId="0" xfId="0" applyFont="1"/>
    <xf numFmtId="0" fontId="2" fillId="0" borderId="0" xfId="0" pivotButton="1" applyFont="1"/>
    <xf numFmtId="1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4">
    <dxf>
      <numFmt numFmtId="14" formatCode="0.00%"/>
    </dxf>
    <dxf>
      <numFmt numFmtId="14" formatCode="0.00%"/>
    </dxf>
    <dxf>
      <numFmt numFmtId="165" formatCode="0.0"/>
    </dxf>
    <dxf>
      <numFmt numFmtId="2" formatCode="0.00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fill>
        <patternFill patternType="solid">
          <bgColor rgb="FF95D1D0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&quot;$&quot;#,##0"/>
    </dxf>
    <dxf>
      <numFmt numFmtId="14" formatCode="0.00%"/>
    </dxf>
    <dxf>
      <numFmt numFmtId="14" formatCode="0.00%"/>
    </dxf>
    <dxf>
      <numFmt numFmtId="14" formatCode="0.00%"/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fill>
        <patternFill patternType="solid">
          <bgColor rgb="FF95D1D0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7558519241921"/>
        </vertical>
        <horizontal style="thin">
          <color theme="4" tint="0.39997558519241921"/>
        </horizontal>
      </border>
    </dxf>
    <dxf>
      <numFmt numFmtId="164" formatCode="&quot;$&quot;#,##0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$&quot;#,##0"/>
    </dxf>
    <dxf>
      <numFmt numFmtId="164" formatCode="&quot;$&quot;#,##0"/>
    </dxf>
    <dxf>
      <fill>
        <patternFill patternType="solid">
          <bgColor rgb="FF95D1D0"/>
        </patternFill>
      </fill>
    </dxf>
    <dxf>
      <fill>
        <patternFill patternType="solid">
          <bgColor theme="0" tint="-4.9989318521683403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b/>
      </font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$&quot;#,##0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colors>
    <mruColors>
      <color rgb="FF95D1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Ly" refreshedDate="45567.9304619213" createdVersion="8" refreshedVersion="8" minRefreshableVersion="3" recordCount="185" xr:uid="{85E57A36-64DD-4332-BB76-662463724104}">
  <cacheSource type="worksheet">
    <worksheetSource ref="A1:AB186" sheet="Orders_Data_Cleaned"/>
  </cacheSource>
  <cacheFields count="34">
    <cacheField name="customer_id" numFmtId="0">
      <sharedItems/>
    </cacheField>
    <cacheField name="transaction_id" numFmtId="0">
      <sharedItems/>
    </cacheField>
    <cacheField name="account_creation_date" numFmtId="0">
      <sharedItems/>
    </cacheField>
    <cacheField name="account_creation_method" numFmtId="0">
      <sharedItems/>
    </cacheField>
    <cacheField name="purchase_date" numFmtId="0">
      <sharedItems/>
    </cacheField>
    <cacheField name="purchase_date_cleaned" numFmtId="14">
      <sharedItems containsSemiMixedTypes="0" containsNonDate="0" containsDate="1" containsString="0" minDate="2021-01-07T00:00:00" maxDate="2024-09-29T00:00:00" count="172">
        <d v="2024-02-07T00:00:00"/>
        <d v="2022-11-11T00:00:00"/>
        <d v="2024-06-04T00:00:00"/>
        <d v="2021-07-07T00:00:00"/>
        <d v="2021-08-16T00:00:00"/>
        <d v="2021-02-24T00:00:00"/>
        <d v="2022-06-28T00:00:00"/>
        <d v="2024-04-11T00:00:00"/>
        <d v="2022-02-16T00:00:00"/>
        <d v="2024-04-28T00:00:00"/>
        <d v="2021-10-11T00:00:00"/>
        <d v="2021-07-14T00:00:00"/>
        <d v="2022-06-23T00:00:00"/>
        <d v="2021-11-22T00:00:00"/>
        <d v="2021-09-10T00:00:00"/>
        <d v="2024-08-22T00:00:00"/>
        <d v="2022-01-28T00:00:00"/>
        <d v="2024-08-30T00:00:00"/>
        <d v="2021-04-22T00:00:00"/>
        <d v="2023-01-28T00:00:00"/>
        <d v="2021-11-07T00:00:00"/>
        <d v="2022-03-25T00:00:00"/>
        <d v="2021-09-25T00:00:00"/>
        <d v="2023-09-16T00:00:00"/>
        <d v="2024-06-03T00:00:00"/>
        <d v="2023-02-06T00:00:00"/>
        <d v="2022-06-22T00:00:00"/>
        <d v="2023-02-27T00:00:00"/>
        <d v="2023-03-04T00:00:00"/>
        <d v="2021-08-06T00:00:00"/>
        <d v="2021-08-22T00:00:00"/>
        <d v="2024-04-02T00:00:00"/>
        <d v="2023-02-14T00:00:00"/>
        <d v="2023-06-23T00:00:00"/>
        <d v="2022-11-14T00:00:00"/>
        <d v="2021-09-30T00:00:00"/>
        <d v="2023-03-12T00:00:00"/>
        <d v="2021-06-12T00:00:00"/>
        <d v="2024-03-17T00:00:00"/>
        <d v="2023-04-10T00:00:00"/>
        <d v="2024-02-27T00:00:00"/>
        <d v="2023-02-24T00:00:00"/>
        <d v="2022-02-11T00:00:00"/>
        <d v="2021-07-30T00:00:00"/>
        <d v="2022-07-15T00:00:00"/>
        <d v="2021-09-14T00:00:00"/>
        <d v="2024-03-26T00:00:00"/>
        <d v="2023-03-19T00:00:00"/>
        <d v="2021-10-14T00:00:00"/>
        <d v="2024-08-19T00:00:00"/>
        <d v="2022-05-01T00:00:00"/>
        <d v="2023-03-21T00:00:00"/>
        <d v="2023-01-29T00:00:00"/>
        <d v="2024-06-10T00:00:00"/>
        <d v="2023-12-18T00:00:00"/>
        <d v="2022-02-04T00:00:00"/>
        <d v="2024-04-09T00:00:00"/>
        <d v="2023-12-29T00:00:00"/>
        <d v="2024-08-15T00:00:00"/>
        <d v="2022-08-22T00:00:00"/>
        <d v="2022-10-15T00:00:00"/>
        <d v="2024-08-12T00:00:00"/>
        <d v="2023-08-09T00:00:00"/>
        <d v="2023-06-02T00:00:00"/>
        <d v="2023-01-13T00:00:00"/>
        <d v="2022-05-13T00:00:00"/>
        <d v="2024-04-04T00:00:00"/>
        <d v="2022-02-06T00:00:00"/>
        <d v="2021-12-09T00:00:00"/>
        <d v="2021-02-09T00:00:00"/>
        <d v="2021-05-14T00:00:00"/>
        <d v="2024-09-21T00:00:00"/>
        <d v="2021-12-07T00:00:00"/>
        <d v="2021-11-01T00:00:00"/>
        <d v="2024-03-18T00:00:00"/>
        <d v="2024-08-26T00:00:00"/>
        <d v="2021-05-05T00:00:00"/>
        <d v="2021-12-14T00:00:00"/>
        <d v="2023-11-09T00:00:00"/>
        <d v="2023-07-12T00:00:00"/>
        <d v="2022-09-16T00:00:00"/>
        <d v="2023-04-18T00:00:00"/>
        <d v="2021-11-24T00:00:00"/>
        <d v="2024-09-23T00:00:00"/>
        <d v="2024-09-28T00:00:00"/>
        <d v="2023-10-09T00:00:00"/>
        <d v="2022-01-22T00:00:00"/>
        <d v="2021-01-07T00:00:00"/>
        <d v="2022-09-18T00:00:00"/>
        <d v="2021-04-29T00:00:00"/>
        <d v="2021-01-14T00:00:00"/>
        <d v="2023-08-03T00:00:00"/>
        <d v="2023-12-26T00:00:00"/>
        <d v="2023-07-21T00:00:00"/>
        <d v="2021-08-27T00:00:00"/>
        <d v="2021-11-18T00:00:00"/>
        <d v="2022-07-23T00:00:00"/>
        <d v="2021-10-19T00:00:00"/>
        <d v="2024-03-03T00:00:00"/>
        <d v="2022-09-01T00:00:00"/>
        <d v="2021-09-11T00:00:00"/>
        <d v="2021-09-15T00:00:00"/>
        <d v="2023-06-06T00:00:00"/>
        <d v="2023-08-04T00:00:00"/>
        <d v="2021-04-30T00:00:00"/>
        <d v="2024-09-05T00:00:00"/>
        <d v="2024-09-26T00:00:00"/>
        <d v="2023-07-30T00:00:00"/>
        <d v="2022-03-09T00:00:00"/>
        <d v="2022-04-16T00:00:00"/>
        <d v="2022-11-04T00:00:00"/>
        <d v="2024-06-13T00:00:00"/>
        <d v="2023-07-16T00:00:00"/>
        <d v="2022-05-12T00:00:00"/>
        <d v="2024-07-08T00:00:00"/>
        <d v="2023-11-19T00:00:00"/>
        <d v="2022-02-27T00:00:00"/>
        <d v="2023-11-29T00:00:00"/>
        <d v="2023-11-08T00:00:00"/>
        <d v="2023-04-04T00:00:00"/>
        <d v="2023-09-05T00:00:00"/>
        <d v="2022-01-13T00:00:00"/>
        <d v="2022-07-11T00:00:00"/>
        <d v="2022-05-29T00:00:00"/>
        <d v="2023-02-18T00:00:00"/>
        <d v="2021-04-07T00:00:00"/>
        <d v="2023-01-08T00:00:00"/>
        <d v="2023-05-27T00:00:00"/>
        <d v="2024-05-14T00:00:00"/>
        <d v="2021-03-12T00:00:00"/>
        <d v="2022-05-18T00:00:00"/>
        <d v="2024-02-25T00:00:00"/>
        <d v="2023-07-29T00:00:00"/>
        <d v="2023-08-17T00:00:00"/>
        <d v="2021-02-23T00:00:00"/>
        <d v="2021-03-21T00:00:00"/>
        <d v="2023-05-03T00:00:00"/>
        <d v="2024-01-29T00:00:00"/>
        <d v="2022-08-19T00:00:00"/>
        <d v="2023-11-25T00:00:00"/>
        <d v="2022-02-23T00:00:00"/>
        <d v="2023-06-15T00:00:00"/>
        <d v="2023-07-06T00:00:00"/>
        <d v="2023-01-17T00:00:00"/>
        <d v="2023-09-09T00:00:00"/>
        <d v="2023-05-22T00:00:00"/>
        <d v="2021-10-03T00:00:00"/>
        <d v="2023-11-05T00:00:00"/>
        <d v="2023-08-16T00:00:00"/>
        <d v="2022-05-27T00:00:00"/>
        <d v="2021-12-04T00:00:00"/>
        <d v="2022-02-24T00:00:00"/>
        <d v="2023-05-17T00:00:00"/>
        <d v="2021-06-08T00:00:00"/>
        <d v="2021-04-14T00:00:00"/>
        <d v="2021-10-06T00:00:00"/>
        <d v="2021-09-22T00:00:00"/>
        <d v="2021-08-02T00:00:00"/>
        <d v="2021-06-14T00:00:00"/>
        <d v="2023-05-28T00:00:00"/>
        <d v="2023-10-26T00:00:00"/>
        <d v="2023-12-16T00:00:00"/>
        <d v="2022-10-19T00:00:00"/>
        <d v="2023-11-20T00:00:00"/>
        <d v="2023-01-25T00:00:00"/>
        <d v="2024-02-19T00:00:00"/>
        <d v="2021-11-20T00:00:00"/>
        <d v="2022-05-06T00:00:00"/>
        <d v="2023-12-30T00:00:00"/>
        <d v="2023-04-19T00:00:00"/>
        <d v="2023-04-14T00:00:00"/>
        <d v="2022-01-19T00:00:00"/>
      </sharedItems>
      <fieldGroup par="30"/>
    </cacheField>
    <cacheField name="purchase_month" numFmtId="14">
      <sharedItems containsSemiMixedTypes="0" containsNonDate="0" containsDate="1" containsString="0" minDate="2021-01-01T00:00:00" maxDate="2024-09-02T00:00:00" count="44">
        <d v="2024-02-01T00:00:00"/>
        <d v="2022-11-01T00:00:00"/>
        <d v="2024-06-01T00:00:00"/>
        <d v="2021-07-01T00:00:00"/>
        <d v="2021-08-01T00:00:00"/>
        <d v="2021-02-01T00:00:00"/>
        <d v="2022-06-01T00:00:00"/>
        <d v="2024-04-01T00:00:00"/>
        <d v="2022-02-01T00:00:00"/>
        <d v="2021-10-01T00:00:00"/>
        <d v="2021-11-01T00:00:00"/>
        <d v="2021-09-01T00:00:00"/>
        <d v="2024-08-01T00:00:00"/>
        <d v="2022-01-01T00:00:00"/>
        <d v="2021-04-01T00:00:00"/>
        <d v="2023-01-01T00:00:00"/>
        <d v="2022-03-01T00:00:00"/>
        <d v="2023-09-01T00:00:00"/>
        <d v="2023-02-01T00:00:00"/>
        <d v="2023-03-01T00:00:00"/>
        <d v="2023-06-01T00:00:00"/>
        <d v="2021-06-01T00:00:00"/>
        <d v="2024-03-01T00:00:00"/>
        <d v="2023-04-01T00:00:00"/>
        <d v="2022-07-01T00:00:00"/>
        <d v="2022-05-01T00:00:00"/>
        <d v="2023-12-01T00:00:00"/>
        <d v="2022-08-01T00:00:00"/>
        <d v="2022-10-01T00:00:00"/>
        <d v="2023-08-01T00:00:00"/>
        <d v="2021-12-01T00:00:00"/>
        <d v="2021-05-01T00:00:00"/>
        <d v="2024-09-01T00:00:00"/>
        <d v="2023-11-01T00:00:00"/>
        <d v="2023-07-01T00:00:00"/>
        <d v="2022-09-01T00:00:00"/>
        <d v="2023-10-01T00:00:00"/>
        <d v="2021-01-01T00:00:00"/>
        <d v="2022-04-01T00:00:00"/>
        <d v="2024-07-01T00:00:00"/>
        <d v="2023-05-01T00:00:00"/>
        <d v="2024-05-01T00:00:00"/>
        <d v="2021-03-01T00:00:00"/>
        <d v="2024-01-01T00:00:00"/>
      </sharedItems>
      <fieldGroup par="33"/>
    </cacheField>
    <cacheField name="purchase_year" numFmtId="0">
      <sharedItems count="4">
        <s v="2024"/>
        <s v="2022"/>
        <s v="2021"/>
        <s v="2023"/>
      </sharedItems>
    </cacheField>
    <cacheField name="shipment_date" numFmtId="0">
      <sharedItems count="185">
        <s v="2024-02-09 09:19:57"/>
        <s v="2022-11-15 11:18:57"/>
        <s v="2024-06-09 07:43:33"/>
        <s v="2021-07-11 15:06:38"/>
        <s v="2021-08-21 22:57:45"/>
        <s v="2021-02-25 01:38:34"/>
        <s v="2022-06-30 14:27:05"/>
        <s v="2024-04-12 00:17:03"/>
        <s v="2022-02-19 15:45:57"/>
        <s v="2024-04-30 16:38:35"/>
        <s v="2021-10-12 22:04:54"/>
        <s v="2021-07-16 20:54:52"/>
        <s v="2022-06-24 11:58:21"/>
        <s v="2021-11-24 23:03:25"/>
        <s v="2021-09-14 09:47:12"/>
        <s v="2024-08-24 18:42:05"/>
        <s v="2022-01-29 07:40:18"/>
        <s v="2024-09-01 19:44:23"/>
        <s v="2021-04-25 03:16:18"/>
        <s v="2023-02-01 23:27:47"/>
        <s v="2021-11-10 17:14:39"/>
        <s v="2022-03-29 23:25:58"/>
        <s v="2021-09-28 06:27:37"/>
        <s v="2023-09-20 18:17:02"/>
        <s v="2024-06-06 04:08:06"/>
        <s v="2021-09-11 19:41:04"/>
        <s v="2023-02-09 17:07:05"/>
        <s v="2022-06-23 22:57:03"/>
        <s v="2023-03-02 07:03:16"/>
        <s v="2023-03-05 23:37:29"/>
        <s v="2021-08-07 12:29:24"/>
        <s v="2021-08-25 18:26:11"/>
        <s v="2024-04-05 10:33:02"/>
        <s v="2023-02-16 10:21:34"/>
        <s v="2023-06-25 22:33:14"/>
        <s v="2022-11-16 10:19:02"/>
        <s v="2021-10-01 10:01:54"/>
        <s v="2023-03-15 15:59:01"/>
        <s v="2021-06-17 06:26:37"/>
        <s v="2024-03-20 14:12:00"/>
        <s v="2023-04-11 03:50:53"/>
        <s v="2024-03-01 02:45:44"/>
        <s v="2023-02-28 02:15:54"/>
        <s v="2022-02-14 20:27:57"/>
        <s v="2021-08-01 13:14:54"/>
        <s v="2022-07-19 07:54:31"/>
        <s v="2021-09-16 01:48:28"/>
        <s v="2024-03-30 03:54:34"/>
        <s v="2023-03-21 00:19:21"/>
        <s v="2021-10-19 13:51:53"/>
        <s v="2024-08-24 19:28:57"/>
        <s v="2022-05-02 20:46:46"/>
        <s v="2023-03-24 00:15:10"/>
        <s v="2023-01-30 20:18:10"/>
        <s v="2024-06-15 21:04:49"/>
        <s v="2023-12-20 07:18:35"/>
        <s v="2022-02-06 03:07:56"/>
        <s v="2024-04-10 12:38:59"/>
        <s v="2023-12-30 16:02:43"/>
        <s v="2024-08-17 00:06:06"/>
        <s v="2022-08-25 08:15:37"/>
        <s v="2022-10-18 18:04:16"/>
        <s v="2024-08-14 06:32:42"/>
        <s v="2023-08-10 18:38:46"/>
        <s v="2023-06-03 04:39:15"/>
        <s v="2023-01-14 08:45:09"/>
        <s v="2022-05-14 13:03:54"/>
        <s v="2024-04-08 18:13:47"/>
        <s v="2022-02-09 07:25:20"/>
        <s v="2021-12-14 18:37:11"/>
        <s v="2021-02-13 13:57:30"/>
        <s v="2022-06-24 11:22:52"/>
        <s v="2021-05-17 17:39:41"/>
        <s v="2024-09-23 17:04:10"/>
        <s v="2021-12-11 01:52:11"/>
        <s v="2021-11-06 12:33:09"/>
        <s v="2024-08-27 17:57:10"/>
        <s v="2024-03-21 22:53:52"/>
        <s v="2024-08-30 14:13:30"/>
        <s v="2021-05-06 07:25:19"/>
        <s v="2021-12-19 11:43:34"/>
        <s v="2023-11-13 22:21:30"/>
        <s v="2023-07-17 13:52:46"/>
        <s v="2022-09-20 01:06:44"/>
        <s v="2023-04-20 03:24:50"/>
        <s v="2021-11-27 00:33:23"/>
        <s v="2024-09-24 20:58:55"/>
        <s v="2024-09-29 22:20:16"/>
        <s v="2023-10-13 21:11:06"/>
        <s v="2022-01-23 01:29:52"/>
        <s v="2021-01-11 04:24:41"/>
        <s v="2022-09-22 19:05:55"/>
        <s v="2021-05-02 03:10:24"/>
        <s v="2021-01-15 20:33:38"/>
        <s v="2023-08-08 14:20:07"/>
        <s v="2023-12-28 08:47:16"/>
        <s v="2023-07-23 22:02:25"/>
        <s v="2021-08-31 05:30:49"/>
        <s v="2021-11-20 10:15:03"/>
        <s v="2022-07-25 03:15:23"/>
        <s v="2021-10-23 14:39:01"/>
        <s v="2024-03-05 08:14:59"/>
        <s v="2022-09-06 20:41:01"/>
        <s v="2021-09-12 10:56:17"/>
        <s v="2021-09-20 06:16:07"/>
        <s v="2023-06-11 06:38:54"/>
        <s v="2023-08-06 06:05:47"/>
        <s v="2021-05-03 04:02:55"/>
        <s v="2024-09-09 03:57:55"/>
        <s v="2024-09-29 04:06:57"/>
        <s v="2023-08-01 01:22:38"/>
        <s v="2022-03-12 05:07:16"/>
        <s v="2022-04-17 00:00:02"/>
        <s v="2022-11-09 20:33:45"/>
        <s v="2024-06-14 03:30:27"/>
        <s v="2023-07-19 06:17:43"/>
        <s v="2021-10-22 13:31:57"/>
        <s v="2022-05-13 14:53:05"/>
        <s v="2024-07-12 05:33:33"/>
        <s v="2023-11-20 15:03:20"/>
        <s v="2022-02-05 21:10:16"/>
        <s v="2022-11-09 01:21:13"/>
        <s v="2022-03-04 07:14:24"/>
        <s v="2023-11-30 15:32:36"/>
        <s v="2023-11-10 04:16:22"/>
        <s v="2023-04-08 02:01:34"/>
        <s v="2023-09-08 23:16:44"/>
        <s v="2022-01-14 14:21:57"/>
        <s v="2022-07-12 05:20:20"/>
        <s v="2022-05-30 09:38:34"/>
        <s v="2023-02-19 11:06:01"/>
        <s v="2021-04-08 05:26:27"/>
        <s v="2023-01-09 04:18:24"/>
        <s v="2023-05-30 14:40:52"/>
        <s v="2024-05-19 04:13:01"/>
        <s v="2021-03-13 10:00:17"/>
        <s v="2022-05-20 03:44:11"/>
        <s v="2024-02-29 00:41:25"/>
        <s v="2023-07-30 16:11:18"/>
        <s v="2023-08-20 18:22:32"/>
        <s v="2021-02-25 12:01:24"/>
        <s v="2021-03-24 06:49:35"/>
        <s v="2021-10-22 01:24:30"/>
        <s v="2023-05-08 04:24:15"/>
        <s v="2024-01-30 10:58:38"/>
        <s v="2022-08-20 04:39:02"/>
        <s v="2023-11-26 05:47:53"/>
        <s v="2024-09-03 04:21:58"/>
        <s v="2022-02-25 15:24:52"/>
        <s v="2023-06-18 23:42:39"/>
        <s v="2023-07-10 16:44:06"/>
        <s v="2023-01-20 10:51:26"/>
        <s v="2023-09-11 20:41:31"/>
        <s v="2023-05-24 03:18:57"/>
        <s v="2021-10-06 09:56:45"/>
        <s v="2023-11-09 10:25:38"/>
        <s v="2023-08-18 23:15:01"/>
        <s v="2022-05-30 05:02:20"/>
        <s v="2021-12-06 12:37:41"/>
        <s v="2021-08-04 06:36:41"/>
        <s v="2021-03-15 16:23:56"/>
        <s v="2022-02-25 00:50:01"/>
        <s v="2023-05-19 17:40:14"/>
        <s v="2021-06-12 00:18:37"/>
        <s v="2021-04-17 12:13:45"/>
        <s v="2024-03-30 12:31:59"/>
        <s v="2021-10-09 19:19:24"/>
        <s v="2021-09-23 02:18:48"/>
        <s v="2021-08-07 09:09:47"/>
        <s v="2021-06-19 20:36:41"/>
        <s v="2023-05-31 06:49:12"/>
        <s v="2023-10-27 09:31:22"/>
        <s v="2023-12-18 17:30:01"/>
        <s v="2022-10-23 02:06:09"/>
        <s v="2023-11-23 08:19:03"/>
        <s v="2023-01-30 14:58:52"/>
        <s v="2024-02-20 12:05:59"/>
        <s v="2021-11-25 21:44:48"/>
        <s v="2023-03-20 20:13:22"/>
        <s v="2022-05-08 10:33:24"/>
        <s v="2024-01-01 09:47:45"/>
        <s v="2023-04-24 09:04:45"/>
        <s v="2023-04-16 07:56:53"/>
        <s v="2022-05-09 02:22:58"/>
        <s v="2022-01-20 07:44:06"/>
      </sharedItems>
    </cacheField>
    <cacheField name="shipment_date_cleaned" numFmtId="14">
      <sharedItems containsSemiMixedTypes="0" containsNonDate="0" containsDate="1" containsString="0" minDate="2021-01-11T00:00:00" maxDate="2024-09-30T00:00:00"/>
    </cacheField>
    <cacheField name="purchase_to_ship_days" numFmtId="0">
      <sharedItems containsSemiMixedTypes="0" containsString="0" containsNumber="1" containsInteger="1" minValue="1" maxValue="34"/>
    </cacheField>
    <cacheField name="delivery_date" numFmtId="0">
      <sharedItems/>
    </cacheField>
    <cacheField name="delivery_date_cleaned" numFmtId="14">
      <sharedItems containsSemiMixedTypes="0" containsNonDate="0" containsDate="1" containsString="0" minDate="2021-01-16T00:00:00" maxDate="2024-10-04T00:00:00"/>
    </cacheField>
    <cacheField name="ship_to_delivery_days" numFmtId="0">
      <sharedItems containsSemiMixedTypes="0" containsString="0" containsNumber="1" containsInteger="1" minValue="2" maxValue="7"/>
    </cacheField>
    <cacheField name="return_date" numFmtId="0">
      <sharedItems containsBlank="1"/>
    </cacheField>
    <cacheField name="return_date_cleaned" numFmtId="14">
      <sharedItems containsNonDate="0" containsDate="1" containsString="0" containsBlank="1" minDate="2021-01-22T00:00:00" maxDate="2024-09-17T00:00:00"/>
    </cacheField>
    <cacheField name="delivery_to_return_days" numFmtId="0">
      <sharedItems containsString="0" containsBlank="1" containsNumber="1" containsInteger="1" minValue="1" maxValue="79"/>
    </cacheField>
    <cacheField name="product_name" numFmtId="0">
      <sharedItems/>
    </cacheField>
    <cacheField name="product_name_cleaned" numFmtId="0">
      <sharedItems count="9">
        <s v="Premium Organic Coffee Beans"/>
        <s v="Portable Solar Charger"/>
        <s v="Stainless Steel Insulated Water Bottle"/>
        <s v="Fitness Tracker Smartwatch"/>
        <s v="SmartHome Assistant Hub"/>
        <s v="Eco-Friendly Yoga Mat"/>
        <s v="Wireless Noise-Canceling Headphones"/>
        <s v="Adjustable Laptop Stand"/>
        <s v="LED Strip Lights"/>
      </sharedItems>
    </cacheField>
    <cacheField name="sku_number" numFmtId="0">
      <sharedItems/>
    </cacheField>
    <cacheField name="price_usd" numFmtId="0">
      <sharedItems containsSemiMixedTypes="0" containsString="0" containsNumber="1" minValue="15.99" maxValue="99.99"/>
    </cacheField>
    <cacheField name="price_local" numFmtId="4">
      <sharedItems containsSemiMixedTypes="0" containsString="0" containsNumber="1" minValue="12.299999999999999" maxValue="14923.880597014924"/>
    </cacheField>
    <cacheField name="currency_code" numFmtId="0">
      <sharedItems/>
    </cacheField>
    <cacheField name="purchase_platform" numFmtId="0">
      <sharedItems count="2">
        <s v="website"/>
        <s v="mobile app"/>
      </sharedItems>
    </cacheField>
    <cacheField name="marketing_channel" numFmtId="0">
      <sharedItems count="5">
        <s v="affiliate"/>
        <s v="email"/>
        <s v="direct"/>
        <s v="social media"/>
        <s v="other"/>
      </sharedItems>
    </cacheField>
    <cacheField name="country_code" numFmtId="0">
      <sharedItems/>
    </cacheField>
    <cacheField name="region" numFmtId="0">
      <sharedItems count="5">
        <s v="EUR"/>
        <s v="ASI"/>
        <s v="NAM"/>
        <s v="AUS"/>
        <s v="SAM"/>
      </sharedItems>
    </cacheField>
    <cacheField name="loyalty_program" numFmtId="0">
      <sharedItems containsSemiMixedTypes="0" containsString="0" containsNumber="1" containsInteger="1" minValue="0" maxValue="1" count="2">
        <n v="0"/>
        <n v="1"/>
      </sharedItems>
    </cacheField>
    <cacheField name="Months (purchase_date_cleaned)" numFmtId="0" databaseField="0">
      <fieldGroup base="5">
        <rangePr groupBy="months" startDate="2021-01-07T00:00:00" endDate="2024-09-29T00:00:00"/>
        <groupItems count="14">
          <s v="&lt;1/7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9/2024"/>
        </groupItems>
      </fieldGroup>
    </cacheField>
    <cacheField name="Quarters (purchase_date_cleaned)" numFmtId="0" databaseField="0">
      <fieldGroup base="5">
        <rangePr groupBy="quarters" startDate="2021-01-07T00:00:00" endDate="2024-09-29T00:00:00"/>
        <groupItems count="6">
          <s v="&lt;1/7/2021"/>
          <s v="Qtr1"/>
          <s v="Qtr2"/>
          <s v="Qtr3"/>
          <s v="Qtr4"/>
          <s v="&gt;9/29/2024"/>
        </groupItems>
      </fieldGroup>
    </cacheField>
    <cacheField name="Years (purchase_date_cleaned)" numFmtId="0" databaseField="0">
      <fieldGroup base="5">
        <rangePr groupBy="years" startDate="2021-01-07T00:00:00" endDate="2024-09-29T00:00:00"/>
        <groupItems count="6">
          <s v="&lt;1/7/2021"/>
          <s v="2021"/>
          <s v="2022"/>
          <s v="2023"/>
          <s v="2024"/>
          <s v="&gt;9/29/2024"/>
        </groupItems>
      </fieldGroup>
    </cacheField>
    <cacheField name="Months (purchase_month)" numFmtId="0" databaseField="0">
      <fieldGroup base="6">
        <rangePr groupBy="months" startDate="2021-01-01T00:00:00" endDate="2024-09-02T00:00:00"/>
        <groupItems count="14">
          <s v="&lt;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/2024"/>
        </groupItems>
      </fieldGroup>
    </cacheField>
    <cacheField name="Quarters (purchase_month)" numFmtId="0" databaseField="0">
      <fieldGroup base="6">
        <rangePr groupBy="quarters" startDate="2021-01-01T00:00:00" endDate="2024-09-02T00:00:00"/>
        <groupItems count="6">
          <s v="&lt;1/1/2021"/>
          <s v="Qtr1"/>
          <s v="Qtr2"/>
          <s v="Qtr3"/>
          <s v="Qtr4"/>
          <s v="&gt;9/2/2024"/>
        </groupItems>
      </fieldGroup>
    </cacheField>
    <cacheField name="Years (purchase_month)" numFmtId="0" databaseField="0">
      <fieldGroup base="6">
        <rangePr groupBy="years" startDate="2021-01-01T00:00:00" endDate="2024-09-02T00:00:00"/>
        <groupItems count="6">
          <s v="&lt;1/1/2021"/>
          <s v="2021"/>
          <s v="2022"/>
          <s v="2023"/>
          <s v="2024"/>
          <s v="&gt;9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s v="QG85178"/>
    <s v="JG5145806"/>
    <s v="2024-01-08 02:16:28"/>
    <s v="Website Sign-Up"/>
    <s v="2024-02-07 09:19:57"/>
    <x v="0"/>
    <x v="0"/>
    <x v="0"/>
    <x v="0"/>
    <d v="2024-02-09T00:00:00"/>
    <n v="8"/>
    <s v="2024-02-11 09:19:57"/>
    <d v="2024-02-11T00:00:00"/>
    <n v="2"/>
    <m/>
    <m/>
    <m/>
    <s v="Premium Organic Coffee Beans"/>
    <x v="0"/>
    <s v="POCB-006"/>
    <n v="15.99"/>
    <n v="14.536363636363635"/>
    <s v="EUR"/>
    <x v="0"/>
    <x v="0"/>
    <s v="FR"/>
    <x v="0"/>
    <x v="0"/>
  </r>
  <r>
    <s v="YW16375"/>
    <s v="UG1043771"/>
    <s v="2022-10-22 04:23:21"/>
    <s v="Mobile App Sign-Up"/>
    <s v="2022-11-11 11:18:57"/>
    <x v="1"/>
    <x v="1"/>
    <x v="1"/>
    <x v="1"/>
    <d v="2022-11-15T00:00:00"/>
    <n v="14"/>
    <s v="2022-11-20 11:18:57"/>
    <d v="2022-11-20T00:00:00"/>
    <n v="5"/>
    <s v="2022-11-21 11:18:57"/>
    <d v="2022-11-21T00:00:00"/>
    <n v="1"/>
    <s v="Portable Solar Charger"/>
    <x v="1"/>
    <s v="PSC-004"/>
    <n v="49.99"/>
    <n v="4165.833333333333"/>
    <s v="INR"/>
    <x v="1"/>
    <x v="1"/>
    <s v="IN"/>
    <x v="1"/>
    <x v="1"/>
  </r>
  <r>
    <s v="YS15894"/>
    <s v="NI7218587"/>
    <s v="2024-05-05 19:33:55"/>
    <s v="Website Sign-Up"/>
    <s v="2024-06-04 07:43:33"/>
    <x v="2"/>
    <x v="2"/>
    <x v="0"/>
    <x v="2"/>
    <d v="2024-06-09T00:00:00"/>
    <n v="8"/>
    <s v="2024-06-11 07:43:33"/>
    <d v="2024-06-11T00:00:00"/>
    <n v="2"/>
    <m/>
    <m/>
    <m/>
    <s v="Stainless Steel Insulated Water Bottle"/>
    <x v="2"/>
    <s v="SSWB-005"/>
    <n v="19.989999999999998"/>
    <n v="19.989999999999998"/>
    <s v="USD"/>
    <x v="1"/>
    <x v="0"/>
    <s v="US"/>
    <x v="2"/>
    <x v="0"/>
  </r>
  <r>
    <s v="DA90491"/>
    <s v="AM8983792"/>
    <s v="2021-06-15 23:13:37"/>
    <s v="Website Sign-Up"/>
    <s v="2021-07-07 15:06:38"/>
    <x v="3"/>
    <x v="3"/>
    <x v="2"/>
    <x v="3"/>
    <d v="2021-07-11T00:00:00"/>
    <n v="10"/>
    <s v="2021-07-13 15:06:38"/>
    <d v="2021-07-13T00:00:00"/>
    <n v="2"/>
    <m/>
    <m/>
    <m/>
    <s v="Portable Solar Charger"/>
    <x v="1"/>
    <s v="PSC-004"/>
    <n v="49.99"/>
    <n v="38.453846153846158"/>
    <s v="GBP"/>
    <x v="0"/>
    <x v="2"/>
    <s v="GB"/>
    <x v="0"/>
    <x v="1"/>
  </r>
  <r>
    <s v="EM63729"/>
    <s v="GX6983016"/>
    <s v="2021-07-17 05:22:24"/>
    <s v="TV App Sign-Up"/>
    <s v="2021-08-16 22:57:45"/>
    <x v="4"/>
    <x v="4"/>
    <x v="2"/>
    <x v="4"/>
    <d v="2021-08-21T00:00:00"/>
    <n v="20"/>
    <s v="2021-08-25 22:57:45"/>
    <d v="2021-08-25T00:00:00"/>
    <n v="4"/>
    <m/>
    <m/>
    <m/>
    <s v="Fitness Tracker Smartwatch"/>
    <x v="3"/>
    <s v="FTS-009"/>
    <n v="79.989999999999995"/>
    <n v="106.65333333333332"/>
    <s v="CAD"/>
    <x v="0"/>
    <x v="3"/>
    <s v="CA"/>
    <x v="2"/>
    <x v="1"/>
  </r>
  <r>
    <s v="AJ81871"/>
    <s v="WC7497814"/>
    <s v="2021-02-03 05:51:31"/>
    <s v="Mobile App Sign-Up"/>
    <s v="2021-02-24 01:38:34"/>
    <x v="5"/>
    <x v="5"/>
    <x v="2"/>
    <x v="5"/>
    <d v="2021-02-25T00:00:00"/>
    <n v="24"/>
    <s v="2021-03-04 01:38:34"/>
    <d v="2021-03-04T00:00:00"/>
    <n v="7"/>
    <m/>
    <m/>
    <m/>
    <s v="Fitness Tracker Smartwatch"/>
    <x v="3"/>
    <s v="FTS-009"/>
    <n v="79.989999999999995"/>
    <n v="72.718181818181804"/>
    <s v="EUR"/>
    <x v="0"/>
    <x v="1"/>
    <s v="DE"/>
    <x v="0"/>
    <x v="1"/>
  </r>
  <r>
    <s v="PZ97675"/>
    <s v="TV6361026"/>
    <s v="2022-06-10 12:36:56"/>
    <s v="Website Sign-Up"/>
    <s v="2022-06-28 14:27:05"/>
    <x v="6"/>
    <x v="6"/>
    <x v="1"/>
    <x v="6"/>
    <d v="2022-06-30T00:00:00"/>
    <n v="29"/>
    <s v="2022-07-05 14:27:05"/>
    <d v="2022-07-05T00:00:00"/>
    <n v="5"/>
    <m/>
    <m/>
    <m/>
    <s v="SmartHome Assistant Hub"/>
    <x v="4"/>
    <s v="SHH-001"/>
    <n v="99.99"/>
    <n v="8332.5"/>
    <s v="INR"/>
    <x v="0"/>
    <x v="4"/>
    <s v="IN"/>
    <x v="1"/>
    <x v="1"/>
  </r>
  <r>
    <s v="BB19042"/>
    <s v="JV5504780"/>
    <s v="2024-03-12 06:03:07"/>
    <s v="Tablet App Sign-Up"/>
    <s v="2024-04-11 00:17:03"/>
    <x v="7"/>
    <x v="7"/>
    <x v="0"/>
    <x v="7"/>
    <d v="2024-04-12T00:00:00"/>
    <n v="11"/>
    <s v="2024-04-17 00:17:03"/>
    <d v="2024-04-17T00:00:00"/>
    <n v="5"/>
    <m/>
    <m/>
    <m/>
    <s v="SmartHome Assistant Hub"/>
    <x v="4"/>
    <s v="SHH-001"/>
    <n v="99.99"/>
    <n v="76.91538461538461"/>
    <s v="GBP"/>
    <x v="1"/>
    <x v="0"/>
    <s v="GB"/>
    <x v="0"/>
    <x v="1"/>
  </r>
  <r>
    <s v="IR24826"/>
    <s v="DR6454416"/>
    <s v="2022-01-28 14:00:52"/>
    <s v="TV App Sign-Up"/>
    <s v="2022-02-16 15:45:57"/>
    <x v="8"/>
    <x v="8"/>
    <x v="1"/>
    <x v="8"/>
    <d v="2022-02-19T00:00:00"/>
    <n v="18"/>
    <s v="2022-02-25 15:45:57"/>
    <d v="2022-02-25T00:00:00"/>
    <n v="6"/>
    <m/>
    <m/>
    <m/>
    <s v="Eco-Friendly Yoga Mat"/>
    <x v="5"/>
    <s v="EYM-002"/>
    <n v="29.99"/>
    <n v="2499.1666666666665"/>
    <s v="INR"/>
    <x v="0"/>
    <x v="1"/>
    <s v="IN"/>
    <x v="1"/>
    <x v="0"/>
  </r>
  <r>
    <s v="CE50599"/>
    <s v="CU9695173"/>
    <s v="2024-04-07 04:56:14"/>
    <s v="Website Sign-Up"/>
    <s v="2024-04-28 16:38:35"/>
    <x v="9"/>
    <x v="7"/>
    <x v="0"/>
    <x v="9"/>
    <d v="2024-04-30T00:00:00"/>
    <n v="29"/>
    <s v="2024-05-02 16:38:35"/>
    <d v="2024-05-02T00:00:00"/>
    <n v="2"/>
    <m/>
    <m/>
    <m/>
    <s v="Fitness Tracker Smartwatch"/>
    <x v="3"/>
    <s v="FTS-009"/>
    <n v="79.989999999999995"/>
    <n v="61.530769230769224"/>
    <s v="GBP"/>
    <x v="0"/>
    <x v="2"/>
    <s v="GB"/>
    <x v="0"/>
    <x v="1"/>
  </r>
  <r>
    <s v="SQ31882"/>
    <s v="PX1520092"/>
    <s v="2021-09-24 05:42:37"/>
    <s v="TV App Sign-Up"/>
    <s v="2021-10-11 22:04:54"/>
    <x v="10"/>
    <x v="9"/>
    <x v="2"/>
    <x v="10"/>
    <d v="2021-10-12T00:00:00"/>
    <n v="11"/>
    <s v="2021-10-14 22:04:54"/>
    <d v="2021-10-14T00:00:00"/>
    <n v="2"/>
    <s v="2021-07-27 15:06:45"/>
    <d v="2021-07-27T00:00:00"/>
    <n v="79"/>
    <s v="Eco-Friendly Yoga Mat"/>
    <x v="5"/>
    <s v="EYM-002"/>
    <n v="29.99"/>
    <n v="42.842857142857142"/>
    <s v="AUD"/>
    <x v="0"/>
    <x v="2"/>
    <s v="AU"/>
    <x v="3"/>
    <x v="0"/>
  </r>
  <r>
    <s v="QE33293"/>
    <s v="BT3867858"/>
    <s v="2021-06-28 19:24:59"/>
    <s v="Website Sign-Up"/>
    <s v="2021-07-14 20:54:52"/>
    <x v="11"/>
    <x v="3"/>
    <x v="2"/>
    <x v="11"/>
    <d v="2021-07-16T00:00:00"/>
    <n v="15"/>
    <s v="2021-07-23 20:54:52"/>
    <d v="2021-07-23T00:00:00"/>
    <n v="7"/>
    <m/>
    <m/>
    <m/>
    <s v="SmartHome Assistant Hub"/>
    <x v="4"/>
    <s v="SHH-001"/>
    <n v="99.99"/>
    <n v="133.32"/>
    <s v="CAD"/>
    <x v="0"/>
    <x v="4"/>
    <s v="CA"/>
    <x v="2"/>
    <x v="1"/>
  </r>
  <r>
    <s v="IG55999"/>
    <s v="LP9142015"/>
    <s v="2022-06-11 06:22:53"/>
    <s v="TV App Sign-Up"/>
    <s v="2022-06-23 11:58:21"/>
    <x v="12"/>
    <x v="6"/>
    <x v="1"/>
    <x v="12"/>
    <d v="2022-06-24T00:00:00"/>
    <n v="23"/>
    <s v="2022-06-30 11:58:21"/>
    <d v="2022-06-30T00:00:00"/>
    <n v="6"/>
    <m/>
    <m/>
    <m/>
    <s v="Wireless Noise-Canceling Headphones"/>
    <x v="6"/>
    <s v="WNCH-003"/>
    <n v="89.99"/>
    <n v="119.98666666666666"/>
    <s v="CAD"/>
    <x v="0"/>
    <x v="1"/>
    <s v="CA"/>
    <x v="2"/>
    <x v="0"/>
  </r>
  <r>
    <s v="CX88905"/>
    <s v="KP3388249"/>
    <s v="2021-11-07 03:24:42"/>
    <s v="TV App Sign-Up"/>
    <s v="2021-11-22 23:03:25"/>
    <x v="13"/>
    <x v="10"/>
    <x v="2"/>
    <x v="13"/>
    <d v="2021-11-24T00:00:00"/>
    <n v="23"/>
    <s v="2021-11-30 23:03:25"/>
    <d v="2021-11-30T00:00:00"/>
    <n v="6"/>
    <m/>
    <m/>
    <m/>
    <s v="SmartHome Assistant Hub"/>
    <x v="4"/>
    <s v="SHH-001"/>
    <n v="99.99"/>
    <n v="99.99"/>
    <s v="USD"/>
    <x v="0"/>
    <x v="1"/>
    <s v="US"/>
    <x v="2"/>
    <x v="1"/>
  </r>
  <r>
    <s v="LY73449"/>
    <s v="VK2674300"/>
    <s v="2021-08-14 20:55:21"/>
    <s v="Tablet App Sign-Up"/>
    <s v="2021-09-10 09:47:12"/>
    <x v="14"/>
    <x v="11"/>
    <x v="2"/>
    <x v="14"/>
    <d v="2021-09-14T00:00:00"/>
    <n v="13"/>
    <s v="2021-09-16 09:47:12"/>
    <d v="2021-09-16T00:00:00"/>
    <n v="2"/>
    <m/>
    <m/>
    <m/>
    <s v="Portable Solar Charger"/>
    <x v="1"/>
    <s v="PSC-004"/>
    <n v="49.99"/>
    <n v="45.445454545454545"/>
    <s v="EUR"/>
    <x v="0"/>
    <x v="2"/>
    <s v="DE"/>
    <x v="0"/>
    <x v="0"/>
  </r>
  <r>
    <s v="RH21588"/>
    <s v="MP2566110"/>
    <s v="2024-07-31 19:05:04"/>
    <s v="Website Sign-Up"/>
    <s v="2024-08-22 18:42:05"/>
    <x v="15"/>
    <x v="12"/>
    <x v="0"/>
    <x v="15"/>
    <d v="2024-08-24T00:00:00"/>
    <n v="23"/>
    <s v="2024-08-26 18:42:05"/>
    <d v="2024-08-26T00:00:00"/>
    <n v="2"/>
    <m/>
    <m/>
    <m/>
    <s v="Stainless Steel Insulated Water Bottle"/>
    <x v="2"/>
    <s v="SSWB-005"/>
    <n v="19.989999999999998"/>
    <n v="19.989999999999998"/>
    <s v="USD"/>
    <x v="0"/>
    <x v="2"/>
    <s v="US"/>
    <x v="2"/>
    <x v="1"/>
  </r>
  <r>
    <s v="JD17848"/>
    <s v="EC4855643"/>
    <s v="2022-01-13 19:44:25"/>
    <s v="Mobile App Sign-Up"/>
    <s v="2022-01-28 07:40:18"/>
    <x v="16"/>
    <x v="13"/>
    <x v="1"/>
    <x v="16"/>
    <d v="2022-01-29T00:00:00"/>
    <n v="28"/>
    <s v="2022-02-01 07:40:18"/>
    <d v="2022-02-01T00:00:00"/>
    <n v="3"/>
    <m/>
    <m/>
    <m/>
    <s v="Wireless Noise-Canceling Headphones"/>
    <x v="6"/>
    <s v="WNCH-003"/>
    <n v="89.99"/>
    <n v="89.99"/>
    <s v="USD"/>
    <x v="1"/>
    <x v="1"/>
    <s v="US"/>
    <x v="2"/>
    <x v="1"/>
  </r>
  <r>
    <s v="QS71155"/>
    <s v="NK3285872"/>
    <s v="2024-08-14 04:47:37"/>
    <s v="TV App Sign-Up"/>
    <s v="2024-08-30 19:44:23"/>
    <x v="17"/>
    <x v="12"/>
    <x v="0"/>
    <x v="17"/>
    <d v="2024-09-01T00:00:00"/>
    <n v="31"/>
    <s v="2024-09-03 19:44:23"/>
    <d v="2024-09-03T00:00:00"/>
    <n v="2"/>
    <s v="2024-09-16 19:44:23"/>
    <d v="2024-09-16T00:00:00"/>
    <n v="13"/>
    <s v="Wireless Noise-Canceling Headphones"/>
    <x v="6"/>
    <s v="WNCH-003"/>
    <n v="89.99"/>
    <n v="119.98666666666666"/>
    <s v="CAD"/>
    <x v="0"/>
    <x v="2"/>
    <s v="CA"/>
    <x v="2"/>
    <x v="1"/>
  </r>
  <r>
    <s v="YO29164"/>
    <s v="CZ8465607"/>
    <s v="2021-04-04 01:01:18"/>
    <s v="TV App Sign-Up"/>
    <s v="2021-04-22 03:16:18"/>
    <x v="18"/>
    <x v="14"/>
    <x v="2"/>
    <x v="18"/>
    <d v="2021-04-25T00:00:00"/>
    <n v="24"/>
    <s v="2021-04-30 03:16:18"/>
    <d v="2021-04-30T00:00:00"/>
    <n v="5"/>
    <m/>
    <m/>
    <m/>
    <s v="SmartHome Assistant Hub"/>
    <x v="4"/>
    <s v="SHH-001"/>
    <n v="99.99"/>
    <n v="90.899999999999991"/>
    <s v="EUR"/>
    <x v="0"/>
    <x v="2"/>
    <s v="FR"/>
    <x v="0"/>
    <x v="0"/>
  </r>
  <r>
    <s v="XR85021"/>
    <s v="UJ7668271"/>
    <s v="2023-01-04 01:19:00"/>
    <s v="Website Sign-Up"/>
    <s v="2023-01-28 23:27:47"/>
    <x v="19"/>
    <x v="15"/>
    <x v="3"/>
    <x v="19"/>
    <d v="2023-02-01T00:00:00"/>
    <n v="31"/>
    <s v="2023-02-06 23:27:47"/>
    <d v="2023-02-06T00:00:00"/>
    <n v="5"/>
    <s v="2023-02-16 23:27:47"/>
    <d v="2023-02-16T00:00:00"/>
    <n v="10"/>
    <s v="Fitness Tracker Smartwatch"/>
    <x v="3"/>
    <s v="FTS-009"/>
    <n v="79.989999999999995"/>
    <n v="61.530769230769224"/>
    <s v="GBP"/>
    <x v="0"/>
    <x v="0"/>
    <s v="GB"/>
    <x v="0"/>
    <x v="0"/>
  </r>
  <r>
    <s v="SB85828"/>
    <s v="YY3147738"/>
    <s v="2021-10-10 17:03:59"/>
    <s v="TV App Sign-Up"/>
    <s v="2021-11-07 17:14:39"/>
    <x v="20"/>
    <x v="10"/>
    <x v="2"/>
    <x v="20"/>
    <d v="2021-11-10T00:00:00"/>
    <n v="9"/>
    <s v="2021-11-13 17:14:39"/>
    <d v="2021-11-13T00:00:00"/>
    <n v="3"/>
    <m/>
    <m/>
    <m/>
    <s v="Portable Solar Charger"/>
    <x v="1"/>
    <s v="PSC-004"/>
    <n v="49.99"/>
    <n v="71.414285714285725"/>
    <s v="AUD"/>
    <x v="0"/>
    <x v="1"/>
    <s v="AU"/>
    <x v="3"/>
    <x v="1"/>
  </r>
  <r>
    <s v="WA14591"/>
    <s v="QN9053239"/>
    <s v="2022-02-24 04:42:43"/>
    <s v="TV App Sign-Up"/>
    <s v="2022-03-25 23:25:58"/>
    <x v="21"/>
    <x v="16"/>
    <x v="1"/>
    <x v="21"/>
    <d v="2022-03-29T00:00:00"/>
    <n v="28"/>
    <s v="2022-04-05 23:25:58"/>
    <d v="2022-04-05T00:00:00"/>
    <n v="7"/>
    <m/>
    <m/>
    <m/>
    <s v="SmartHome Assistant Hub"/>
    <x v="4"/>
    <s v="SHH-001"/>
    <n v="99.99"/>
    <n v="555.5"/>
    <s v="BRL"/>
    <x v="0"/>
    <x v="1"/>
    <s v="BR"/>
    <x v="4"/>
    <x v="0"/>
  </r>
  <r>
    <s v="YI51628"/>
    <s v="FZ4414458"/>
    <s v="2021-09-04 06:49:09"/>
    <s v="Website Sign-Up"/>
    <s v="2021-09-25 06:27:37"/>
    <x v="22"/>
    <x v="11"/>
    <x v="2"/>
    <x v="22"/>
    <d v="2021-09-28T00:00:00"/>
    <n v="27"/>
    <s v="2021-10-05 06:27:37"/>
    <d v="2021-10-05T00:00:00"/>
    <n v="7"/>
    <m/>
    <m/>
    <m/>
    <s v="Portable Solar Charger"/>
    <x v="1"/>
    <s v="PSC-004"/>
    <n v="49.99"/>
    <n v="7461.1940298507461"/>
    <s v="JPY"/>
    <x v="0"/>
    <x v="2"/>
    <s v="JP"/>
    <x v="1"/>
    <x v="0"/>
  </r>
  <r>
    <s v="OO97530"/>
    <s v="ZZ6994381"/>
    <s v="2023-09-02 10:29:37"/>
    <s v="Tablet App Sign-Up"/>
    <s v="2023-09-16 18:17:02"/>
    <x v="23"/>
    <x v="17"/>
    <x v="3"/>
    <x v="23"/>
    <d v="2023-09-20T00:00:00"/>
    <n v="19"/>
    <s v="2023-09-27 18:17:02"/>
    <d v="2023-09-27T00:00:00"/>
    <n v="7"/>
    <m/>
    <m/>
    <m/>
    <s v="Stainless Steel Insulated Water Bottle"/>
    <x v="2"/>
    <s v="SSWB-005"/>
    <n v="19.989999999999998"/>
    <n v="18.172727272727268"/>
    <s v="EUR"/>
    <x v="0"/>
    <x v="2"/>
    <s v="FR"/>
    <x v="0"/>
    <x v="1"/>
  </r>
  <r>
    <s v="XZ30269"/>
    <s v="FS5801951"/>
    <s v="2024-05-17 22:10:50"/>
    <s v="Tablet App Sign-Up"/>
    <s v="2024-06-03 04:08:06"/>
    <x v="24"/>
    <x v="2"/>
    <x v="0"/>
    <x v="24"/>
    <d v="2024-06-06T00:00:00"/>
    <n v="5"/>
    <s v="2024-06-11 04:08:06"/>
    <d v="2024-06-11T00:00:00"/>
    <n v="5"/>
    <m/>
    <m/>
    <m/>
    <s v="Premium Organic Coffee Beans"/>
    <x v="0"/>
    <s v="POCB-006"/>
    <n v="15.99"/>
    <n v="12.299999999999999"/>
    <s v="GBP"/>
    <x v="1"/>
    <x v="2"/>
    <s v="GB"/>
    <x v="0"/>
    <x v="1"/>
  </r>
  <r>
    <s v="HS59425"/>
    <s v="BK5912138"/>
    <s v="2021-08-28 00:31:34"/>
    <s v="TV App Sign-Up"/>
    <s v="2021-09-10 19:41:04"/>
    <x v="14"/>
    <x v="11"/>
    <x v="2"/>
    <x v="25"/>
    <d v="2021-09-11T00:00:00"/>
    <n v="10"/>
    <s v="2021-09-14 19:41:04"/>
    <d v="2021-09-14T00:00:00"/>
    <n v="3"/>
    <m/>
    <m/>
    <m/>
    <s v="Portable Solar Charger"/>
    <x v="1"/>
    <s v="PSC-004"/>
    <n v="49.99"/>
    <n v="999.8"/>
    <s v="MXN"/>
    <x v="0"/>
    <x v="1"/>
    <s v="MX"/>
    <x v="2"/>
    <x v="1"/>
  </r>
  <r>
    <s v="ON87871"/>
    <s v="PM9277380"/>
    <s v="2023-01-16 17:05:10"/>
    <s v="TV App Sign-Up"/>
    <s v="2023-02-06 17:07:05"/>
    <x v="25"/>
    <x v="18"/>
    <x v="3"/>
    <x v="26"/>
    <d v="2023-02-09T00:00:00"/>
    <n v="8"/>
    <s v="2023-02-14 17:07:05"/>
    <d v="2023-02-14T00:00:00"/>
    <n v="5"/>
    <m/>
    <m/>
    <m/>
    <s v="Adjustable Laptop Stand"/>
    <x v="7"/>
    <s v="ALS-007"/>
    <n v="39.99"/>
    <n v="53.32"/>
    <s v="CAD"/>
    <x v="1"/>
    <x v="3"/>
    <s v="CA"/>
    <x v="2"/>
    <x v="0"/>
  </r>
  <r>
    <s v="HD74396"/>
    <s v="FI2965740"/>
    <s v="2022-05-26 22:46:16"/>
    <s v="TV App Sign-Up"/>
    <s v="2022-06-22 22:57:03"/>
    <x v="26"/>
    <x v="6"/>
    <x v="1"/>
    <x v="27"/>
    <d v="2022-06-23T00:00:00"/>
    <n v="22"/>
    <s v="2022-06-28 22:57:03"/>
    <d v="2022-06-28T00:00:00"/>
    <n v="5"/>
    <m/>
    <m/>
    <m/>
    <s v="Portable Solar Charger"/>
    <x v="1"/>
    <s v="PSC-004"/>
    <n v="49.99"/>
    <n v="49.99"/>
    <s v="USD"/>
    <x v="0"/>
    <x v="1"/>
    <s v="US"/>
    <x v="2"/>
    <x v="0"/>
  </r>
  <r>
    <s v="ME47495"/>
    <s v="GJ5241085"/>
    <s v="2023-02-11 08:45:20"/>
    <s v="Tablet App Sign-Up"/>
    <s v="2023-02-27 07:03:16"/>
    <x v="27"/>
    <x v="18"/>
    <x v="3"/>
    <x v="28"/>
    <d v="2023-03-02T00:00:00"/>
    <n v="29"/>
    <s v="2023-03-06 07:03:16"/>
    <d v="2023-03-06T00:00:00"/>
    <n v="4"/>
    <m/>
    <m/>
    <m/>
    <s v="LED Strip Lights"/>
    <x v="8"/>
    <s v="LSL-008"/>
    <n v="24.99"/>
    <n v="22.718181818181815"/>
    <s v="EUR"/>
    <x v="0"/>
    <x v="1"/>
    <s v="DE"/>
    <x v="0"/>
    <x v="0"/>
  </r>
  <r>
    <s v="XU52926"/>
    <s v="FD1514862"/>
    <s v="2023-02-04 01:41:22"/>
    <s v="TV App Sign-Up"/>
    <s v="2023-03-04 23:37:29"/>
    <x v="28"/>
    <x v="19"/>
    <x v="3"/>
    <x v="29"/>
    <d v="2023-03-05T00:00:00"/>
    <n v="4"/>
    <s v="2023-03-12 23:37:29"/>
    <d v="2023-03-12T00:00:00"/>
    <n v="7"/>
    <m/>
    <m/>
    <m/>
    <s v="Wireless Noise-Canceling Headphones"/>
    <x v="6"/>
    <s v="WNCH-003"/>
    <n v="89.99"/>
    <n v="119.98666666666666"/>
    <s v="CAD"/>
    <x v="1"/>
    <x v="0"/>
    <s v="CA"/>
    <x v="2"/>
    <x v="1"/>
  </r>
  <r>
    <s v="JU48326"/>
    <s v="YU3145567"/>
    <s v="2021-07-07 18:08:08"/>
    <s v="Website Sign-Up"/>
    <s v="2021-08-06 12:29:24"/>
    <x v="29"/>
    <x v="4"/>
    <x v="2"/>
    <x v="30"/>
    <d v="2021-08-07T00:00:00"/>
    <n v="6"/>
    <s v="2021-08-13 12:29:24"/>
    <d v="2021-08-13T00:00:00"/>
    <n v="6"/>
    <m/>
    <m/>
    <m/>
    <s v="LED Strip Lights"/>
    <x v="8"/>
    <s v="LSL-008"/>
    <n v="24.99"/>
    <n v="138.83333333333334"/>
    <s v="BRL"/>
    <x v="0"/>
    <x v="2"/>
    <s v="BR"/>
    <x v="4"/>
    <x v="1"/>
  </r>
  <r>
    <s v="CU36379"/>
    <s v="VN9505502"/>
    <s v="2021-08-12 17:34:38"/>
    <s v="Tablet App Sign-Up"/>
    <s v="2021-08-22 18:26:11"/>
    <x v="30"/>
    <x v="4"/>
    <x v="2"/>
    <x v="31"/>
    <d v="2021-08-25T00:00:00"/>
    <n v="24"/>
    <s v="2021-08-29 18:26:11"/>
    <d v="2021-08-29T00:00:00"/>
    <n v="4"/>
    <m/>
    <m/>
    <m/>
    <s v="Stainless Steel Insulated Water Bottle"/>
    <x v="2"/>
    <s v="SSWB-005"/>
    <n v="19.989999999999998"/>
    <n v="1665.8333333333333"/>
    <s v="INR"/>
    <x v="0"/>
    <x v="2"/>
    <s v="IN"/>
    <x v="1"/>
    <x v="1"/>
  </r>
  <r>
    <s v="GI94712"/>
    <s v="RW5881469"/>
    <s v="2024-03-07 00:11:43"/>
    <s v="Website Sign-Up"/>
    <s v="2024-04-02 10:33:02"/>
    <x v="31"/>
    <x v="7"/>
    <x v="0"/>
    <x v="32"/>
    <d v="2024-04-05T00:00:00"/>
    <n v="4"/>
    <s v="2024-04-12 10:33:02"/>
    <d v="2024-04-12T00:00:00"/>
    <n v="7"/>
    <m/>
    <m/>
    <m/>
    <s v="Fitness Tracker Smartwatch"/>
    <x v="3"/>
    <s v="FTS-009"/>
    <n v="79.989999999999995"/>
    <n v="72.718181818181804"/>
    <s v="EUR"/>
    <x v="0"/>
    <x v="0"/>
    <s v="DE"/>
    <x v="0"/>
    <x v="1"/>
  </r>
  <r>
    <s v="JL84030"/>
    <s v="AM6898110"/>
    <s v="2023-01-21 10:47:22"/>
    <s v="TV App Sign-Up"/>
    <s v="2023-02-14 10:21:34"/>
    <x v="32"/>
    <x v="18"/>
    <x v="3"/>
    <x v="33"/>
    <d v="2023-02-16T00:00:00"/>
    <n v="15"/>
    <s v="2023-02-19 10:21:34"/>
    <d v="2023-02-19T00:00:00"/>
    <n v="3"/>
    <m/>
    <m/>
    <m/>
    <s v="Adjustable Laptop Stand"/>
    <x v="7"/>
    <s v="ALS-007"/>
    <n v="39.99"/>
    <n v="799.8"/>
    <s v="MXN"/>
    <x v="0"/>
    <x v="2"/>
    <s v="MX"/>
    <x v="2"/>
    <x v="0"/>
  </r>
  <r>
    <s v="VU15404"/>
    <s v="VC6962162"/>
    <s v="2023-06-05 22:19:21"/>
    <s v="Tablet App Sign-Up"/>
    <s v="2023-06-23 22:33:14"/>
    <x v="33"/>
    <x v="20"/>
    <x v="3"/>
    <x v="34"/>
    <d v="2023-06-25T00:00:00"/>
    <n v="24"/>
    <s v="2023-06-29 22:33:14"/>
    <d v="2023-06-29T00:00:00"/>
    <n v="4"/>
    <m/>
    <m/>
    <m/>
    <s v="Eco-Friendly Yoga Mat"/>
    <x v="5"/>
    <s v="EYM-002"/>
    <n v="29.99"/>
    <n v="29.99"/>
    <s v="USD"/>
    <x v="1"/>
    <x v="2"/>
    <s v="US"/>
    <x v="2"/>
    <x v="0"/>
  </r>
  <r>
    <s v="XO49206"/>
    <s v="AI9004724"/>
    <s v="2022-11-04 11:42:14"/>
    <s v="TV App Sign-Up"/>
    <s v="2022-11-14 10:19:02"/>
    <x v="34"/>
    <x v="1"/>
    <x v="1"/>
    <x v="35"/>
    <d v="2022-11-16T00:00:00"/>
    <n v="15"/>
    <s v="2022-11-22 10:19:02"/>
    <d v="2022-11-22T00:00:00"/>
    <n v="6"/>
    <m/>
    <m/>
    <m/>
    <s v="Fitness Tracker Smartwatch"/>
    <x v="3"/>
    <s v="FTS-009"/>
    <n v="79.989999999999995"/>
    <n v="79.989999999999995"/>
    <s v="USD"/>
    <x v="0"/>
    <x v="1"/>
    <s v="US"/>
    <x v="2"/>
    <x v="1"/>
  </r>
  <r>
    <s v="NH77170"/>
    <s v="CR7367022"/>
    <s v="2021-09-08 07:31:57"/>
    <s v="TV App Sign-Up"/>
    <s v="2021-09-30 10:01:54"/>
    <x v="35"/>
    <x v="11"/>
    <x v="2"/>
    <x v="36"/>
    <d v="2021-10-01T00:00:00"/>
    <n v="30"/>
    <s v="2021-10-04 10:01:54"/>
    <d v="2021-10-04T00:00:00"/>
    <n v="3"/>
    <m/>
    <m/>
    <m/>
    <s v="Eco-Friendly Yoga Mat"/>
    <x v="5"/>
    <s v="EYM-002"/>
    <n v="29.99"/>
    <n v="39.986666666666665"/>
    <s v="CAD"/>
    <x v="1"/>
    <x v="0"/>
    <s v="CA"/>
    <x v="2"/>
    <x v="1"/>
  </r>
  <r>
    <s v="XE91180"/>
    <s v="DS4622202"/>
    <s v="2023-02-10 07:15:54"/>
    <s v="TV App Sign-Up"/>
    <s v="2023-03-12 15:59:01"/>
    <x v="36"/>
    <x v="19"/>
    <x v="3"/>
    <x v="37"/>
    <d v="2023-03-15T00:00:00"/>
    <n v="14"/>
    <s v="2023-03-22 15:59:01"/>
    <d v="2023-03-22T00:00:00"/>
    <n v="7"/>
    <m/>
    <m/>
    <m/>
    <s v="Wireless Noise-Canceling Headphones"/>
    <x v="6"/>
    <s v="WNCH-003"/>
    <n v="89.99"/>
    <n v="128.55714285714285"/>
    <s v="AUD"/>
    <x v="1"/>
    <x v="1"/>
    <s v="AU"/>
    <x v="3"/>
    <x v="0"/>
  </r>
  <r>
    <s v="AG36386"/>
    <s v="KV3851973"/>
    <s v="2021-05-23 13:24:28"/>
    <s v="TV App Sign-Up"/>
    <s v="2021-06-12 06:26:37"/>
    <x v="37"/>
    <x v="21"/>
    <x v="2"/>
    <x v="38"/>
    <d v="2021-06-17T00:00:00"/>
    <n v="16"/>
    <s v="2021-06-20 06:26:37"/>
    <d v="2021-06-20T00:00:00"/>
    <n v="3"/>
    <m/>
    <m/>
    <m/>
    <s v="LED Strip Lights"/>
    <x v="8"/>
    <s v="LSL-008"/>
    <n v="24.99"/>
    <n v="24.99"/>
    <s v="USD"/>
    <x v="0"/>
    <x v="3"/>
    <s v="US"/>
    <x v="2"/>
    <x v="0"/>
  </r>
  <r>
    <s v="KO17648"/>
    <s v="XG4173721"/>
    <s v="2024-03-01 03:23:20"/>
    <s v="Mobile App Sign-Up"/>
    <s v="2024-03-17 14:12:00"/>
    <x v="38"/>
    <x v="22"/>
    <x v="0"/>
    <x v="39"/>
    <d v="2024-03-20T00:00:00"/>
    <n v="19"/>
    <s v="2024-03-25 14:12:00"/>
    <d v="2024-03-25T00:00:00"/>
    <n v="5"/>
    <m/>
    <m/>
    <m/>
    <s v="Wireless Noise-Canceling Headphones"/>
    <x v="6"/>
    <s v="WNCH-003"/>
    <n v="89.99"/>
    <n v="119.98666666666666"/>
    <s v="CAD"/>
    <x v="0"/>
    <x v="1"/>
    <s v="CA"/>
    <x v="2"/>
    <x v="1"/>
  </r>
  <r>
    <s v="DL43047"/>
    <s v="KZ9625080"/>
    <s v="2023-03-31 21:19:56"/>
    <s v="Mobile App Sign-Up"/>
    <s v="2023-04-10 03:50:53"/>
    <x v="39"/>
    <x v="23"/>
    <x v="3"/>
    <x v="40"/>
    <d v="2023-04-11T00:00:00"/>
    <n v="10"/>
    <s v="2023-04-13 03:50:53"/>
    <d v="2023-04-13T00:00:00"/>
    <n v="2"/>
    <m/>
    <m/>
    <m/>
    <s v="Premium Organic Coffee Beans"/>
    <x v="0"/>
    <s v="POCB-006"/>
    <n v="15.99"/>
    <n v="21.32"/>
    <s v="CAD"/>
    <x v="0"/>
    <x v="2"/>
    <s v="CA"/>
    <x v="2"/>
    <x v="1"/>
  </r>
  <r>
    <s v="FC50574"/>
    <s v="UA6034167"/>
    <s v="2024-01-28 18:48:29"/>
    <s v="Tablet App Sign-Up"/>
    <s v="2024-02-27 02:45:44"/>
    <x v="40"/>
    <x v="0"/>
    <x v="0"/>
    <x v="41"/>
    <d v="2024-03-01T00:00:00"/>
    <n v="29"/>
    <s v="2024-03-08 02:45:44"/>
    <d v="2024-03-08T00:00:00"/>
    <n v="7"/>
    <m/>
    <m/>
    <m/>
    <s v="Wireless Noise-Canceling Headphones"/>
    <x v="6"/>
    <s v="WNCH-003"/>
    <n v="89.99"/>
    <n v="119.98666666666666"/>
    <s v="CAD"/>
    <x v="1"/>
    <x v="1"/>
    <s v="CA"/>
    <x v="2"/>
    <x v="1"/>
  </r>
  <r>
    <s v="UU73198"/>
    <s v="AJ3804554"/>
    <s v="2023-01-28 06:44:30"/>
    <s v="Tablet App Sign-Up"/>
    <s v="2023-02-24 02:15:54"/>
    <x v="41"/>
    <x v="18"/>
    <x v="3"/>
    <x v="42"/>
    <d v="2023-02-28T00:00:00"/>
    <n v="27"/>
    <s v="2023-03-03 02:15:54"/>
    <d v="2023-03-03T00:00:00"/>
    <n v="3"/>
    <m/>
    <m/>
    <m/>
    <s v="Stainless Steel Insulated Water Bottle"/>
    <x v="2"/>
    <s v="SSWB-005"/>
    <n v="19.989999999999998"/>
    <n v="18.172727272727268"/>
    <s v="EUR"/>
    <x v="0"/>
    <x v="2"/>
    <s v="DE"/>
    <x v="0"/>
    <x v="0"/>
  </r>
  <r>
    <s v="XY50887"/>
    <s v="GX6935265"/>
    <s v="2022-01-23 07:17:31"/>
    <s v="Website Sign-Up"/>
    <s v="2022-02-11 20:27:57"/>
    <x v="42"/>
    <x v="8"/>
    <x v="1"/>
    <x v="43"/>
    <d v="2022-02-14T00:00:00"/>
    <n v="13"/>
    <s v="2022-02-17 20:27:57"/>
    <d v="2022-02-17T00:00:00"/>
    <n v="3"/>
    <m/>
    <m/>
    <m/>
    <s v="Portable Solar Charger"/>
    <x v="1"/>
    <s v="PSC-004"/>
    <n v="49.99"/>
    <n v="38.453846153846158"/>
    <s v="GBP"/>
    <x v="0"/>
    <x v="2"/>
    <s v="GB"/>
    <x v="0"/>
    <x v="0"/>
  </r>
  <r>
    <s v="FE16557"/>
    <s v="PX5938889"/>
    <s v="2021-07-02 23:43:56"/>
    <s v="Tablet App Sign-Up"/>
    <s v="2021-07-30 13:14:54"/>
    <x v="43"/>
    <x v="3"/>
    <x v="2"/>
    <x v="44"/>
    <d v="2021-08-01T00:00:00"/>
    <n v="31"/>
    <s v="2021-08-05 13:14:54"/>
    <d v="2021-08-05T00:00:00"/>
    <n v="4"/>
    <m/>
    <m/>
    <m/>
    <s v="Portable Solar Charger"/>
    <x v="1"/>
    <s v="PSC-004"/>
    <n v="49.99"/>
    <n v="45.445454545454545"/>
    <s v="EUR"/>
    <x v="1"/>
    <x v="0"/>
    <s v="FR"/>
    <x v="0"/>
    <x v="0"/>
  </r>
  <r>
    <s v="EV84570"/>
    <s v="YS7885909"/>
    <s v="2022-06-23 23:21:23"/>
    <s v="Tablet App Sign-Up"/>
    <s v="2022-07-15 07:54:31"/>
    <x v="44"/>
    <x v="24"/>
    <x v="1"/>
    <x v="45"/>
    <d v="2022-07-19T00:00:00"/>
    <n v="18"/>
    <s v="2022-07-24 07:54:31"/>
    <d v="2022-07-24T00:00:00"/>
    <n v="5"/>
    <m/>
    <m/>
    <m/>
    <s v="Portable Solar Charger"/>
    <x v="1"/>
    <s v="PSC-004"/>
    <n v="49.99"/>
    <n v="277.72222222222223"/>
    <s v="BRL"/>
    <x v="0"/>
    <x v="0"/>
    <s v="BR"/>
    <x v="4"/>
    <x v="1"/>
  </r>
  <r>
    <s v="ZC44867"/>
    <s v="RS4245711"/>
    <s v="2021-08-30 22:23:45"/>
    <s v="Tablet App Sign-Up"/>
    <s v="2021-09-14 01:48:28"/>
    <x v="45"/>
    <x v="11"/>
    <x v="2"/>
    <x v="46"/>
    <d v="2021-09-16T00:00:00"/>
    <n v="15"/>
    <s v="2021-09-18 01:48:28"/>
    <d v="2021-09-18T00:00:00"/>
    <n v="2"/>
    <m/>
    <m/>
    <m/>
    <s v="Premium Organic Coffee Beans"/>
    <x v="0"/>
    <s v="POCB-006"/>
    <n v="15.99"/>
    <n v="14.536363636363635"/>
    <s v="EUR"/>
    <x v="0"/>
    <x v="2"/>
    <s v="FR"/>
    <x v="0"/>
    <x v="1"/>
  </r>
  <r>
    <s v="TO51474"/>
    <s v="FH8494646"/>
    <s v="2024-03-03 02:30:35"/>
    <s v="Website Sign-Up"/>
    <s v="2024-03-26 03:54:34"/>
    <x v="46"/>
    <x v="22"/>
    <x v="0"/>
    <x v="47"/>
    <d v="2024-03-30T00:00:00"/>
    <n v="29"/>
    <s v="2024-04-05 03:54:34"/>
    <d v="2024-04-05T00:00:00"/>
    <n v="6"/>
    <m/>
    <m/>
    <m/>
    <s v="Fitness Tracker Smartwatch"/>
    <x v="3"/>
    <s v="FTS-009"/>
    <n v="79.989999999999995"/>
    <n v="106.65333333333332"/>
    <s v="CAD"/>
    <x v="0"/>
    <x v="1"/>
    <s v="CA"/>
    <x v="2"/>
    <x v="1"/>
  </r>
  <r>
    <s v="GC73918"/>
    <s v="YP2923097"/>
    <s v="2023-03-06 21:48:00"/>
    <s v="Website Sign-Up"/>
    <s v="2023-03-19 00:19:21"/>
    <x v="47"/>
    <x v="19"/>
    <x v="3"/>
    <x v="48"/>
    <d v="2023-03-21T00:00:00"/>
    <n v="20"/>
    <s v="2023-03-28 00:19:21"/>
    <d v="2023-03-28T00:00:00"/>
    <n v="7"/>
    <m/>
    <m/>
    <m/>
    <s v="SmartHome Assistant Hub"/>
    <x v="4"/>
    <s v="SHH-001"/>
    <n v="99.99"/>
    <n v="133.32"/>
    <s v="CAD"/>
    <x v="0"/>
    <x v="1"/>
    <s v="CA"/>
    <x v="2"/>
    <x v="1"/>
  </r>
  <r>
    <s v="DG32849"/>
    <s v="EH2380551"/>
    <s v="2021-09-30 04:45:29"/>
    <s v="Website Sign-Up"/>
    <s v="2021-10-14 13:51:53"/>
    <x v="48"/>
    <x v="9"/>
    <x v="2"/>
    <x v="49"/>
    <d v="2021-10-19T00:00:00"/>
    <n v="18"/>
    <s v="2021-10-22 13:51:53"/>
    <d v="2021-10-22T00:00:00"/>
    <n v="3"/>
    <m/>
    <m/>
    <m/>
    <s v="Portable Solar Charger"/>
    <x v="1"/>
    <s v="PSC-004"/>
    <n v="49.99"/>
    <n v="66.653333333333336"/>
    <s v="CAD"/>
    <x v="0"/>
    <x v="4"/>
    <s v="CA"/>
    <x v="2"/>
    <x v="1"/>
  </r>
  <r>
    <s v="GZ87241"/>
    <s v="VA1112559"/>
    <s v="2024-08-05 05:04:47"/>
    <s v="Mobile App Sign-Up"/>
    <s v="2024-08-19 19:28:57"/>
    <x v="49"/>
    <x v="12"/>
    <x v="0"/>
    <x v="50"/>
    <d v="2024-08-24T00:00:00"/>
    <n v="23"/>
    <s v="2024-08-30 19:28:57"/>
    <d v="2024-08-30T00:00:00"/>
    <n v="6"/>
    <m/>
    <m/>
    <m/>
    <s v="LED Strip Lights"/>
    <x v="8"/>
    <s v="LSL-008"/>
    <n v="24.99"/>
    <n v="138.83333333333334"/>
    <s v="BRL"/>
    <x v="0"/>
    <x v="2"/>
    <s v="BR"/>
    <x v="4"/>
    <x v="1"/>
  </r>
  <r>
    <s v="SN62996"/>
    <s v="AQ8412080"/>
    <s v="2022-04-09 23:01:26"/>
    <s v="TV App Sign-Up"/>
    <s v="2022-05-01 20:46:46"/>
    <x v="50"/>
    <x v="25"/>
    <x v="1"/>
    <x v="51"/>
    <d v="2022-05-02T00:00:00"/>
    <n v="1"/>
    <s v="2022-05-09 20:46:46"/>
    <d v="2022-05-09T00:00:00"/>
    <n v="7"/>
    <m/>
    <m/>
    <m/>
    <s v="Premium Organic Coffee Beans"/>
    <x v="0"/>
    <s v="POCB-006"/>
    <n v="15.99"/>
    <n v="319.8"/>
    <s v="MXN"/>
    <x v="0"/>
    <x v="0"/>
    <s v="MX"/>
    <x v="2"/>
    <x v="1"/>
  </r>
  <r>
    <s v="OW92684"/>
    <s v="YL5269631"/>
    <s v="2023-02-19 05:08:24"/>
    <s v="Tablet App Sign-Up"/>
    <s v="2023-03-21 00:15:10"/>
    <x v="51"/>
    <x v="19"/>
    <x v="3"/>
    <x v="52"/>
    <d v="2023-03-24T00:00:00"/>
    <n v="23"/>
    <s v="2023-03-30 00:15:10"/>
    <d v="2023-03-30T00:00:00"/>
    <n v="6"/>
    <m/>
    <m/>
    <m/>
    <s v="Eco-Friendly Yoga Mat"/>
    <x v="5"/>
    <s v="EYM-002"/>
    <n v="29.99"/>
    <n v="2499.1666666666665"/>
    <s v="INR"/>
    <x v="0"/>
    <x v="2"/>
    <s v="IN"/>
    <x v="1"/>
    <x v="0"/>
  </r>
  <r>
    <s v="RX42202"/>
    <s v="HM2635100"/>
    <s v="2023-01-01 13:03:41"/>
    <s v="TV App Sign-Up"/>
    <s v="2023-01-29 20:18:10"/>
    <x v="52"/>
    <x v="15"/>
    <x v="3"/>
    <x v="53"/>
    <d v="2023-01-30T00:00:00"/>
    <n v="29"/>
    <s v="2023-02-01 20:18:10"/>
    <d v="2023-02-01T00:00:00"/>
    <n v="2"/>
    <m/>
    <m/>
    <m/>
    <s v="SmartHome Assistant Hub"/>
    <x v="4"/>
    <s v="SHH-001"/>
    <n v="99.99"/>
    <n v="14923.880597014924"/>
    <s v="JPY"/>
    <x v="0"/>
    <x v="0"/>
    <s v="JP"/>
    <x v="1"/>
    <x v="0"/>
  </r>
  <r>
    <s v="JL48437"/>
    <s v="AE8766983"/>
    <s v="2024-05-19 22:51:35"/>
    <s v="Mobile App Sign-Up"/>
    <s v="2024-06-10 21:04:49"/>
    <x v="53"/>
    <x v="2"/>
    <x v="0"/>
    <x v="54"/>
    <d v="2024-06-15T00:00:00"/>
    <n v="14"/>
    <s v="2024-06-20 21:04:49"/>
    <d v="2024-06-20T00:00:00"/>
    <n v="5"/>
    <m/>
    <m/>
    <m/>
    <s v="Wireless Noise-Canceling Headphones"/>
    <x v="6"/>
    <s v="WNCH-003"/>
    <n v="89.99"/>
    <n v="119.98666666666666"/>
    <s v="CAD"/>
    <x v="1"/>
    <x v="2"/>
    <s v="CA"/>
    <x v="2"/>
    <x v="1"/>
  </r>
  <r>
    <s v="NF27069"/>
    <s v="JB4492165"/>
    <s v="2023-11-19 19:04:16"/>
    <s v="Tablet App Sign-Up"/>
    <s v="2023-12-18 07:18:35"/>
    <x v="54"/>
    <x v="26"/>
    <x v="3"/>
    <x v="55"/>
    <d v="2023-12-20T00:00:00"/>
    <n v="19"/>
    <s v="2023-12-23 07:18:35"/>
    <d v="2023-12-23T00:00:00"/>
    <n v="3"/>
    <m/>
    <m/>
    <m/>
    <s v="Eco-Friendly Yoga Mat"/>
    <x v="5"/>
    <s v="EYM-002"/>
    <n v="29.99"/>
    <n v="39.986666666666665"/>
    <s v="CAD"/>
    <x v="0"/>
    <x v="3"/>
    <s v="CA"/>
    <x v="2"/>
    <x v="0"/>
  </r>
  <r>
    <s v="PF96302"/>
    <s v="CV2256058"/>
    <s v="2022-01-23 12:41:26"/>
    <s v="Tablet App Sign-Up"/>
    <s v="2022-02-04 03:07:56"/>
    <x v="55"/>
    <x v="8"/>
    <x v="1"/>
    <x v="56"/>
    <d v="2022-02-06T00:00:00"/>
    <n v="5"/>
    <s v="2022-02-08 03:07:56"/>
    <d v="2022-02-08T00:00:00"/>
    <n v="2"/>
    <m/>
    <m/>
    <m/>
    <s v="Fitness Tracker Smartwatch"/>
    <x v="3"/>
    <s v="FTS-009"/>
    <n v="79.989999999999995"/>
    <n v="61.530769230769224"/>
    <s v="GBP"/>
    <x v="1"/>
    <x v="2"/>
    <s v="GB"/>
    <x v="0"/>
    <x v="1"/>
  </r>
  <r>
    <s v="WZ24539"/>
    <s v="YK9222055"/>
    <s v="2024-03-14 17:06:38"/>
    <s v="Website Sign-Up"/>
    <s v="2024-04-09 12:38:59"/>
    <x v="56"/>
    <x v="7"/>
    <x v="0"/>
    <x v="57"/>
    <d v="2024-04-10T00:00:00"/>
    <n v="9"/>
    <s v="2024-04-17 12:38:59"/>
    <d v="2024-04-17T00:00:00"/>
    <n v="7"/>
    <m/>
    <m/>
    <m/>
    <s v="Portable Solar Charger"/>
    <x v="1"/>
    <s v="PSC-004"/>
    <n v="49.99"/>
    <n v="49.99"/>
    <s v="USD"/>
    <x v="1"/>
    <x v="2"/>
    <s v="US"/>
    <x v="2"/>
    <x v="0"/>
  </r>
  <r>
    <s v="GS87460"/>
    <s v="DJ6287325"/>
    <s v="2023-12-12 10:59:38"/>
    <s v="Website Sign-Up"/>
    <s v="2023-12-29 16:02:43"/>
    <x v="57"/>
    <x v="26"/>
    <x v="3"/>
    <x v="58"/>
    <d v="2023-12-30T00:00:00"/>
    <n v="29"/>
    <s v="2024-01-03 16:02:43"/>
    <d v="2024-01-03T00:00:00"/>
    <n v="4"/>
    <s v="2024-01-14 16:02:43"/>
    <d v="2024-01-14T00:00:00"/>
    <n v="11"/>
    <s v="Stainless Steel Insulated Water Bottle"/>
    <x v="2"/>
    <s v="SSWB-005"/>
    <n v="19.989999999999998"/>
    <n v="26.653333333333332"/>
    <s v="CAD"/>
    <x v="0"/>
    <x v="2"/>
    <s v="CA"/>
    <x v="2"/>
    <x v="0"/>
  </r>
  <r>
    <s v="SW81101"/>
    <s v="FZ1733822"/>
    <s v="2024-08-04 03:25:07"/>
    <s v="Tablet App Sign-Up"/>
    <s v="2024-08-15 00:06:06"/>
    <x v="58"/>
    <x v="12"/>
    <x v="0"/>
    <x v="59"/>
    <d v="2024-08-17T00:00:00"/>
    <n v="16"/>
    <s v="2024-08-22 00:06:06"/>
    <d v="2024-08-22T00:00:00"/>
    <n v="5"/>
    <m/>
    <m/>
    <m/>
    <s v="Premium Organic Coffee Beans"/>
    <x v="0"/>
    <s v="POCB-006"/>
    <n v="15.99"/>
    <n v="15.99"/>
    <s v="USD"/>
    <x v="0"/>
    <x v="3"/>
    <s v="US"/>
    <x v="2"/>
    <x v="1"/>
  </r>
  <r>
    <s v="HC60902"/>
    <s v="ZR8950597"/>
    <s v="2022-07-23 02:04:57"/>
    <s v="Mobile App Sign-Up"/>
    <s v="2022-08-22 08:15:37"/>
    <x v="59"/>
    <x v="27"/>
    <x v="1"/>
    <x v="60"/>
    <d v="2022-08-25T00:00:00"/>
    <n v="24"/>
    <s v="2022-09-01 08:15:37"/>
    <d v="2022-09-01T00:00:00"/>
    <n v="7"/>
    <m/>
    <m/>
    <m/>
    <s v="Wireless Noise-Canceling Headphones"/>
    <x v="6"/>
    <s v="WNCH-003"/>
    <n v="89.99"/>
    <n v="119.98666666666666"/>
    <s v="CAD"/>
    <x v="0"/>
    <x v="0"/>
    <s v="CA"/>
    <x v="2"/>
    <x v="1"/>
  </r>
  <r>
    <s v="BU59705"/>
    <s v="ZH8794839"/>
    <s v="2022-09-23 07:00:55"/>
    <s v="TV App Sign-Up"/>
    <s v="2022-10-15 18:04:16"/>
    <x v="60"/>
    <x v="28"/>
    <x v="1"/>
    <x v="61"/>
    <d v="2022-10-18T00:00:00"/>
    <n v="17"/>
    <s v="2022-10-21 18:04:16"/>
    <d v="2022-10-21T00:00:00"/>
    <n v="3"/>
    <s v="2022-10-30 18:04:16"/>
    <d v="2022-10-30T00:00:00"/>
    <n v="9"/>
    <s v="Adjustable Laptop Stand"/>
    <x v="7"/>
    <s v="ALS-007"/>
    <n v="39.99"/>
    <n v="799.8"/>
    <s v="MXN"/>
    <x v="1"/>
    <x v="1"/>
    <s v="MX"/>
    <x v="2"/>
    <x v="0"/>
  </r>
  <r>
    <s v="IH28737"/>
    <s v="KW3005510"/>
    <s v="2024-07-16 14:50:08"/>
    <s v="TV App Sign-Up"/>
    <s v="2024-08-12 06:32:42"/>
    <x v="61"/>
    <x v="12"/>
    <x v="0"/>
    <x v="62"/>
    <d v="2024-08-14T00:00:00"/>
    <n v="13"/>
    <s v="2024-08-19 06:32:42"/>
    <d v="2024-08-19T00:00:00"/>
    <n v="5"/>
    <m/>
    <m/>
    <m/>
    <s v="SmartHome Assistant Hub"/>
    <x v="4"/>
    <s v="SHH-001"/>
    <n v="99.99"/>
    <n v="8332.5"/>
    <s v="INR"/>
    <x v="1"/>
    <x v="1"/>
    <s v="IN"/>
    <x v="1"/>
    <x v="0"/>
  </r>
  <r>
    <s v="QB75781"/>
    <s v="AK8361134"/>
    <s v="2023-07-18 01:24:36"/>
    <s v="Mobile App Sign-Up"/>
    <s v="2023-08-09 18:38:46"/>
    <x v="62"/>
    <x v="29"/>
    <x v="3"/>
    <x v="63"/>
    <d v="2023-08-10T00:00:00"/>
    <n v="9"/>
    <s v="2023-08-16 18:38:46"/>
    <d v="2023-08-16T00:00:00"/>
    <n v="6"/>
    <m/>
    <m/>
    <m/>
    <s v="Portable Solar Charger"/>
    <x v="1"/>
    <s v="PSC-004"/>
    <n v="49.99"/>
    <n v="38.453846153846158"/>
    <s v="GBP"/>
    <x v="0"/>
    <x v="0"/>
    <s v="GB"/>
    <x v="0"/>
    <x v="1"/>
  </r>
  <r>
    <s v="VK79242"/>
    <s v="ZI1673603"/>
    <s v="2023-05-21 10:23:57"/>
    <s v="TV App Sign-Up"/>
    <s v="2023-06-02 04:39:15"/>
    <x v="63"/>
    <x v="20"/>
    <x v="3"/>
    <x v="64"/>
    <d v="2023-06-03T00:00:00"/>
    <n v="2"/>
    <s v="2023-06-09 04:39:15"/>
    <d v="2023-06-09T00:00:00"/>
    <n v="6"/>
    <m/>
    <m/>
    <m/>
    <s v="Adjustable Laptop Stand"/>
    <x v="7"/>
    <s v="ALS-007"/>
    <n v="39.99"/>
    <n v="222.16666666666669"/>
    <s v="BRL"/>
    <x v="0"/>
    <x v="0"/>
    <s v="BR"/>
    <x v="4"/>
    <x v="0"/>
  </r>
  <r>
    <s v="SS49552"/>
    <s v="TP6992759"/>
    <s v="2022-12-31 14:13:53"/>
    <s v="Website Sign-Up"/>
    <s v="2023-01-13 08:45:09"/>
    <x v="64"/>
    <x v="15"/>
    <x v="3"/>
    <x v="65"/>
    <d v="2023-01-14T00:00:00"/>
    <n v="13"/>
    <s v="2023-01-16 08:45:09"/>
    <d v="2023-01-16T00:00:00"/>
    <n v="2"/>
    <m/>
    <m/>
    <m/>
    <s v="LED Strip Lights"/>
    <x v="8"/>
    <s v="LSL-008"/>
    <n v="24.99"/>
    <n v="24.99"/>
    <s v="USD"/>
    <x v="0"/>
    <x v="2"/>
    <s v="US"/>
    <x v="2"/>
    <x v="1"/>
  </r>
  <r>
    <s v="LO37322"/>
    <s v="KE9281839"/>
    <s v="2022-04-30 11:54:38"/>
    <s v="Tablet App Sign-Up"/>
    <s v="2022-05-13 13:03:54"/>
    <x v="65"/>
    <x v="25"/>
    <x v="1"/>
    <x v="66"/>
    <d v="2022-05-14T00:00:00"/>
    <n v="13"/>
    <s v="2022-05-17 13:03:54"/>
    <d v="2022-05-17T00:00:00"/>
    <n v="3"/>
    <m/>
    <m/>
    <m/>
    <s v="Wireless Noise-Canceling Headphones"/>
    <x v="6"/>
    <s v="WNCH-003"/>
    <n v="89.99"/>
    <n v="1799.7999999999997"/>
    <s v="MXN"/>
    <x v="0"/>
    <x v="2"/>
    <s v="MX"/>
    <x v="2"/>
    <x v="1"/>
  </r>
  <r>
    <s v="MA17476"/>
    <s v="TA4342561"/>
    <s v="2024-03-21 23:18:27"/>
    <s v="Mobile App Sign-Up"/>
    <s v="2024-04-04 18:13:47"/>
    <x v="66"/>
    <x v="7"/>
    <x v="0"/>
    <x v="67"/>
    <d v="2024-04-08T00:00:00"/>
    <n v="7"/>
    <s v="2024-04-14 18:13:47"/>
    <d v="2024-04-14T00:00:00"/>
    <n v="6"/>
    <m/>
    <m/>
    <m/>
    <s v="Fitness Tracker Smartwatch"/>
    <x v="3"/>
    <s v="FTS-009"/>
    <n v="79.989999999999995"/>
    <n v="444.38888888888886"/>
    <s v="BRL"/>
    <x v="0"/>
    <x v="2"/>
    <s v="BR"/>
    <x v="4"/>
    <x v="1"/>
  </r>
  <r>
    <s v="KV77956"/>
    <s v="UY3550925"/>
    <s v="2022-01-11 13:00:02"/>
    <s v="TV App Sign-Up"/>
    <s v="2022-02-06 07:25:20"/>
    <x v="67"/>
    <x v="8"/>
    <x v="1"/>
    <x v="68"/>
    <d v="2022-02-09T00:00:00"/>
    <n v="8"/>
    <s v="2022-02-15 07:25:20"/>
    <d v="2022-02-15T00:00:00"/>
    <n v="6"/>
    <m/>
    <m/>
    <m/>
    <s v="SmartHome Assistant Hub"/>
    <x v="4"/>
    <s v="SHH-001"/>
    <n v="99.99"/>
    <n v="99.99"/>
    <s v="USD"/>
    <x v="0"/>
    <x v="4"/>
    <s v="US"/>
    <x v="2"/>
    <x v="1"/>
  </r>
  <r>
    <s v="RA71762"/>
    <s v="IO6484205"/>
    <s v="2021-11-22 13:25:31"/>
    <s v="Website Sign-Up"/>
    <s v="2021-12-09 18:37:11"/>
    <x v="68"/>
    <x v="30"/>
    <x v="2"/>
    <x v="69"/>
    <d v="2021-12-14T00:00:00"/>
    <n v="13"/>
    <s v="2021-12-17 18:37:11"/>
    <d v="2021-12-17T00:00:00"/>
    <n v="3"/>
    <m/>
    <m/>
    <m/>
    <s v="Portable Solar Charger"/>
    <x v="1"/>
    <s v="PSC-004"/>
    <n v="49.99"/>
    <n v="66.653333333333336"/>
    <s v="CAD"/>
    <x v="0"/>
    <x v="0"/>
    <s v="CA"/>
    <x v="2"/>
    <x v="0"/>
  </r>
  <r>
    <s v="WE16939"/>
    <s v="GD9065096"/>
    <s v="2021-01-25 02:38:45"/>
    <s v="TV App Sign-Up"/>
    <s v="2021-02-09 13:57:30"/>
    <x v="69"/>
    <x v="5"/>
    <x v="2"/>
    <x v="70"/>
    <d v="2021-02-13T00:00:00"/>
    <n v="12"/>
    <s v="2021-02-20 13:57:30"/>
    <d v="2021-02-20T00:00:00"/>
    <n v="7"/>
    <m/>
    <m/>
    <m/>
    <s v="Premium Organic Coffee Beans"/>
    <x v="0"/>
    <s v="POCB-006"/>
    <n v="15.99"/>
    <n v="319.8"/>
    <s v="MXN"/>
    <x v="0"/>
    <x v="0"/>
    <s v="MX"/>
    <x v="2"/>
    <x v="0"/>
  </r>
  <r>
    <s v="MB74165"/>
    <s v="ND9765759"/>
    <s v="2022-06-08 15:59:04"/>
    <s v="Tablet App Sign-Up"/>
    <s v="2022-06-23 11:22:52"/>
    <x v="12"/>
    <x v="6"/>
    <x v="1"/>
    <x v="71"/>
    <d v="2022-06-24T00:00:00"/>
    <n v="23"/>
    <s v="2022-07-01 11:22:52"/>
    <d v="2022-07-01T00:00:00"/>
    <n v="7"/>
    <m/>
    <m/>
    <m/>
    <s v="LED Strip Lights"/>
    <x v="8"/>
    <s v="LSL-008"/>
    <n v="24.99"/>
    <n v="24.99"/>
    <s v="USD"/>
    <x v="0"/>
    <x v="2"/>
    <s v="US"/>
    <x v="2"/>
    <x v="1"/>
  </r>
  <r>
    <s v="LZ16299"/>
    <s v="PS2675101"/>
    <s v="2021-05-03 06:48:41"/>
    <s v="Tablet App Sign-Up"/>
    <s v="2021-05-14 17:39:41"/>
    <x v="70"/>
    <x v="31"/>
    <x v="2"/>
    <x v="72"/>
    <d v="2021-05-17T00:00:00"/>
    <n v="16"/>
    <s v="2021-05-19 17:39:41"/>
    <d v="2021-05-19T00:00:00"/>
    <n v="2"/>
    <m/>
    <m/>
    <m/>
    <s v="Stainless Steel Insulated Water Bottle"/>
    <x v="2"/>
    <s v="SSWB-005"/>
    <n v="19.989999999999998"/>
    <n v="18.172727272727268"/>
    <s v="EUR"/>
    <x v="0"/>
    <x v="0"/>
    <s v="FR"/>
    <x v="0"/>
    <x v="1"/>
  </r>
  <r>
    <s v="HC21003"/>
    <s v="TP5206851"/>
    <s v="2024-08-27 08:11:47"/>
    <s v="TV App Sign-Up"/>
    <s v="2024-09-21 17:04:10"/>
    <x v="71"/>
    <x v="32"/>
    <x v="0"/>
    <x v="73"/>
    <d v="2024-09-23T00:00:00"/>
    <n v="22"/>
    <s v="2024-09-27 17:04:10"/>
    <d v="2024-09-27T00:00:00"/>
    <n v="4"/>
    <m/>
    <m/>
    <m/>
    <s v="SmartHome Assistant Hub"/>
    <x v="4"/>
    <s v="SHH-001"/>
    <n v="99.99"/>
    <n v="99.99"/>
    <s v="USD"/>
    <x v="1"/>
    <x v="3"/>
    <s v="US"/>
    <x v="2"/>
    <x v="1"/>
  </r>
  <r>
    <s v="HQ49979"/>
    <s v="MB7274224"/>
    <s v="2021-11-23 10:04:07"/>
    <s v="Website Sign-Up"/>
    <s v="2021-12-07 01:52:11"/>
    <x v="72"/>
    <x v="30"/>
    <x v="2"/>
    <x v="74"/>
    <d v="2021-12-11T00:00:00"/>
    <n v="10"/>
    <s v="2021-12-16 01:52:11"/>
    <d v="2021-12-16T00:00:00"/>
    <n v="5"/>
    <m/>
    <m/>
    <m/>
    <s v="Premium Organic Coffee Beans"/>
    <x v="0"/>
    <s v="POCB-006"/>
    <n v="15.99"/>
    <n v="14.536363636363635"/>
    <s v="EUR"/>
    <x v="0"/>
    <x v="3"/>
    <s v="DE"/>
    <x v="0"/>
    <x v="1"/>
  </r>
  <r>
    <s v="ED44489"/>
    <s v="JI2565711"/>
    <s v="2021-10-15 19:25:38"/>
    <s v="Website Sign-Up"/>
    <s v="2021-11-01 12:33:09"/>
    <x v="73"/>
    <x v="10"/>
    <x v="2"/>
    <x v="75"/>
    <d v="2021-11-06T00:00:00"/>
    <n v="5"/>
    <s v="2021-11-13 12:33:09"/>
    <d v="2021-11-13T00:00:00"/>
    <n v="7"/>
    <m/>
    <m/>
    <m/>
    <s v="Adjustable Laptop Stand"/>
    <x v="7"/>
    <s v="ALS-007"/>
    <n v="39.99"/>
    <n v="36.354545454545452"/>
    <s v="EUR"/>
    <x v="0"/>
    <x v="0"/>
    <s v="FR"/>
    <x v="0"/>
    <x v="0"/>
  </r>
  <r>
    <s v="FR80210"/>
    <s v="VG2961524"/>
    <s v="2024-08-12 09:35:47"/>
    <s v="Website Sign-Up"/>
    <s v="2024-08-22 17:57:10"/>
    <x v="15"/>
    <x v="12"/>
    <x v="0"/>
    <x v="76"/>
    <d v="2024-08-27T00:00:00"/>
    <n v="26"/>
    <s v="2024-09-01 17:57:10"/>
    <d v="2024-09-01T00:00:00"/>
    <n v="5"/>
    <m/>
    <m/>
    <m/>
    <s v="SmartHome Assistant Hub"/>
    <x v="4"/>
    <s v="SHH-001"/>
    <n v="99.99"/>
    <n v="76.91538461538461"/>
    <s v="GBP"/>
    <x v="0"/>
    <x v="2"/>
    <s v="GB"/>
    <x v="0"/>
    <x v="1"/>
  </r>
  <r>
    <s v="NE23013"/>
    <s v="OS5741359"/>
    <s v="2024-02-27 10:59:26"/>
    <s v="Website Sign-Up"/>
    <s v="2024-03-18 22:53:52"/>
    <x v="74"/>
    <x v="22"/>
    <x v="0"/>
    <x v="77"/>
    <d v="2024-03-21T00:00:00"/>
    <n v="20"/>
    <s v="2024-03-27 22:53:52"/>
    <d v="2024-03-27T00:00:00"/>
    <n v="6"/>
    <m/>
    <m/>
    <m/>
    <s v="Wireless Noise-Canceling Headphones"/>
    <x v="6"/>
    <s v="WNCH-003"/>
    <n v="89.99"/>
    <n v="13431.343283582088"/>
    <s v="JPY"/>
    <x v="0"/>
    <x v="4"/>
    <s v="JP"/>
    <x v="1"/>
    <x v="1"/>
  </r>
  <r>
    <s v="DC27509"/>
    <s v="CZ6966411"/>
    <s v="2024-07-27 19:01:56"/>
    <s v="TV App Sign-Up"/>
    <s v="2024-08-26 14:13:30"/>
    <x v="75"/>
    <x v="12"/>
    <x v="0"/>
    <x v="78"/>
    <d v="2024-08-30T00:00:00"/>
    <n v="29"/>
    <s v="2024-09-02 14:13:30"/>
    <d v="2024-09-02T00:00:00"/>
    <n v="3"/>
    <m/>
    <m/>
    <m/>
    <s v="Fitness Tracker Smartwatch"/>
    <x v="3"/>
    <s v="FTS-009"/>
    <n v="79.989999999999995"/>
    <n v="114.27142857142857"/>
    <s v="AUD"/>
    <x v="0"/>
    <x v="1"/>
    <s v="AU"/>
    <x v="3"/>
    <x v="1"/>
  </r>
  <r>
    <s v="DR29091"/>
    <s v="FZ1309422"/>
    <s v="2021-04-08 02:24:51"/>
    <s v="TV App Sign-Up"/>
    <s v="2021-05-05 07:25:19"/>
    <x v="76"/>
    <x v="31"/>
    <x v="2"/>
    <x v="79"/>
    <d v="2021-05-06T00:00:00"/>
    <n v="5"/>
    <s v="2021-05-08 07:25:19"/>
    <d v="2021-05-08T00:00:00"/>
    <n v="2"/>
    <m/>
    <m/>
    <m/>
    <s v="Premium Organic Coffee Beans"/>
    <x v="0"/>
    <s v="POCB-006"/>
    <n v="15.99"/>
    <n v="2386.5671641791046"/>
    <s v="JPY"/>
    <x v="1"/>
    <x v="2"/>
    <s v="JP"/>
    <x v="1"/>
    <x v="1"/>
  </r>
  <r>
    <s v="DY45129"/>
    <s v="TD6099516"/>
    <s v="2021-11-15 02:09:20"/>
    <s v="TV App Sign-Up"/>
    <s v="2021-12-14 11:43:34"/>
    <x v="77"/>
    <x v="30"/>
    <x v="2"/>
    <x v="80"/>
    <d v="2021-12-19T00:00:00"/>
    <n v="18"/>
    <s v="2021-12-25 11:43:34"/>
    <d v="2021-12-25T00:00:00"/>
    <n v="6"/>
    <m/>
    <m/>
    <m/>
    <s v="Stainless Steel Insulated Water Bottle"/>
    <x v="2"/>
    <s v="SSWB-005"/>
    <n v="19.989999999999998"/>
    <n v="15.376923076923076"/>
    <s v="GBP"/>
    <x v="0"/>
    <x v="1"/>
    <s v="GB"/>
    <x v="0"/>
    <x v="0"/>
  </r>
  <r>
    <s v="SX52779"/>
    <s v="GV3054543"/>
    <s v="2023-10-17 21:30:08"/>
    <s v="TV App Sign-Up"/>
    <s v="2023-11-09 22:21:30"/>
    <x v="78"/>
    <x v="33"/>
    <x v="3"/>
    <x v="81"/>
    <d v="2023-11-13T00:00:00"/>
    <n v="12"/>
    <s v="2023-11-15 22:21:30"/>
    <d v="2023-11-15T00:00:00"/>
    <n v="2"/>
    <m/>
    <m/>
    <m/>
    <s v="SmartHome Assistant Hub"/>
    <x v="4"/>
    <s v="SHH-001"/>
    <n v="99.99"/>
    <n v="76.91538461538461"/>
    <s v="GBP"/>
    <x v="0"/>
    <x v="2"/>
    <s v="GB"/>
    <x v="0"/>
    <x v="1"/>
  </r>
  <r>
    <s v="TC89557"/>
    <s v="FB8755427"/>
    <s v="2023-06-15 05:25:42"/>
    <s v="Mobile App Sign-Up"/>
    <s v="2023-07-12 13:52:46"/>
    <x v="79"/>
    <x v="34"/>
    <x v="3"/>
    <x v="82"/>
    <d v="2023-07-17T00:00:00"/>
    <n v="16"/>
    <s v="2023-07-23 13:52:46"/>
    <d v="2023-07-23T00:00:00"/>
    <n v="6"/>
    <m/>
    <m/>
    <m/>
    <s v="LED Strip Lights"/>
    <x v="8"/>
    <s v="LSL-008"/>
    <n v="24.99"/>
    <n v="33.32"/>
    <s v="CAD"/>
    <x v="0"/>
    <x v="2"/>
    <s v="CA"/>
    <x v="2"/>
    <x v="0"/>
  </r>
  <r>
    <s v="ET55940"/>
    <s v="EW9407798"/>
    <s v="2022-08-28 08:38:06"/>
    <s v="Website Sign-Up"/>
    <s v="2022-09-16 01:06:44"/>
    <x v="80"/>
    <x v="35"/>
    <x v="1"/>
    <x v="83"/>
    <d v="2022-09-20T00:00:00"/>
    <n v="19"/>
    <s v="2022-09-27 01:06:44"/>
    <d v="2022-09-27T00:00:00"/>
    <n v="7"/>
    <m/>
    <m/>
    <m/>
    <s v="Adjustable Laptop Stand"/>
    <x v="7"/>
    <s v="ALS-007"/>
    <n v="39.99"/>
    <n v="36.354545454545452"/>
    <s v="EUR"/>
    <x v="0"/>
    <x v="2"/>
    <s v="FR"/>
    <x v="0"/>
    <x v="0"/>
  </r>
  <r>
    <s v="ED63425"/>
    <s v="KG3112720"/>
    <s v="2023-03-26 03:32:40"/>
    <s v="Tablet App Sign-Up"/>
    <s v="2023-04-18 03:24:50"/>
    <x v="81"/>
    <x v="23"/>
    <x v="3"/>
    <x v="84"/>
    <d v="2023-04-20T00:00:00"/>
    <n v="19"/>
    <s v="2023-04-27 03:24:50"/>
    <d v="2023-04-27T00:00:00"/>
    <n v="7"/>
    <m/>
    <m/>
    <m/>
    <s v="Portable Solar Charger"/>
    <x v="1"/>
    <s v="PSC-004"/>
    <n v="49.99"/>
    <n v="49.99"/>
    <s v="USD"/>
    <x v="0"/>
    <x v="1"/>
    <s v="US"/>
    <x v="2"/>
    <x v="1"/>
  </r>
  <r>
    <s v="LQ10673"/>
    <s v="IC3215098"/>
    <s v="2021-11-02 20:53:27"/>
    <s v="Tablet App Sign-Up"/>
    <s v="2021-11-24 00:33:23"/>
    <x v="82"/>
    <x v="10"/>
    <x v="2"/>
    <x v="85"/>
    <d v="2021-11-27T00:00:00"/>
    <n v="26"/>
    <s v="2021-11-29 00:33:23"/>
    <d v="2021-11-29T00:00:00"/>
    <n v="2"/>
    <m/>
    <m/>
    <m/>
    <s v="Adjustable Laptop Stand"/>
    <x v="7"/>
    <s v="ALS-007"/>
    <n v="39.99"/>
    <n v="222.16666666666669"/>
    <s v="BRL"/>
    <x v="0"/>
    <x v="3"/>
    <s v="BR"/>
    <x v="4"/>
    <x v="1"/>
  </r>
  <r>
    <s v="TG13638"/>
    <s v="ZK6585483"/>
    <s v="2024-09-02 10:42:38"/>
    <s v="Website Sign-Up"/>
    <s v="2024-09-23 20:58:55"/>
    <x v="83"/>
    <x v="32"/>
    <x v="0"/>
    <x v="86"/>
    <d v="2024-09-24T00:00:00"/>
    <n v="23"/>
    <s v="2024-10-01 20:58:55"/>
    <d v="2024-10-01T00:00:00"/>
    <n v="7"/>
    <m/>
    <m/>
    <m/>
    <s v="Stainless Steel Insulated Water Bottle"/>
    <x v="2"/>
    <s v="SSWB-005"/>
    <n v="19.989999999999998"/>
    <n v="19.989999999999998"/>
    <s v="USD"/>
    <x v="1"/>
    <x v="2"/>
    <s v="US"/>
    <x v="2"/>
    <x v="0"/>
  </r>
  <r>
    <s v="OT32522"/>
    <s v="OV5801733"/>
    <s v="2024-09-13 11:00:03"/>
    <s v="Tablet App Sign-Up"/>
    <s v="2024-09-28 22:20:16"/>
    <x v="84"/>
    <x v="32"/>
    <x v="0"/>
    <x v="87"/>
    <d v="2024-09-29T00:00:00"/>
    <n v="28"/>
    <s v="2024-10-03 22:20:16"/>
    <d v="2024-10-03T00:00:00"/>
    <n v="4"/>
    <m/>
    <m/>
    <m/>
    <s v="LED Strip Lights"/>
    <x v="8"/>
    <s v="LSL-008"/>
    <n v="24.99"/>
    <n v="19.223076923076921"/>
    <s v="GBP"/>
    <x v="0"/>
    <x v="1"/>
    <s v="GB"/>
    <x v="0"/>
    <x v="1"/>
  </r>
  <r>
    <s v="BT93868"/>
    <s v="RP8009474"/>
    <s v="2023-09-18 22:37:59"/>
    <s v="TV App Sign-Up"/>
    <s v="2023-10-09 21:11:06"/>
    <x v="85"/>
    <x v="36"/>
    <x v="3"/>
    <x v="88"/>
    <d v="2023-10-13T00:00:00"/>
    <n v="12"/>
    <s v="2023-10-16 21:11:06"/>
    <d v="2023-10-16T00:00:00"/>
    <n v="3"/>
    <m/>
    <m/>
    <m/>
    <s v="Stainless Steel Insulated Water Bottle"/>
    <x v="2"/>
    <s v="SSWB-005"/>
    <n v="19.989999999999998"/>
    <n v="399.79999999999995"/>
    <s v="MXN"/>
    <x v="1"/>
    <x v="2"/>
    <s v="MX"/>
    <x v="2"/>
    <x v="1"/>
  </r>
  <r>
    <s v="IL46099"/>
    <s v="JK8559826"/>
    <s v="2022-01-04 06:06:37"/>
    <s v="Tablet App Sign-Up"/>
    <s v="2022-01-22 01:29:52"/>
    <x v="86"/>
    <x v="13"/>
    <x v="1"/>
    <x v="89"/>
    <d v="2022-01-23T00:00:00"/>
    <n v="22"/>
    <s v="2022-01-28 01:29:52"/>
    <d v="2022-01-28T00:00:00"/>
    <n v="5"/>
    <s v="2022-02-02 01:29:52"/>
    <d v="2022-02-02T00:00:00"/>
    <n v="5"/>
    <s v="Adjustable Laptop Stand"/>
    <x v="7"/>
    <s v="ALS-007"/>
    <n v="39.99"/>
    <n v="5968.6567164179105"/>
    <s v="JPY"/>
    <x v="0"/>
    <x v="4"/>
    <s v="JP"/>
    <x v="1"/>
    <x v="0"/>
  </r>
  <r>
    <s v="OX98162"/>
    <s v="CZ7896372"/>
    <s v="2020-12-19 13:42:48"/>
    <s v="TV App Sign-Up"/>
    <s v="2021-01-07 04:24:41"/>
    <x v="87"/>
    <x v="37"/>
    <x v="2"/>
    <x v="90"/>
    <d v="2021-01-11T00:00:00"/>
    <n v="10"/>
    <s v="2021-01-16 04:24:41"/>
    <d v="2021-01-16T00:00:00"/>
    <n v="5"/>
    <s v="2021-01-22 04:24:41"/>
    <d v="2021-01-22T00:00:00"/>
    <n v="6"/>
    <s v="Stainless Steel Insulated Water Bottle"/>
    <x v="2"/>
    <s v="SSWB-005"/>
    <n v="19.989999999999998"/>
    <n v="28.557142857142857"/>
    <s v="AUD"/>
    <x v="0"/>
    <x v="2"/>
    <s v="AU"/>
    <x v="3"/>
    <x v="1"/>
  </r>
  <r>
    <s v="WM18232"/>
    <s v="SL1903446"/>
    <s v="2022-09-05 12:08:15"/>
    <s v="Website Sign-Up"/>
    <s v="2022-09-18 19:05:55"/>
    <x v="88"/>
    <x v="35"/>
    <x v="1"/>
    <x v="91"/>
    <d v="2022-09-22T00:00:00"/>
    <n v="21"/>
    <s v="2022-09-26 19:05:55"/>
    <d v="2022-09-26T00:00:00"/>
    <n v="4"/>
    <m/>
    <m/>
    <m/>
    <s v="Fitness Tracker Smartwatch"/>
    <x v="3"/>
    <s v="FTS-009"/>
    <n v="79.989999999999995"/>
    <n v="106.65333333333332"/>
    <s v="CAD"/>
    <x v="1"/>
    <x v="4"/>
    <s v="CA"/>
    <x v="2"/>
    <x v="1"/>
  </r>
  <r>
    <s v="KC45437"/>
    <s v="BZ5632321"/>
    <s v="2021-04-12 20:06:09"/>
    <s v="TV App Sign-Up"/>
    <s v="2021-04-29 03:10:24"/>
    <x v="89"/>
    <x v="14"/>
    <x v="2"/>
    <x v="92"/>
    <d v="2021-05-02T00:00:00"/>
    <n v="31"/>
    <s v="2021-05-09 03:10:24"/>
    <d v="2021-05-09T00:00:00"/>
    <n v="7"/>
    <m/>
    <m/>
    <m/>
    <s v="Portable Solar Charger"/>
    <x v="1"/>
    <s v="PSC-004"/>
    <n v="49.99"/>
    <n v="45.445454545454545"/>
    <s v="EUR"/>
    <x v="0"/>
    <x v="2"/>
    <s v="FR"/>
    <x v="0"/>
    <x v="1"/>
  </r>
  <r>
    <s v="CP68254"/>
    <s v="SL4247274"/>
    <s v="2020-12-16 13:15:55"/>
    <s v="Mobile App Sign-Up"/>
    <s v="2021-01-14 20:33:38"/>
    <x v="90"/>
    <x v="37"/>
    <x v="2"/>
    <x v="93"/>
    <d v="2021-01-15T00:00:00"/>
    <n v="14"/>
    <s v="2021-01-21 20:33:38"/>
    <d v="2021-01-21T00:00:00"/>
    <n v="6"/>
    <m/>
    <m/>
    <m/>
    <s v="Fitness Tracker Smartwatch"/>
    <x v="3"/>
    <s v="FTS-009"/>
    <n v="79.989999999999995"/>
    <n v="444.38888888888886"/>
    <s v="BRL"/>
    <x v="1"/>
    <x v="1"/>
    <s v="BR"/>
    <x v="4"/>
    <x v="1"/>
  </r>
  <r>
    <s v="YH51077"/>
    <s v="UZ4577653"/>
    <s v="2023-07-14 19:07:30"/>
    <s v="TV App Sign-Up"/>
    <s v="2023-08-03 14:20:07"/>
    <x v="91"/>
    <x v="29"/>
    <x v="3"/>
    <x v="94"/>
    <d v="2023-08-08T00:00:00"/>
    <n v="7"/>
    <s v="2023-08-15 14:20:07"/>
    <d v="2023-08-15T00:00:00"/>
    <n v="7"/>
    <m/>
    <m/>
    <m/>
    <s v="Wireless Noise-Canceling Headphones"/>
    <x v="6"/>
    <s v="WNCH-003"/>
    <n v="89.99"/>
    <n v="89.99"/>
    <s v="USD"/>
    <x v="1"/>
    <x v="2"/>
    <s v="US"/>
    <x v="2"/>
    <x v="1"/>
  </r>
  <r>
    <s v="VZ74501"/>
    <s v="LU2302893"/>
    <s v="2023-11-27 22:18:22"/>
    <s v="Website Sign-Up"/>
    <s v="2023-12-26 08:47:16"/>
    <x v="92"/>
    <x v="26"/>
    <x v="3"/>
    <x v="95"/>
    <d v="2023-12-28T00:00:00"/>
    <n v="27"/>
    <s v="2023-12-31 08:47:16"/>
    <d v="2023-12-31T00:00:00"/>
    <n v="3"/>
    <m/>
    <m/>
    <m/>
    <s v="Stainless Steel Insulated Water Bottle"/>
    <x v="2"/>
    <s v="SSWB-005"/>
    <n v="19.989999999999998"/>
    <n v="19.989999999999998"/>
    <s v="USD"/>
    <x v="0"/>
    <x v="3"/>
    <s v="US"/>
    <x v="2"/>
    <x v="1"/>
  </r>
  <r>
    <s v="KL47788"/>
    <s v="MX4823681"/>
    <s v="2023-07-02 11:37:03"/>
    <s v="TV App Sign-Up"/>
    <s v="2023-07-21 22:02:25"/>
    <x v="93"/>
    <x v="34"/>
    <x v="3"/>
    <x v="96"/>
    <d v="2023-07-23T00:00:00"/>
    <n v="22"/>
    <s v="2023-07-28 22:02:25"/>
    <d v="2023-07-28T00:00:00"/>
    <n v="5"/>
    <m/>
    <m/>
    <m/>
    <s v="Adjustable Laptop Stand"/>
    <x v="7"/>
    <s v="ALS-007"/>
    <n v="39.99"/>
    <n v="30.761538461538461"/>
    <s v="GBP"/>
    <x v="1"/>
    <x v="2"/>
    <s v="GB"/>
    <x v="0"/>
    <x v="0"/>
  </r>
  <r>
    <s v="DK89680"/>
    <s v="OP7797830"/>
    <s v="2021-08-13 04:53:46"/>
    <s v="Tablet App Sign-Up"/>
    <s v="2021-08-27 05:30:49"/>
    <x v="94"/>
    <x v="4"/>
    <x v="2"/>
    <x v="97"/>
    <d v="2021-08-31T00:00:00"/>
    <n v="30"/>
    <s v="2021-09-04 05:30:49"/>
    <d v="2021-09-04T00:00:00"/>
    <n v="4"/>
    <m/>
    <m/>
    <m/>
    <s v="Wireless Noise-Canceling Headphones"/>
    <x v="6"/>
    <s v="WNCH-003"/>
    <n v="89.99"/>
    <n v="7499.1666666666661"/>
    <s v="INR"/>
    <x v="0"/>
    <x v="1"/>
    <s v="IN"/>
    <x v="1"/>
    <x v="1"/>
  </r>
  <r>
    <s v="BG29255"/>
    <s v="BW1959166"/>
    <s v="2021-10-21 17:11:07"/>
    <s v="Mobile App Sign-Up"/>
    <s v="2021-11-18 10:15:03"/>
    <x v="95"/>
    <x v="10"/>
    <x v="2"/>
    <x v="98"/>
    <d v="2021-11-20T00:00:00"/>
    <n v="19"/>
    <s v="2021-11-26 10:15:03"/>
    <d v="2021-11-26T00:00:00"/>
    <n v="6"/>
    <m/>
    <m/>
    <m/>
    <s v="Fitness Tracker Smartwatch"/>
    <x v="3"/>
    <s v="FTS-009"/>
    <n v="79.989999999999995"/>
    <n v="106.65333333333332"/>
    <s v="CAD"/>
    <x v="0"/>
    <x v="1"/>
    <s v="CA"/>
    <x v="2"/>
    <x v="1"/>
  </r>
  <r>
    <s v="AY52710"/>
    <s v="RS8611503"/>
    <s v="2022-06-30 11:41:00"/>
    <s v="Mobile App Sign-Up"/>
    <s v="2022-07-23 03:15:23"/>
    <x v="96"/>
    <x v="24"/>
    <x v="1"/>
    <x v="99"/>
    <d v="2022-07-25T00:00:00"/>
    <n v="24"/>
    <s v="2022-07-28 03:15:23"/>
    <d v="2022-07-28T00:00:00"/>
    <n v="3"/>
    <m/>
    <m/>
    <m/>
    <s v="Adjustable Laptop Stand"/>
    <x v="7"/>
    <s v="ALS-007"/>
    <n v="39.99"/>
    <n v="3332.5"/>
    <s v="INR"/>
    <x v="0"/>
    <x v="3"/>
    <s v="IN"/>
    <x v="1"/>
    <x v="1"/>
  </r>
  <r>
    <s v="QH32141"/>
    <s v="OK2072257"/>
    <s v="2021-10-04 10:54:57"/>
    <s v="Tablet App Sign-Up"/>
    <s v="2021-10-19 14:39:01"/>
    <x v="97"/>
    <x v="9"/>
    <x v="2"/>
    <x v="100"/>
    <d v="2021-10-23T00:00:00"/>
    <n v="22"/>
    <s v="2021-10-29 14:39:01"/>
    <d v="2021-10-29T00:00:00"/>
    <n v="6"/>
    <m/>
    <m/>
    <m/>
    <s v="Wireless Noise-Canceling Headphones"/>
    <x v="6"/>
    <s v="WNCH-003"/>
    <n v="89.99"/>
    <n v="81.809090909090898"/>
    <s v="EUR"/>
    <x v="0"/>
    <x v="0"/>
    <s v="FR"/>
    <x v="0"/>
    <x v="1"/>
  </r>
  <r>
    <s v="XR64113"/>
    <s v="DR5222332"/>
    <s v="2024-02-20 07:47:24"/>
    <s v="Website Sign-Up"/>
    <s v="2024-03-03 08:14:59"/>
    <x v="98"/>
    <x v="22"/>
    <x v="0"/>
    <x v="101"/>
    <d v="2024-03-05T00:00:00"/>
    <n v="4"/>
    <s v="2024-03-08 08:14:59"/>
    <d v="2024-03-08T00:00:00"/>
    <n v="3"/>
    <m/>
    <m/>
    <m/>
    <s v="Portable Solar Charger"/>
    <x v="1"/>
    <s v="PSC-004"/>
    <n v="49.99"/>
    <n v="71.414285714285725"/>
    <s v="AUD"/>
    <x v="0"/>
    <x v="1"/>
    <s v="AU"/>
    <x v="3"/>
    <x v="0"/>
  </r>
  <r>
    <s v="VE15081"/>
    <s v="JB2567848"/>
    <s v="2022-08-17 12:27:07"/>
    <s v="Website Sign-Up"/>
    <s v="2022-09-01 20:41:01"/>
    <x v="99"/>
    <x v="35"/>
    <x v="1"/>
    <x v="102"/>
    <d v="2022-09-06T00:00:00"/>
    <n v="5"/>
    <s v="2022-09-10 20:41:01"/>
    <d v="2022-09-10T00:00:00"/>
    <n v="4"/>
    <m/>
    <m/>
    <m/>
    <s v="Stainless Steel Insulated Water Bottle"/>
    <x v="2"/>
    <s v="SSWB-005"/>
    <n v="19.989999999999998"/>
    <n v="26.653333333333332"/>
    <s v="CAD"/>
    <x v="0"/>
    <x v="2"/>
    <s v="CA"/>
    <x v="2"/>
    <x v="1"/>
  </r>
  <r>
    <s v="HO55128"/>
    <s v="MC8455459"/>
    <s v="2021-08-14 07:14:19"/>
    <s v="Mobile App Sign-Up"/>
    <s v="2021-09-11 10:56:17"/>
    <x v="100"/>
    <x v="11"/>
    <x v="2"/>
    <x v="103"/>
    <d v="2021-09-12T00:00:00"/>
    <n v="11"/>
    <s v="2021-09-14 10:56:17"/>
    <d v="2021-09-14T00:00:00"/>
    <n v="2"/>
    <m/>
    <m/>
    <m/>
    <s v="Stainless Steel Insulated Water Bottle"/>
    <x v="2"/>
    <s v="SSWB-005"/>
    <n v="19.989999999999998"/>
    <n v="111.05555555555556"/>
    <s v="BRL"/>
    <x v="1"/>
    <x v="1"/>
    <s v="BR"/>
    <x v="4"/>
    <x v="0"/>
  </r>
  <r>
    <s v="NC69994"/>
    <s v="LO3261866"/>
    <s v="2021-08-19 13:35:27"/>
    <s v="Mobile App Sign-Up"/>
    <s v="2021-09-15 06:16:07"/>
    <x v="101"/>
    <x v="11"/>
    <x v="2"/>
    <x v="104"/>
    <d v="2021-09-20T00:00:00"/>
    <n v="19"/>
    <s v="2021-09-26 06:16:07"/>
    <d v="2021-09-26T00:00:00"/>
    <n v="6"/>
    <m/>
    <m/>
    <m/>
    <s v="Adjustable Laptop Stand"/>
    <x v="7"/>
    <s v="ALS-007"/>
    <n v="39.99"/>
    <n v="53.32"/>
    <s v="CAD"/>
    <x v="1"/>
    <x v="2"/>
    <s v="CA"/>
    <x v="2"/>
    <x v="1"/>
  </r>
  <r>
    <s v="KL27538"/>
    <s v="IS5181438"/>
    <s v="2023-05-19 17:08:47"/>
    <s v="TV App Sign-Up"/>
    <s v="2023-06-06 06:38:54"/>
    <x v="102"/>
    <x v="20"/>
    <x v="3"/>
    <x v="105"/>
    <d v="2023-06-11T00:00:00"/>
    <n v="10"/>
    <s v="2023-06-14 06:38:54"/>
    <d v="2023-06-14T00:00:00"/>
    <n v="3"/>
    <m/>
    <m/>
    <m/>
    <s v="LED Strip Lights"/>
    <x v="8"/>
    <s v="LSL-008"/>
    <n v="24.99"/>
    <n v="499.79999999999995"/>
    <s v="MXN"/>
    <x v="0"/>
    <x v="2"/>
    <s v="MX"/>
    <x v="2"/>
    <x v="0"/>
  </r>
  <r>
    <s v="FJ49830"/>
    <s v="EC9169893"/>
    <s v="2023-07-05 13:21:34"/>
    <s v="TV App Sign-Up"/>
    <s v="2023-08-04 06:05:47"/>
    <x v="103"/>
    <x v="29"/>
    <x v="3"/>
    <x v="106"/>
    <d v="2023-08-06T00:00:00"/>
    <n v="5"/>
    <s v="2023-08-12 06:05:47"/>
    <d v="2023-08-12T00:00:00"/>
    <n v="6"/>
    <m/>
    <m/>
    <m/>
    <s v="Stainless Steel Insulated Water Bottle"/>
    <x v="2"/>
    <s v="SSWB-005"/>
    <n v="19.989999999999998"/>
    <n v="111.05555555555556"/>
    <s v="BRL"/>
    <x v="0"/>
    <x v="1"/>
    <s v="BR"/>
    <x v="4"/>
    <x v="1"/>
  </r>
  <r>
    <s v="JW39491"/>
    <s v="NX3691235"/>
    <s v="2021-04-20 13:08:57"/>
    <s v="Tablet App Sign-Up"/>
    <s v="2021-04-30 04:02:55"/>
    <x v="104"/>
    <x v="14"/>
    <x v="2"/>
    <x v="107"/>
    <d v="2021-05-03T00:00:00"/>
    <n v="32"/>
    <s v="2021-05-08 04:02:55"/>
    <d v="2021-05-08T00:00:00"/>
    <n v="5"/>
    <m/>
    <m/>
    <m/>
    <s v="Premium Organic Coffee Beans"/>
    <x v="0"/>
    <s v="POCB-006"/>
    <n v="15.99"/>
    <n v="15.99"/>
    <s v="USD"/>
    <x v="0"/>
    <x v="1"/>
    <s v="US"/>
    <x v="2"/>
    <x v="0"/>
  </r>
  <r>
    <s v="TE95333"/>
    <s v="CM2803848"/>
    <s v="2024-08-13 00:06:49"/>
    <s v="TV App Sign-Up"/>
    <s v="2024-09-05 03:57:55"/>
    <x v="105"/>
    <x v="32"/>
    <x v="0"/>
    <x v="108"/>
    <d v="2024-09-09T00:00:00"/>
    <n v="8"/>
    <s v="2024-09-16 03:57:55"/>
    <d v="2024-09-16T00:00:00"/>
    <n v="7"/>
    <m/>
    <m/>
    <m/>
    <s v="Portable Solar Charger"/>
    <x v="1"/>
    <s v="PSC-004"/>
    <n v="49.99"/>
    <n v="66.653333333333336"/>
    <s v="CAD"/>
    <x v="0"/>
    <x v="2"/>
    <s v="CA"/>
    <x v="2"/>
    <x v="0"/>
  </r>
  <r>
    <s v="FS34042"/>
    <s v="GK2868121"/>
    <s v="2024-09-15 17:14:09"/>
    <s v="TV App Sign-Up"/>
    <s v="2024-09-26 04:06:57"/>
    <x v="106"/>
    <x v="32"/>
    <x v="0"/>
    <x v="109"/>
    <d v="2024-09-29T00:00:00"/>
    <n v="28"/>
    <s v="2024-10-01 04:06:57"/>
    <d v="2024-10-01T00:00:00"/>
    <n v="2"/>
    <m/>
    <m/>
    <m/>
    <s v="LED Strip Lights"/>
    <x v="8"/>
    <s v="LSL-008"/>
    <n v="24.99"/>
    <n v="3729.8507462686562"/>
    <s v="JPY"/>
    <x v="0"/>
    <x v="2"/>
    <s v="JP"/>
    <x v="1"/>
    <x v="0"/>
  </r>
  <r>
    <s v="AI42661"/>
    <s v="QH6257045"/>
    <s v="2023-07-05 06:12:42"/>
    <s v="Website Sign-Up"/>
    <s v="2023-07-30 01:22:38"/>
    <x v="107"/>
    <x v="34"/>
    <x v="3"/>
    <x v="110"/>
    <d v="2023-08-01T00:00:00"/>
    <n v="31"/>
    <s v="2023-08-06 01:22:38"/>
    <d v="2023-08-06T00:00:00"/>
    <n v="5"/>
    <m/>
    <m/>
    <m/>
    <s v="Fitness Tracker Smartwatch"/>
    <x v="3"/>
    <s v="FTS-009"/>
    <n v="79.989999999999995"/>
    <n v="79.989999999999995"/>
    <s v="USD"/>
    <x v="0"/>
    <x v="3"/>
    <s v="US"/>
    <x v="2"/>
    <x v="1"/>
  </r>
  <r>
    <s v="RE43665"/>
    <s v="YC4636776"/>
    <s v="2022-02-15 09:22:51"/>
    <s v="TV App Sign-Up"/>
    <s v="2022-03-09 05:07:16"/>
    <x v="108"/>
    <x v="16"/>
    <x v="1"/>
    <x v="111"/>
    <d v="2022-03-12T00:00:00"/>
    <n v="11"/>
    <s v="2022-03-14 05:07:16"/>
    <d v="2022-03-14T00:00:00"/>
    <n v="2"/>
    <m/>
    <m/>
    <m/>
    <s v="LED Strip Lights"/>
    <x v="8"/>
    <s v="LSL-008"/>
    <n v="24.99"/>
    <n v="33.32"/>
    <s v="CAD"/>
    <x v="0"/>
    <x v="1"/>
    <s v="CA"/>
    <x v="2"/>
    <x v="0"/>
  </r>
  <r>
    <s v="GT88276"/>
    <s v="MH8236750"/>
    <s v="2022-04-01 01:00:58"/>
    <s v="Mobile App Sign-Up"/>
    <s v="2022-04-16 00:00:02"/>
    <x v="109"/>
    <x v="38"/>
    <x v="1"/>
    <x v="112"/>
    <d v="2022-04-17T00:00:00"/>
    <n v="16"/>
    <s v="2022-04-19 00:00:02"/>
    <d v="2022-04-19T00:00:00"/>
    <n v="2"/>
    <s v="2022-04-24 00:00:02"/>
    <d v="2022-04-24T00:00:00"/>
    <n v="5"/>
    <s v="Premium Organic Coffee Beans"/>
    <x v="0"/>
    <s v="POCB-006"/>
    <n v="15.99"/>
    <n v="1332.5"/>
    <s v="INR"/>
    <x v="0"/>
    <x v="1"/>
    <s v="IN"/>
    <x v="1"/>
    <x v="1"/>
  </r>
  <r>
    <s v="PT44369"/>
    <s v="CI3819584"/>
    <s v="2022-10-06 13:39:15"/>
    <s v="Mobile App Sign-Up"/>
    <s v="2022-11-04 20:33:45"/>
    <x v="110"/>
    <x v="1"/>
    <x v="1"/>
    <x v="113"/>
    <d v="2022-11-09T00:00:00"/>
    <n v="8"/>
    <s v="2022-11-16 20:33:45"/>
    <d v="2022-11-16T00:00:00"/>
    <n v="7"/>
    <m/>
    <m/>
    <m/>
    <s v="Fitness Tracker Smartwatch"/>
    <x v="3"/>
    <s v="FTS-009"/>
    <n v="79.989999999999995"/>
    <n v="79.989999999999995"/>
    <s v="USD"/>
    <x v="1"/>
    <x v="2"/>
    <s v="US"/>
    <x v="2"/>
    <x v="1"/>
  </r>
  <r>
    <s v="KP32585"/>
    <s v="LJ6030182"/>
    <s v="2024-05-17 08:32:37"/>
    <s v="Website Sign-Up"/>
    <s v="2024-06-13 03:30:27"/>
    <x v="111"/>
    <x v="2"/>
    <x v="0"/>
    <x v="114"/>
    <d v="2024-06-14T00:00:00"/>
    <n v="13"/>
    <s v="2024-06-17 03:30:27"/>
    <d v="2024-06-17T00:00:00"/>
    <n v="3"/>
    <m/>
    <m/>
    <m/>
    <s v="Portable Solar Charger"/>
    <x v="1"/>
    <s v="PSC-004"/>
    <n v="49.99"/>
    <n v="38.453846153846158"/>
    <s v="GBP"/>
    <x v="0"/>
    <x v="3"/>
    <s v="GB"/>
    <x v="0"/>
    <x v="0"/>
  </r>
  <r>
    <s v="MP57620"/>
    <s v="OT2449441"/>
    <s v="2023-06-29 23:36:07"/>
    <s v="Website Sign-Up"/>
    <s v="2023-07-16 06:17:43"/>
    <x v="112"/>
    <x v="34"/>
    <x v="3"/>
    <x v="115"/>
    <d v="2023-07-19T00:00:00"/>
    <n v="18"/>
    <s v="2023-07-24 06:17:43"/>
    <d v="2023-07-24T00:00:00"/>
    <n v="5"/>
    <m/>
    <m/>
    <m/>
    <s v="SmartHome Assistant Hub"/>
    <x v="4"/>
    <s v="SHH-001"/>
    <n v="99.99"/>
    <n v="8332.5"/>
    <s v="INR"/>
    <x v="0"/>
    <x v="2"/>
    <s v="IN"/>
    <x v="1"/>
    <x v="1"/>
  </r>
  <r>
    <s v="BC30467"/>
    <s v="GE1342554"/>
    <s v="2021-10-03 18:25:31"/>
    <s v="Tablet App Sign-Up"/>
    <s v="2021-10-19 13:31:57"/>
    <x v="97"/>
    <x v="9"/>
    <x v="2"/>
    <x v="116"/>
    <d v="2021-10-22T00:00:00"/>
    <n v="21"/>
    <s v="2021-10-25 13:31:57"/>
    <d v="2021-10-25T00:00:00"/>
    <n v="3"/>
    <m/>
    <m/>
    <m/>
    <s v="LED Strip Lights"/>
    <x v="8"/>
    <s v="LSL-008"/>
    <n v="24.99"/>
    <n v="22.718181818181815"/>
    <s v="EUR"/>
    <x v="0"/>
    <x v="2"/>
    <s v="FR"/>
    <x v="0"/>
    <x v="0"/>
  </r>
  <r>
    <s v="EP47199"/>
    <s v="YD5440103"/>
    <s v="2022-04-29 11:20:56"/>
    <s v="TV App Sign-Up"/>
    <s v="2022-05-12 14:53:05"/>
    <x v="113"/>
    <x v="25"/>
    <x v="1"/>
    <x v="117"/>
    <d v="2022-05-13T00:00:00"/>
    <n v="12"/>
    <s v="2022-05-20 14:53:05"/>
    <d v="2022-05-20T00:00:00"/>
    <n v="7"/>
    <s v="2022-05-23 14:53:05"/>
    <d v="2022-05-23T00:00:00"/>
    <n v="3"/>
    <s v="Fitness Tracker Smartwatch"/>
    <x v="3"/>
    <s v="FTS-009"/>
    <n v="79.989999999999995"/>
    <n v="61.530769230769224"/>
    <s v="GBP"/>
    <x v="0"/>
    <x v="3"/>
    <s v="GB"/>
    <x v="0"/>
    <x v="0"/>
  </r>
  <r>
    <s v="EW40080"/>
    <s v="HC1036819"/>
    <s v="2024-06-25 01:31:46"/>
    <s v="Website Sign-Up"/>
    <s v="2024-07-08 05:33:33"/>
    <x v="114"/>
    <x v="39"/>
    <x v="0"/>
    <x v="118"/>
    <d v="2024-07-12T00:00:00"/>
    <n v="11"/>
    <s v="2024-07-18 05:33:33"/>
    <d v="2024-07-18T00:00:00"/>
    <n v="6"/>
    <m/>
    <m/>
    <m/>
    <s v="SmartHome Assistant Hub"/>
    <x v="4"/>
    <s v="SHH-001"/>
    <n v="99.99"/>
    <n v="133.32"/>
    <s v="CAD"/>
    <x v="1"/>
    <x v="4"/>
    <s v="CA"/>
    <x v="2"/>
    <x v="1"/>
  </r>
  <r>
    <s v="IS14336"/>
    <s v="KH9795673"/>
    <s v="2023-10-20 09:31:39"/>
    <s v="Website Sign-Up"/>
    <s v="2023-11-19 15:03:20"/>
    <x v="115"/>
    <x v="33"/>
    <x v="3"/>
    <x v="119"/>
    <d v="2023-11-20T00:00:00"/>
    <n v="19"/>
    <s v="2023-11-26 15:03:20"/>
    <d v="2023-11-26T00:00:00"/>
    <n v="6"/>
    <m/>
    <m/>
    <m/>
    <s v="Portable Solar Charger"/>
    <x v="1"/>
    <s v="PSC-004"/>
    <n v="49.99"/>
    <n v="38.453846153846158"/>
    <s v="GBP"/>
    <x v="1"/>
    <x v="0"/>
    <s v="GB"/>
    <x v="0"/>
    <x v="1"/>
  </r>
  <r>
    <s v="XA46639"/>
    <s v="XB3519792"/>
    <s v="2022-01-12 11:56:28"/>
    <s v="Tablet App Sign-Up"/>
    <s v="2022-02-04 21:10:16"/>
    <x v="55"/>
    <x v="8"/>
    <x v="1"/>
    <x v="120"/>
    <d v="2022-02-05T00:00:00"/>
    <n v="4"/>
    <s v="2022-02-09 21:10:16"/>
    <d v="2022-02-09T00:00:00"/>
    <n v="4"/>
    <m/>
    <m/>
    <m/>
    <s v="Adjustable Laptop Stand"/>
    <x v="7"/>
    <s v="ALS-007"/>
    <n v="39.99"/>
    <n v="39.99"/>
    <s v="USD"/>
    <x v="0"/>
    <x v="3"/>
    <s v="US"/>
    <x v="2"/>
    <x v="0"/>
  </r>
  <r>
    <s v="RA43149"/>
    <s v="WZ2995459"/>
    <s v="2022-10-18 10:39:17"/>
    <s v="TV App Sign-Up"/>
    <s v="2022-11-04 01:21:13"/>
    <x v="110"/>
    <x v="1"/>
    <x v="1"/>
    <x v="121"/>
    <d v="2022-11-09T00:00:00"/>
    <n v="8"/>
    <s v="2022-11-16 01:21:13"/>
    <d v="2022-11-16T00:00:00"/>
    <n v="7"/>
    <m/>
    <m/>
    <m/>
    <s v="Eco-Friendly Yoga Mat"/>
    <x v="5"/>
    <s v="EYM-002"/>
    <n v="29.99"/>
    <n v="39.986666666666665"/>
    <s v="CAD"/>
    <x v="0"/>
    <x v="0"/>
    <s v="CA"/>
    <x v="2"/>
    <x v="0"/>
  </r>
  <r>
    <s v="UR63269"/>
    <s v="JG7359375"/>
    <s v="2022-02-06 19:00:42"/>
    <s v="TV App Sign-Up"/>
    <s v="2022-02-27 07:14:24"/>
    <x v="116"/>
    <x v="8"/>
    <x v="1"/>
    <x v="122"/>
    <d v="2022-03-04T00:00:00"/>
    <n v="31"/>
    <s v="2022-03-06 07:14:24"/>
    <d v="2022-03-06T00:00:00"/>
    <n v="2"/>
    <m/>
    <m/>
    <m/>
    <s v="Premium Organic Coffee Beans"/>
    <x v="0"/>
    <s v="POCB-006"/>
    <n v="15.99"/>
    <n v="21.32"/>
    <s v="CAD"/>
    <x v="0"/>
    <x v="2"/>
    <s v="CA"/>
    <x v="2"/>
    <x v="0"/>
  </r>
  <r>
    <s v="GH74071"/>
    <s v="XC3557718"/>
    <s v="2023-11-06 04:03:56"/>
    <s v="Website Sign-Up"/>
    <s v="2023-11-29 15:32:36"/>
    <x v="117"/>
    <x v="33"/>
    <x v="3"/>
    <x v="123"/>
    <d v="2023-11-30T00:00:00"/>
    <n v="29"/>
    <s v="2023-12-05 15:32:36"/>
    <d v="2023-12-05T00:00:00"/>
    <n v="5"/>
    <m/>
    <m/>
    <m/>
    <s v="Portable Solar Charger"/>
    <x v="1"/>
    <s v="PSC-004"/>
    <n v="49.99"/>
    <n v="38.453846153846158"/>
    <s v="GBP"/>
    <x v="0"/>
    <x v="2"/>
    <s v="GB"/>
    <x v="0"/>
    <x v="0"/>
  </r>
  <r>
    <s v="KU85457"/>
    <s v="VX3503612"/>
    <s v="2023-10-15 19:26:43"/>
    <s v="Website Sign-Up"/>
    <s v="2023-11-08 04:16:22"/>
    <x v="118"/>
    <x v="33"/>
    <x v="3"/>
    <x v="124"/>
    <d v="2023-11-10T00:00:00"/>
    <n v="9"/>
    <s v="2023-11-16 04:16:22"/>
    <d v="2023-11-16T00:00:00"/>
    <n v="6"/>
    <m/>
    <m/>
    <m/>
    <s v="Wireless Noise-Canceling Headphones"/>
    <x v="6"/>
    <s v="WNCH-003"/>
    <n v="89.99"/>
    <n v="128.55714285714285"/>
    <s v="AUD"/>
    <x v="0"/>
    <x v="2"/>
    <s v="AU"/>
    <x v="3"/>
    <x v="1"/>
  </r>
  <r>
    <s v="BZ96317"/>
    <s v="NJ7401909"/>
    <s v="2023-03-17 11:06:23"/>
    <s v="Website Sign-Up"/>
    <s v="2023-04-04 02:01:34"/>
    <x v="119"/>
    <x v="23"/>
    <x v="3"/>
    <x v="125"/>
    <d v="2023-04-08T00:00:00"/>
    <n v="7"/>
    <s v="2023-04-15 02:01:34"/>
    <d v="2023-04-15T00:00:00"/>
    <n v="7"/>
    <m/>
    <m/>
    <m/>
    <s v="Eco-Friendly Yoga Mat"/>
    <x v="5"/>
    <s v="EYM-002"/>
    <n v="29.99"/>
    <n v="29.99"/>
    <s v="USD"/>
    <x v="1"/>
    <x v="1"/>
    <s v="US"/>
    <x v="2"/>
    <x v="0"/>
  </r>
  <r>
    <s v="KK52210"/>
    <s v="CE2818252"/>
    <s v="2023-08-25 14:59:41"/>
    <s v="Mobile App Sign-Up"/>
    <s v="2023-09-05 23:16:44"/>
    <x v="120"/>
    <x v="17"/>
    <x v="3"/>
    <x v="126"/>
    <d v="2023-09-08T00:00:00"/>
    <n v="7"/>
    <s v="2023-09-14 23:16:44"/>
    <d v="2023-09-14T00:00:00"/>
    <n v="6"/>
    <m/>
    <m/>
    <m/>
    <s v="Eco-Friendly Yoga Mat"/>
    <x v="5"/>
    <s v="EYM-002"/>
    <n v="29.99"/>
    <n v="23.069230769230767"/>
    <s v="GBP"/>
    <x v="0"/>
    <x v="2"/>
    <s v="GB"/>
    <x v="0"/>
    <x v="1"/>
  </r>
  <r>
    <s v="SD10396"/>
    <s v="WB9111043"/>
    <s v="2021-12-24 09:29:42"/>
    <s v="Mobile App Sign-Up"/>
    <s v="2022-01-13 14:21:57"/>
    <x v="121"/>
    <x v="13"/>
    <x v="1"/>
    <x v="127"/>
    <d v="2022-01-14T00:00:00"/>
    <n v="13"/>
    <s v="2022-01-16 14:21:57"/>
    <d v="2022-01-16T00:00:00"/>
    <n v="2"/>
    <m/>
    <m/>
    <m/>
    <s v="Fitness Tracker Smartwatch"/>
    <x v="3"/>
    <s v="FTS-009"/>
    <n v="79.989999999999995"/>
    <n v="72.718181818181804"/>
    <s v="EUR"/>
    <x v="1"/>
    <x v="4"/>
    <s v="DE"/>
    <x v="0"/>
    <x v="1"/>
  </r>
  <r>
    <s v="EQ20819"/>
    <s v="HB3825221"/>
    <s v="2022-06-17 10:54:29"/>
    <s v="Website Sign-Up"/>
    <s v="2022-07-11 05:20:20"/>
    <x v="122"/>
    <x v="24"/>
    <x v="1"/>
    <x v="128"/>
    <d v="2022-07-12T00:00:00"/>
    <n v="11"/>
    <s v="2022-07-19 05:20:20"/>
    <d v="2022-07-19T00:00:00"/>
    <n v="7"/>
    <m/>
    <m/>
    <m/>
    <s v="Wireless Noise-Canceling Headphones"/>
    <x v="6"/>
    <s v="WNCH-003"/>
    <n v="89.99"/>
    <n v="119.98666666666666"/>
    <s v="CAD"/>
    <x v="0"/>
    <x v="2"/>
    <s v="CA"/>
    <x v="2"/>
    <x v="1"/>
  </r>
  <r>
    <s v="FX33154"/>
    <s v="TT1696987"/>
    <s v="2022-05-03 13:47:37"/>
    <s v="TV App Sign-Up"/>
    <s v="2022-05-29 09:38:34"/>
    <x v="123"/>
    <x v="25"/>
    <x v="1"/>
    <x v="129"/>
    <d v="2022-05-30T00:00:00"/>
    <n v="29"/>
    <s v="2022-06-02 09:38:34"/>
    <d v="2022-06-02T00:00:00"/>
    <n v="3"/>
    <m/>
    <m/>
    <m/>
    <s v="Eco-Friendly Yoga Mat"/>
    <x v="5"/>
    <s v="EYM-002"/>
    <n v="29.99"/>
    <n v="27.263636363636358"/>
    <s v="EUR"/>
    <x v="0"/>
    <x v="0"/>
    <s v="FR"/>
    <x v="0"/>
    <x v="0"/>
  </r>
  <r>
    <s v="WH74518"/>
    <s v="VM1393475"/>
    <s v="2023-01-28 21:14:12"/>
    <s v="TV App Sign-Up"/>
    <s v="2023-02-18 11:06:01"/>
    <x v="124"/>
    <x v="18"/>
    <x v="3"/>
    <x v="130"/>
    <d v="2023-02-19T00:00:00"/>
    <n v="18"/>
    <s v="2023-02-23 11:06:01"/>
    <d v="2023-02-23T00:00:00"/>
    <n v="4"/>
    <s v="2023-03-03 11:06:01"/>
    <d v="2023-03-03T00:00:00"/>
    <n v="8"/>
    <s v="LED Strip Lights"/>
    <x v="8"/>
    <s v="LSL-008"/>
    <n v="24.99"/>
    <n v="33.32"/>
    <s v="CAD"/>
    <x v="0"/>
    <x v="2"/>
    <s v="CA"/>
    <x v="2"/>
    <x v="0"/>
  </r>
  <r>
    <s v="YB61119"/>
    <s v="SD2248625"/>
    <s v="2021-03-12 00:07:59"/>
    <s v="Mobile App Sign-Up"/>
    <s v="2021-04-07 05:26:27"/>
    <x v="125"/>
    <x v="14"/>
    <x v="2"/>
    <x v="131"/>
    <d v="2021-04-08T00:00:00"/>
    <n v="7"/>
    <s v="2021-04-11 05:26:27"/>
    <d v="2021-04-11T00:00:00"/>
    <n v="3"/>
    <m/>
    <m/>
    <m/>
    <s v="Wireless Noise-Canceling Headphones"/>
    <x v="6"/>
    <s v="WNCH-003"/>
    <n v="89.99"/>
    <n v="89.99"/>
    <s v="USD"/>
    <x v="0"/>
    <x v="0"/>
    <s v="US"/>
    <x v="2"/>
    <x v="1"/>
  </r>
  <r>
    <s v="LW10191"/>
    <s v="ZO3015448"/>
    <s v="2022-12-27 11:47:42"/>
    <s v="Tablet App Sign-Up"/>
    <s v="2023-01-08 04:18:24"/>
    <x v="126"/>
    <x v="15"/>
    <x v="3"/>
    <x v="132"/>
    <d v="2023-01-09T00:00:00"/>
    <n v="8"/>
    <s v="2023-01-12 04:18:24"/>
    <d v="2023-01-12T00:00:00"/>
    <n v="3"/>
    <s v="2023-01-22 04:18:24"/>
    <d v="2023-01-22T00:00:00"/>
    <n v="10"/>
    <s v="Eco-Friendly Yoga Mat"/>
    <x v="5"/>
    <s v="EYM-002"/>
    <n v="29.99"/>
    <n v="39.986666666666665"/>
    <s v="CAD"/>
    <x v="0"/>
    <x v="2"/>
    <s v="CA"/>
    <x v="2"/>
    <x v="0"/>
  </r>
  <r>
    <s v="ZL81720"/>
    <s v="ZH2603976"/>
    <s v="2023-05-12 05:54:45"/>
    <s v="Website Sign-Up"/>
    <s v="2023-05-27 14:40:52"/>
    <x v="127"/>
    <x v="40"/>
    <x v="3"/>
    <x v="133"/>
    <d v="2023-05-30T00:00:00"/>
    <n v="29"/>
    <s v="2023-06-04 14:40:52"/>
    <d v="2023-06-04T00:00:00"/>
    <n v="5"/>
    <s v="2023-06-14 14:40:52"/>
    <d v="2023-06-14T00:00:00"/>
    <n v="10"/>
    <s v="Stainless Steel Insulated Water Bottle"/>
    <x v="2"/>
    <s v="SSWB-005"/>
    <n v="19.989999999999998"/>
    <n v="19.989999999999998"/>
    <s v="USD"/>
    <x v="0"/>
    <x v="2"/>
    <s v="US"/>
    <x v="2"/>
    <x v="0"/>
  </r>
  <r>
    <s v="UE34017"/>
    <s v="XO3758272"/>
    <s v="2024-04-26 09:47:47"/>
    <s v="Mobile App Sign-Up"/>
    <s v="2024-05-14 04:13:01"/>
    <x v="128"/>
    <x v="41"/>
    <x v="0"/>
    <x v="134"/>
    <d v="2024-05-19T00:00:00"/>
    <n v="18"/>
    <s v="2024-05-22 04:13:01"/>
    <d v="2024-05-22T00:00:00"/>
    <n v="3"/>
    <m/>
    <m/>
    <m/>
    <s v="Fitness Tracker Smartwatch"/>
    <x v="3"/>
    <s v="FTS-009"/>
    <n v="79.989999999999995"/>
    <n v="79.989999999999995"/>
    <s v="USD"/>
    <x v="0"/>
    <x v="1"/>
    <s v="US"/>
    <x v="2"/>
    <x v="1"/>
  </r>
  <r>
    <s v="LE62505"/>
    <s v="DF5388966"/>
    <s v="2021-02-19 03:12:22"/>
    <s v="Tablet App Sign-Up"/>
    <s v="2021-03-12 10:00:17"/>
    <x v="129"/>
    <x v="42"/>
    <x v="2"/>
    <x v="135"/>
    <d v="2021-03-13T00:00:00"/>
    <n v="12"/>
    <s v="2021-03-16 10:00:17"/>
    <d v="2021-03-16T00:00:00"/>
    <n v="3"/>
    <m/>
    <m/>
    <m/>
    <s v="Adjustable Laptop Stand"/>
    <x v="7"/>
    <s v="ALS-007"/>
    <n v="39.99"/>
    <n v="36.354545454545452"/>
    <s v="EUR"/>
    <x v="0"/>
    <x v="0"/>
    <s v="DE"/>
    <x v="0"/>
    <x v="1"/>
  </r>
  <r>
    <s v="GX37932"/>
    <s v="WM5982213"/>
    <s v="2022-04-30 21:51:45"/>
    <s v="Mobile App Sign-Up"/>
    <s v="2022-05-18 03:44:11"/>
    <x v="130"/>
    <x v="25"/>
    <x v="1"/>
    <x v="136"/>
    <d v="2022-05-20T00:00:00"/>
    <n v="19"/>
    <s v="2022-05-26 03:44:11"/>
    <d v="2022-05-26T00:00:00"/>
    <n v="6"/>
    <m/>
    <m/>
    <m/>
    <s v="Portable Solar Charger"/>
    <x v="1"/>
    <s v="PSC-004"/>
    <n v="49.99"/>
    <n v="999.8"/>
    <s v="MXN"/>
    <x v="0"/>
    <x v="2"/>
    <s v="MX"/>
    <x v="2"/>
    <x v="1"/>
  </r>
  <r>
    <s v="SG26971"/>
    <s v="WO4325065"/>
    <s v="2024-02-02 02:23:39"/>
    <s v="Tablet App Sign-Up"/>
    <s v="2024-02-25 00:41:25"/>
    <x v="131"/>
    <x v="0"/>
    <x v="0"/>
    <x v="137"/>
    <d v="2024-02-29T00:00:00"/>
    <n v="28"/>
    <s v="2024-03-05 00:41:25"/>
    <d v="2024-03-05T00:00:00"/>
    <n v="5"/>
    <m/>
    <m/>
    <m/>
    <s v="Eco-Friendly Yoga Mat"/>
    <x v="5"/>
    <s v="EYM-002"/>
    <n v="29.99"/>
    <n v="4476.119402985074"/>
    <s v="JPY"/>
    <x v="0"/>
    <x v="2"/>
    <s v="JP"/>
    <x v="1"/>
    <x v="1"/>
  </r>
  <r>
    <s v="EI50259"/>
    <s v="EU3809127"/>
    <s v="2023-07-01 22:27:34"/>
    <s v="Tablet App Sign-Up"/>
    <s v="2023-07-29 16:11:18"/>
    <x v="132"/>
    <x v="34"/>
    <x v="3"/>
    <x v="138"/>
    <d v="2023-07-30T00:00:00"/>
    <n v="29"/>
    <s v="2023-08-02 16:11:18"/>
    <d v="2023-08-02T00:00:00"/>
    <n v="3"/>
    <m/>
    <m/>
    <m/>
    <s v="Adjustable Laptop Stand"/>
    <x v="7"/>
    <s v="ALS-007"/>
    <n v="39.99"/>
    <n v="30.761538461538461"/>
    <s v="GBP"/>
    <x v="0"/>
    <x v="1"/>
    <s v="GB"/>
    <x v="0"/>
    <x v="0"/>
  </r>
  <r>
    <s v="YO54422"/>
    <s v="JF8693166"/>
    <s v="2023-08-07 13:53:36"/>
    <s v="Mobile App Sign-Up"/>
    <s v="2023-08-17 18:22:32"/>
    <x v="133"/>
    <x v="29"/>
    <x v="3"/>
    <x v="139"/>
    <d v="2023-08-20T00:00:00"/>
    <n v="19"/>
    <s v="2023-08-22 18:22:32"/>
    <d v="2023-08-22T00:00:00"/>
    <n v="2"/>
    <m/>
    <m/>
    <m/>
    <s v="Eco-Friendly Yoga Mat"/>
    <x v="5"/>
    <s v="EYM-002"/>
    <n v="29.99"/>
    <n v="23.069230769230767"/>
    <s v="GBP"/>
    <x v="0"/>
    <x v="1"/>
    <s v="GB"/>
    <x v="0"/>
    <x v="1"/>
  </r>
  <r>
    <s v="AF92571"/>
    <s v="JL8568202"/>
    <s v="2021-01-25 17:24:04"/>
    <s v="TV App Sign-Up"/>
    <s v="2021-02-23 12:01:24"/>
    <x v="134"/>
    <x v="5"/>
    <x v="2"/>
    <x v="140"/>
    <d v="2021-02-25T00:00:00"/>
    <n v="24"/>
    <s v="2021-03-04 12:01:24"/>
    <d v="2021-03-04T00:00:00"/>
    <n v="7"/>
    <m/>
    <m/>
    <m/>
    <s v="LED Strip Lights"/>
    <x v="8"/>
    <s v="LSL-008"/>
    <n v="24.99"/>
    <n v="33.32"/>
    <s v="CAD"/>
    <x v="1"/>
    <x v="4"/>
    <s v="CA"/>
    <x v="2"/>
    <x v="0"/>
  </r>
  <r>
    <s v="ID84765"/>
    <s v="DS7873463"/>
    <s v="2021-02-28 15:50:01"/>
    <s v="Website Sign-Up"/>
    <s v="2021-03-21 06:49:35"/>
    <x v="135"/>
    <x v="42"/>
    <x v="2"/>
    <x v="141"/>
    <d v="2021-03-24T00:00:00"/>
    <n v="23"/>
    <s v="2021-03-28 06:49:35"/>
    <d v="2021-03-28T00:00:00"/>
    <n v="4"/>
    <m/>
    <m/>
    <m/>
    <s v="SmartHome Assistant Hub"/>
    <x v="4"/>
    <s v="SHH-001"/>
    <n v="99.99"/>
    <n v="76.91538461538461"/>
    <s v="GBP"/>
    <x v="0"/>
    <x v="2"/>
    <s v="GB"/>
    <x v="0"/>
    <x v="1"/>
  </r>
  <r>
    <s v="GN11033"/>
    <s v="CE9472615"/>
    <s v="2021-09-26 09:26:57"/>
    <s v="Website Sign-Up"/>
    <s v="2021-10-19 01:24:30"/>
    <x v="97"/>
    <x v="9"/>
    <x v="2"/>
    <x v="142"/>
    <d v="2021-10-22T00:00:00"/>
    <n v="21"/>
    <s v="2021-10-29 01:24:30"/>
    <d v="2021-10-29T00:00:00"/>
    <n v="7"/>
    <m/>
    <m/>
    <m/>
    <s v="Eco-Friendly Yoga Mat"/>
    <x v="5"/>
    <s v="EYM-002"/>
    <n v="29.99"/>
    <n v="39.986666666666665"/>
    <s v="CAD"/>
    <x v="0"/>
    <x v="0"/>
    <s v="CA"/>
    <x v="2"/>
    <x v="0"/>
  </r>
  <r>
    <s v="IE85122"/>
    <s v="WR5921016"/>
    <s v="2023-04-19 09:07:11"/>
    <s v="TV App Sign-Up"/>
    <s v="2023-05-03 04:24:15"/>
    <x v="136"/>
    <x v="40"/>
    <x v="3"/>
    <x v="143"/>
    <d v="2023-05-08T00:00:00"/>
    <n v="7"/>
    <s v="2023-05-15 04:24:15"/>
    <d v="2023-05-15T00:00:00"/>
    <n v="7"/>
    <m/>
    <m/>
    <m/>
    <s v="Portable Solar Charger"/>
    <x v="1"/>
    <s v="PSC-004"/>
    <n v="49.99"/>
    <n v="38.453846153846158"/>
    <s v="GBP"/>
    <x v="0"/>
    <x v="2"/>
    <s v="GB"/>
    <x v="0"/>
    <x v="1"/>
  </r>
  <r>
    <s v="HM99600"/>
    <s v="YQ6797932"/>
    <s v="2024-01-13 14:38:49"/>
    <s v="Mobile App Sign-Up"/>
    <s v="2024-01-29 10:58:38"/>
    <x v="137"/>
    <x v="43"/>
    <x v="0"/>
    <x v="144"/>
    <d v="2024-01-30T00:00:00"/>
    <n v="29"/>
    <s v="2024-02-06 10:58:38"/>
    <d v="2024-02-06T00:00:00"/>
    <n v="7"/>
    <m/>
    <m/>
    <m/>
    <s v="Portable Solar Charger"/>
    <x v="1"/>
    <s v="PSC-004"/>
    <n v="49.99"/>
    <n v="49.99"/>
    <s v="USD"/>
    <x v="0"/>
    <x v="1"/>
    <s v="US"/>
    <x v="2"/>
    <x v="0"/>
  </r>
  <r>
    <s v="AY67895"/>
    <s v="DS7194890"/>
    <s v="2022-08-07 02:32:07"/>
    <s v="Mobile App Sign-Up"/>
    <s v="2022-08-19 04:39:02"/>
    <x v="138"/>
    <x v="27"/>
    <x v="1"/>
    <x v="145"/>
    <d v="2022-08-20T00:00:00"/>
    <n v="19"/>
    <s v="2022-08-22 04:39:02"/>
    <d v="2022-08-22T00:00:00"/>
    <n v="2"/>
    <m/>
    <m/>
    <m/>
    <s v="Adjustable Laptop Stand"/>
    <x v="7"/>
    <s v="ALS-007"/>
    <n v="39.99"/>
    <n v="5968.6567164179105"/>
    <s v="JPY"/>
    <x v="0"/>
    <x v="1"/>
    <s v="JP"/>
    <x v="1"/>
    <x v="1"/>
  </r>
  <r>
    <s v="YS35789"/>
    <s v="ON8247737"/>
    <s v="2023-11-06 00:32:04"/>
    <s v="Website Sign-Up"/>
    <s v="2023-11-25 05:47:53"/>
    <x v="139"/>
    <x v="33"/>
    <x v="3"/>
    <x v="146"/>
    <d v="2023-11-26T00:00:00"/>
    <n v="25"/>
    <s v="2023-11-30 05:47:53"/>
    <d v="2023-11-30T00:00:00"/>
    <n v="4"/>
    <m/>
    <m/>
    <m/>
    <s v="Adjustable Laptop Stand"/>
    <x v="7"/>
    <s v="ALS-007"/>
    <n v="39.99"/>
    <n v="36.354545454545452"/>
    <s v="EUR"/>
    <x v="1"/>
    <x v="1"/>
    <s v="FR"/>
    <x v="0"/>
    <x v="1"/>
  </r>
  <r>
    <s v="JT35945"/>
    <s v="HK7249332"/>
    <s v="2024-08-12 07:06:29"/>
    <s v="Tablet App Sign-Up"/>
    <s v="2024-08-30 04:21:58"/>
    <x v="17"/>
    <x v="12"/>
    <x v="0"/>
    <x v="147"/>
    <d v="2024-09-03T00:00:00"/>
    <n v="33"/>
    <s v="2024-09-10 04:21:58"/>
    <d v="2024-09-10T00:00:00"/>
    <n v="7"/>
    <m/>
    <m/>
    <m/>
    <s v="Wireless Noise-Canceling Headphones"/>
    <x v="6"/>
    <s v="WNCH-003"/>
    <n v="89.99"/>
    <n v="128.55714285714285"/>
    <s v="AUD"/>
    <x v="0"/>
    <x v="4"/>
    <s v="AU"/>
    <x v="3"/>
    <x v="1"/>
  </r>
  <r>
    <s v="QD59486"/>
    <s v="IS5167401"/>
    <s v="2022-01-27 00:22:39"/>
    <s v="Mobile App Sign-Up"/>
    <s v="2022-02-23 15:24:52"/>
    <x v="140"/>
    <x v="8"/>
    <x v="1"/>
    <x v="148"/>
    <d v="2022-02-25T00:00:00"/>
    <n v="24"/>
    <s v="2022-03-01 15:24:52"/>
    <d v="2022-03-01T00:00:00"/>
    <n v="4"/>
    <m/>
    <m/>
    <m/>
    <s v="LED Strip Lights"/>
    <x v="8"/>
    <s v="LSL-008"/>
    <n v="24.99"/>
    <n v="35.700000000000003"/>
    <s v="AUD"/>
    <x v="0"/>
    <x v="2"/>
    <s v="AU"/>
    <x v="3"/>
    <x v="0"/>
  </r>
  <r>
    <s v="FO97819"/>
    <s v="AR4447286"/>
    <s v="2023-05-26 14:03:00"/>
    <s v="Mobile App Sign-Up"/>
    <s v="2023-06-15 23:42:39"/>
    <x v="141"/>
    <x v="20"/>
    <x v="3"/>
    <x v="149"/>
    <d v="2023-06-18T00:00:00"/>
    <n v="17"/>
    <s v="2023-06-21 23:42:39"/>
    <d v="2023-06-21T00:00:00"/>
    <n v="3"/>
    <m/>
    <m/>
    <m/>
    <s v="Wireless Noise-Canceling Headphones"/>
    <x v="6"/>
    <s v="WNCH-003"/>
    <n v="89.99"/>
    <n v="119.98666666666666"/>
    <s v="CAD"/>
    <x v="1"/>
    <x v="0"/>
    <s v="CA"/>
    <x v="2"/>
    <x v="0"/>
  </r>
  <r>
    <s v="TU15251"/>
    <s v="JW7772422"/>
    <s v="2023-06-26 09:42:19"/>
    <s v="Website Sign-Up"/>
    <s v="2023-07-06 16:44:06"/>
    <x v="142"/>
    <x v="34"/>
    <x v="3"/>
    <x v="150"/>
    <d v="2023-07-10T00:00:00"/>
    <n v="9"/>
    <s v="2023-07-16 16:44:06"/>
    <d v="2023-07-16T00:00:00"/>
    <n v="6"/>
    <m/>
    <m/>
    <m/>
    <s v="Portable Solar Charger"/>
    <x v="1"/>
    <s v="PSC-004"/>
    <n v="49.99"/>
    <n v="999.8"/>
    <s v="MXN"/>
    <x v="0"/>
    <x v="2"/>
    <s v="MX"/>
    <x v="2"/>
    <x v="0"/>
  </r>
  <r>
    <s v="QY38206"/>
    <s v="OU8244277"/>
    <s v="2022-12-30 07:42:23"/>
    <s v="Mobile App Sign-Up"/>
    <s v="2023-01-17 10:51:26"/>
    <x v="143"/>
    <x v="15"/>
    <x v="3"/>
    <x v="151"/>
    <d v="2023-01-20T00:00:00"/>
    <n v="19"/>
    <s v="2023-01-24 10:51:26"/>
    <d v="2023-01-24T00:00:00"/>
    <n v="4"/>
    <m/>
    <m/>
    <m/>
    <s v="Portable Solar Charger"/>
    <x v="1"/>
    <s v="PSC-004"/>
    <n v="49.99"/>
    <n v="45.445454545454545"/>
    <s v="EUR"/>
    <x v="0"/>
    <x v="1"/>
    <s v="FR"/>
    <x v="0"/>
    <x v="1"/>
  </r>
  <r>
    <s v="GF81457"/>
    <s v="WH7945041"/>
    <s v="2023-08-11 01:07:54"/>
    <s v="TV App Sign-Up"/>
    <s v="2023-09-09 20:41:31"/>
    <x v="144"/>
    <x v="17"/>
    <x v="3"/>
    <x v="152"/>
    <d v="2023-09-11T00:00:00"/>
    <n v="10"/>
    <s v="2023-09-14 20:41:31"/>
    <d v="2023-09-14T00:00:00"/>
    <n v="3"/>
    <m/>
    <m/>
    <m/>
    <s v="Stainless Steel Insulated Water Bottle"/>
    <x v="2"/>
    <s v="SSWB-005"/>
    <n v="19.989999999999998"/>
    <n v="15.376923076923076"/>
    <s v="GBP"/>
    <x v="0"/>
    <x v="1"/>
    <s v="GB"/>
    <x v="0"/>
    <x v="0"/>
  </r>
  <r>
    <s v="DO66579"/>
    <s v="FD6428654"/>
    <s v="2023-05-09 22:46:08"/>
    <s v="TV App Sign-Up"/>
    <s v="2023-05-22 03:18:57"/>
    <x v="145"/>
    <x v="40"/>
    <x v="3"/>
    <x v="153"/>
    <d v="2023-05-24T00:00:00"/>
    <n v="23"/>
    <s v="2023-05-28 03:18:57"/>
    <d v="2023-05-28T00:00:00"/>
    <n v="4"/>
    <m/>
    <m/>
    <m/>
    <s v="Stainless Steel Insulated Water Bottle"/>
    <x v="2"/>
    <s v="SSWB-005"/>
    <n v="19.989999999999998"/>
    <n v="26.653333333333332"/>
    <s v="CAD"/>
    <x v="0"/>
    <x v="3"/>
    <s v="CA"/>
    <x v="2"/>
    <x v="1"/>
  </r>
  <r>
    <s v="QX36205"/>
    <s v="DL7327300"/>
    <s v="2021-09-04 21:12:17"/>
    <s v="Mobile App Sign-Up"/>
    <s v="2021-10-03 09:56:45"/>
    <x v="146"/>
    <x v="9"/>
    <x v="2"/>
    <x v="154"/>
    <d v="2021-10-06T00:00:00"/>
    <n v="5"/>
    <s v="2021-10-12 09:56:45"/>
    <d v="2021-10-12T00:00:00"/>
    <n v="6"/>
    <m/>
    <m/>
    <m/>
    <s v="Portable Solar Charger"/>
    <x v="1"/>
    <s v="PSC-004"/>
    <n v="49.99"/>
    <n v="277.72222222222223"/>
    <s v="BRL"/>
    <x v="0"/>
    <x v="2"/>
    <s v="BR"/>
    <x v="4"/>
    <x v="1"/>
  </r>
  <r>
    <s v="OH33646"/>
    <s v="AB9301173"/>
    <s v="2023-10-17 19:19:25"/>
    <s v="TV App Sign-Up"/>
    <s v="2023-11-05 10:25:38"/>
    <x v="147"/>
    <x v="33"/>
    <x v="3"/>
    <x v="155"/>
    <d v="2023-11-09T00:00:00"/>
    <n v="8"/>
    <s v="2023-11-14 10:25:38"/>
    <d v="2023-11-14T00:00:00"/>
    <n v="5"/>
    <m/>
    <m/>
    <m/>
    <s v="Portable Solar Charger"/>
    <x v="1"/>
    <s v="PSC-004"/>
    <n v="49.99"/>
    <n v="49.99"/>
    <s v="USD"/>
    <x v="0"/>
    <x v="1"/>
    <s v="US"/>
    <x v="2"/>
    <x v="0"/>
  </r>
  <r>
    <s v="SW92104"/>
    <s v="MI5641291"/>
    <s v="2023-07-28 06:37:24"/>
    <s v="Website Sign-Up"/>
    <s v="2023-08-16 23:15:01"/>
    <x v="148"/>
    <x v="29"/>
    <x v="3"/>
    <x v="156"/>
    <d v="2023-08-18T00:00:00"/>
    <n v="17"/>
    <s v="2023-08-20 23:15:01"/>
    <d v="2023-08-20T00:00:00"/>
    <n v="2"/>
    <m/>
    <m/>
    <m/>
    <s v="SmartHome Assistant Hub"/>
    <x v="4"/>
    <s v="SHH-001"/>
    <n v="99.99"/>
    <n v="142.84285714285716"/>
    <s v="AUD"/>
    <x v="0"/>
    <x v="3"/>
    <s v="AU"/>
    <x v="3"/>
    <x v="1"/>
  </r>
  <r>
    <s v="UJ50006"/>
    <s v="GG2240768"/>
    <s v="2022-05-13 01:48:24"/>
    <s v="Mobile App Sign-Up"/>
    <s v="2022-05-27 05:02:20"/>
    <x v="149"/>
    <x v="25"/>
    <x v="1"/>
    <x v="157"/>
    <d v="2022-05-30T00:00:00"/>
    <n v="29"/>
    <s v="2022-06-03 05:02:20"/>
    <d v="2022-06-03T00:00:00"/>
    <n v="4"/>
    <m/>
    <m/>
    <m/>
    <s v="Adjustable Laptop Stand"/>
    <x v="7"/>
    <s v="ALS-007"/>
    <n v="39.99"/>
    <n v="39.99"/>
    <s v="USD"/>
    <x v="1"/>
    <x v="2"/>
    <s v="US"/>
    <x v="2"/>
    <x v="1"/>
  </r>
  <r>
    <s v="QJ99008"/>
    <s v="OR2015347"/>
    <s v="2021-11-18 12:46:02"/>
    <s v="Mobile App Sign-Up"/>
    <s v="2021-12-04 12:37:41"/>
    <x v="150"/>
    <x v="30"/>
    <x v="2"/>
    <x v="158"/>
    <d v="2021-12-06T00:00:00"/>
    <n v="5"/>
    <s v="2021-12-10 12:37:41"/>
    <d v="2021-12-10T00:00:00"/>
    <n v="4"/>
    <m/>
    <m/>
    <m/>
    <s v="Wireless Noise-Canceling Headphones"/>
    <x v="6"/>
    <s v="WNCH-003"/>
    <n v="89.99"/>
    <n v="1799.7999999999997"/>
    <s v="MXN"/>
    <x v="0"/>
    <x v="2"/>
    <s v="MX"/>
    <x v="2"/>
    <x v="1"/>
  </r>
  <r>
    <s v="XH74872"/>
    <s v="DY1696195"/>
    <s v="2021-07-10 20:07:40"/>
    <s v="Website Sign-Up"/>
    <s v="2021-07-30 06:36:41"/>
    <x v="43"/>
    <x v="3"/>
    <x v="2"/>
    <x v="159"/>
    <d v="2021-08-04T00:00:00"/>
    <n v="34"/>
    <s v="2021-08-11 06:36:41"/>
    <d v="2021-08-11T00:00:00"/>
    <n v="7"/>
    <m/>
    <m/>
    <m/>
    <s v="Eco-Friendly Yoga Mat"/>
    <x v="5"/>
    <s v="EYM-002"/>
    <n v="29.99"/>
    <n v="42.842857142857142"/>
    <s v="AUD"/>
    <x v="1"/>
    <x v="0"/>
    <s v="AU"/>
    <x v="3"/>
    <x v="0"/>
  </r>
  <r>
    <s v="CP22198"/>
    <s v="PP6867501"/>
    <s v="2021-02-17 15:22:36"/>
    <s v="Tablet App Sign-Up"/>
    <s v="2021-03-12 16:23:56"/>
    <x v="129"/>
    <x v="42"/>
    <x v="2"/>
    <x v="160"/>
    <d v="2021-03-15T00:00:00"/>
    <n v="14"/>
    <s v="2021-03-20 16:23:56"/>
    <d v="2021-03-20T00:00:00"/>
    <n v="5"/>
    <m/>
    <m/>
    <m/>
    <s v="Wireless Noise-Canceling Headphones"/>
    <x v="6"/>
    <s v="WNCH-003"/>
    <n v="89.99"/>
    <n v="7499.1666666666661"/>
    <s v="INR"/>
    <x v="0"/>
    <x v="1"/>
    <s v="IN"/>
    <x v="1"/>
    <x v="1"/>
  </r>
  <r>
    <s v="KS57374"/>
    <s v="TS6366641"/>
    <s v="2022-01-25 09:50:00"/>
    <s v="Tablet App Sign-Up"/>
    <s v="2022-02-24 00:50:01"/>
    <x v="151"/>
    <x v="8"/>
    <x v="1"/>
    <x v="161"/>
    <d v="2022-02-25T00:00:00"/>
    <n v="24"/>
    <s v="2022-02-28 00:50:01"/>
    <d v="2022-02-28T00:00:00"/>
    <n v="3"/>
    <m/>
    <m/>
    <m/>
    <s v="Adjustable Laptop Stand"/>
    <x v="7"/>
    <s v="ALS-007"/>
    <n v="39.99"/>
    <n v="36.354545454545452"/>
    <s v="EUR"/>
    <x v="0"/>
    <x v="0"/>
    <s v="FR"/>
    <x v="0"/>
    <x v="1"/>
  </r>
  <r>
    <s v="UR45386"/>
    <s v="WB2905147"/>
    <s v="2023-04-19 09:16:55"/>
    <s v="Mobile App Sign-Up"/>
    <s v="2023-05-17 17:40:14"/>
    <x v="152"/>
    <x v="40"/>
    <x v="3"/>
    <x v="162"/>
    <d v="2023-05-19T00:00:00"/>
    <n v="18"/>
    <s v="2023-05-24 17:40:14"/>
    <d v="2023-05-24T00:00:00"/>
    <n v="5"/>
    <m/>
    <m/>
    <m/>
    <s v="Wireless Noise-Canceling Headphones"/>
    <x v="6"/>
    <s v="WNCH-003"/>
    <n v="89.99"/>
    <n v="89.99"/>
    <s v="USD"/>
    <x v="1"/>
    <x v="3"/>
    <s v="US"/>
    <x v="2"/>
    <x v="1"/>
  </r>
  <r>
    <s v="JW26471"/>
    <s v="HN5874817"/>
    <s v="2021-05-25 02:58:04"/>
    <s v="Mobile App Sign-Up"/>
    <s v="2021-06-08 00:18:37"/>
    <x v="153"/>
    <x v="21"/>
    <x v="2"/>
    <x v="163"/>
    <d v="2021-06-12T00:00:00"/>
    <n v="11"/>
    <s v="2021-06-14 00:18:37"/>
    <d v="2021-06-14T00:00:00"/>
    <n v="2"/>
    <m/>
    <m/>
    <m/>
    <s v="Adjustable Laptop Stand"/>
    <x v="7"/>
    <s v="ALS-007"/>
    <n v="39.99"/>
    <n v="36.354545454545452"/>
    <s v="EUR"/>
    <x v="0"/>
    <x v="0"/>
    <s v="FR"/>
    <x v="0"/>
    <x v="0"/>
  </r>
  <r>
    <s v="XQ98589"/>
    <s v="EJ6704582"/>
    <s v="2021-03-15 04:09:30"/>
    <s v="Mobile App Sign-Up"/>
    <s v="2021-04-14 12:13:45"/>
    <x v="154"/>
    <x v="14"/>
    <x v="2"/>
    <x v="164"/>
    <d v="2021-04-17T00:00:00"/>
    <n v="16"/>
    <s v="2021-04-20 12:13:45"/>
    <d v="2021-04-20T00:00:00"/>
    <n v="3"/>
    <m/>
    <m/>
    <m/>
    <s v="Premium Organic Coffee Beans"/>
    <x v="0"/>
    <s v="POCB-006"/>
    <n v="15.99"/>
    <n v="319.8"/>
    <s v="MXN"/>
    <x v="1"/>
    <x v="2"/>
    <s v="MX"/>
    <x v="2"/>
    <x v="0"/>
  </r>
  <r>
    <s v="ZG55528"/>
    <s v="SC6708279"/>
    <s v="2024-02-26 16:54:49"/>
    <s v="Mobile App Sign-Up"/>
    <s v="2024-03-26 12:31:59"/>
    <x v="46"/>
    <x v="22"/>
    <x v="0"/>
    <x v="165"/>
    <d v="2024-03-30T00:00:00"/>
    <n v="29"/>
    <s v="2024-04-05 12:31:59"/>
    <d v="2024-04-05T00:00:00"/>
    <n v="6"/>
    <m/>
    <m/>
    <m/>
    <s v="SmartHome Assistant Hub"/>
    <x v="4"/>
    <s v="SHH-001"/>
    <n v="99.99"/>
    <n v="76.91538461538461"/>
    <s v="GBP"/>
    <x v="0"/>
    <x v="0"/>
    <s v="GB"/>
    <x v="0"/>
    <x v="1"/>
  </r>
  <r>
    <s v="AM79308"/>
    <s v="GI3697516"/>
    <s v="2021-09-13 14:26:17"/>
    <s v="TV App Sign-Up"/>
    <s v="2021-10-06 19:19:24"/>
    <x v="155"/>
    <x v="9"/>
    <x v="2"/>
    <x v="166"/>
    <d v="2021-10-09T00:00:00"/>
    <n v="8"/>
    <s v="2021-10-13 19:19:24"/>
    <d v="2021-10-13T00:00:00"/>
    <n v="4"/>
    <m/>
    <m/>
    <m/>
    <s v="Stainless Steel Insulated Water Bottle"/>
    <x v="2"/>
    <s v="SSWB-005"/>
    <n v="19.989999999999998"/>
    <n v="26.653333333333332"/>
    <s v="CAD"/>
    <x v="0"/>
    <x v="3"/>
    <s v="CA"/>
    <x v="2"/>
    <x v="1"/>
  </r>
  <r>
    <s v="WA51753"/>
    <s v="GY7138799"/>
    <s v="2021-09-11 01:43:03"/>
    <s v="Tablet App Sign-Up"/>
    <s v="2021-09-22 02:18:48"/>
    <x v="156"/>
    <x v="11"/>
    <x v="2"/>
    <x v="167"/>
    <d v="2021-09-23T00:00:00"/>
    <n v="22"/>
    <s v="2021-09-26 02:18:48"/>
    <d v="2021-09-26T00:00:00"/>
    <n v="3"/>
    <m/>
    <m/>
    <m/>
    <s v="Eco-Friendly Yoga Mat"/>
    <x v="5"/>
    <s v="EYM-002"/>
    <n v="29.99"/>
    <n v="42.842857142857142"/>
    <s v="AUD"/>
    <x v="0"/>
    <x v="1"/>
    <s v="AU"/>
    <x v="3"/>
    <x v="1"/>
  </r>
  <r>
    <s v="YZ70617"/>
    <s v="JP9847419"/>
    <s v="2021-07-05 23:42:50"/>
    <s v="Mobile App Sign-Up"/>
    <s v="2021-08-02 09:09:47"/>
    <x v="157"/>
    <x v="4"/>
    <x v="2"/>
    <x v="168"/>
    <d v="2021-08-07T00:00:00"/>
    <n v="6"/>
    <s v="2021-08-13 09:09:47"/>
    <d v="2021-08-13T00:00:00"/>
    <n v="6"/>
    <m/>
    <m/>
    <m/>
    <s v="Premium Organic Coffee Beans"/>
    <x v="0"/>
    <s v="POCB-006"/>
    <n v="15.99"/>
    <n v="14.536363636363635"/>
    <s v="EUR"/>
    <x v="1"/>
    <x v="1"/>
    <s v="FR"/>
    <x v="0"/>
    <x v="0"/>
  </r>
  <r>
    <s v="ZZ24196"/>
    <s v="ZK4167500"/>
    <s v="2021-06-02 07:54:09"/>
    <s v="Tablet App Sign-Up"/>
    <s v="2021-06-14 20:36:41"/>
    <x v="158"/>
    <x v="21"/>
    <x v="2"/>
    <x v="169"/>
    <d v="2021-06-19T00:00:00"/>
    <n v="18"/>
    <s v="2021-06-21 20:36:41"/>
    <d v="2021-06-21T00:00:00"/>
    <n v="2"/>
    <s v="2021-07-04 20:36:41"/>
    <d v="2021-07-04T00:00:00"/>
    <n v="13"/>
    <s v="Stainless Steel Insulated Water Bottle"/>
    <x v="2"/>
    <s v="SSWB-005"/>
    <n v="19.989999999999998"/>
    <n v="19.989999999999998"/>
    <s v="USD"/>
    <x v="1"/>
    <x v="1"/>
    <s v="US"/>
    <x v="2"/>
    <x v="0"/>
  </r>
  <r>
    <s v="BL71686"/>
    <s v="CS7708803"/>
    <s v="2023-05-14 00:25:45"/>
    <s v="Mobile App Sign-Up"/>
    <s v="2023-05-28 06:49:12"/>
    <x v="159"/>
    <x v="40"/>
    <x v="3"/>
    <x v="170"/>
    <d v="2023-05-31T00:00:00"/>
    <n v="30"/>
    <s v="2023-06-06 06:49:12"/>
    <d v="2023-06-06T00:00:00"/>
    <n v="6"/>
    <m/>
    <m/>
    <m/>
    <s v="Fitness Tracker Smartwatch"/>
    <x v="3"/>
    <s v="FTS-009"/>
    <n v="79.989999999999995"/>
    <n v="61.530769230769224"/>
    <s v="GBP"/>
    <x v="0"/>
    <x v="4"/>
    <s v="GB"/>
    <x v="0"/>
    <x v="1"/>
  </r>
  <r>
    <s v="JU23511"/>
    <s v="FG4894698"/>
    <s v="2023-10-16 08:42:18"/>
    <s v="Website Sign-Up"/>
    <s v="2023-10-26 09:31:22"/>
    <x v="160"/>
    <x v="36"/>
    <x v="3"/>
    <x v="171"/>
    <d v="2023-10-27T00:00:00"/>
    <n v="26"/>
    <s v="2023-10-30 09:31:22"/>
    <d v="2023-10-30T00:00:00"/>
    <n v="3"/>
    <m/>
    <m/>
    <m/>
    <s v="Adjustable Laptop Stand"/>
    <x v="7"/>
    <s v="ALS-007"/>
    <n v="39.99"/>
    <n v="39.99"/>
    <s v="USD"/>
    <x v="0"/>
    <x v="0"/>
    <s v="US"/>
    <x v="2"/>
    <x v="0"/>
  </r>
  <r>
    <s v="MN89006"/>
    <s v="BA1843366"/>
    <s v="2023-12-02 16:34:07"/>
    <s v="Website Sign-Up"/>
    <s v="2023-12-16 17:30:01"/>
    <x v="161"/>
    <x v="26"/>
    <x v="3"/>
    <x v="172"/>
    <d v="2023-12-18T00:00:00"/>
    <n v="17"/>
    <s v="2023-12-25 17:30:01"/>
    <d v="2023-12-25T00:00:00"/>
    <n v="7"/>
    <m/>
    <m/>
    <m/>
    <s v="Eco-Friendly Yoga Mat"/>
    <x v="5"/>
    <s v="EYM-002"/>
    <n v="29.99"/>
    <n v="39.986666666666665"/>
    <s v="CAD"/>
    <x v="0"/>
    <x v="2"/>
    <s v="CA"/>
    <x v="2"/>
    <x v="0"/>
  </r>
  <r>
    <s v="JJ79754"/>
    <s v="FT2560596"/>
    <s v="2022-10-02 17:21:03"/>
    <s v="Website Sign-Up"/>
    <s v="2022-10-19 02:06:09"/>
    <x v="162"/>
    <x v="28"/>
    <x v="1"/>
    <x v="173"/>
    <d v="2022-10-23T00:00:00"/>
    <n v="22"/>
    <s v="2022-10-25 02:06:09"/>
    <d v="2022-10-25T00:00:00"/>
    <n v="2"/>
    <m/>
    <m/>
    <m/>
    <s v="Portable Solar Charger"/>
    <x v="1"/>
    <s v="PSC-004"/>
    <n v="49.99"/>
    <n v="49.99"/>
    <s v="USD"/>
    <x v="0"/>
    <x v="2"/>
    <s v="US"/>
    <x v="2"/>
    <x v="0"/>
  </r>
  <r>
    <s v="OG58405"/>
    <s v="JT8109563"/>
    <s v="2023-10-24 22:21:28"/>
    <s v="TV App Sign-Up"/>
    <s v="2023-11-20 08:19:03"/>
    <x v="163"/>
    <x v="33"/>
    <x v="3"/>
    <x v="174"/>
    <d v="2023-11-23T00:00:00"/>
    <n v="22"/>
    <s v="2023-11-30 08:19:03"/>
    <d v="2023-11-30T00:00:00"/>
    <n v="7"/>
    <m/>
    <m/>
    <m/>
    <s v="Adjustable Laptop Stand"/>
    <x v="7"/>
    <s v="ALS-007"/>
    <n v="39.99"/>
    <n v="39.99"/>
    <s v="USD"/>
    <x v="0"/>
    <x v="1"/>
    <s v="US"/>
    <x v="2"/>
    <x v="0"/>
  </r>
  <r>
    <s v="GP11410"/>
    <s v="VK6631399"/>
    <s v="2023-01-13 01:33:32"/>
    <s v="Website Sign-Up"/>
    <s v="2023-01-25 14:58:52"/>
    <x v="164"/>
    <x v="15"/>
    <x v="3"/>
    <x v="175"/>
    <d v="2023-01-30T00:00:00"/>
    <n v="29"/>
    <s v="2023-02-05 14:58:52"/>
    <d v="2023-02-05T00:00:00"/>
    <n v="6"/>
    <m/>
    <m/>
    <m/>
    <s v="LED Strip Lights"/>
    <x v="8"/>
    <s v="LSL-008"/>
    <n v="24.99"/>
    <n v="138.83333333333334"/>
    <s v="BRL"/>
    <x v="0"/>
    <x v="3"/>
    <s v="BR"/>
    <x v="4"/>
    <x v="0"/>
  </r>
  <r>
    <s v="OJ96030"/>
    <s v="AD3514624"/>
    <s v="2024-01-20 17:57:59"/>
    <s v="Mobile App Sign-Up"/>
    <s v="2024-02-19 12:05:59"/>
    <x v="165"/>
    <x v="0"/>
    <x v="0"/>
    <x v="176"/>
    <d v="2024-02-20T00:00:00"/>
    <n v="19"/>
    <s v="2024-02-25 12:05:59"/>
    <d v="2024-02-25T00:00:00"/>
    <n v="5"/>
    <m/>
    <m/>
    <m/>
    <s v="Fitness Tracker Smartwatch"/>
    <x v="3"/>
    <s v="FTS-009"/>
    <n v="79.989999999999995"/>
    <n v="1599.7999999999997"/>
    <s v="MXN"/>
    <x v="1"/>
    <x v="1"/>
    <s v="MX"/>
    <x v="2"/>
    <x v="1"/>
  </r>
  <r>
    <s v="MB88954"/>
    <s v="LT5503133"/>
    <s v="2021-11-06 20:44:44"/>
    <s v="Tablet App Sign-Up"/>
    <s v="2021-11-20 21:44:48"/>
    <x v="166"/>
    <x v="10"/>
    <x v="2"/>
    <x v="177"/>
    <d v="2021-11-25T00:00:00"/>
    <n v="24"/>
    <s v="2021-11-29 21:44:48"/>
    <d v="2021-11-29T00:00:00"/>
    <n v="4"/>
    <m/>
    <m/>
    <m/>
    <s v="Stainless Steel Insulated Water Bottle"/>
    <x v="2"/>
    <s v="SSWB-005"/>
    <n v="19.989999999999998"/>
    <n v="1665.8333333333333"/>
    <s v="INR"/>
    <x v="0"/>
    <x v="2"/>
    <s v="IN"/>
    <x v="1"/>
    <x v="1"/>
  </r>
  <r>
    <s v="HV11983"/>
    <s v="NL5396313"/>
    <s v="2023-03-06 15:02:30"/>
    <s v="Website Sign-Up"/>
    <s v="2023-03-19 20:13:22"/>
    <x v="47"/>
    <x v="19"/>
    <x v="3"/>
    <x v="178"/>
    <d v="2023-03-20T00:00:00"/>
    <n v="19"/>
    <s v="2023-03-25 20:13:22"/>
    <d v="2023-03-25T00:00:00"/>
    <n v="5"/>
    <m/>
    <m/>
    <m/>
    <s v="Fitness Tracker Smartwatch"/>
    <x v="3"/>
    <s v="FTS-009"/>
    <n v="79.989999999999995"/>
    <n v="1599.7999999999997"/>
    <s v="MXN"/>
    <x v="0"/>
    <x v="1"/>
    <s v="MX"/>
    <x v="2"/>
    <x v="0"/>
  </r>
  <r>
    <s v="LD39557"/>
    <s v="IA6364686"/>
    <s v="2022-04-08 08:20:36"/>
    <s v="Website Sign-Up"/>
    <s v="2022-05-06 10:33:24"/>
    <x v="167"/>
    <x v="25"/>
    <x v="1"/>
    <x v="179"/>
    <d v="2022-05-08T00:00:00"/>
    <n v="7"/>
    <s v="2022-05-12 10:33:24"/>
    <d v="2022-05-12T00:00:00"/>
    <n v="4"/>
    <m/>
    <m/>
    <m/>
    <s v="Fitness Tracker Smartwatch"/>
    <x v="3"/>
    <s v="FTS-009"/>
    <n v="79.989999999999995"/>
    <n v="61.530769230769224"/>
    <s v="GBP"/>
    <x v="1"/>
    <x v="1"/>
    <s v="GB"/>
    <x v="0"/>
    <x v="1"/>
  </r>
  <r>
    <s v="ZE72602"/>
    <s v="AO6506432"/>
    <s v="2023-12-20 15:39:38"/>
    <s v="Website Sign-Up"/>
    <s v="2023-12-30 09:47:45"/>
    <x v="168"/>
    <x v="26"/>
    <x v="3"/>
    <x v="180"/>
    <d v="2024-01-01T00:00:00"/>
    <n v="31"/>
    <s v="2024-01-05 09:47:45"/>
    <d v="2024-01-05T00:00:00"/>
    <n v="4"/>
    <m/>
    <m/>
    <m/>
    <s v="Fitness Tracker Smartwatch"/>
    <x v="3"/>
    <s v="FTS-009"/>
    <n v="79.989999999999995"/>
    <n v="79.989999999999995"/>
    <s v="USD"/>
    <x v="1"/>
    <x v="2"/>
    <s v="US"/>
    <x v="2"/>
    <x v="1"/>
  </r>
  <r>
    <s v="FS19842"/>
    <s v="JJ6557086"/>
    <s v="2023-03-24 20:49:13"/>
    <s v="Tablet App Sign-Up"/>
    <s v="2023-04-19 09:04:45"/>
    <x v="169"/>
    <x v="23"/>
    <x v="3"/>
    <x v="181"/>
    <d v="2023-04-24T00:00:00"/>
    <n v="23"/>
    <s v="2023-04-28 09:04:45"/>
    <d v="2023-04-28T00:00:00"/>
    <n v="4"/>
    <m/>
    <m/>
    <m/>
    <s v="Stainless Steel Insulated Water Bottle"/>
    <x v="2"/>
    <s v="SSWB-005"/>
    <n v="19.989999999999998"/>
    <n v="111.05555555555556"/>
    <s v="BRL"/>
    <x v="0"/>
    <x v="2"/>
    <s v="BR"/>
    <x v="4"/>
    <x v="0"/>
  </r>
  <r>
    <s v="JM27276"/>
    <s v="OP8724966"/>
    <s v="2023-04-02 00:52:58"/>
    <s v="Website Sign-Up"/>
    <s v="2023-04-14 07:56:53"/>
    <x v="170"/>
    <x v="23"/>
    <x v="3"/>
    <x v="182"/>
    <d v="2023-04-16T00:00:00"/>
    <n v="15"/>
    <s v="2023-04-22 07:56:53"/>
    <d v="2023-04-22T00:00:00"/>
    <n v="6"/>
    <m/>
    <m/>
    <m/>
    <s v="SmartHome Assistant Hub"/>
    <x v="4"/>
    <s v="SHH-001"/>
    <n v="99.99"/>
    <n v="8332.5"/>
    <s v="INR"/>
    <x v="0"/>
    <x v="1"/>
    <s v="IN"/>
    <x v="1"/>
    <x v="1"/>
  </r>
  <r>
    <s v="NZ92979"/>
    <s v="II4879043"/>
    <s v="2022-04-08 21:27:23"/>
    <s v="Mobile App Sign-Up"/>
    <s v="2022-05-06 02:22:58"/>
    <x v="167"/>
    <x v="25"/>
    <x v="1"/>
    <x v="183"/>
    <d v="2022-05-09T00:00:00"/>
    <n v="8"/>
    <s v="2022-05-15 02:22:58"/>
    <d v="2022-05-15T00:00:00"/>
    <n v="6"/>
    <m/>
    <m/>
    <m/>
    <s v="SmartHome Assistant Hub"/>
    <x v="4"/>
    <s v="SHH-001"/>
    <n v="99.99"/>
    <n v="76.91538461538461"/>
    <s v="GBP"/>
    <x v="0"/>
    <x v="2"/>
    <s v="GB"/>
    <x v="0"/>
    <x v="0"/>
  </r>
  <r>
    <s v="OB18234"/>
    <s v="YE5574997"/>
    <s v="2022-01-06 05:00:11"/>
    <s v="Tablet App Sign-Up"/>
    <s v="2022-01-19 07:44:06"/>
    <x v="171"/>
    <x v="13"/>
    <x v="1"/>
    <x v="184"/>
    <d v="2022-01-20T00:00:00"/>
    <n v="19"/>
    <s v="2022-01-23 07:44:06"/>
    <d v="2022-01-23T00:00:00"/>
    <n v="3"/>
    <m/>
    <m/>
    <m/>
    <s v="Fitness Tracker Smartwatch"/>
    <x v="3"/>
    <s v="FTS-009"/>
    <n v="79.989999999999995"/>
    <n v="79.989999999999995"/>
    <s v="USD"/>
    <x v="0"/>
    <x v="0"/>
    <s v="US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144D9-6621-4717-887E-35309C718ED6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G55" firstHeaderRow="0" firstDataRow="1" firstDataCol="1" rowPageCount="3" colPageCount="1"/>
  <pivotFields count="34">
    <pivotField showAll="0"/>
    <pivotField dataField="1" showAll="0"/>
    <pivotField showAll="0"/>
    <pivotField showAll="0"/>
    <pivotField showAll="0"/>
    <pivotField numFmtId="14" showAll="0">
      <items count="173">
        <item x="87"/>
        <item x="90"/>
        <item x="69"/>
        <item x="134"/>
        <item x="5"/>
        <item x="129"/>
        <item x="135"/>
        <item x="125"/>
        <item x="154"/>
        <item x="18"/>
        <item x="89"/>
        <item x="104"/>
        <item x="76"/>
        <item x="70"/>
        <item x="153"/>
        <item x="37"/>
        <item x="158"/>
        <item x="3"/>
        <item x="11"/>
        <item x="43"/>
        <item x="157"/>
        <item x="29"/>
        <item x="4"/>
        <item x="30"/>
        <item x="94"/>
        <item x="14"/>
        <item x="100"/>
        <item x="45"/>
        <item x="101"/>
        <item x="156"/>
        <item x="22"/>
        <item x="35"/>
        <item x="146"/>
        <item x="155"/>
        <item x="10"/>
        <item x="48"/>
        <item x="97"/>
        <item x="73"/>
        <item x="20"/>
        <item x="95"/>
        <item x="166"/>
        <item x="13"/>
        <item x="82"/>
        <item x="150"/>
        <item x="72"/>
        <item x="68"/>
        <item x="77"/>
        <item x="121"/>
        <item x="171"/>
        <item x="86"/>
        <item x="16"/>
        <item x="55"/>
        <item x="67"/>
        <item x="42"/>
        <item x="8"/>
        <item x="140"/>
        <item x="151"/>
        <item x="116"/>
        <item x="108"/>
        <item x="21"/>
        <item x="109"/>
        <item x="50"/>
        <item x="167"/>
        <item x="113"/>
        <item x="65"/>
        <item x="130"/>
        <item x="149"/>
        <item x="123"/>
        <item x="26"/>
        <item x="12"/>
        <item x="6"/>
        <item x="122"/>
        <item x="44"/>
        <item x="96"/>
        <item x="138"/>
        <item x="59"/>
        <item x="99"/>
        <item x="80"/>
        <item x="88"/>
        <item x="60"/>
        <item x="162"/>
        <item x="110"/>
        <item x="1"/>
        <item x="34"/>
        <item x="126"/>
        <item x="64"/>
        <item x="143"/>
        <item x="164"/>
        <item x="19"/>
        <item x="52"/>
        <item x="25"/>
        <item x="32"/>
        <item x="124"/>
        <item x="41"/>
        <item x="27"/>
        <item x="28"/>
        <item x="36"/>
        <item x="47"/>
        <item x="51"/>
        <item x="119"/>
        <item x="39"/>
        <item x="170"/>
        <item x="81"/>
        <item x="169"/>
        <item x="136"/>
        <item x="152"/>
        <item x="145"/>
        <item x="127"/>
        <item x="159"/>
        <item x="63"/>
        <item x="102"/>
        <item x="141"/>
        <item x="33"/>
        <item x="142"/>
        <item x="79"/>
        <item x="112"/>
        <item x="93"/>
        <item x="132"/>
        <item x="107"/>
        <item x="91"/>
        <item x="103"/>
        <item x="62"/>
        <item x="148"/>
        <item x="133"/>
        <item x="120"/>
        <item x="144"/>
        <item x="23"/>
        <item x="85"/>
        <item x="160"/>
        <item x="147"/>
        <item x="118"/>
        <item x="78"/>
        <item x="115"/>
        <item x="163"/>
        <item x="139"/>
        <item x="117"/>
        <item x="161"/>
        <item x="54"/>
        <item x="92"/>
        <item x="57"/>
        <item x="168"/>
        <item x="137"/>
        <item x="0"/>
        <item x="165"/>
        <item x="131"/>
        <item x="40"/>
        <item x="98"/>
        <item x="38"/>
        <item x="74"/>
        <item x="46"/>
        <item x="31"/>
        <item x="66"/>
        <item x="56"/>
        <item x="7"/>
        <item x="9"/>
        <item x="128"/>
        <item x="24"/>
        <item x="2"/>
        <item x="53"/>
        <item x="111"/>
        <item x="114"/>
        <item x="61"/>
        <item x="58"/>
        <item x="49"/>
        <item x="15"/>
        <item x="75"/>
        <item x="17"/>
        <item x="105"/>
        <item x="71"/>
        <item x="83"/>
        <item x="106"/>
        <item x="84"/>
        <item t="default"/>
      </items>
    </pivotField>
    <pivotField axis="axisRow" numFmtId="14" showAll="0">
      <items count="45">
        <item x="37"/>
        <item x="5"/>
        <item x="42"/>
        <item x="14"/>
        <item x="31"/>
        <item x="21"/>
        <item x="3"/>
        <item x="4"/>
        <item x="11"/>
        <item x="9"/>
        <item x="10"/>
        <item x="30"/>
        <item x="13"/>
        <item x="8"/>
        <item x="16"/>
        <item x="38"/>
        <item x="25"/>
        <item x="6"/>
        <item x="24"/>
        <item x="27"/>
        <item x="35"/>
        <item x="28"/>
        <item x="1"/>
        <item x="15"/>
        <item x="18"/>
        <item x="19"/>
        <item x="23"/>
        <item x="40"/>
        <item x="20"/>
        <item x="34"/>
        <item x="29"/>
        <item x="17"/>
        <item x="36"/>
        <item x="33"/>
        <item x="26"/>
        <item x="43"/>
        <item x="0"/>
        <item x="22"/>
        <item x="7"/>
        <item x="41"/>
        <item x="2"/>
        <item x="39"/>
        <item x="12"/>
        <item x="3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86">
        <item x="90"/>
        <item x="93"/>
        <item x="70"/>
        <item x="5"/>
        <item x="140"/>
        <item x="135"/>
        <item x="160"/>
        <item x="141"/>
        <item x="131"/>
        <item x="164"/>
        <item x="18"/>
        <item x="92"/>
        <item x="107"/>
        <item x="79"/>
        <item x="72"/>
        <item x="163"/>
        <item x="38"/>
        <item x="169"/>
        <item x="3"/>
        <item x="11"/>
        <item x="44"/>
        <item x="159"/>
        <item x="168"/>
        <item x="30"/>
        <item x="4"/>
        <item x="31"/>
        <item x="97"/>
        <item x="25"/>
        <item x="103"/>
        <item x="14"/>
        <item x="46"/>
        <item x="104"/>
        <item x="167"/>
        <item x="22"/>
        <item x="36"/>
        <item x="154"/>
        <item x="166"/>
        <item x="10"/>
        <item x="49"/>
        <item x="142"/>
        <item x="116"/>
        <item x="100"/>
        <item x="75"/>
        <item x="20"/>
        <item x="98"/>
        <item x="13"/>
        <item x="177"/>
        <item x="85"/>
        <item x="158"/>
        <item x="74"/>
        <item x="69"/>
        <item x="80"/>
        <item x="127"/>
        <item x="184"/>
        <item x="89"/>
        <item x="16"/>
        <item x="120"/>
        <item x="56"/>
        <item x="68"/>
        <item x="43"/>
        <item x="8"/>
        <item x="161"/>
        <item x="148"/>
        <item x="122"/>
        <item x="111"/>
        <item x="21"/>
        <item x="112"/>
        <item x="51"/>
        <item x="179"/>
        <item x="183"/>
        <item x="117"/>
        <item x="66"/>
        <item x="136"/>
        <item x="157"/>
        <item x="129"/>
        <item x="27"/>
        <item x="71"/>
        <item x="12"/>
        <item x="6"/>
        <item x="128"/>
        <item x="45"/>
        <item x="99"/>
        <item x="145"/>
        <item x="60"/>
        <item x="102"/>
        <item x="83"/>
        <item x="91"/>
        <item x="61"/>
        <item x="173"/>
        <item x="121"/>
        <item x="113"/>
        <item x="1"/>
        <item x="35"/>
        <item x="132"/>
        <item x="65"/>
        <item x="151"/>
        <item x="175"/>
        <item x="53"/>
        <item x="19"/>
        <item x="26"/>
        <item x="33"/>
        <item x="130"/>
        <item x="42"/>
        <item x="28"/>
        <item x="29"/>
        <item x="37"/>
        <item x="178"/>
        <item x="48"/>
        <item x="52"/>
        <item x="125"/>
        <item x="40"/>
        <item x="182"/>
        <item x="84"/>
        <item x="181"/>
        <item x="143"/>
        <item x="162"/>
        <item x="153"/>
        <item x="133"/>
        <item x="170"/>
        <item x="64"/>
        <item x="105"/>
        <item x="149"/>
        <item x="34"/>
        <item x="150"/>
        <item x="82"/>
        <item x="115"/>
        <item x="96"/>
        <item x="138"/>
        <item x="110"/>
        <item x="106"/>
        <item x="94"/>
        <item x="63"/>
        <item x="156"/>
        <item x="139"/>
        <item x="126"/>
        <item x="152"/>
        <item x="23"/>
        <item x="88"/>
        <item x="171"/>
        <item x="155"/>
        <item x="124"/>
        <item x="81"/>
        <item x="119"/>
        <item x="174"/>
        <item x="146"/>
        <item x="123"/>
        <item x="172"/>
        <item x="55"/>
        <item x="95"/>
        <item x="58"/>
        <item x="180"/>
        <item x="144"/>
        <item x="0"/>
        <item x="176"/>
        <item x="137"/>
        <item x="41"/>
        <item x="101"/>
        <item x="39"/>
        <item x="77"/>
        <item x="47"/>
        <item x="165"/>
        <item x="32"/>
        <item x="67"/>
        <item x="57"/>
        <item x="7"/>
        <item x="9"/>
        <item x="134"/>
        <item x="24"/>
        <item x="2"/>
        <item x="114"/>
        <item x="54"/>
        <item x="118"/>
        <item x="62"/>
        <item x="59"/>
        <item x="15"/>
        <item x="50"/>
        <item x="76"/>
        <item x="78"/>
        <item x="17"/>
        <item x="147"/>
        <item x="108"/>
        <item x="73"/>
        <item x="86"/>
        <item x="109"/>
        <item x="87"/>
        <item t="default"/>
      </items>
    </pivotField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7"/>
        <item x="5"/>
        <item x="3"/>
        <item x="8"/>
        <item x="1"/>
        <item x="0"/>
        <item x="4"/>
        <item x="2"/>
        <item x="6"/>
        <item t="default"/>
      </items>
    </pivotField>
    <pivotField showAll="0"/>
    <pivotField dataField="1" showAll="0"/>
    <pivotField numFmtId="4" showAll="0"/>
    <pivotField showAll="0"/>
    <pivotField showAll="0"/>
    <pivotField showAll="0"/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6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27" hier="-1"/>
    <pageField fld="18" hier="-1"/>
    <pageField fld="26" hier="-1"/>
  </pageFields>
  <dataFields count="6">
    <dataField name="total_sales" fld="20" baseField="6" baseItem="0" numFmtId="164"/>
    <dataField name="aov" fld="20" subtotal="average" baseField="6" baseItem="0" numFmtId="164"/>
    <dataField name="total_orders" fld="1" subtotal="count" baseField="6" baseItem="0"/>
    <dataField name="total_sales_growth" fld="20" showDataAs="percentDiff" baseField="6" baseItem="1048828" numFmtId="10"/>
    <dataField name="aov_growth" fld="20" subtotal="average" showDataAs="percentDiff" baseField="6" baseItem="1048828" numFmtId="10"/>
    <dataField name="order_growth" fld="1" subtotal="count" showDataAs="percentDiff" baseField="6" baseItem="1048828" numFmtId="10"/>
  </dataFields>
  <formats count="5">
    <format dxfId="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1">
      <pivotArea outline="0" fieldPosition="0">
        <references count="1">
          <reference field="4294967294" count="1">
            <x v="3"/>
          </reference>
        </references>
      </pivotArea>
    </format>
    <format dxfId="70">
      <pivotArea outline="0" fieldPosition="0">
        <references count="1">
          <reference field="4294967294" count="1">
            <x v="4"/>
          </reference>
        </references>
      </pivotArea>
    </format>
    <format dxfId="69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C7203-27D8-4FF6-9BD8-B804E5C58ED5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G27" firstHeaderRow="0" firstDataRow="1" firstDataCol="1" rowPageCount="3" colPageCount="1"/>
  <pivotFields count="34">
    <pivotField showAll="0"/>
    <pivotField dataField="1" showAll="0"/>
    <pivotField showAll="0"/>
    <pivotField showAll="0"/>
    <pivotField showAll="0"/>
    <pivotField numFmtId="14" showAll="0">
      <items count="173">
        <item x="87"/>
        <item x="90"/>
        <item x="69"/>
        <item x="134"/>
        <item x="5"/>
        <item x="129"/>
        <item x="135"/>
        <item x="125"/>
        <item x="154"/>
        <item x="18"/>
        <item x="89"/>
        <item x="104"/>
        <item x="76"/>
        <item x="70"/>
        <item x="153"/>
        <item x="37"/>
        <item x="158"/>
        <item x="3"/>
        <item x="11"/>
        <item x="43"/>
        <item x="157"/>
        <item x="29"/>
        <item x="4"/>
        <item x="30"/>
        <item x="94"/>
        <item x="14"/>
        <item x="100"/>
        <item x="45"/>
        <item x="101"/>
        <item x="156"/>
        <item x="22"/>
        <item x="35"/>
        <item x="146"/>
        <item x="155"/>
        <item x="10"/>
        <item x="48"/>
        <item x="97"/>
        <item x="73"/>
        <item x="20"/>
        <item x="95"/>
        <item x="166"/>
        <item x="13"/>
        <item x="82"/>
        <item x="150"/>
        <item x="72"/>
        <item x="68"/>
        <item x="77"/>
        <item x="121"/>
        <item x="171"/>
        <item x="86"/>
        <item x="16"/>
        <item x="55"/>
        <item x="67"/>
        <item x="42"/>
        <item x="8"/>
        <item x="140"/>
        <item x="151"/>
        <item x="116"/>
        <item x="108"/>
        <item x="21"/>
        <item x="109"/>
        <item x="50"/>
        <item x="167"/>
        <item x="113"/>
        <item x="65"/>
        <item x="130"/>
        <item x="149"/>
        <item x="123"/>
        <item x="26"/>
        <item x="12"/>
        <item x="6"/>
        <item x="122"/>
        <item x="44"/>
        <item x="96"/>
        <item x="138"/>
        <item x="59"/>
        <item x="99"/>
        <item x="80"/>
        <item x="88"/>
        <item x="60"/>
        <item x="162"/>
        <item x="110"/>
        <item x="1"/>
        <item x="34"/>
        <item x="126"/>
        <item x="64"/>
        <item x="143"/>
        <item x="164"/>
        <item x="19"/>
        <item x="52"/>
        <item x="25"/>
        <item x="32"/>
        <item x="124"/>
        <item x="41"/>
        <item x="27"/>
        <item x="28"/>
        <item x="36"/>
        <item x="47"/>
        <item x="51"/>
        <item x="119"/>
        <item x="39"/>
        <item x="170"/>
        <item x="81"/>
        <item x="169"/>
        <item x="136"/>
        <item x="152"/>
        <item x="145"/>
        <item x="127"/>
        <item x="159"/>
        <item x="63"/>
        <item x="102"/>
        <item x="141"/>
        <item x="33"/>
        <item x="142"/>
        <item x="79"/>
        <item x="112"/>
        <item x="93"/>
        <item x="132"/>
        <item x="107"/>
        <item x="91"/>
        <item x="103"/>
        <item x="62"/>
        <item x="148"/>
        <item x="133"/>
        <item x="120"/>
        <item x="144"/>
        <item x="23"/>
        <item x="85"/>
        <item x="160"/>
        <item x="147"/>
        <item x="118"/>
        <item x="78"/>
        <item x="115"/>
        <item x="163"/>
        <item x="139"/>
        <item x="117"/>
        <item x="161"/>
        <item x="54"/>
        <item x="92"/>
        <item x="57"/>
        <item x="168"/>
        <item x="137"/>
        <item x="0"/>
        <item x="165"/>
        <item x="131"/>
        <item x="40"/>
        <item x="98"/>
        <item x="38"/>
        <item x="74"/>
        <item x="46"/>
        <item x="31"/>
        <item x="66"/>
        <item x="56"/>
        <item x="7"/>
        <item x="9"/>
        <item x="128"/>
        <item x="24"/>
        <item x="2"/>
        <item x="53"/>
        <item x="111"/>
        <item x="114"/>
        <item x="61"/>
        <item x="58"/>
        <item x="49"/>
        <item x="15"/>
        <item x="75"/>
        <item x="17"/>
        <item x="105"/>
        <item x="71"/>
        <item x="83"/>
        <item x="106"/>
        <item x="84"/>
        <item t="default"/>
      </items>
    </pivotField>
    <pivotField numFmtId="14" showAll="0">
      <items count="45">
        <item x="37"/>
        <item x="5"/>
        <item x="42"/>
        <item x="14"/>
        <item x="31"/>
        <item x="21"/>
        <item x="3"/>
        <item x="4"/>
        <item x="11"/>
        <item x="9"/>
        <item x="10"/>
        <item x="30"/>
        <item x="13"/>
        <item x="8"/>
        <item x="16"/>
        <item x="38"/>
        <item x="25"/>
        <item x="6"/>
        <item x="24"/>
        <item x="27"/>
        <item x="35"/>
        <item x="28"/>
        <item x="1"/>
        <item x="15"/>
        <item x="18"/>
        <item x="19"/>
        <item x="23"/>
        <item x="40"/>
        <item x="20"/>
        <item x="34"/>
        <item x="29"/>
        <item x="17"/>
        <item x="36"/>
        <item x="33"/>
        <item x="26"/>
        <item x="43"/>
        <item x="0"/>
        <item x="22"/>
        <item x="7"/>
        <item x="41"/>
        <item x="2"/>
        <item x="39"/>
        <item x="12"/>
        <item x="3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86">
        <item x="90"/>
        <item x="93"/>
        <item x="70"/>
        <item x="5"/>
        <item x="140"/>
        <item x="135"/>
        <item x="160"/>
        <item x="141"/>
        <item x="131"/>
        <item x="164"/>
        <item x="18"/>
        <item x="92"/>
        <item x="107"/>
        <item x="79"/>
        <item x="72"/>
        <item x="163"/>
        <item x="38"/>
        <item x="169"/>
        <item x="3"/>
        <item x="11"/>
        <item x="44"/>
        <item x="159"/>
        <item x="168"/>
        <item x="30"/>
        <item x="4"/>
        <item x="31"/>
        <item x="97"/>
        <item x="25"/>
        <item x="103"/>
        <item x="14"/>
        <item x="46"/>
        <item x="104"/>
        <item x="167"/>
        <item x="22"/>
        <item x="36"/>
        <item x="154"/>
        <item x="166"/>
        <item x="10"/>
        <item x="49"/>
        <item x="142"/>
        <item x="116"/>
        <item x="100"/>
        <item x="75"/>
        <item x="20"/>
        <item x="98"/>
        <item x="13"/>
        <item x="177"/>
        <item x="85"/>
        <item x="158"/>
        <item x="74"/>
        <item x="69"/>
        <item x="80"/>
        <item x="127"/>
        <item x="184"/>
        <item x="89"/>
        <item x="16"/>
        <item x="120"/>
        <item x="56"/>
        <item x="68"/>
        <item x="43"/>
        <item x="8"/>
        <item x="161"/>
        <item x="148"/>
        <item x="122"/>
        <item x="111"/>
        <item x="21"/>
        <item x="112"/>
        <item x="51"/>
        <item x="179"/>
        <item x="183"/>
        <item x="117"/>
        <item x="66"/>
        <item x="136"/>
        <item x="157"/>
        <item x="129"/>
        <item x="27"/>
        <item x="71"/>
        <item x="12"/>
        <item x="6"/>
        <item x="128"/>
        <item x="45"/>
        <item x="99"/>
        <item x="145"/>
        <item x="60"/>
        <item x="102"/>
        <item x="83"/>
        <item x="91"/>
        <item x="61"/>
        <item x="173"/>
        <item x="121"/>
        <item x="113"/>
        <item x="1"/>
        <item x="35"/>
        <item x="132"/>
        <item x="65"/>
        <item x="151"/>
        <item x="175"/>
        <item x="53"/>
        <item x="19"/>
        <item x="26"/>
        <item x="33"/>
        <item x="130"/>
        <item x="42"/>
        <item x="28"/>
        <item x="29"/>
        <item x="37"/>
        <item x="178"/>
        <item x="48"/>
        <item x="52"/>
        <item x="125"/>
        <item x="40"/>
        <item x="182"/>
        <item x="84"/>
        <item x="181"/>
        <item x="143"/>
        <item x="162"/>
        <item x="153"/>
        <item x="133"/>
        <item x="170"/>
        <item x="64"/>
        <item x="105"/>
        <item x="149"/>
        <item x="34"/>
        <item x="150"/>
        <item x="82"/>
        <item x="115"/>
        <item x="96"/>
        <item x="138"/>
        <item x="110"/>
        <item x="106"/>
        <item x="94"/>
        <item x="63"/>
        <item x="156"/>
        <item x="139"/>
        <item x="126"/>
        <item x="152"/>
        <item x="23"/>
        <item x="88"/>
        <item x="171"/>
        <item x="155"/>
        <item x="124"/>
        <item x="81"/>
        <item x="119"/>
        <item x="174"/>
        <item x="146"/>
        <item x="123"/>
        <item x="172"/>
        <item x="55"/>
        <item x="95"/>
        <item x="58"/>
        <item x="180"/>
        <item x="144"/>
        <item x="0"/>
        <item x="176"/>
        <item x="137"/>
        <item x="41"/>
        <item x="101"/>
        <item x="39"/>
        <item x="77"/>
        <item x="47"/>
        <item x="165"/>
        <item x="32"/>
        <item x="67"/>
        <item x="57"/>
        <item x="7"/>
        <item x="9"/>
        <item x="134"/>
        <item x="24"/>
        <item x="2"/>
        <item x="114"/>
        <item x="54"/>
        <item x="118"/>
        <item x="62"/>
        <item x="59"/>
        <item x="15"/>
        <item x="50"/>
        <item x="76"/>
        <item x="78"/>
        <item x="17"/>
        <item x="147"/>
        <item x="108"/>
        <item x="73"/>
        <item x="86"/>
        <item x="109"/>
        <item x="87"/>
        <item t="default"/>
      </items>
    </pivotField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7"/>
        <item x="5"/>
        <item x="3"/>
        <item x="8"/>
        <item x="1"/>
        <item x="0"/>
        <item x="4"/>
        <item x="2"/>
        <item x="6"/>
        <item t="default"/>
      </items>
    </pivotField>
    <pivotField showAll="0"/>
    <pivotField dataField="1" showAll="0"/>
    <pivotField numFmtId="4" showAll="0"/>
    <pivotField showAll="0"/>
    <pivotField showAll="0"/>
    <pivotField showAll="0"/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0"/>
    <field x="29"/>
  </rowFields>
  <rowItems count="2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27" hier="-1"/>
    <pageField fld="18" hier="-1"/>
    <pageField fld="26" hier="-1"/>
  </pageFields>
  <dataFields count="6">
    <dataField name="total_sales" fld="20" baseField="30" baseItem="1" numFmtId="164"/>
    <dataField name="aov" fld="20" subtotal="average" baseField="30" baseItem="1" numFmtId="164"/>
    <dataField name="total_orders" fld="1" subtotal="count" baseField="30" baseItem="1"/>
    <dataField name="sales_growth_rate" fld="20" showDataAs="percentDiff" baseField="29" baseItem="1048828" numFmtId="10"/>
    <dataField name="aov_growth_rate" fld="20" subtotal="average" showDataAs="percentDiff" baseField="29" baseItem="1048828" numFmtId="10"/>
    <dataField name="order_growth_rate" fld="1" subtotal="count" showDataAs="percentDiff" baseField="29" baseItem="1048828" numFmtId="10"/>
  </dataFields>
  <formats count="1">
    <format dxfId="68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2">
    <conditionalFormat priority="2">
      <pivotAreas count="4">
        <pivotArea type="data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30" count="1">
              <x v="1"/>
            </reference>
          </references>
        </pivotArea>
        <pivotArea type="data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30" count="1">
              <x v="2"/>
            </reference>
          </references>
        </pivotArea>
        <pivotArea type="data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30" count="1">
              <x v="3"/>
            </reference>
          </references>
        </pivotArea>
        <pivotArea type="data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30" count="1">
              <x v="4"/>
            </reference>
          </references>
        </pivotArea>
      </pivotAreas>
    </conditionalFormat>
    <conditionalFormat priority="1">
      <pivotAreas count="7">
        <pivotArea type="data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29" count="3">
              <x v="2"/>
              <x v="3"/>
              <x v="4"/>
            </reference>
            <reference field="30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30" count="1">
              <x v="2"/>
            </reference>
          </references>
        </pivotArea>
        <pivotArea type="data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29" count="4">
              <x v="1"/>
              <x v="2"/>
              <x v="3"/>
              <x v="4"/>
            </reference>
            <reference field="30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30" count="1">
              <x v="3"/>
            </reference>
          </references>
        </pivotArea>
        <pivotArea type="data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29" count="4">
              <x v="1"/>
              <x v="2"/>
              <x v="3"/>
              <x v="4"/>
            </reference>
            <reference field="30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30" count="1">
              <x v="4"/>
            </reference>
          </references>
        </pivotArea>
        <pivotArea type="data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29" count="3">
              <x v="1"/>
              <x v="2"/>
              <x v="3"/>
            </reference>
            <reference field="30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80D57-D386-4DA3-BF1D-2532F3AAA53F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G15" firstHeaderRow="0" firstDataRow="1" firstDataCol="1" rowPageCount="3" colPageCount="1"/>
  <pivotFields count="34">
    <pivotField showAll="0"/>
    <pivotField dataField="1" showAll="0"/>
    <pivotField showAll="0"/>
    <pivotField showAll="0"/>
    <pivotField showAll="0"/>
    <pivotField numFmtId="14" showAll="0">
      <items count="173">
        <item x="87"/>
        <item x="90"/>
        <item x="69"/>
        <item x="134"/>
        <item x="5"/>
        <item x="129"/>
        <item x="135"/>
        <item x="125"/>
        <item x="154"/>
        <item x="18"/>
        <item x="89"/>
        <item x="104"/>
        <item x="76"/>
        <item x="70"/>
        <item x="153"/>
        <item x="37"/>
        <item x="158"/>
        <item x="3"/>
        <item x="11"/>
        <item x="43"/>
        <item x="157"/>
        <item x="29"/>
        <item x="4"/>
        <item x="30"/>
        <item x="94"/>
        <item x="14"/>
        <item x="100"/>
        <item x="45"/>
        <item x="101"/>
        <item x="156"/>
        <item x="22"/>
        <item x="35"/>
        <item x="146"/>
        <item x="155"/>
        <item x="10"/>
        <item x="48"/>
        <item x="97"/>
        <item x="73"/>
        <item x="20"/>
        <item x="95"/>
        <item x="166"/>
        <item x="13"/>
        <item x="82"/>
        <item x="150"/>
        <item x="72"/>
        <item x="68"/>
        <item x="77"/>
        <item x="121"/>
        <item x="171"/>
        <item x="86"/>
        <item x="16"/>
        <item x="55"/>
        <item x="67"/>
        <item x="42"/>
        <item x="8"/>
        <item x="140"/>
        <item x="151"/>
        <item x="116"/>
        <item x="108"/>
        <item x="21"/>
        <item x="109"/>
        <item x="50"/>
        <item x="167"/>
        <item x="113"/>
        <item x="65"/>
        <item x="130"/>
        <item x="149"/>
        <item x="123"/>
        <item x="26"/>
        <item x="12"/>
        <item x="6"/>
        <item x="122"/>
        <item x="44"/>
        <item x="96"/>
        <item x="138"/>
        <item x="59"/>
        <item x="99"/>
        <item x="80"/>
        <item x="88"/>
        <item x="60"/>
        <item x="162"/>
        <item x="110"/>
        <item x="1"/>
        <item x="34"/>
        <item x="126"/>
        <item x="64"/>
        <item x="143"/>
        <item x="164"/>
        <item x="19"/>
        <item x="52"/>
        <item x="25"/>
        <item x="32"/>
        <item x="124"/>
        <item x="41"/>
        <item x="27"/>
        <item x="28"/>
        <item x="36"/>
        <item x="47"/>
        <item x="51"/>
        <item x="119"/>
        <item x="39"/>
        <item x="170"/>
        <item x="81"/>
        <item x="169"/>
        <item x="136"/>
        <item x="152"/>
        <item x="145"/>
        <item x="127"/>
        <item x="159"/>
        <item x="63"/>
        <item x="102"/>
        <item x="141"/>
        <item x="33"/>
        <item x="142"/>
        <item x="79"/>
        <item x="112"/>
        <item x="93"/>
        <item x="132"/>
        <item x="107"/>
        <item x="91"/>
        <item x="103"/>
        <item x="62"/>
        <item x="148"/>
        <item x="133"/>
        <item x="120"/>
        <item x="144"/>
        <item x="23"/>
        <item x="85"/>
        <item x="160"/>
        <item x="147"/>
        <item x="118"/>
        <item x="78"/>
        <item x="115"/>
        <item x="163"/>
        <item x="139"/>
        <item x="117"/>
        <item x="161"/>
        <item x="54"/>
        <item x="92"/>
        <item x="57"/>
        <item x="168"/>
        <item x="137"/>
        <item x="0"/>
        <item x="165"/>
        <item x="131"/>
        <item x="40"/>
        <item x="98"/>
        <item x="38"/>
        <item x="74"/>
        <item x="46"/>
        <item x="31"/>
        <item x="66"/>
        <item x="56"/>
        <item x="7"/>
        <item x="9"/>
        <item x="128"/>
        <item x="24"/>
        <item x="2"/>
        <item x="53"/>
        <item x="111"/>
        <item x="114"/>
        <item x="61"/>
        <item x="58"/>
        <item x="49"/>
        <item x="15"/>
        <item x="75"/>
        <item x="17"/>
        <item x="105"/>
        <item x="71"/>
        <item x="83"/>
        <item x="106"/>
        <item x="84"/>
        <item t="default"/>
      </items>
    </pivotField>
    <pivotField numFmtId="14" showAll="0">
      <items count="45">
        <item x="37"/>
        <item x="5"/>
        <item x="42"/>
        <item x="14"/>
        <item x="31"/>
        <item x="21"/>
        <item x="3"/>
        <item x="4"/>
        <item x="11"/>
        <item x="9"/>
        <item x="10"/>
        <item x="30"/>
        <item x="13"/>
        <item x="8"/>
        <item x="16"/>
        <item x="38"/>
        <item x="25"/>
        <item x="6"/>
        <item x="24"/>
        <item x="27"/>
        <item x="35"/>
        <item x="28"/>
        <item x="1"/>
        <item x="15"/>
        <item x="18"/>
        <item x="19"/>
        <item x="23"/>
        <item x="40"/>
        <item x="20"/>
        <item x="34"/>
        <item x="29"/>
        <item x="17"/>
        <item x="36"/>
        <item x="33"/>
        <item x="26"/>
        <item x="43"/>
        <item x="0"/>
        <item x="22"/>
        <item x="7"/>
        <item x="41"/>
        <item x="2"/>
        <item x="39"/>
        <item x="12"/>
        <item x="3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>
      <items count="186">
        <item x="90"/>
        <item x="93"/>
        <item x="70"/>
        <item x="5"/>
        <item x="140"/>
        <item x="135"/>
        <item x="160"/>
        <item x="141"/>
        <item x="131"/>
        <item x="164"/>
        <item x="18"/>
        <item x="92"/>
        <item x="107"/>
        <item x="79"/>
        <item x="72"/>
        <item x="163"/>
        <item x="38"/>
        <item x="169"/>
        <item x="3"/>
        <item x="11"/>
        <item x="44"/>
        <item x="159"/>
        <item x="168"/>
        <item x="30"/>
        <item x="4"/>
        <item x="31"/>
        <item x="97"/>
        <item x="25"/>
        <item x="103"/>
        <item x="14"/>
        <item x="46"/>
        <item x="104"/>
        <item x="167"/>
        <item x="22"/>
        <item x="36"/>
        <item x="154"/>
        <item x="166"/>
        <item x="10"/>
        <item x="49"/>
        <item x="142"/>
        <item x="116"/>
        <item x="100"/>
        <item x="75"/>
        <item x="20"/>
        <item x="98"/>
        <item x="13"/>
        <item x="177"/>
        <item x="85"/>
        <item x="158"/>
        <item x="74"/>
        <item x="69"/>
        <item x="80"/>
        <item x="127"/>
        <item x="184"/>
        <item x="89"/>
        <item x="16"/>
        <item x="120"/>
        <item x="56"/>
        <item x="68"/>
        <item x="43"/>
        <item x="8"/>
        <item x="161"/>
        <item x="148"/>
        <item x="122"/>
        <item x="111"/>
        <item x="21"/>
        <item x="112"/>
        <item x="51"/>
        <item x="179"/>
        <item x="183"/>
        <item x="117"/>
        <item x="66"/>
        <item x="136"/>
        <item x="157"/>
        <item x="129"/>
        <item x="27"/>
        <item x="71"/>
        <item x="12"/>
        <item x="6"/>
        <item x="128"/>
        <item x="45"/>
        <item x="99"/>
        <item x="145"/>
        <item x="60"/>
        <item x="102"/>
        <item x="83"/>
        <item x="91"/>
        <item x="61"/>
        <item x="173"/>
        <item x="121"/>
        <item x="113"/>
        <item x="1"/>
        <item x="35"/>
        <item x="132"/>
        <item x="65"/>
        <item x="151"/>
        <item x="175"/>
        <item x="53"/>
        <item x="19"/>
        <item x="26"/>
        <item x="33"/>
        <item x="130"/>
        <item x="42"/>
        <item x="28"/>
        <item x="29"/>
        <item x="37"/>
        <item x="178"/>
        <item x="48"/>
        <item x="52"/>
        <item x="125"/>
        <item x="40"/>
        <item x="182"/>
        <item x="84"/>
        <item x="181"/>
        <item x="143"/>
        <item x="162"/>
        <item x="153"/>
        <item x="133"/>
        <item x="170"/>
        <item x="64"/>
        <item x="105"/>
        <item x="149"/>
        <item x="34"/>
        <item x="150"/>
        <item x="82"/>
        <item x="115"/>
        <item x="96"/>
        <item x="138"/>
        <item x="110"/>
        <item x="106"/>
        <item x="94"/>
        <item x="63"/>
        <item x="156"/>
        <item x="139"/>
        <item x="126"/>
        <item x="152"/>
        <item x="23"/>
        <item x="88"/>
        <item x="171"/>
        <item x="155"/>
        <item x="124"/>
        <item x="81"/>
        <item x="119"/>
        <item x="174"/>
        <item x="146"/>
        <item x="123"/>
        <item x="172"/>
        <item x="55"/>
        <item x="95"/>
        <item x="58"/>
        <item x="180"/>
        <item x="144"/>
        <item x="0"/>
        <item x="176"/>
        <item x="137"/>
        <item x="41"/>
        <item x="101"/>
        <item x="39"/>
        <item x="77"/>
        <item x="47"/>
        <item x="165"/>
        <item x="32"/>
        <item x="67"/>
        <item x="57"/>
        <item x="7"/>
        <item x="9"/>
        <item x="134"/>
        <item x="24"/>
        <item x="2"/>
        <item x="114"/>
        <item x="54"/>
        <item x="118"/>
        <item x="62"/>
        <item x="59"/>
        <item x="15"/>
        <item x="50"/>
        <item x="76"/>
        <item x="78"/>
        <item x="17"/>
        <item x="147"/>
        <item x="108"/>
        <item x="73"/>
        <item x="86"/>
        <item x="109"/>
        <item x="87"/>
        <item t="default"/>
      </items>
    </pivotField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7"/>
        <item x="5"/>
        <item x="3"/>
        <item x="8"/>
        <item x="1"/>
        <item x="0"/>
        <item x="4"/>
        <item x="2"/>
        <item x="6"/>
        <item t="default"/>
      </items>
    </pivotField>
    <pivotField showAll="0"/>
    <pivotField dataField="1" showAll="0"/>
    <pivotField numFmtId="4" showAll="0"/>
    <pivotField showAll="0"/>
    <pivotField showAll="0"/>
    <pivotField showAll="0"/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27" hier="-1"/>
    <pageField fld="18" hier="-1"/>
    <pageField fld="26" hier="-1"/>
  </pageFields>
  <dataFields count="6">
    <dataField name="total_sales" fld="20" baseField="6" baseItem="0" numFmtId="164"/>
    <dataField name="aov" fld="20" subtotal="average" baseField="6" baseItem="0" numFmtId="164"/>
    <dataField name="total_orders" fld="1" subtotal="count" baseField="6" baseItem="0"/>
    <dataField name="total_sales_growth" fld="20" showDataAs="percentDiff" baseField="7" baseItem="1048828" numFmtId="10"/>
    <dataField name="aov_growth" fld="20" subtotal="average" showDataAs="percentDiff" baseField="7" baseItem="1048828" numFmtId="10"/>
    <dataField name="order_growth" fld="1" subtotal="count" showDataAs="percentDiff" baseField="7" baseItem="1048828" numFmtId="10"/>
  </dataFields>
  <formats count="4">
    <format dxfId="67">
      <pivotArea collapsedLevelsAreSubtotals="1" fieldPosition="0">
        <references count="2">
          <reference field="4294967294" count="2" selected="0">
            <x v="0"/>
            <x v="1"/>
          </reference>
          <reference field="7" count="0"/>
        </references>
      </pivotArea>
    </format>
    <format dxfId="66">
      <pivotArea outline="0" fieldPosition="0">
        <references count="1">
          <reference field="4294967294" count="1">
            <x v="3"/>
          </reference>
        </references>
      </pivotArea>
    </format>
    <format dxfId="65">
      <pivotArea outline="0" fieldPosition="0">
        <references count="1">
          <reference field="4294967294" count="1">
            <x v="4"/>
          </reference>
        </references>
      </pivotArea>
    </format>
    <format dxfId="64">
      <pivotArea outline="0" fieldPosition="0">
        <references count="1">
          <reference field="4294967294" count="1">
            <x v="5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7" count="3"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32A9B-6A49-4A9A-901C-6CF1D0D4A7F6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A5:D45" firstHeaderRow="0" firstDataRow="1" firstDataCol="1" rowPageCount="1" colPageCount="1"/>
  <pivotFields count="34">
    <pivotField showAll="0"/>
    <pivotField dataField="1" showAll="0"/>
    <pivotField showAll="0"/>
    <pivotField showAll="0"/>
    <pivotField showAll="0"/>
    <pivotField numFmtId="14" showAll="0">
      <items count="173">
        <item x="87"/>
        <item x="90"/>
        <item x="69"/>
        <item x="134"/>
        <item x="5"/>
        <item x="129"/>
        <item x="135"/>
        <item x="125"/>
        <item x="154"/>
        <item x="18"/>
        <item x="89"/>
        <item x="104"/>
        <item x="76"/>
        <item x="70"/>
        <item x="153"/>
        <item x="37"/>
        <item x="158"/>
        <item x="3"/>
        <item x="11"/>
        <item x="43"/>
        <item x="157"/>
        <item x="29"/>
        <item x="4"/>
        <item x="30"/>
        <item x="94"/>
        <item x="14"/>
        <item x="100"/>
        <item x="45"/>
        <item x="101"/>
        <item x="156"/>
        <item x="22"/>
        <item x="35"/>
        <item x="146"/>
        <item x="155"/>
        <item x="10"/>
        <item x="48"/>
        <item x="97"/>
        <item x="73"/>
        <item x="20"/>
        <item x="95"/>
        <item x="166"/>
        <item x="13"/>
        <item x="82"/>
        <item x="150"/>
        <item x="72"/>
        <item x="68"/>
        <item x="77"/>
        <item x="121"/>
        <item x="171"/>
        <item x="86"/>
        <item x="16"/>
        <item x="55"/>
        <item x="67"/>
        <item x="42"/>
        <item x="8"/>
        <item x="140"/>
        <item x="151"/>
        <item x="116"/>
        <item x="108"/>
        <item x="21"/>
        <item x="109"/>
        <item x="50"/>
        <item x="167"/>
        <item x="113"/>
        <item x="65"/>
        <item x="130"/>
        <item x="149"/>
        <item x="123"/>
        <item x="26"/>
        <item x="12"/>
        <item x="6"/>
        <item x="122"/>
        <item x="44"/>
        <item x="96"/>
        <item x="138"/>
        <item x="59"/>
        <item x="99"/>
        <item x="80"/>
        <item x="88"/>
        <item x="60"/>
        <item x="162"/>
        <item x="110"/>
        <item x="1"/>
        <item x="34"/>
        <item x="126"/>
        <item x="64"/>
        <item x="143"/>
        <item x="164"/>
        <item x="19"/>
        <item x="52"/>
        <item x="25"/>
        <item x="32"/>
        <item x="124"/>
        <item x="41"/>
        <item x="27"/>
        <item x="28"/>
        <item x="36"/>
        <item x="47"/>
        <item x="51"/>
        <item x="119"/>
        <item x="39"/>
        <item x="170"/>
        <item x="81"/>
        <item x="169"/>
        <item x="136"/>
        <item x="152"/>
        <item x="145"/>
        <item x="127"/>
        <item x="159"/>
        <item x="63"/>
        <item x="102"/>
        <item x="141"/>
        <item x="33"/>
        <item x="142"/>
        <item x="79"/>
        <item x="112"/>
        <item x="93"/>
        <item x="132"/>
        <item x="107"/>
        <item x="91"/>
        <item x="103"/>
        <item x="62"/>
        <item x="148"/>
        <item x="133"/>
        <item x="120"/>
        <item x="144"/>
        <item x="23"/>
        <item x="85"/>
        <item x="160"/>
        <item x="147"/>
        <item x="118"/>
        <item x="78"/>
        <item x="115"/>
        <item x="163"/>
        <item x="139"/>
        <item x="117"/>
        <item x="161"/>
        <item x="54"/>
        <item x="92"/>
        <item x="57"/>
        <item x="168"/>
        <item x="137"/>
        <item x="0"/>
        <item x="165"/>
        <item x="131"/>
        <item x="40"/>
        <item x="98"/>
        <item x="38"/>
        <item x="74"/>
        <item x="46"/>
        <item x="31"/>
        <item x="66"/>
        <item x="56"/>
        <item x="7"/>
        <item x="9"/>
        <item x="128"/>
        <item x="24"/>
        <item x="2"/>
        <item x="53"/>
        <item x="111"/>
        <item x="114"/>
        <item x="61"/>
        <item x="58"/>
        <item x="49"/>
        <item x="15"/>
        <item x="75"/>
        <item x="17"/>
        <item x="105"/>
        <item x="71"/>
        <item x="83"/>
        <item x="106"/>
        <item x="84"/>
        <item t="default"/>
      </items>
    </pivotField>
    <pivotField numFmtId="14" showAll="0">
      <items count="45">
        <item x="37"/>
        <item x="5"/>
        <item x="42"/>
        <item x="14"/>
        <item x="31"/>
        <item x="21"/>
        <item x="3"/>
        <item x="4"/>
        <item x="11"/>
        <item x="9"/>
        <item x="10"/>
        <item x="30"/>
        <item x="13"/>
        <item x="8"/>
        <item x="16"/>
        <item x="38"/>
        <item x="25"/>
        <item x="6"/>
        <item x="24"/>
        <item x="27"/>
        <item x="35"/>
        <item x="28"/>
        <item x="1"/>
        <item x="15"/>
        <item x="18"/>
        <item x="19"/>
        <item x="23"/>
        <item x="40"/>
        <item x="20"/>
        <item x="34"/>
        <item x="29"/>
        <item x="17"/>
        <item x="36"/>
        <item x="33"/>
        <item x="26"/>
        <item x="43"/>
        <item x="0"/>
        <item x="22"/>
        <item x="7"/>
        <item x="41"/>
        <item x="2"/>
        <item x="39"/>
        <item x="12"/>
        <item x="3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0">
        <item x="7"/>
        <item x="5"/>
        <item x="3"/>
        <item x="8"/>
        <item x="1"/>
        <item x="0"/>
        <item x="4"/>
        <item x="2"/>
        <item x="6"/>
        <item t="default"/>
      </items>
    </pivotField>
    <pivotField showAll="0"/>
    <pivotField dataField="1" showAll="0"/>
    <pivotField numFmtId="4" showAll="0"/>
    <pivotField showAll="0"/>
    <pivotField showAll="0"/>
    <pivotField showAll="0"/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18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6" hier="-1"/>
  </pageFields>
  <dataFields count="3">
    <dataField name="total_sales" fld="20" baseField="7" baseItem="0" numFmtId="164"/>
    <dataField name="Average of price_usd" fld="20" subtotal="average" baseField="7" baseItem="0" numFmtId="164"/>
    <dataField name="total_orders" fld="1" subtotal="count" baseField="7" baseItem="0"/>
  </dataFields>
  <formats count="3">
    <format dxfId="6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1">
      <pivotArea field="26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350F3-7F5C-4354-B0BE-E50B43DD4DE7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Loyalty Program">
  <location ref="A6:S13" firstHeaderRow="1" firstDataRow="3" firstDataCol="1" rowPageCount="2" colPageCount="1"/>
  <pivotFields count="34">
    <pivotField showAll="0"/>
    <pivotField dataField="1" showAll="0"/>
    <pivotField showAll="0"/>
    <pivotField showAll="0"/>
    <pivotField showAll="0"/>
    <pivotField numFmtId="14" showAll="0">
      <items count="173">
        <item x="87"/>
        <item x="90"/>
        <item x="69"/>
        <item x="134"/>
        <item x="5"/>
        <item x="129"/>
        <item x="135"/>
        <item x="125"/>
        <item x="154"/>
        <item x="18"/>
        <item x="89"/>
        <item x="104"/>
        <item x="76"/>
        <item x="70"/>
        <item x="153"/>
        <item x="37"/>
        <item x="158"/>
        <item x="3"/>
        <item x="11"/>
        <item x="43"/>
        <item x="157"/>
        <item x="29"/>
        <item x="4"/>
        <item x="30"/>
        <item x="94"/>
        <item x="14"/>
        <item x="100"/>
        <item x="45"/>
        <item x="101"/>
        <item x="156"/>
        <item x="22"/>
        <item x="35"/>
        <item x="146"/>
        <item x="155"/>
        <item x="10"/>
        <item x="48"/>
        <item x="97"/>
        <item x="73"/>
        <item x="20"/>
        <item x="95"/>
        <item x="166"/>
        <item x="13"/>
        <item x="82"/>
        <item x="150"/>
        <item x="72"/>
        <item x="68"/>
        <item x="77"/>
        <item x="121"/>
        <item x="171"/>
        <item x="86"/>
        <item x="16"/>
        <item x="55"/>
        <item x="67"/>
        <item x="42"/>
        <item x="8"/>
        <item x="140"/>
        <item x="151"/>
        <item x="116"/>
        <item x="108"/>
        <item x="21"/>
        <item x="109"/>
        <item x="50"/>
        <item x="167"/>
        <item x="113"/>
        <item x="65"/>
        <item x="130"/>
        <item x="149"/>
        <item x="123"/>
        <item x="26"/>
        <item x="12"/>
        <item x="6"/>
        <item x="122"/>
        <item x="44"/>
        <item x="96"/>
        <item x="138"/>
        <item x="59"/>
        <item x="99"/>
        <item x="80"/>
        <item x="88"/>
        <item x="60"/>
        <item x="162"/>
        <item x="110"/>
        <item x="1"/>
        <item x="34"/>
        <item x="126"/>
        <item x="64"/>
        <item x="143"/>
        <item x="164"/>
        <item x="19"/>
        <item x="52"/>
        <item x="25"/>
        <item x="32"/>
        <item x="124"/>
        <item x="41"/>
        <item x="27"/>
        <item x="28"/>
        <item x="36"/>
        <item x="47"/>
        <item x="51"/>
        <item x="119"/>
        <item x="39"/>
        <item x="170"/>
        <item x="81"/>
        <item x="169"/>
        <item x="136"/>
        <item x="152"/>
        <item x="145"/>
        <item x="127"/>
        <item x="159"/>
        <item x="63"/>
        <item x="102"/>
        <item x="141"/>
        <item x="33"/>
        <item x="142"/>
        <item x="79"/>
        <item x="112"/>
        <item x="93"/>
        <item x="132"/>
        <item x="107"/>
        <item x="91"/>
        <item x="103"/>
        <item x="62"/>
        <item x="148"/>
        <item x="133"/>
        <item x="120"/>
        <item x="144"/>
        <item x="23"/>
        <item x="85"/>
        <item x="160"/>
        <item x="147"/>
        <item x="118"/>
        <item x="78"/>
        <item x="115"/>
        <item x="163"/>
        <item x="139"/>
        <item x="117"/>
        <item x="161"/>
        <item x="54"/>
        <item x="92"/>
        <item x="57"/>
        <item x="168"/>
        <item x="137"/>
        <item x="0"/>
        <item x="165"/>
        <item x="131"/>
        <item x="40"/>
        <item x="98"/>
        <item x="38"/>
        <item x="74"/>
        <item x="46"/>
        <item x="31"/>
        <item x="66"/>
        <item x="56"/>
        <item x="7"/>
        <item x="9"/>
        <item x="128"/>
        <item x="24"/>
        <item x="2"/>
        <item x="53"/>
        <item x="111"/>
        <item x="114"/>
        <item x="61"/>
        <item x="58"/>
        <item x="49"/>
        <item x="15"/>
        <item x="75"/>
        <item x="17"/>
        <item x="105"/>
        <item x="71"/>
        <item x="83"/>
        <item x="106"/>
        <item x="84"/>
        <item t="default"/>
      </items>
    </pivotField>
    <pivotField numFmtId="14" showAll="0">
      <items count="45">
        <item x="37"/>
        <item x="5"/>
        <item x="42"/>
        <item x="14"/>
        <item x="31"/>
        <item x="21"/>
        <item x="3"/>
        <item x="4"/>
        <item x="11"/>
        <item x="9"/>
        <item x="10"/>
        <item x="30"/>
        <item x="13"/>
        <item x="8"/>
        <item x="16"/>
        <item x="38"/>
        <item x="25"/>
        <item x="6"/>
        <item x="24"/>
        <item x="27"/>
        <item x="35"/>
        <item x="28"/>
        <item x="1"/>
        <item x="15"/>
        <item x="18"/>
        <item x="19"/>
        <item x="23"/>
        <item x="40"/>
        <item x="20"/>
        <item x="34"/>
        <item x="29"/>
        <item x="17"/>
        <item x="36"/>
        <item x="33"/>
        <item x="26"/>
        <item x="43"/>
        <item x="0"/>
        <item x="22"/>
        <item x="7"/>
        <item x="41"/>
        <item x="2"/>
        <item x="39"/>
        <item x="12"/>
        <item x="3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7"/>
        <item x="5"/>
        <item x="3"/>
        <item x="8"/>
        <item x="1"/>
        <item x="0"/>
        <item x="4"/>
        <item x="2"/>
        <item x="6"/>
        <item t="default"/>
      </items>
    </pivotField>
    <pivotField showAll="0"/>
    <pivotField dataField="1" showAll="0"/>
    <pivotField numFmtId="4" showAll="0"/>
    <pivotField showAll="0"/>
    <pivotField showAll="0"/>
    <pivotField showAll="0"/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7"/>
  </colFields>
  <colItems count="1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pageFields count="2">
    <pageField fld="18" hier="-1"/>
    <pageField fld="26" hier="-1"/>
  </pageFields>
  <dataFields count="6">
    <dataField name="total_sales" fld="20" baseField="7" baseItem="0"/>
    <dataField name="aov" fld="20" subtotal="average" baseField="7" baseItem="0"/>
    <dataField name="total_orders" fld="1" subtotal="count" baseField="7" baseItem="0"/>
    <dataField name="total_sales_growth" fld="20" showDataAs="percentDiff" baseField="7" baseItem="1048828" numFmtId="10"/>
    <dataField name="aov_growth_rate" fld="20" subtotal="average" showDataAs="percentDiff" baseField="7" baseItem="1048828" numFmtId="10"/>
    <dataField name="order_growth_rate" fld="1" subtotal="count" showDataAs="percentDiff" baseField="7" baseItem="1048828" numFmtId="10"/>
  </dataFields>
  <formats count="20">
    <format dxfId="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9">
      <pivotArea dataOnly="0" labelOnly="1" outline="0" offset="A256" fieldPosition="0">
        <references count="1">
          <reference field="4294967294" count="1">
            <x v="1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2">
      <pivotArea outline="0" collapsedLevelsAreSubtotals="1" fieldPosition="0">
        <references count="2">
          <reference field="4294967294" count="1" selected="0">
            <x v="0"/>
          </reference>
          <reference field="27" count="0" selected="0"/>
        </references>
      </pivotArea>
    </format>
    <format dxfId="51">
      <pivotArea outline="0" collapsedLevelsAreSubtotals="1" fieldPosition="0">
        <references count="2">
          <reference field="4294967294" count="1" selected="0">
            <x v="1"/>
          </reference>
          <reference field="27" count="0" selected="0"/>
        </references>
      </pivotArea>
    </format>
    <format dxfId="50">
      <pivotArea outline="0" fieldPosition="0">
        <references count="1">
          <reference field="4294967294" count="1">
            <x v="4"/>
          </reference>
        </references>
      </pivotArea>
    </format>
    <format dxfId="49">
      <pivotArea outline="0" fieldPosition="0">
        <references count="1">
          <reference field="4294967294" count="1">
            <x v="5"/>
          </reference>
        </references>
      </pivotArea>
    </format>
    <format dxfId="48">
      <pivotArea outline="0" fieldPosition="0">
        <references count="1">
          <reference field="4294967294" count="1">
            <x v="3"/>
          </reference>
        </references>
      </pivotArea>
    </format>
    <format dxfId="47">
      <pivotArea field="27" grandCol="1" outline="0" collapsedLevelsAreSubtotals="1" axis="axisCol" fieldPosition="1">
        <references count="1">
          <reference field="4294967294" count="2" selected="0">
            <x v="0"/>
            <x v="1"/>
          </reference>
        </references>
      </pivotArea>
    </format>
    <format dxfId="46">
      <pivotArea dataOnly="0" labelOnly="1" fieldPosition="0">
        <references count="2">
          <reference field="4294967294" count="1" selected="0">
            <x v="0"/>
          </reference>
          <reference field="27" count="0"/>
        </references>
      </pivotArea>
    </format>
    <format dxfId="45">
      <pivotArea dataOnly="0" labelOnly="1" fieldPosition="0">
        <references count="2">
          <reference field="4294967294" count="1" selected="0">
            <x v="1"/>
          </reference>
          <reference field="27" count="0"/>
        </references>
      </pivotArea>
    </format>
    <format dxfId="44">
      <pivotArea dataOnly="0" labelOnly="1" fieldPosition="0">
        <references count="2">
          <reference field="4294967294" count="1" selected="0">
            <x v="2"/>
          </reference>
          <reference field="27" count="0"/>
        </references>
      </pivotArea>
    </format>
    <format dxfId="43">
      <pivotArea dataOnly="0" labelOnly="1" fieldPosition="0">
        <references count="2">
          <reference field="4294967294" count="1" selected="0">
            <x v="3"/>
          </reference>
          <reference field="27" count="0"/>
        </references>
      </pivotArea>
    </format>
    <format dxfId="42">
      <pivotArea dataOnly="0" labelOnly="1" fieldPosition="0">
        <references count="2">
          <reference field="4294967294" count="1" selected="0">
            <x v="4"/>
          </reference>
          <reference field="27" count="0"/>
        </references>
      </pivotArea>
    </format>
    <format dxfId="41">
      <pivotArea dataOnly="0" labelOnly="1" fieldPosition="0">
        <references count="2">
          <reference field="4294967294" count="1" selected="0">
            <x v="5"/>
          </reference>
          <reference field="27" count="0"/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7" count="3">
              <x v="1"/>
              <x v="2"/>
              <x v="3"/>
            </reference>
            <reference field="27" count="2" selected="0">
              <x v="0"/>
              <x v="1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7" count="3"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90519-0F5B-44FA-8EC1-45796B2DF1DB}" name="PivotTable18" cacheId="0" applyNumberFormats="0" applyBorderFormats="0" applyFontFormats="0" applyPatternFormats="0" applyAlignmentFormats="0" applyWidthHeightFormats="1" dataCaption="Values" errorCaption="0" showError="1" missingCaption="0" updatedVersion="8" minRefreshableVersion="3" useAutoFormatting="1" itemPrintTitles="1" createdVersion="8" indent="0" outline="1" outlineData="1" multipleFieldFilters="0" rowHeaderCaption="Year" colHeaderCaption="Loyalty Program">
  <location ref="A6:S33" firstHeaderRow="1" firstDataRow="3" firstDataCol="1" rowPageCount="2" colPageCount="1"/>
  <pivotFields count="34">
    <pivotField showAll="0"/>
    <pivotField dataField="1" showAll="0"/>
    <pivotField showAll="0"/>
    <pivotField showAll="0"/>
    <pivotField showAll="0"/>
    <pivotField numFmtId="14" showAll="0">
      <items count="173">
        <item x="87"/>
        <item x="90"/>
        <item x="69"/>
        <item x="134"/>
        <item x="5"/>
        <item x="129"/>
        <item x="135"/>
        <item x="125"/>
        <item x="154"/>
        <item x="18"/>
        <item x="89"/>
        <item x="104"/>
        <item x="76"/>
        <item x="70"/>
        <item x="153"/>
        <item x="37"/>
        <item x="158"/>
        <item x="3"/>
        <item x="11"/>
        <item x="43"/>
        <item x="157"/>
        <item x="29"/>
        <item x="4"/>
        <item x="30"/>
        <item x="94"/>
        <item x="14"/>
        <item x="100"/>
        <item x="45"/>
        <item x="101"/>
        <item x="156"/>
        <item x="22"/>
        <item x="35"/>
        <item x="146"/>
        <item x="155"/>
        <item x="10"/>
        <item x="48"/>
        <item x="97"/>
        <item x="73"/>
        <item x="20"/>
        <item x="95"/>
        <item x="166"/>
        <item x="13"/>
        <item x="82"/>
        <item x="150"/>
        <item x="72"/>
        <item x="68"/>
        <item x="77"/>
        <item x="121"/>
        <item x="171"/>
        <item x="86"/>
        <item x="16"/>
        <item x="55"/>
        <item x="67"/>
        <item x="42"/>
        <item x="8"/>
        <item x="140"/>
        <item x="151"/>
        <item x="116"/>
        <item x="108"/>
        <item x="21"/>
        <item x="109"/>
        <item x="50"/>
        <item x="167"/>
        <item x="113"/>
        <item x="65"/>
        <item x="130"/>
        <item x="149"/>
        <item x="123"/>
        <item x="26"/>
        <item x="12"/>
        <item x="6"/>
        <item x="122"/>
        <item x="44"/>
        <item x="96"/>
        <item x="138"/>
        <item x="59"/>
        <item x="99"/>
        <item x="80"/>
        <item x="88"/>
        <item x="60"/>
        <item x="162"/>
        <item x="110"/>
        <item x="1"/>
        <item x="34"/>
        <item x="126"/>
        <item x="64"/>
        <item x="143"/>
        <item x="164"/>
        <item x="19"/>
        <item x="52"/>
        <item x="25"/>
        <item x="32"/>
        <item x="124"/>
        <item x="41"/>
        <item x="27"/>
        <item x="28"/>
        <item x="36"/>
        <item x="47"/>
        <item x="51"/>
        <item x="119"/>
        <item x="39"/>
        <item x="170"/>
        <item x="81"/>
        <item x="169"/>
        <item x="136"/>
        <item x="152"/>
        <item x="145"/>
        <item x="127"/>
        <item x="159"/>
        <item x="63"/>
        <item x="102"/>
        <item x="141"/>
        <item x="33"/>
        <item x="142"/>
        <item x="79"/>
        <item x="112"/>
        <item x="93"/>
        <item x="132"/>
        <item x="107"/>
        <item x="91"/>
        <item x="103"/>
        <item x="62"/>
        <item x="148"/>
        <item x="133"/>
        <item x="120"/>
        <item x="144"/>
        <item x="23"/>
        <item x="85"/>
        <item x="160"/>
        <item x="147"/>
        <item x="118"/>
        <item x="78"/>
        <item x="115"/>
        <item x="163"/>
        <item x="139"/>
        <item x="117"/>
        <item x="161"/>
        <item x="54"/>
        <item x="92"/>
        <item x="57"/>
        <item x="168"/>
        <item x="137"/>
        <item x="0"/>
        <item x="165"/>
        <item x="131"/>
        <item x="40"/>
        <item x="98"/>
        <item x="38"/>
        <item x="74"/>
        <item x="46"/>
        <item x="31"/>
        <item x="66"/>
        <item x="56"/>
        <item x="7"/>
        <item x="9"/>
        <item x="128"/>
        <item x="24"/>
        <item x="2"/>
        <item x="53"/>
        <item x="111"/>
        <item x="114"/>
        <item x="61"/>
        <item x="58"/>
        <item x="49"/>
        <item x="15"/>
        <item x="75"/>
        <item x="17"/>
        <item x="105"/>
        <item x="71"/>
        <item x="83"/>
        <item x="106"/>
        <item x="84"/>
        <item t="default"/>
      </items>
    </pivotField>
    <pivotField numFmtId="14" showAll="0">
      <items count="45">
        <item x="37"/>
        <item x="5"/>
        <item x="42"/>
        <item x="14"/>
        <item x="31"/>
        <item x="21"/>
        <item x="3"/>
        <item x="4"/>
        <item x="11"/>
        <item x="9"/>
        <item x="10"/>
        <item x="30"/>
        <item x="13"/>
        <item x="8"/>
        <item x="16"/>
        <item x="38"/>
        <item x="25"/>
        <item x="6"/>
        <item x="24"/>
        <item x="27"/>
        <item x="35"/>
        <item x="28"/>
        <item x="1"/>
        <item x="15"/>
        <item x="18"/>
        <item x="19"/>
        <item x="23"/>
        <item x="40"/>
        <item x="20"/>
        <item x="34"/>
        <item x="29"/>
        <item x="17"/>
        <item x="36"/>
        <item x="33"/>
        <item x="26"/>
        <item x="43"/>
        <item x="0"/>
        <item x="22"/>
        <item x="7"/>
        <item x="41"/>
        <item x="2"/>
        <item x="39"/>
        <item x="12"/>
        <item x="3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7"/>
        <item x="5"/>
        <item x="3"/>
        <item x="8"/>
        <item x="1"/>
        <item x="0"/>
        <item x="4"/>
        <item x="2"/>
        <item x="6"/>
        <item t="default"/>
      </items>
    </pivotField>
    <pivotField showAll="0"/>
    <pivotField dataField="1" showAll="0"/>
    <pivotField numFmtId="4" showAll="0"/>
    <pivotField showAll="0"/>
    <pivotField showAll="0"/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7"/>
    <field x="24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-2"/>
    <field x="27"/>
  </colFields>
  <colItems count="1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pageFields count="2">
    <pageField fld="18" hier="-1"/>
    <pageField fld="26" hier="-1"/>
  </pageFields>
  <dataFields count="6">
    <dataField name="total_sales" fld="20" baseField="7" baseItem="0" numFmtId="164"/>
    <dataField name="aov" fld="20" subtotal="average" baseField="7" baseItem="0" numFmtId="164"/>
    <dataField name="total_orders" fld="1" subtotal="count" baseField="7" baseItem="0"/>
    <dataField name="total_sales_growth" fld="20" showDataAs="percentDiff" baseField="7" baseItem="1048828" numFmtId="10"/>
    <dataField name="aov_growth_rate" fld="20" subtotal="average" showDataAs="percentDiff" baseField="7" baseItem="1048828" numFmtId="10"/>
    <dataField name="order_growth_rate" fld="1" subtotal="count" showDataAs="percentDiff" baseField="7" baseItem="1048828" numFmtId="10"/>
  </dataFields>
  <formats count="14"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dataOnly="0" labelOnly="1" outline="0" offset="A256" fieldPosition="0">
        <references count="1">
          <reference field="4294967294" count="1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2">
      <pivotArea dataOnly="0" labelOnly="1" fieldPosition="0">
        <references count="2">
          <reference field="4294967294" count="1" selected="0">
            <x v="0"/>
          </reference>
          <reference field="27" count="0"/>
        </references>
      </pivotArea>
    </format>
    <format dxfId="31">
      <pivotArea dataOnly="0" labelOnly="1" fieldPosition="0">
        <references count="2">
          <reference field="4294967294" count="1" selected="0">
            <x v="1"/>
          </reference>
          <reference field="27" count="0"/>
        </references>
      </pivotArea>
    </format>
    <format dxfId="30">
      <pivotArea outline="0" fieldPosition="0">
        <references count="1">
          <reference field="4294967294" count="1">
            <x v="3"/>
          </reference>
        </references>
      </pivotArea>
    </format>
    <format dxfId="29">
      <pivotArea outline="0" fieldPosition="0">
        <references count="1">
          <reference field="4294967294" count="1">
            <x v="4"/>
          </reference>
        </references>
      </pivotArea>
    </format>
    <format dxfId="28">
      <pivotArea outline="0" fieldPosition="0">
        <references count="1">
          <reference field="4294967294" count="1">
            <x v="5"/>
          </reference>
        </references>
      </pivotArea>
    </format>
    <format dxfId="27">
      <pivotArea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5">
        <pivotArea type="data" grandCol="1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7" count="1" selected="0">
              <x v="1"/>
            </reference>
            <reference field="24" count="5">
              <x v="0"/>
              <x v="1"/>
              <x v="2"/>
              <x v="3"/>
              <x v="4"/>
            </reference>
          </references>
        </pivotArea>
        <pivotArea type="data" grandCol="1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7" count="1">
              <x v="2"/>
            </reference>
          </references>
        </pivotArea>
        <pivotArea type="data" grandCol="1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7" count="1" selected="0">
              <x v="2"/>
            </reference>
            <reference field="24" count="5">
              <x v="0"/>
              <x v="1"/>
              <x v="2"/>
              <x v="3"/>
              <x v="4"/>
            </reference>
          </references>
        </pivotArea>
        <pivotArea type="data" grandCol="1" collapsedLevelsAreSubtotals="1" fieldPosition="0">
          <references count="2">
            <reference field="4294967294" count="3" selected="0">
              <x v="3"/>
              <x v="4"/>
              <x v="5"/>
            </reference>
            <reference field="7" count="1">
              <x v="3"/>
            </reference>
          </references>
        </pivotArea>
        <pivotArea type="data" grandCol="1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7" count="1" selected="0">
              <x v="3"/>
            </reference>
            <reference field="24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1B257-2BFF-4438-8DA0-8993A48C8CD3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Purchase Platform">
  <location ref="A6:S13" firstHeaderRow="1" firstDataRow="3" firstDataCol="1" rowPageCount="2" colPageCount="1"/>
  <pivotFields count="34">
    <pivotField showAll="0"/>
    <pivotField dataField="1" showAll="0"/>
    <pivotField showAll="0"/>
    <pivotField showAll="0"/>
    <pivotField showAll="0"/>
    <pivotField numFmtId="14" showAll="0">
      <items count="173">
        <item x="87"/>
        <item x="90"/>
        <item x="69"/>
        <item x="134"/>
        <item x="5"/>
        <item x="129"/>
        <item x="135"/>
        <item x="125"/>
        <item x="154"/>
        <item x="18"/>
        <item x="89"/>
        <item x="104"/>
        <item x="76"/>
        <item x="70"/>
        <item x="153"/>
        <item x="37"/>
        <item x="158"/>
        <item x="3"/>
        <item x="11"/>
        <item x="43"/>
        <item x="157"/>
        <item x="29"/>
        <item x="4"/>
        <item x="30"/>
        <item x="94"/>
        <item x="14"/>
        <item x="100"/>
        <item x="45"/>
        <item x="101"/>
        <item x="156"/>
        <item x="22"/>
        <item x="35"/>
        <item x="146"/>
        <item x="155"/>
        <item x="10"/>
        <item x="48"/>
        <item x="97"/>
        <item x="73"/>
        <item x="20"/>
        <item x="95"/>
        <item x="166"/>
        <item x="13"/>
        <item x="82"/>
        <item x="150"/>
        <item x="72"/>
        <item x="68"/>
        <item x="77"/>
        <item x="121"/>
        <item x="171"/>
        <item x="86"/>
        <item x="16"/>
        <item x="55"/>
        <item x="67"/>
        <item x="42"/>
        <item x="8"/>
        <item x="140"/>
        <item x="151"/>
        <item x="116"/>
        <item x="108"/>
        <item x="21"/>
        <item x="109"/>
        <item x="50"/>
        <item x="167"/>
        <item x="113"/>
        <item x="65"/>
        <item x="130"/>
        <item x="149"/>
        <item x="123"/>
        <item x="26"/>
        <item x="12"/>
        <item x="6"/>
        <item x="122"/>
        <item x="44"/>
        <item x="96"/>
        <item x="138"/>
        <item x="59"/>
        <item x="99"/>
        <item x="80"/>
        <item x="88"/>
        <item x="60"/>
        <item x="162"/>
        <item x="110"/>
        <item x="1"/>
        <item x="34"/>
        <item x="126"/>
        <item x="64"/>
        <item x="143"/>
        <item x="164"/>
        <item x="19"/>
        <item x="52"/>
        <item x="25"/>
        <item x="32"/>
        <item x="124"/>
        <item x="41"/>
        <item x="27"/>
        <item x="28"/>
        <item x="36"/>
        <item x="47"/>
        <item x="51"/>
        <item x="119"/>
        <item x="39"/>
        <item x="170"/>
        <item x="81"/>
        <item x="169"/>
        <item x="136"/>
        <item x="152"/>
        <item x="145"/>
        <item x="127"/>
        <item x="159"/>
        <item x="63"/>
        <item x="102"/>
        <item x="141"/>
        <item x="33"/>
        <item x="142"/>
        <item x="79"/>
        <item x="112"/>
        <item x="93"/>
        <item x="132"/>
        <item x="107"/>
        <item x="91"/>
        <item x="103"/>
        <item x="62"/>
        <item x="148"/>
        <item x="133"/>
        <item x="120"/>
        <item x="144"/>
        <item x="23"/>
        <item x="85"/>
        <item x="160"/>
        <item x="147"/>
        <item x="118"/>
        <item x="78"/>
        <item x="115"/>
        <item x="163"/>
        <item x="139"/>
        <item x="117"/>
        <item x="161"/>
        <item x="54"/>
        <item x="92"/>
        <item x="57"/>
        <item x="168"/>
        <item x="137"/>
        <item x="0"/>
        <item x="165"/>
        <item x="131"/>
        <item x="40"/>
        <item x="98"/>
        <item x="38"/>
        <item x="74"/>
        <item x="46"/>
        <item x="31"/>
        <item x="66"/>
        <item x="56"/>
        <item x="7"/>
        <item x="9"/>
        <item x="128"/>
        <item x="24"/>
        <item x="2"/>
        <item x="53"/>
        <item x="111"/>
        <item x="114"/>
        <item x="61"/>
        <item x="58"/>
        <item x="49"/>
        <item x="15"/>
        <item x="75"/>
        <item x="17"/>
        <item x="105"/>
        <item x="71"/>
        <item x="83"/>
        <item x="106"/>
        <item x="84"/>
        <item t="default"/>
      </items>
    </pivotField>
    <pivotField numFmtId="14" showAll="0">
      <items count="45">
        <item x="37"/>
        <item x="5"/>
        <item x="42"/>
        <item x="14"/>
        <item x="31"/>
        <item x="21"/>
        <item x="3"/>
        <item x="4"/>
        <item x="11"/>
        <item x="9"/>
        <item x="10"/>
        <item x="30"/>
        <item x="13"/>
        <item x="8"/>
        <item x="16"/>
        <item x="38"/>
        <item x="25"/>
        <item x="6"/>
        <item x="24"/>
        <item x="27"/>
        <item x="35"/>
        <item x="28"/>
        <item x="1"/>
        <item x="15"/>
        <item x="18"/>
        <item x="19"/>
        <item x="23"/>
        <item x="40"/>
        <item x="20"/>
        <item x="34"/>
        <item x="29"/>
        <item x="17"/>
        <item x="36"/>
        <item x="33"/>
        <item x="26"/>
        <item x="43"/>
        <item x="0"/>
        <item x="22"/>
        <item x="7"/>
        <item x="41"/>
        <item x="2"/>
        <item x="39"/>
        <item x="12"/>
        <item x="32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/>
    <pivotField numFmtId="14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Page" showAll="0">
      <items count="10">
        <item x="7"/>
        <item x="5"/>
        <item x="3"/>
        <item x="8"/>
        <item x="1"/>
        <item x="0"/>
        <item x="4"/>
        <item x="2"/>
        <item x="6"/>
        <item t="default"/>
      </items>
    </pivotField>
    <pivotField showAll="0"/>
    <pivotField dataField="1" showAll="0"/>
    <pivotField numFmtId="4" showAll="0"/>
    <pivotField showAll="0"/>
    <pivotField axis="axisCol" showAll="0">
      <items count="3">
        <item x="1"/>
        <item x="0"/>
        <item t="default"/>
      </items>
    </pivotField>
    <pivotField showAll="0">
      <items count="6">
        <item x="0"/>
        <item x="2"/>
        <item x="1"/>
        <item x="4"/>
        <item x="3"/>
        <item t="default"/>
      </items>
    </pivotField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23"/>
  </colFields>
  <colItems count="1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  <i i="4">
      <x v="4"/>
      <x/>
    </i>
    <i r="1" i="4">
      <x v="1"/>
    </i>
    <i i="5">
      <x v="5"/>
      <x/>
    </i>
    <i r="1" i="5">
      <x v="1"/>
    </i>
    <i t="grand">
      <x/>
    </i>
    <i t="grand" i="1">
      <x/>
    </i>
    <i t="grand" i="2">
      <x/>
    </i>
    <i t="grand" i="3">
      <x/>
    </i>
    <i t="grand" i="4">
      <x/>
    </i>
    <i t="grand" i="5">
      <x/>
    </i>
  </colItems>
  <pageFields count="2">
    <pageField fld="18" hier="-1"/>
    <pageField fld="26" hier="-1"/>
  </pageFields>
  <dataFields count="6">
    <dataField name="total_sales" fld="20" baseField="7" baseItem="0"/>
    <dataField name="aov" fld="20" subtotal="average" baseField="7" baseItem="0"/>
    <dataField name="total_orders" fld="1" subtotal="count" baseField="7" baseItem="0"/>
    <dataField name="total_sales_growth" fld="20" showDataAs="percentDiff" baseField="7" baseItem="1048828" numFmtId="10"/>
    <dataField name="aov_growth_rate" fld="20" subtotal="average" showDataAs="percentDiff" baseField="7" baseItem="1048828" numFmtId="10"/>
    <dataField name="order_growth_rate" fld="1" subtotal="count" showDataAs="percentDiff" baseField="7" baseItem="1048828" numFmtId="10"/>
  </dataFields>
  <formats count="23"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offset="A256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8">
      <pivotArea outline="0" collapsedLevelsAreSubtotals="1" fieldPosition="0">
        <references count="2">
          <reference field="4294967294" count="1" selected="0">
            <x v="0"/>
          </reference>
          <reference field="23" count="1" selected="0">
            <x v="0"/>
          </reference>
        </references>
      </pivotArea>
    </format>
    <format dxfId="17">
      <pivotArea outline="0" collapsedLevelsAreSubtotals="1" fieldPosition="0">
        <references count="2">
          <reference field="4294967294" count="1" selected="0">
            <x v="0"/>
          </reference>
          <reference field="23" count="1" selected="0">
            <x v="1"/>
          </reference>
        </references>
      </pivotArea>
    </format>
    <format dxfId="16">
      <pivotArea outline="0" collapsedLevelsAreSubtotals="1" fieldPosition="0">
        <references count="2">
          <reference field="4294967294" count="1" selected="0">
            <x v="1"/>
          </reference>
          <reference field="23" count="1" selected="0">
            <x v="0"/>
          </reference>
        </references>
      </pivotArea>
    </format>
    <format dxfId="15">
      <pivotArea outline="0" collapsedLevelsAreSubtotals="1" fieldPosition="0">
        <references count="2">
          <reference field="4294967294" count="1" selected="0">
            <x v="1"/>
          </reference>
          <reference field="23" count="1" selected="0">
            <x v="1"/>
          </reference>
        </references>
      </pivotArea>
    </format>
    <format dxfId="14">
      <pivotArea outline="0" fieldPosition="0">
        <references count="1">
          <reference field="4294967294" count="1">
            <x v="3"/>
          </reference>
        </references>
      </pivotArea>
    </format>
    <format dxfId="13">
      <pivotArea outline="0" fieldPosition="0">
        <references count="1">
          <reference field="4294967294" count="1">
            <x v="4"/>
          </reference>
        </references>
      </pivotArea>
    </format>
    <format dxfId="12">
      <pivotArea field="23" grandCol="1" outline="0" collapsedLevelsAreSubtotals="1" axis="axisCol" fieldPosition="1">
        <references count="1">
          <reference field="4294967294" count="1" selected="0">
            <x v="0"/>
          </reference>
        </references>
      </pivotArea>
    </format>
    <format dxfId="11">
      <pivotArea field="23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  <format dxfId="10">
      <pivotArea outline="0" fieldPosition="0">
        <references count="1">
          <reference field="4294967294" count="1">
            <x v="5"/>
          </reference>
        </references>
      </pivotArea>
    </format>
    <format dxfId="9">
      <pivotArea dataOnly="0" labelOnly="1" fieldPosition="0">
        <references count="2">
          <reference field="4294967294" count="1" selected="0">
            <x v="0"/>
          </reference>
          <reference field="23" count="0"/>
        </references>
      </pivotArea>
    </format>
    <format dxfId="8">
      <pivotArea dataOnly="0" labelOnly="1" fieldPosition="0">
        <references count="2">
          <reference field="4294967294" count="1" selected="0">
            <x v="1"/>
          </reference>
          <reference field="23" count="0"/>
        </references>
      </pivotArea>
    </format>
    <format dxfId="7">
      <pivotArea dataOnly="0" labelOnly="1" fieldPosition="0">
        <references count="2">
          <reference field="4294967294" count="1" selected="0">
            <x v="2"/>
          </reference>
          <reference field="23" count="0"/>
        </references>
      </pivotArea>
    </format>
    <format dxfId="6">
      <pivotArea dataOnly="0" labelOnly="1" fieldPosition="0">
        <references count="2">
          <reference field="4294967294" count="1" selected="0">
            <x v="3"/>
          </reference>
          <reference field="23" count="0"/>
        </references>
      </pivotArea>
    </format>
    <format dxfId="5">
      <pivotArea dataOnly="0" labelOnly="1" fieldPosition="0">
        <references count="2">
          <reference field="4294967294" count="1" selected="0">
            <x v="4"/>
          </reference>
          <reference field="23" count="0"/>
        </references>
      </pivotArea>
    </format>
    <format dxfId="4">
      <pivotArea dataOnly="0" labelOnly="1" fieldPosition="0">
        <references count="2">
          <reference field="4294967294" count="1" selected="0">
            <x v="5"/>
          </reference>
          <reference field="23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3" selected="0">
              <x v="3"/>
              <x v="4"/>
              <x v="5"/>
            </reference>
            <reference field="7" count="3">
              <x v="1"/>
              <x v="2"/>
              <x v="3"/>
            </reference>
            <reference field="23" count="2" selected="0">
              <x v="0"/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5F93E-A5EE-4156-903C-E0BC006A62D5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Purchase Platform">
  <location ref="A6:E51" firstHeaderRow="0" firstDataRow="1" firstDataCol="1" rowPageCount="2" colPageCount="1"/>
  <pivotFields count="34">
    <pivotField showAll="0"/>
    <pivotField showAll="0"/>
    <pivotField showAll="0"/>
    <pivotField showAll="0"/>
    <pivotField showAll="0"/>
    <pivotField numFmtId="14" showAll="0">
      <items count="173">
        <item x="87"/>
        <item x="90"/>
        <item x="69"/>
        <item x="134"/>
        <item x="5"/>
        <item x="129"/>
        <item x="135"/>
        <item x="125"/>
        <item x="154"/>
        <item x="18"/>
        <item x="89"/>
        <item x="104"/>
        <item x="76"/>
        <item x="70"/>
        <item x="153"/>
        <item x="37"/>
        <item x="158"/>
        <item x="3"/>
        <item x="11"/>
        <item x="43"/>
        <item x="157"/>
        <item x="29"/>
        <item x="4"/>
        <item x="30"/>
        <item x="94"/>
        <item x="14"/>
        <item x="100"/>
        <item x="45"/>
        <item x="101"/>
        <item x="156"/>
        <item x="22"/>
        <item x="35"/>
        <item x="146"/>
        <item x="155"/>
        <item x="10"/>
        <item x="48"/>
        <item x="97"/>
        <item x="73"/>
        <item x="20"/>
        <item x="95"/>
        <item x="166"/>
        <item x="13"/>
        <item x="82"/>
        <item x="150"/>
        <item x="72"/>
        <item x="68"/>
        <item x="77"/>
        <item x="121"/>
        <item x="171"/>
        <item x="86"/>
        <item x="16"/>
        <item x="55"/>
        <item x="67"/>
        <item x="42"/>
        <item x="8"/>
        <item x="140"/>
        <item x="151"/>
        <item x="116"/>
        <item x="108"/>
        <item x="21"/>
        <item x="109"/>
        <item x="50"/>
        <item x="167"/>
        <item x="113"/>
        <item x="65"/>
        <item x="130"/>
        <item x="149"/>
        <item x="123"/>
        <item x="26"/>
        <item x="12"/>
        <item x="6"/>
        <item x="122"/>
        <item x="44"/>
        <item x="96"/>
        <item x="138"/>
        <item x="59"/>
        <item x="99"/>
        <item x="80"/>
        <item x="88"/>
        <item x="60"/>
        <item x="162"/>
        <item x="110"/>
        <item x="1"/>
        <item x="34"/>
        <item x="126"/>
        <item x="64"/>
        <item x="143"/>
        <item x="164"/>
        <item x="19"/>
        <item x="52"/>
        <item x="25"/>
        <item x="32"/>
        <item x="124"/>
        <item x="41"/>
        <item x="27"/>
        <item x="28"/>
        <item x="36"/>
        <item x="47"/>
        <item x="51"/>
        <item x="119"/>
        <item x="39"/>
        <item x="170"/>
        <item x="81"/>
        <item x="169"/>
        <item x="136"/>
        <item x="152"/>
        <item x="145"/>
        <item x="127"/>
        <item x="159"/>
        <item x="63"/>
        <item x="102"/>
        <item x="141"/>
        <item x="33"/>
        <item x="142"/>
        <item x="79"/>
        <item x="112"/>
        <item x="93"/>
        <item x="132"/>
        <item x="107"/>
        <item x="91"/>
        <item x="103"/>
        <item x="62"/>
        <item x="148"/>
        <item x="133"/>
        <item x="120"/>
        <item x="144"/>
        <item x="23"/>
        <item x="85"/>
        <item x="160"/>
        <item x="147"/>
        <item x="118"/>
        <item x="78"/>
        <item x="115"/>
        <item x="163"/>
        <item x="139"/>
        <item x="117"/>
        <item x="161"/>
        <item x="54"/>
        <item x="92"/>
        <item x="57"/>
        <item x="168"/>
        <item x="137"/>
        <item x="0"/>
        <item x="165"/>
        <item x="131"/>
        <item x="40"/>
        <item x="98"/>
        <item x="38"/>
        <item x="74"/>
        <item x="46"/>
        <item x="31"/>
        <item x="66"/>
        <item x="56"/>
        <item x="7"/>
        <item x="9"/>
        <item x="128"/>
        <item x="24"/>
        <item x="2"/>
        <item x="53"/>
        <item x="111"/>
        <item x="114"/>
        <item x="61"/>
        <item x="58"/>
        <item x="49"/>
        <item x="15"/>
        <item x="75"/>
        <item x="17"/>
        <item x="105"/>
        <item x="71"/>
        <item x="83"/>
        <item x="106"/>
        <item x="84"/>
        <item t="default"/>
      </items>
    </pivotField>
    <pivotField axis="axisRow" numFmtId="14" showAll="0">
      <items count="45">
        <item x="37"/>
        <item x="5"/>
        <item x="42"/>
        <item x="14"/>
        <item x="31"/>
        <item x="21"/>
        <item x="3"/>
        <item x="4"/>
        <item x="11"/>
        <item x="9"/>
        <item x="10"/>
        <item x="30"/>
        <item x="13"/>
        <item x="8"/>
        <item x="16"/>
        <item x="38"/>
        <item x="25"/>
        <item x="6"/>
        <item x="24"/>
        <item x="27"/>
        <item x="35"/>
        <item x="28"/>
        <item x="1"/>
        <item x="15"/>
        <item x="18"/>
        <item x="19"/>
        <item x="23"/>
        <item x="40"/>
        <item x="20"/>
        <item x="34"/>
        <item x="29"/>
        <item x="17"/>
        <item x="36"/>
        <item x="33"/>
        <item x="26"/>
        <item x="43"/>
        <item x="0"/>
        <item x="22"/>
        <item x="7"/>
        <item x="41"/>
        <item x="2"/>
        <item x="39"/>
        <item x="12"/>
        <item x="32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numFmtId="14" showAll="0"/>
    <pivotField dataField="1" showAll="0"/>
    <pivotField showAll="0"/>
    <pivotField numFmtId="14" showAll="0"/>
    <pivotField dataField="1" showAll="0"/>
    <pivotField showAll="0"/>
    <pivotField showAll="0"/>
    <pivotField showAll="0"/>
    <pivotField showAll="0"/>
    <pivotField axis="axisPage" showAll="0">
      <items count="10">
        <item x="7"/>
        <item x="5"/>
        <item x="3"/>
        <item x="8"/>
        <item x="1"/>
        <item x="0"/>
        <item x="4"/>
        <item x="2"/>
        <item x="6"/>
        <item t="default"/>
      </items>
    </pivotField>
    <pivotField showAll="0"/>
    <pivotField showAll="0"/>
    <pivotField numFmtId="4" showAll="0"/>
    <pivotField showAll="0"/>
    <pivotField showAll="0">
      <items count="3">
        <item x="1"/>
        <item x="0"/>
        <item t="default"/>
      </items>
    </pivotField>
    <pivotField showAll="0">
      <items count="6">
        <item x="0"/>
        <item x="2"/>
        <item x="1"/>
        <item x="4"/>
        <item x="3"/>
        <item t="default"/>
      </items>
    </pivotField>
    <pivotField showAll="0"/>
    <pivotField axis="axisPage" showAll="0">
      <items count="6">
        <item x="1"/>
        <item x="3"/>
        <item x="0"/>
        <item x="2"/>
        <item x="4"/>
        <item t="default"/>
      </items>
    </pivotField>
    <pivotField showAll="0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6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6" hier="-1"/>
    <pageField fld="18" hier="-1"/>
  </pageFields>
  <dataFields count="4">
    <dataField name="avg_processing_time" fld="10" subtotal="average" baseField="6" baseItem="0"/>
    <dataField name="avg_fulfillment_time" fld="13" subtotal="average" baseField="6" baseItem="0" numFmtId="165"/>
    <dataField name="Average of purchase_to_ship_days" fld="10" subtotal="average" showDataAs="percentDiff" baseField="6" baseItem="0" numFmtId="10"/>
    <dataField name="Average of ship_to_delivery_days" fld="13" subtotal="average" showDataAs="percentDiff" baseField="6" baseItem="0" numFmtId="10"/>
  </dataFields>
  <formats count="4">
    <format dxfId="3">
      <pivotArea collapsedLevelsAreSubtotals="1" fieldPosition="0">
        <references count="2">
          <reference field="4294967294" count="1" selected="0">
            <x v="0"/>
          </reference>
          <reference field="6" count="0"/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0">
      <pivotArea outline="0" fieldPosition="0">
        <references count="1">
          <reference field="4294967294" count="1">
            <x v="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2" selected="0">
              <x v="2"/>
              <x v="3"/>
            </reference>
            <reference field="6" count="43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8D1D-18EF-4181-8010-BD2A6CC0C35C}">
  <dimension ref="A1:R201"/>
  <sheetViews>
    <sheetView workbookViewId="0">
      <selection activeCell="I15" sqref="I15"/>
    </sheetView>
  </sheetViews>
  <sheetFormatPr defaultRowHeight="14.5"/>
  <cols>
    <col min="1" max="1" width="11.1796875" bestFit="1" customWidth="1"/>
    <col min="2" max="2" width="12.7265625" bestFit="1" customWidth="1"/>
    <col min="3" max="3" width="20.08984375" bestFit="1" customWidth="1"/>
    <col min="4" max="4" width="23" bestFit="1" customWidth="1"/>
    <col min="5" max="8" width="17.81640625" bestFit="1" customWidth="1"/>
    <col min="9" max="9" width="33" bestFit="1" customWidth="1"/>
    <col min="10" max="10" width="11.26953125" bestFit="1" customWidth="1"/>
    <col min="11" max="11" width="8.90625" bestFit="1" customWidth="1"/>
    <col min="12" max="12" width="9.7265625" bestFit="1" customWidth="1"/>
    <col min="13" max="13" width="13.08984375" bestFit="1" customWidth="1"/>
    <col min="14" max="15" width="16.81640625" bestFit="1" customWidth="1"/>
    <col min="16" max="16" width="12.1796875" bestFit="1" customWidth="1"/>
    <col min="17" max="17" width="12.1796875" customWidth="1"/>
    <col min="18" max="18" width="14.54296875" bestFit="1" customWidth="1"/>
  </cols>
  <sheetData>
    <row r="1" spans="1:18">
      <c r="A1" t="s">
        <v>63</v>
      </c>
      <c r="B1" t="s">
        <v>62</v>
      </c>
      <c r="C1" t="s">
        <v>61</v>
      </c>
      <c r="D1" t="s">
        <v>60</v>
      </c>
      <c r="E1" t="s">
        <v>59</v>
      </c>
      <c r="F1" t="s">
        <v>58</v>
      </c>
      <c r="G1" t="s">
        <v>57</v>
      </c>
      <c r="H1" t="s">
        <v>56</v>
      </c>
      <c r="I1" t="s">
        <v>1277</v>
      </c>
      <c r="J1" t="s">
        <v>55</v>
      </c>
      <c r="K1" t="s">
        <v>54</v>
      </c>
      <c r="L1" t="s">
        <v>53</v>
      </c>
      <c r="M1" t="s">
        <v>52</v>
      </c>
      <c r="N1" t="s">
        <v>51</v>
      </c>
      <c r="O1" t="s">
        <v>50</v>
      </c>
      <c r="P1" t="s">
        <v>49</v>
      </c>
      <c r="Q1" t="s">
        <v>1279</v>
      </c>
      <c r="R1" t="s">
        <v>48</v>
      </c>
    </row>
    <row r="2" spans="1:18">
      <c r="A2" t="s">
        <v>64</v>
      </c>
      <c r="B2" t="s">
        <v>65</v>
      </c>
      <c r="C2" t="s">
        <v>66</v>
      </c>
      <c r="D2" t="s">
        <v>27</v>
      </c>
      <c r="E2" t="s">
        <v>67</v>
      </c>
      <c r="F2" t="s">
        <v>68</v>
      </c>
      <c r="G2" t="s">
        <v>69</v>
      </c>
      <c r="I2" t="s">
        <v>19</v>
      </c>
      <c r="J2" t="s">
        <v>18</v>
      </c>
      <c r="K2">
        <v>15.99</v>
      </c>
      <c r="L2">
        <v>14.536363636363635</v>
      </c>
      <c r="M2" t="s">
        <v>46</v>
      </c>
      <c r="N2" t="s">
        <v>2</v>
      </c>
      <c r="O2" t="s">
        <v>1</v>
      </c>
      <c r="P2" t="s">
        <v>47</v>
      </c>
      <c r="Q2" t="s">
        <v>46</v>
      </c>
      <c r="R2">
        <v>0</v>
      </c>
    </row>
    <row r="3" spans="1:18">
      <c r="A3" t="s">
        <v>70</v>
      </c>
      <c r="B3" t="s">
        <v>71</v>
      </c>
      <c r="C3" t="s">
        <v>72</v>
      </c>
      <c r="D3" t="s">
        <v>17</v>
      </c>
      <c r="E3" t="s">
        <v>73</v>
      </c>
      <c r="F3" t="s">
        <v>74</v>
      </c>
      <c r="G3" t="s">
        <v>75</v>
      </c>
      <c r="H3" t="s">
        <v>76</v>
      </c>
      <c r="I3" t="s">
        <v>26</v>
      </c>
      <c r="J3" t="s">
        <v>25</v>
      </c>
      <c r="K3">
        <v>49.99</v>
      </c>
      <c r="L3">
        <v>4165.833333333333</v>
      </c>
      <c r="M3" t="s">
        <v>9</v>
      </c>
      <c r="N3" t="s">
        <v>29</v>
      </c>
      <c r="O3" t="s">
        <v>28</v>
      </c>
      <c r="P3" t="s">
        <v>7</v>
      </c>
      <c r="Q3" t="s">
        <v>1283</v>
      </c>
      <c r="R3">
        <v>1</v>
      </c>
    </row>
    <row r="4" spans="1:18">
      <c r="A4" t="s">
        <v>77</v>
      </c>
      <c r="B4" t="s">
        <v>78</v>
      </c>
      <c r="C4" t="s">
        <v>79</v>
      </c>
      <c r="D4" t="s">
        <v>27</v>
      </c>
      <c r="E4" t="s">
        <v>80</v>
      </c>
      <c r="F4" t="s">
        <v>81</v>
      </c>
      <c r="G4" t="s">
        <v>82</v>
      </c>
      <c r="I4" t="s">
        <v>16</v>
      </c>
      <c r="J4" t="s">
        <v>15</v>
      </c>
      <c r="K4">
        <v>19.989999999999998</v>
      </c>
      <c r="L4">
        <v>19.989999999999998</v>
      </c>
      <c r="M4" t="s">
        <v>3</v>
      </c>
      <c r="N4" t="s">
        <v>29</v>
      </c>
      <c r="O4" t="s">
        <v>1</v>
      </c>
      <c r="P4" t="s">
        <v>0</v>
      </c>
      <c r="Q4" t="s">
        <v>1282</v>
      </c>
      <c r="R4">
        <v>0</v>
      </c>
    </row>
    <row r="5" spans="1:18">
      <c r="A5" t="s">
        <v>83</v>
      </c>
      <c r="B5" t="s">
        <v>84</v>
      </c>
      <c r="C5" t="s">
        <v>85</v>
      </c>
      <c r="D5" t="s">
        <v>27</v>
      </c>
      <c r="E5" t="s">
        <v>86</v>
      </c>
      <c r="F5" t="s">
        <v>87</v>
      </c>
      <c r="G5" t="s">
        <v>88</v>
      </c>
      <c r="I5" t="s">
        <v>26</v>
      </c>
      <c r="J5" t="s">
        <v>25</v>
      </c>
      <c r="K5">
        <v>49.99</v>
      </c>
      <c r="L5">
        <v>38.453846153846158</v>
      </c>
      <c r="M5" t="s">
        <v>36</v>
      </c>
      <c r="N5" t="s">
        <v>2</v>
      </c>
      <c r="O5" t="s">
        <v>8</v>
      </c>
      <c r="P5" t="s">
        <v>34</v>
      </c>
      <c r="Q5" t="s">
        <v>46</v>
      </c>
      <c r="R5">
        <v>1</v>
      </c>
    </row>
    <row r="6" spans="1:18">
      <c r="A6" t="s">
        <v>89</v>
      </c>
      <c r="B6" t="s">
        <v>90</v>
      </c>
      <c r="C6" t="s">
        <v>91</v>
      </c>
      <c r="D6" t="s">
        <v>6</v>
      </c>
      <c r="E6" t="s">
        <v>92</v>
      </c>
      <c r="F6" t="s">
        <v>93</v>
      </c>
      <c r="G6" t="s">
        <v>94</v>
      </c>
      <c r="I6" t="s">
        <v>44</v>
      </c>
      <c r="J6" t="s">
        <v>43</v>
      </c>
      <c r="K6">
        <v>79.989999999999995</v>
      </c>
      <c r="L6">
        <v>106.65333333333332</v>
      </c>
      <c r="M6" t="s">
        <v>14</v>
      </c>
      <c r="N6" t="s">
        <v>2</v>
      </c>
      <c r="O6" t="s">
        <v>35</v>
      </c>
      <c r="P6" t="s">
        <v>12</v>
      </c>
      <c r="Q6" t="s">
        <v>1282</v>
      </c>
      <c r="R6">
        <v>1</v>
      </c>
    </row>
    <row r="7" spans="1:18">
      <c r="A7" t="s">
        <v>95</v>
      </c>
      <c r="B7" t="s">
        <v>96</v>
      </c>
      <c r="C7" t="s">
        <v>97</v>
      </c>
      <c r="D7" t="s">
        <v>17</v>
      </c>
      <c r="E7" t="s">
        <v>98</v>
      </c>
      <c r="F7" t="s">
        <v>99</v>
      </c>
      <c r="G7" t="s">
        <v>100</v>
      </c>
      <c r="I7" t="s">
        <v>44</v>
      </c>
      <c r="J7" t="s">
        <v>43</v>
      </c>
      <c r="K7">
        <v>79.989999999999995</v>
      </c>
      <c r="L7">
        <v>72.718181818181804</v>
      </c>
      <c r="M7" t="s">
        <v>46</v>
      </c>
      <c r="N7" t="s">
        <v>2</v>
      </c>
      <c r="O7" t="s">
        <v>28</v>
      </c>
      <c r="P7" t="s">
        <v>45</v>
      </c>
      <c r="Q7" t="s">
        <v>46</v>
      </c>
      <c r="R7">
        <v>1</v>
      </c>
    </row>
    <row r="8" spans="1:18">
      <c r="A8" t="s">
        <v>101</v>
      </c>
      <c r="B8" t="s">
        <v>102</v>
      </c>
      <c r="C8" t="s">
        <v>103</v>
      </c>
      <c r="D8" t="s">
        <v>27</v>
      </c>
      <c r="E8" t="s">
        <v>104</v>
      </c>
      <c r="F8" t="s">
        <v>105</v>
      </c>
      <c r="G8" t="s">
        <v>106</v>
      </c>
      <c r="I8" t="s">
        <v>11</v>
      </c>
      <c r="J8" t="s">
        <v>10</v>
      </c>
      <c r="K8">
        <v>99.99</v>
      </c>
      <c r="L8">
        <v>8332.5</v>
      </c>
      <c r="M8" t="s">
        <v>9</v>
      </c>
      <c r="N8" t="s">
        <v>2</v>
      </c>
      <c r="O8" t="s">
        <v>13</v>
      </c>
      <c r="P8" t="s">
        <v>7</v>
      </c>
      <c r="Q8" t="s">
        <v>1283</v>
      </c>
      <c r="R8">
        <v>1</v>
      </c>
    </row>
    <row r="9" spans="1:18">
      <c r="A9" t="s">
        <v>107</v>
      </c>
      <c r="B9" t="s">
        <v>108</v>
      </c>
      <c r="C9" t="s">
        <v>109</v>
      </c>
      <c r="D9" t="s">
        <v>20</v>
      </c>
      <c r="E9" t="s">
        <v>110</v>
      </c>
      <c r="F9" t="s">
        <v>111</v>
      </c>
      <c r="G9" t="s">
        <v>112</v>
      </c>
      <c r="I9" t="s">
        <v>11</v>
      </c>
      <c r="J9" t="s">
        <v>10</v>
      </c>
      <c r="K9">
        <v>99.99</v>
      </c>
      <c r="L9">
        <v>76.91538461538461</v>
      </c>
      <c r="M9" t="s">
        <v>36</v>
      </c>
      <c r="N9" t="s">
        <v>29</v>
      </c>
      <c r="O9" t="s">
        <v>1</v>
      </c>
      <c r="P9" t="s">
        <v>34</v>
      </c>
      <c r="Q9" t="s">
        <v>46</v>
      </c>
      <c r="R9">
        <v>1</v>
      </c>
    </row>
    <row r="10" spans="1:18">
      <c r="A10" t="s">
        <v>113</v>
      </c>
      <c r="B10" t="s">
        <v>114</v>
      </c>
      <c r="C10" t="s">
        <v>115</v>
      </c>
      <c r="D10" t="s">
        <v>6</v>
      </c>
      <c r="E10" t="s">
        <v>116</v>
      </c>
      <c r="F10" t="s">
        <v>117</v>
      </c>
      <c r="G10" t="s">
        <v>118</v>
      </c>
      <c r="I10" t="s">
        <v>5</v>
      </c>
      <c r="J10" t="s">
        <v>4</v>
      </c>
      <c r="K10">
        <v>29.99</v>
      </c>
      <c r="L10">
        <v>2499.1666666666665</v>
      </c>
      <c r="M10" t="s">
        <v>9</v>
      </c>
      <c r="N10" t="s">
        <v>2</v>
      </c>
      <c r="O10" t="s">
        <v>28</v>
      </c>
      <c r="P10" t="s">
        <v>7</v>
      </c>
      <c r="Q10" t="s">
        <v>1283</v>
      </c>
      <c r="R10">
        <v>0</v>
      </c>
    </row>
    <row r="11" spans="1:18">
      <c r="A11" t="s">
        <v>119</v>
      </c>
      <c r="B11" t="s">
        <v>120</v>
      </c>
      <c r="C11" t="s">
        <v>121</v>
      </c>
      <c r="D11" t="s">
        <v>27</v>
      </c>
      <c r="E11" t="s">
        <v>122</v>
      </c>
      <c r="F11" t="s">
        <v>123</v>
      </c>
      <c r="G11" t="s">
        <v>124</v>
      </c>
      <c r="I11" t="s">
        <v>44</v>
      </c>
      <c r="J11" t="s">
        <v>43</v>
      </c>
      <c r="K11">
        <v>79.989999999999995</v>
      </c>
      <c r="L11">
        <v>61.530769230769224</v>
      </c>
      <c r="M11" t="s">
        <v>36</v>
      </c>
      <c r="N11" t="s">
        <v>2</v>
      </c>
      <c r="O11" t="s">
        <v>8</v>
      </c>
      <c r="P11" t="s">
        <v>34</v>
      </c>
      <c r="Q11" t="s">
        <v>46</v>
      </c>
      <c r="R11">
        <v>1</v>
      </c>
    </row>
    <row r="12" spans="1:18">
      <c r="A12" t="s">
        <v>125</v>
      </c>
      <c r="B12" t="s">
        <v>126</v>
      </c>
      <c r="C12" t="s">
        <v>127</v>
      </c>
      <c r="D12" t="s">
        <v>6</v>
      </c>
      <c r="E12" t="s">
        <v>128</v>
      </c>
      <c r="F12" t="s">
        <v>129</v>
      </c>
      <c r="G12" t="s">
        <v>130</v>
      </c>
      <c r="H12" t="s">
        <v>1278</v>
      </c>
      <c r="I12" t="s">
        <v>5</v>
      </c>
      <c r="J12" t="s">
        <v>4</v>
      </c>
      <c r="K12">
        <v>29.99</v>
      </c>
      <c r="L12">
        <v>42.842857142857142</v>
      </c>
      <c r="M12" t="s">
        <v>31</v>
      </c>
      <c r="N12" t="s">
        <v>2</v>
      </c>
      <c r="O12" t="s">
        <v>8</v>
      </c>
      <c r="P12" t="s">
        <v>30</v>
      </c>
      <c r="Q12" t="s">
        <v>1280</v>
      </c>
      <c r="R12">
        <v>0</v>
      </c>
    </row>
    <row r="13" spans="1:18">
      <c r="A13" t="s">
        <v>131</v>
      </c>
      <c r="B13" t="s">
        <v>132</v>
      </c>
      <c r="C13" t="s">
        <v>133</v>
      </c>
      <c r="D13" t="s">
        <v>27</v>
      </c>
      <c r="E13" t="s">
        <v>134</v>
      </c>
      <c r="F13" t="s">
        <v>135</v>
      </c>
      <c r="G13" t="s">
        <v>136</v>
      </c>
      <c r="I13" t="s">
        <v>11</v>
      </c>
      <c r="J13" t="s">
        <v>10</v>
      </c>
      <c r="K13">
        <v>99.99</v>
      </c>
      <c r="L13">
        <v>133.32</v>
      </c>
      <c r="M13" t="s">
        <v>14</v>
      </c>
      <c r="N13" t="s">
        <v>2</v>
      </c>
      <c r="O13" t="s">
        <v>13</v>
      </c>
      <c r="P13" t="s">
        <v>12</v>
      </c>
      <c r="Q13" t="s">
        <v>1282</v>
      </c>
      <c r="R13">
        <v>1</v>
      </c>
    </row>
    <row r="14" spans="1:18">
      <c r="A14" t="s">
        <v>137</v>
      </c>
      <c r="B14" t="s">
        <v>138</v>
      </c>
      <c r="C14" t="s">
        <v>139</v>
      </c>
      <c r="D14" t="s">
        <v>6</v>
      </c>
      <c r="E14" t="s">
        <v>140</v>
      </c>
      <c r="F14" t="s">
        <v>141</v>
      </c>
      <c r="G14" t="s">
        <v>142</v>
      </c>
      <c r="I14" t="s">
        <v>38</v>
      </c>
      <c r="J14" t="s">
        <v>37</v>
      </c>
      <c r="K14">
        <v>89.99</v>
      </c>
      <c r="L14">
        <v>119.98666666666666</v>
      </c>
      <c r="M14" t="s">
        <v>14</v>
      </c>
      <c r="N14" t="s">
        <v>2</v>
      </c>
      <c r="O14" t="s">
        <v>28</v>
      </c>
      <c r="P14" t="s">
        <v>12</v>
      </c>
      <c r="Q14" t="s">
        <v>1282</v>
      </c>
      <c r="R14">
        <v>0</v>
      </c>
    </row>
    <row r="15" spans="1:18">
      <c r="A15" t="s">
        <v>143</v>
      </c>
      <c r="B15" t="s">
        <v>144</v>
      </c>
      <c r="C15" t="s">
        <v>145</v>
      </c>
      <c r="D15" t="s">
        <v>6</v>
      </c>
      <c r="E15" t="s">
        <v>146</v>
      </c>
      <c r="F15" t="s">
        <v>147</v>
      </c>
      <c r="G15" t="s">
        <v>148</v>
      </c>
      <c r="I15" t="s">
        <v>11</v>
      </c>
      <c r="J15" t="s">
        <v>10</v>
      </c>
      <c r="K15">
        <v>99.99</v>
      </c>
      <c r="L15">
        <v>99.99</v>
      </c>
      <c r="M15" t="s">
        <v>3</v>
      </c>
      <c r="N15" t="s">
        <v>2</v>
      </c>
      <c r="O15" t="s">
        <v>28</v>
      </c>
      <c r="P15" t="s">
        <v>0</v>
      </c>
      <c r="Q15" t="s">
        <v>1282</v>
      </c>
      <c r="R15">
        <v>1</v>
      </c>
    </row>
    <row r="16" spans="1:18">
      <c r="A16" t="s">
        <v>149</v>
      </c>
      <c r="B16" t="s">
        <v>150</v>
      </c>
      <c r="C16" t="s">
        <v>151</v>
      </c>
      <c r="D16" t="s">
        <v>20</v>
      </c>
      <c r="E16" t="s">
        <v>152</v>
      </c>
      <c r="F16" t="s">
        <v>153</v>
      </c>
      <c r="G16" t="s">
        <v>154</v>
      </c>
      <c r="I16" t="s">
        <v>26</v>
      </c>
      <c r="J16" t="s">
        <v>25</v>
      </c>
      <c r="K16">
        <v>49.99</v>
      </c>
      <c r="L16">
        <v>45.445454545454545</v>
      </c>
      <c r="M16" t="s">
        <v>46</v>
      </c>
      <c r="N16" t="s">
        <v>2</v>
      </c>
      <c r="O16" t="s">
        <v>8</v>
      </c>
      <c r="P16" t="s">
        <v>45</v>
      </c>
      <c r="Q16" t="s">
        <v>46</v>
      </c>
      <c r="R16">
        <v>0</v>
      </c>
    </row>
    <row r="17" spans="1:18">
      <c r="A17" t="s">
        <v>155</v>
      </c>
      <c r="B17" t="s">
        <v>156</v>
      </c>
      <c r="C17" t="s">
        <v>157</v>
      </c>
      <c r="D17" t="s">
        <v>27</v>
      </c>
      <c r="E17" t="s">
        <v>158</v>
      </c>
      <c r="F17" t="s">
        <v>159</v>
      </c>
      <c r="G17" t="s">
        <v>160</v>
      </c>
      <c r="I17" t="s">
        <v>16</v>
      </c>
      <c r="J17" t="s">
        <v>15</v>
      </c>
      <c r="K17">
        <v>19.989999999999998</v>
      </c>
      <c r="L17">
        <v>19.989999999999998</v>
      </c>
      <c r="M17" t="s">
        <v>3</v>
      </c>
      <c r="N17" t="s">
        <v>2</v>
      </c>
      <c r="O17" t="s">
        <v>8</v>
      </c>
      <c r="P17" t="s">
        <v>0</v>
      </c>
      <c r="Q17" t="s">
        <v>1282</v>
      </c>
      <c r="R17">
        <v>1</v>
      </c>
    </row>
    <row r="18" spans="1:18">
      <c r="A18" t="s">
        <v>161</v>
      </c>
      <c r="B18" t="s">
        <v>162</v>
      </c>
      <c r="C18" t="s">
        <v>163</v>
      </c>
      <c r="D18" t="s">
        <v>17</v>
      </c>
      <c r="E18" t="s">
        <v>164</v>
      </c>
      <c r="F18" t="s">
        <v>165</v>
      </c>
      <c r="G18" t="s">
        <v>166</v>
      </c>
      <c r="I18" t="s">
        <v>38</v>
      </c>
      <c r="J18" t="s">
        <v>37</v>
      </c>
      <c r="K18">
        <v>89.99</v>
      </c>
      <c r="L18">
        <v>89.99</v>
      </c>
      <c r="M18" t="s">
        <v>3</v>
      </c>
      <c r="N18" t="s">
        <v>29</v>
      </c>
      <c r="O18" t="s">
        <v>28</v>
      </c>
      <c r="P18" t="s">
        <v>0</v>
      </c>
      <c r="Q18" t="s">
        <v>1282</v>
      </c>
      <c r="R18">
        <v>1</v>
      </c>
    </row>
    <row r="19" spans="1:18">
      <c r="A19" t="s">
        <v>167</v>
      </c>
      <c r="B19" t="s">
        <v>168</v>
      </c>
      <c r="C19" t="s">
        <v>169</v>
      </c>
      <c r="D19" t="s">
        <v>6</v>
      </c>
      <c r="E19" t="s">
        <v>170</v>
      </c>
      <c r="F19" t="s">
        <v>171</v>
      </c>
      <c r="G19" t="s">
        <v>172</v>
      </c>
      <c r="H19" t="s">
        <v>173</v>
      </c>
      <c r="I19" t="s">
        <v>38</v>
      </c>
      <c r="J19" t="s">
        <v>37</v>
      </c>
      <c r="K19">
        <v>89.99</v>
      </c>
      <c r="L19">
        <v>119.98666666666666</v>
      </c>
      <c r="M19" t="s">
        <v>14</v>
      </c>
      <c r="N19" t="s">
        <v>2</v>
      </c>
      <c r="O19" t="s">
        <v>8</v>
      </c>
      <c r="P19" t="s">
        <v>12</v>
      </c>
      <c r="Q19" t="s">
        <v>1282</v>
      </c>
      <c r="R19">
        <v>1</v>
      </c>
    </row>
    <row r="20" spans="1:18">
      <c r="A20" t="s">
        <v>174</v>
      </c>
      <c r="B20" t="s">
        <v>175</v>
      </c>
      <c r="C20" t="s">
        <v>176</v>
      </c>
      <c r="D20" t="s">
        <v>6</v>
      </c>
      <c r="E20" t="s">
        <v>177</v>
      </c>
      <c r="F20" t="s">
        <v>178</v>
      </c>
      <c r="G20" t="s">
        <v>179</v>
      </c>
      <c r="I20" t="s">
        <v>11</v>
      </c>
      <c r="J20" t="s">
        <v>10</v>
      </c>
      <c r="K20">
        <v>99.99</v>
      </c>
      <c r="L20">
        <v>90.899999999999991</v>
      </c>
      <c r="M20" t="s">
        <v>46</v>
      </c>
      <c r="N20" t="s">
        <v>2</v>
      </c>
      <c r="O20" t="s">
        <v>8</v>
      </c>
      <c r="P20" t="s">
        <v>47</v>
      </c>
      <c r="Q20" t="s">
        <v>46</v>
      </c>
      <c r="R20">
        <v>0</v>
      </c>
    </row>
    <row r="21" spans="1:18">
      <c r="A21" t="s">
        <v>180</v>
      </c>
      <c r="B21" t="s">
        <v>181</v>
      </c>
      <c r="C21" t="s">
        <v>182</v>
      </c>
      <c r="D21" t="s">
        <v>27</v>
      </c>
      <c r="E21" t="s">
        <v>183</v>
      </c>
      <c r="F21" t="s">
        <v>184</v>
      </c>
      <c r="G21" t="s">
        <v>185</v>
      </c>
      <c r="H21" t="s">
        <v>186</v>
      </c>
      <c r="I21" t="s">
        <v>44</v>
      </c>
      <c r="J21" t="s">
        <v>43</v>
      </c>
      <c r="K21">
        <v>79.989999999999995</v>
      </c>
      <c r="L21">
        <v>61.530769230769224</v>
      </c>
      <c r="M21" t="s">
        <v>36</v>
      </c>
      <c r="N21" t="s">
        <v>2</v>
      </c>
      <c r="O21" t="s">
        <v>1</v>
      </c>
      <c r="P21" t="s">
        <v>34</v>
      </c>
      <c r="Q21" t="s">
        <v>46</v>
      </c>
      <c r="R21">
        <v>0</v>
      </c>
    </row>
    <row r="22" spans="1:18">
      <c r="A22" t="s">
        <v>187</v>
      </c>
      <c r="B22" t="s">
        <v>188</v>
      </c>
      <c r="C22" t="s">
        <v>189</v>
      </c>
      <c r="D22" t="s">
        <v>6</v>
      </c>
      <c r="E22" t="s">
        <v>190</v>
      </c>
      <c r="F22" t="s">
        <v>191</v>
      </c>
      <c r="G22" t="s">
        <v>192</v>
      </c>
      <c r="I22" t="s">
        <v>26</v>
      </c>
      <c r="J22" t="s">
        <v>25</v>
      </c>
      <c r="K22">
        <v>49.99</v>
      </c>
      <c r="L22">
        <v>71.414285714285725</v>
      </c>
      <c r="M22" t="s">
        <v>31</v>
      </c>
      <c r="N22" t="s">
        <v>2</v>
      </c>
      <c r="O22" t="s">
        <v>28</v>
      </c>
      <c r="P22" t="s">
        <v>30</v>
      </c>
      <c r="Q22" t="s">
        <v>1280</v>
      </c>
      <c r="R22">
        <v>1</v>
      </c>
    </row>
    <row r="23" spans="1:18">
      <c r="A23" t="s">
        <v>193</v>
      </c>
      <c r="B23" t="s">
        <v>194</v>
      </c>
      <c r="C23" t="s">
        <v>195</v>
      </c>
      <c r="D23" t="s">
        <v>6</v>
      </c>
      <c r="E23" t="s">
        <v>196</v>
      </c>
      <c r="F23" t="s">
        <v>197</v>
      </c>
      <c r="G23" t="s">
        <v>198</v>
      </c>
      <c r="I23" t="s">
        <v>11</v>
      </c>
      <c r="J23" t="s">
        <v>10</v>
      </c>
      <c r="K23">
        <v>99.99</v>
      </c>
      <c r="L23">
        <v>555.5</v>
      </c>
      <c r="M23" t="s">
        <v>42</v>
      </c>
      <c r="N23" t="s">
        <v>2</v>
      </c>
      <c r="O23" t="s">
        <v>28</v>
      </c>
      <c r="P23" t="s">
        <v>41</v>
      </c>
      <c r="Q23" t="s">
        <v>1281</v>
      </c>
      <c r="R23">
        <v>0</v>
      </c>
    </row>
    <row r="24" spans="1:18">
      <c r="A24" t="s">
        <v>199</v>
      </c>
      <c r="B24" t="s">
        <v>200</v>
      </c>
      <c r="C24" t="s">
        <v>201</v>
      </c>
      <c r="D24" t="s">
        <v>27</v>
      </c>
      <c r="E24" t="s">
        <v>202</v>
      </c>
      <c r="F24" t="s">
        <v>203</v>
      </c>
      <c r="G24" t="s">
        <v>204</v>
      </c>
      <c r="I24" t="s">
        <v>26</v>
      </c>
      <c r="J24" t="s">
        <v>25</v>
      </c>
      <c r="K24">
        <v>49.99</v>
      </c>
      <c r="L24">
        <v>7461.1940298507461</v>
      </c>
      <c r="M24" t="s">
        <v>22</v>
      </c>
      <c r="N24" t="s">
        <v>2</v>
      </c>
      <c r="O24" t="s">
        <v>8</v>
      </c>
      <c r="P24" t="s">
        <v>21</v>
      </c>
      <c r="Q24" t="s">
        <v>1283</v>
      </c>
      <c r="R24">
        <v>0</v>
      </c>
    </row>
    <row r="25" spans="1:18">
      <c r="A25" t="s">
        <v>205</v>
      </c>
      <c r="B25" t="s">
        <v>206</v>
      </c>
      <c r="C25" t="s">
        <v>207</v>
      </c>
      <c r="D25" t="s">
        <v>20</v>
      </c>
      <c r="E25" t="s">
        <v>208</v>
      </c>
      <c r="F25" t="s">
        <v>209</v>
      </c>
      <c r="G25" t="s">
        <v>210</v>
      </c>
      <c r="I25" t="s">
        <v>16</v>
      </c>
      <c r="J25" t="s">
        <v>15</v>
      </c>
      <c r="K25">
        <v>19.989999999999998</v>
      </c>
      <c r="L25">
        <v>18.172727272727268</v>
      </c>
      <c r="M25" t="s">
        <v>46</v>
      </c>
      <c r="N25" t="s">
        <v>2</v>
      </c>
      <c r="O25" t="s">
        <v>8</v>
      </c>
      <c r="P25" t="s">
        <v>47</v>
      </c>
      <c r="Q25" t="s">
        <v>46</v>
      </c>
      <c r="R25">
        <v>1</v>
      </c>
    </row>
    <row r="26" spans="1:18">
      <c r="A26" t="s">
        <v>211</v>
      </c>
      <c r="B26" t="s">
        <v>212</v>
      </c>
      <c r="C26" t="s">
        <v>213</v>
      </c>
      <c r="D26" t="s">
        <v>20</v>
      </c>
      <c r="E26" t="s">
        <v>214</v>
      </c>
      <c r="F26" t="s">
        <v>215</v>
      </c>
      <c r="G26" t="s">
        <v>216</v>
      </c>
      <c r="I26" t="s">
        <v>19</v>
      </c>
      <c r="J26" t="s">
        <v>18</v>
      </c>
      <c r="K26">
        <v>15.99</v>
      </c>
      <c r="L26">
        <v>12.299999999999999</v>
      </c>
      <c r="M26" t="s">
        <v>36</v>
      </c>
      <c r="N26" t="s">
        <v>29</v>
      </c>
      <c r="O26" t="s">
        <v>8</v>
      </c>
      <c r="P26" t="s">
        <v>34</v>
      </c>
      <c r="Q26" t="s">
        <v>46</v>
      </c>
      <c r="R26">
        <v>1</v>
      </c>
    </row>
    <row r="27" spans="1:18">
      <c r="A27" t="s">
        <v>217</v>
      </c>
      <c r="B27" t="s">
        <v>218</v>
      </c>
      <c r="C27" t="s">
        <v>219</v>
      </c>
      <c r="D27" t="s">
        <v>6</v>
      </c>
      <c r="E27" t="s">
        <v>220</v>
      </c>
      <c r="F27" t="s">
        <v>221</v>
      </c>
      <c r="G27" t="s">
        <v>222</v>
      </c>
      <c r="I27" t="s">
        <v>26</v>
      </c>
      <c r="J27" t="s">
        <v>25</v>
      </c>
      <c r="K27">
        <v>49.99</v>
      </c>
      <c r="L27">
        <v>999.8</v>
      </c>
      <c r="M27" t="s">
        <v>40</v>
      </c>
      <c r="N27" t="s">
        <v>2</v>
      </c>
      <c r="O27" t="s">
        <v>28</v>
      </c>
      <c r="P27" t="s">
        <v>39</v>
      </c>
      <c r="Q27" t="s">
        <v>1282</v>
      </c>
      <c r="R27">
        <v>1</v>
      </c>
    </row>
    <row r="28" spans="1:18">
      <c r="A28" t="s">
        <v>223</v>
      </c>
      <c r="B28" t="s">
        <v>224</v>
      </c>
      <c r="C28" t="s">
        <v>225</v>
      </c>
      <c r="D28" t="s">
        <v>6</v>
      </c>
      <c r="E28" t="s">
        <v>226</v>
      </c>
      <c r="F28" t="s">
        <v>227</v>
      </c>
      <c r="G28" t="s">
        <v>228</v>
      </c>
      <c r="I28" t="s">
        <v>33</v>
      </c>
      <c r="J28" t="s">
        <v>32</v>
      </c>
      <c r="K28">
        <v>39.99</v>
      </c>
      <c r="L28">
        <v>53.32</v>
      </c>
      <c r="M28" t="s">
        <v>14</v>
      </c>
      <c r="N28" t="s">
        <v>29</v>
      </c>
      <c r="O28" t="s">
        <v>35</v>
      </c>
      <c r="P28" t="s">
        <v>12</v>
      </c>
      <c r="Q28" t="s">
        <v>1282</v>
      </c>
      <c r="R28">
        <v>0</v>
      </c>
    </row>
    <row r="29" spans="1:18">
      <c r="A29" t="s">
        <v>229</v>
      </c>
      <c r="B29" t="s">
        <v>230</v>
      </c>
      <c r="C29" t="s">
        <v>231</v>
      </c>
      <c r="D29" t="s">
        <v>6</v>
      </c>
      <c r="E29" t="s">
        <v>232</v>
      </c>
      <c r="F29" t="s">
        <v>233</v>
      </c>
      <c r="G29" t="s">
        <v>234</v>
      </c>
      <c r="I29" t="s">
        <v>26</v>
      </c>
      <c r="J29" t="s">
        <v>25</v>
      </c>
      <c r="K29">
        <v>49.99</v>
      </c>
      <c r="L29">
        <v>49.99</v>
      </c>
      <c r="M29" t="s">
        <v>3</v>
      </c>
      <c r="N29" t="s">
        <v>2</v>
      </c>
      <c r="O29" t="s">
        <v>28</v>
      </c>
      <c r="P29" t="s">
        <v>0</v>
      </c>
      <c r="Q29" t="s">
        <v>1282</v>
      </c>
      <c r="R29">
        <v>0</v>
      </c>
    </row>
    <row r="30" spans="1:18">
      <c r="A30" t="s">
        <v>235</v>
      </c>
      <c r="B30" t="s">
        <v>236</v>
      </c>
      <c r="C30" t="s">
        <v>237</v>
      </c>
      <c r="D30" t="s">
        <v>20</v>
      </c>
      <c r="E30" t="s">
        <v>238</v>
      </c>
      <c r="F30" t="s">
        <v>239</v>
      </c>
      <c r="G30" t="s">
        <v>240</v>
      </c>
      <c r="I30" t="s">
        <v>24</v>
      </c>
      <c r="J30" t="s">
        <v>23</v>
      </c>
      <c r="K30">
        <v>24.99</v>
      </c>
      <c r="L30">
        <v>22.718181818181815</v>
      </c>
      <c r="M30" t="s">
        <v>46</v>
      </c>
      <c r="N30" t="s">
        <v>2</v>
      </c>
      <c r="O30" t="s">
        <v>28</v>
      </c>
      <c r="P30" t="s">
        <v>45</v>
      </c>
      <c r="Q30" t="s">
        <v>46</v>
      </c>
      <c r="R30">
        <v>0</v>
      </c>
    </row>
    <row r="31" spans="1:18">
      <c r="A31" t="s">
        <v>241</v>
      </c>
      <c r="B31" t="s">
        <v>242</v>
      </c>
      <c r="C31" t="s">
        <v>243</v>
      </c>
      <c r="D31" t="s">
        <v>6</v>
      </c>
      <c r="E31" t="s">
        <v>244</v>
      </c>
      <c r="F31" t="s">
        <v>245</v>
      </c>
      <c r="G31" t="s">
        <v>246</v>
      </c>
      <c r="I31" t="s">
        <v>38</v>
      </c>
      <c r="J31" t="s">
        <v>37</v>
      </c>
      <c r="K31">
        <v>89.99</v>
      </c>
      <c r="L31">
        <v>119.98666666666666</v>
      </c>
      <c r="M31" t="s">
        <v>14</v>
      </c>
      <c r="N31" t="s">
        <v>29</v>
      </c>
      <c r="O31" t="s">
        <v>1</v>
      </c>
      <c r="P31" t="s">
        <v>12</v>
      </c>
      <c r="Q31" t="s">
        <v>1282</v>
      </c>
      <c r="R31">
        <v>1</v>
      </c>
    </row>
    <row r="32" spans="1:18">
      <c r="A32" t="s">
        <v>247</v>
      </c>
      <c r="B32" t="s">
        <v>248</v>
      </c>
      <c r="C32" t="s">
        <v>249</v>
      </c>
      <c r="D32" t="s">
        <v>27</v>
      </c>
      <c r="E32" t="s">
        <v>250</v>
      </c>
      <c r="F32" t="s">
        <v>251</v>
      </c>
      <c r="G32" t="s">
        <v>252</v>
      </c>
      <c r="I32" t="s">
        <v>24</v>
      </c>
      <c r="J32" t="s">
        <v>23</v>
      </c>
      <c r="K32">
        <v>24.99</v>
      </c>
      <c r="L32">
        <v>138.83333333333334</v>
      </c>
      <c r="M32" t="s">
        <v>42</v>
      </c>
      <c r="N32" t="s">
        <v>2</v>
      </c>
      <c r="O32" t="s">
        <v>8</v>
      </c>
      <c r="P32" t="s">
        <v>41</v>
      </c>
      <c r="Q32" t="s">
        <v>1281</v>
      </c>
      <c r="R32">
        <v>1</v>
      </c>
    </row>
    <row r="33" spans="1:18">
      <c r="A33" t="s">
        <v>253</v>
      </c>
      <c r="B33" t="s">
        <v>254</v>
      </c>
      <c r="C33" t="s">
        <v>255</v>
      </c>
      <c r="D33" t="s">
        <v>20</v>
      </c>
      <c r="E33" t="s">
        <v>256</v>
      </c>
      <c r="F33" t="s">
        <v>257</v>
      </c>
      <c r="G33" t="s">
        <v>258</v>
      </c>
      <c r="I33" t="s">
        <v>16</v>
      </c>
      <c r="J33" t="s">
        <v>15</v>
      </c>
      <c r="K33">
        <v>19.989999999999998</v>
      </c>
      <c r="L33">
        <v>1665.8333333333333</v>
      </c>
      <c r="M33" t="s">
        <v>9</v>
      </c>
      <c r="N33" t="s">
        <v>2</v>
      </c>
      <c r="O33" t="s">
        <v>8</v>
      </c>
      <c r="P33" t="s">
        <v>7</v>
      </c>
      <c r="Q33" t="s">
        <v>1283</v>
      </c>
      <c r="R33">
        <v>1</v>
      </c>
    </row>
    <row r="34" spans="1:18">
      <c r="A34" t="s">
        <v>259</v>
      </c>
      <c r="B34" t="s">
        <v>260</v>
      </c>
      <c r="C34" t="s">
        <v>261</v>
      </c>
      <c r="D34" t="s">
        <v>27</v>
      </c>
      <c r="E34" t="s">
        <v>262</v>
      </c>
      <c r="F34" t="s">
        <v>263</v>
      </c>
      <c r="G34" t="s">
        <v>264</v>
      </c>
      <c r="I34" t="s">
        <v>44</v>
      </c>
      <c r="J34" t="s">
        <v>43</v>
      </c>
      <c r="K34">
        <v>79.989999999999995</v>
      </c>
      <c r="L34">
        <v>72.718181818181804</v>
      </c>
      <c r="M34" t="s">
        <v>46</v>
      </c>
      <c r="N34" t="s">
        <v>2</v>
      </c>
      <c r="O34" t="s">
        <v>1</v>
      </c>
      <c r="P34" t="s">
        <v>45</v>
      </c>
      <c r="Q34" t="s">
        <v>46</v>
      </c>
      <c r="R34">
        <v>1</v>
      </c>
    </row>
    <row r="35" spans="1:18">
      <c r="A35" t="s">
        <v>265</v>
      </c>
      <c r="B35" t="s">
        <v>266</v>
      </c>
      <c r="C35" t="s">
        <v>267</v>
      </c>
      <c r="D35" t="s">
        <v>6</v>
      </c>
      <c r="E35" t="s">
        <v>268</v>
      </c>
      <c r="F35" t="s">
        <v>269</v>
      </c>
      <c r="G35" t="s">
        <v>270</v>
      </c>
      <c r="I35" t="s">
        <v>33</v>
      </c>
      <c r="J35" t="s">
        <v>32</v>
      </c>
      <c r="K35">
        <v>39.99</v>
      </c>
      <c r="L35">
        <v>799.8</v>
      </c>
      <c r="M35" t="s">
        <v>40</v>
      </c>
      <c r="N35" t="s">
        <v>2</v>
      </c>
      <c r="O35" t="s">
        <v>8</v>
      </c>
      <c r="P35" t="s">
        <v>39</v>
      </c>
      <c r="Q35" t="s">
        <v>1282</v>
      </c>
      <c r="R35">
        <v>0</v>
      </c>
    </row>
    <row r="36" spans="1:18">
      <c r="A36" t="s">
        <v>271</v>
      </c>
      <c r="B36" t="s">
        <v>272</v>
      </c>
      <c r="C36" t="s">
        <v>273</v>
      </c>
      <c r="D36" t="s">
        <v>20</v>
      </c>
      <c r="E36" t="s">
        <v>274</v>
      </c>
      <c r="F36" t="s">
        <v>275</v>
      </c>
      <c r="G36" t="s">
        <v>276</v>
      </c>
      <c r="I36" t="s">
        <v>5</v>
      </c>
      <c r="J36" t="s">
        <v>4</v>
      </c>
      <c r="K36">
        <v>29.99</v>
      </c>
      <c r="L36">
        <v>29.99</v>
      </c>
      <c r="M36" t="s">
        <v>3</v>
      </c>
      <c r="N36" t="s">
        <v>29</v>
      </c>
      <c r="O36" t="s">
        <v>8</v>
      </c>
      <c r="P36" t="s">
        <v>0</v>
      </c>
      <c r="Q36" t="s">
        <v>1282</v>
      </c>
      <c r="R36">
        <v>0</v>
      </c>
    </row>
    <row r="37" spans="1:18">
      <c r="A37" t="s">
        <v>277</v>
      </c>
      <c r="B37" t="s">
        <v>278</v>
      </c>
      <c r="C37" t="s">
        <v>279</v>
      </c>
      <c r="D37" t="s">
        <v>6</v>
      </c>
      <c r="E37" t="s">
        <v>280</v>
      </c>
      <c r="F37" t="s">
        <v>281</v>
      </c>
      <c r="G37" t="s">
        <v>282</v>
      </c>
      <c r="I37" t="s">
        <v>44</v>
      </c>
      <c r="J37" t="s">
        <v>43</v>
      </c>
      <c r="K37">
        <v>79.989999999999995</v>
      </c>
      <c r="L37">
        <v>79.989999999999995</v>
      </c>
      <c r="M37" t="s">
        <v>3</v>
      </c>
      <c r="N37" t="s">
        <v>2</v>
      </c>
      <c r="O37" t="s">
        <v>28</v>
      </c>
      <c r="P37" t="s">
        <v>0</v>
      </c>
      <c r="Q37" t="s">
        <v>1282</v>
      </c>
      <c r="R37">
        <v>1</v>
      </c>
    </row>
    <row r="38" spans="1:18">
      <c r="A38" t="s">
        <v>283</v>
      </c>
      <c r="B38" t="s">
        <v>284</v>
      </c>
      <c r="C38" t="s">
        <v>285</v>
      </c>
      <c r="D38" t="s">
        <v>6</v>
      </c>
      <c r="E38" t="s">
        <v>286</v>
      </c>
      <c r="F38" t="s">
        <v>287</v>
      </c>
      <c r="G38" t="s">
        <v>288</v>
      </c>
      <c r="I38" t="s">
        <v>5</v>
      </c>
      <c r="J38" t="s">
        <v>4</v>
      </c>
      <c r="K38">
        <v>29.99</v>
      </c>
      <c r="L38">
        <v>39.986666666666665</v>
      </c>
      <c r="M38" t="s">
        <v>14</v>
      </c>
      <c r="N38" t="s">
        <v>29</v>
      </c>
      <c r="O38" t="s">
        <v>1</v>
      </c>
      <c r="P38" t="s">
        <v>12</v>
      </c>
      <c r="Q38" t="s">
        <v>1282</v>
      </c>
      <c r="R38">
        <v>1</v>
      </c>
    </row>
    <row r="39" spans="1:18">
      <c r="A39" t="s">
        <v>289</v>
      </c>
      <c r="B39" t="s">
        <v>290</v>
      </c>
      <c r="C39" t="s">
        <v>291</v>
      </c>
      <c r="D39" t="s">
        <v>6</v>
      </c>
      <c r="E39" t="s">
        <v>292</v>
      </c>
      <c r="F39" t="s">
        <v>293</v>
      </c>
      <c r="G39" t="s">
        <v>294</v>
      </c>
      <c r="I39" t="s">
        <v>38</v>
      </c>
      <c r="J39" t="s">
        <v>37</v>
      </c>
      <c r="K39">
        <v>89.99</v>
      </c>
      <c r="L39">
        <v>128.55714285714285</v>
      </c>
      <c r="M39" t="s">
        <v>31</v>
      </c>
      <c r="N39" t="s">
        <v>29</v>
      </c>
      <c r="O39" t="s">
        <v>28</v>
      </c>
      <c r="P39" t="s">
        <v>30</v>
      </c>
      <c r="Q39" t="s">
        <v>1280</v>
      </c>
      <c r="R39">
        <v>0</v>
      </c>
    </row>
    <row r="40" spans="1:18">
      <c r="A40" t="s">
        <v>295</v>
      </c>
      <c r="B40" t="s">
        <v>296</v>
      </c>
      <c r="C40" t="s">
        <v>297</v>
      </c>
      <c r="D40" t="s">
        <v>27</v>
      </c>
      <c r="E40" t="s">
        <v>298</v>
      </c>
      <c r="F40" t="s">
        <v>299</v>
      </c>
      <c r="G40" t="s">
        <v>300</v>
      </c>
      <c r="I40" t="s">
        <v>5</v>
      </c>
      <c r="J40" t="s">
        <v>4</v>
      </c>
      <c r="K40">
        <v>29.99</v>
      </c>
      <c r="L40" t="e">
        <v>#VALUE!</v>
      </c>
      <c r="M40" t="e">
        <v>#VALUE!</v>
      </c>
      <c r="N40" t="s">
        <v>2</v>
      </c>
      <c r="O40" t="s">
        <v>1</v>
      </c>
      <c r="P40" t="e">
        <v>#VALUE!</v>
      </c>
      <c r="Q40" t="e">
        <v>#VALUE!</v>
      </c>
      <c r="R40">
        <v>1</v>
      </c>
    </row>
    <row r="41" spans="1:18">
      <c r="A41" t="s">
        <v>301</v>
      </c>
      <c r="B41" t="s">
        <v>302</v>
      </c>
      <c r="C41" t="s">
        <v>303</v>
      </c>
      <c r="D41" t="s">
        <v>6</v>
      </c>
      <c r="E41" t="s">
        <v>304</v>
      </c>
      <c r="F41" t="s">
        <v>305</v>
      </c>
      <c r="G41" t="s">
        <v>306</v>
      </c>
      <c r="I41" t="s">
        <v>24</v>
      </c>
      <c r="J41" t="s">
        <v>23</v>
      </c>
      <c r="K41">
        <v>24.99</v>
      </c>
      <c r="L41">
        <v>24.99</v>
      </c>
      <c r="M41" t="s">
        <v>3</v>
      </c>
      <c r="N41" t="s">
        <v>2</v>
      </c>
      <c r="O41" t="s">
        <v>35</v>
      </c>
      <c r="P41" t="s">
        <v>0</v>
      </c>
      <c r="Q41" t="s">
        <v>1282</v>
      </c>
      <c r="R41">
        <v>0</v>
      </c>
    </row>
    <row r="42" spans="1:18">
      <c r="A42" t="s">
        <v>307</v>
      </c>
      <c r="B42" t="s">
        <v>308</v>
      </c>
      <c r="C42" t="s">
        <v>309</v>
      </c>
      <c r="D42" t="s">
        <v>17</v>
      </c>
      <c r="E42" t="s">
        <v>310</v>
      </c>
      <c r="F42" t="s">
        <v>311</v>
      </c>
      <c r="G42" t="s">
        <v>312</v>
      </c>
      <c r="I42" t="s">
        <v>38</v>
      </c>
      <c r="J42" t="s">
        <v>37</v>
      </c>
      <c r="K42">
        <v>89.99</v>
      </c>
      <c r="L42">
        <v>119.98666666666666</v>
      </c>
      <c r="M42" t="s">
        <v>14</v>
      </c>
      <c r="N42" t="s">
        <v>2</v>
      </c>
      <c r="O42" t="s">
        <v>28</v>
      </c>
      <c r="P42" t="s">
        <v>12</v>
      </c>
      <c r="Q42" t="s">
        <v>1282</v>
      </c>
      <c r="R42">
        <v>1</v>
      </c>
    </row>
    <row r="43" spans="1:18">
      <c r="A43" t="s">
        <v>313</v>
      </c>
      <c r="B43" t="s">
        <v>314</v>
      </c>
      <c r="C43" t="s">
        <v>315</v>
      </c>
      <c r="D43" t="s">
        <v>17</v>
      </c>
      <c r="E43" t="s">
        <v>316</v>
      </c>
      <c r="F43" t="s">
        <v>317</v>
      </c>
      <c r="G43" t="s">
        <v>318</v>
      </c>
      <c r="I43" t="s">
        <v>19</v>
      </c>
      <c r="J43" t="s">
        <v>18</v>
      </c>
      <c r="K43">
        <v>15.99</v>
      </c>
      <c r="L43">
        <v>21.32</v>
      </c>
      <c r="M43" t="s">
        <v>14</v>
      </c>
      <c r="N43" t="s">
        <v>2</v>
      </c>
      <c r="O43" t="s">
        <v>8</v>
      </c>
      <c r="P43" t="s">
        <v>12</v>
      </c>
      <c r="Q43" t="s">
        <v>1282</v>
      </c>
      <c r="R43">
        <v>1</v>
      </c>
    </row>
    <row r="44" spans="1:18">
      <c r="A44" t="s">
        <v>319</v>
      </c>
      <c r="B44" t="s">
        <v>320</v>
      </c>
      <c r="C44" t="s">
        <v>321</v>
      </c>
      <c r="D44" t="s">
        <v>20</v>
      </c>
      <c r="E44" t="s">
        <v>322</v>
      </c>
      <c r="F44" t="s">
        <v>323</v>
      </c>
      <c r="G44" t="s">
        <v>324</v>
      </c>
      <c r="I44" t="s">
        <v>38</v>
      </c>
      <c r="J44" t="s">
        <v>37</v>
      </c>
      <c r="K44">
        <v>89.99</v>
      </c>
      <c r="L44">
        <v>119.98666666666666</v>
      </c>
      <c r="M44" t="s">
        <v>14</v>
      </c>
      <c r="N44" t="s">
        <v>29</v>
      </c>
      <c r="O44" t="s">
        <v>28</v>
      </c>
      <c r="P44" t="s">
        <v>12</v>
      </c>
      <c r="Q44" t="s">
        <v>1282</v>
      </c>
      <c r="R44">
        <v>1</v>
      </c>
    </row>
    <row r="45" spans="1:18">
      <c r="A45" t="s">
        <v>325</v>
      </c>
      <c r="B45" t="s">
        <v>326</v>
      </c>
      <c r="C45" t="s">
        <v>327</v>
      </c>
      <c r="D45" t="s">
        <v>20</v>
      </c>
      <c r="E45" t="s">
        <v>328</v>
      </c>
      <c r="F45" t="s">
        <v>329</v>
      </c>
      <c r="G45" t="s">
        <v>330</v>
      </c>
      <c r="I45" t="s">
        <v>16</v>
      </c>
      <c r="J45" t="s">
        <v>15</v>
      </c>
      <c r="K45">
        <v>19.989999999999998</v>
      </c>
      <c r="L45">
        <v>18.172727272727268</v>
      </c>
      <c r="M45" t="s">
        <v>46</v>
      </c>
      <c r="N45" t="s">
        <v>2</v>
      </c>
      <c r="O45" t="s">
        <v>8</v>
      </c>
      <c r="P45" t="s">
        <v>45</v>
      </c>
      <c r="Q45" t="s">
        <v>46</v>
      </c>
      <c r="R45">
        <v>0</v>
      </c>
    </row>
    <row r="46" spans="1:18">
      <c r="A46" t="s">
        <v>331</v>
      </c>
      <c r="B46" t="s">
        <v>332</v>
      </c>
      <c r="C46" t="s">
        <v>333</v>
      </c>
      <c r="D46" t="s">
        <v>27</v>
      </c>
      <c r="E46" t="s">
        <v>334</v>
      </c>
      <c r="F46" t="s">
        <v>335</v>
      </c>
      <c r="G46" t="s">
        <v>336</v>
      </c>
      <c r="I46" t="s">
        <v>26</v>
      </c>
      <c r="J46" t="s">
        <v>25</v>
      </c>
      <c r="K46">
        <v>49.99</v>
      </c>
      <c r="L46">
        <v>38.453846153846158</v>
      </c>
      <c r="M46" t="s">
        <v>36</v>
      </c>
      <c r="N46" t="s">
        <v>2</v>
      </c>
      <c r="O46" t="s">
        <v>8</v>
      </c>
      <c r="P46" t="s">
        <v>34</v>
      </c>
      <c r="Q46" t="s">
        <v>46</v>
      </c>
      <c r="R46">
        <v>0</v>
      </c>
    </row>
    <row r="47" spans="1:18">
      <c r="A47" t="s">
        <v>337</v>
      </c>
      <c r="B47" t="s">
        <v>338</v>
      </c>
      <c r="C47" t="s">
        <v>339</v>
      </c>
      <c r="D47" t="s">
        <v>20</v>
      </c>
      <c r="E47" t="s">
        <v>340</v>
      </c>
      <c r="F47" t="s">
        <v>341</v>
      </c>
      <c r="G47" t="s">
        <v>342</v>
      </c>
      <c r="I47" t="s">
        <v>26</v>
      </c>
      <c r="J47" t="s">
        <v>25</v>
      </c>
      <c r="K47">
        <v>49.99</v>
      </c>
      <c r="L47">
        <v>45.445454545454545</v>
      </c>
      <c r="M47" t="s">
        <v>46</v>
      </c>
      <c r="N47" t="s">
        <v>29</v>
      </c>
      <c r="O47" t="s">
        <v>1</v>
      </c>
      <c r="P47" t="s">
        <v>47</v>
      </c>
      <c r="Q47" t="s">
        <v>46</v>
      </c>
      <c r="R47">
        <v>0</v>
      </c>
    </row>
    <row r="48" spans="1:18">
      <c r="A48" t="s">
        <v>343</v>
      </c>
      <c r="B48" t="s">
        <v>344</v>
      </c>
      <c r="C48" t="s">
        <v>345</v>
      </c>
      <c r="D48" t="s">
        <v>20</v>
      </c>
      <c r="E48" t="s">
        <v>346</v>
      </c>
      <c r="F48" t="s">
        <v>347</v>
      </c>
      <c r="G48" t="s">
        <v>348</v>
      </c>
      <c r="I48" t="s">
        <v>26</v>
      </c>
      <c r="J48" t="s">
        <v>25</v>
      </c>
      <c r="K48">
        <v>49.99</v>
      </c>
      <c r="L48">
        <v>277.72222222222223</v>
      </c>
      <c r="M48" t="s">
        <v>42</v>
      </c>
      <c r="N48" t="s">
        <v>2</v>
      </c>
      <c r="O48" t="s">
        <v>1</v>
      </c>
      <c r="P48" t="s">
        <v>41</v>
      </c>
      <c r="Q48" t="s">
        <v>1281</v>
      </c>
      <c r="R48">
        <v>1</v>
      </c>
    </row>
    <row r="49" spans="1:18">
      <c r="A49" t="s">
        <v>349</v>
      </c>
      <c r="B49" t="s">
        <v>350</v>
      </c>
      <c r="C49" t="s">
        <v>351</v>
      </c>
      <c r="D49" t="s">
        <v>20</v>
      </c>
      <c r="E49" t="s">
        <v>352</v>
      </c>
      <c r="F49" t="s">
        <v>353</v>
      </c>
      <c r="G49" t="s">
        <v>354</v>
      </c>
      <c r="I49" t="s">
        <v>19</v>
      </c>
      <c r="J49" t="s">
        <v>18</v>
      </c>
      <c r="K49">
        <v>15.99</v>
      </c>
      <c r="L49">
        <v>14.536363636363635</v>
      </c>
      <c r="M49" t="s">
        <v>46</v>
      </c>
      <c r="N49" t="s">
        <v>2</v>
      </c>
      <c r="O49" t="s">
        <v>8</v>
      </c>
      <c r="P49" t="s">
        <v>47</v>
      </c>
      <c r="Q49" t="s">
        <v>46</v>
      </c>
      <c r="R49">
        <v>1</v>
      </c>
    </row>
    <row r="50" spans="1:18">
      <c r="A50" t="s">
        <v>355</v>
      </c>
      <c r="B50" t="s">
        <v>356</v>
      </c>
      <c r="C50" t="s">
        <v>357</v>
      </c>
      <c r="D50" t="s">
        <v>27</v>
      </c>
      <c r="E50" t="s">
        <v>358</v>
      </c>
      <c r="F50" t="s">
        <v>359</v>
      </c>
      <c r="G50" t="s">
        <v>360</v>
      </c>
      <c r="I50" t="s">
        <v>44</v>
      </c>
      <c r="J50" t="s">
        <v>43</v>
      </c>
      <c r="K50">
        <v>79.989999999999995</v>
      </c>
      <c r="L50">
        <v>106.65333333333332</v>
      </c>
      <c r="M50" t="s">
        <v>14</v>
      </c>
      <c r="N50" t="s">
        <v>2</v>
      </c>
      <c r="O50" t="s">
        <v>28</v>
      </c>
      <c r="P50" t="s">
        <v>12</v>
      </c>
      <c r="Q50" t="s">
        <v>1282</v>
      </c>
      <c r="R50">
        <v>1</v>
      </c>
    </row>
    <row r="51" spans="1:18">
      <c r="A51" t="s">
        <v>361</v>
      </c>
      <c r="B51" t="s">
        <v>362</v>
      </c>
      <c r="C51" t="s">
        <v>363</v>
      </c>
      <c r="D51" t="s">
        <v>27</v>
      </c>
      <c r="E51" t="s">
        <v>364</v>
      </c>
      <c r="F51" t="s">
        <v>365</v>
      </c>
      <c r="G51" t="s">
        <v>366</v>
      </c>
      <c r="I51" t="s">
        <v>11</v>
      </c>
      <c r="J51" t="s">
        <v>10</v>
      </c>
      <c r="K51">
        <v>99.99</v>
      </c>
      <c r="L51">
        <v>133.32</v>
      </c>
      <c r="M51" t="s">
        <v>14</v>
      </c>
      <c r="N51" t="s">
        <v>2</v>
      </c>
      <c r="O51" t="s">
        <v>28</v>
      </c>
      <c r="P51" t="s">
        <v>12</v>
      </c>
      <c r="Q51" t="s">
        <v>1282</v>
      </c>
      <c r="R51">
        <v>1</v>
      </c>
    </row>
    <row r="52" spans="1:18">
      <c r="A52" t="s">
        <v>367</v>
      </c>
      <c r="B52" t="s">
        <v>368</v>
      </c>
      <c r="C52" t="s">
        <v>369</v>
      </c>
      <c r="D52" t="s">
        <v>27</v>
      </c>
      <c r="E52" t="s">
        <v>370</v>
      </c>
      <c r="F52" t="s">
        <v>371</v>
      </c>
      <c r="G52" t="s">
        <v>372</v>
      </c>
      <c r="I52" t="s">
        <v>26</v>
      </c>
      <c r="J52" t="s">
        <v>25</v>
      </c>
      <c r="K52">
        <v>49.99</v>
      </c>
      <c r="L52">
        <v>66.653333333333336</v>
      </c>
      <c r="M52" t="s">
        <v>14</v>
      </c>
      <c r="N52" t="s">
        <v>2</v>
      </c>
      <c r="O52" t="s">
        <v>13</v>
      </c>
      <c r="P52" t="s">
        <v>12</v>
      </c>
      <c r="Q52" t="s">
        <v>1282</v>
      </c>
      <c r="R52">
        <v>1</v>
      </c>
    </row>
    <row r="53" spans="1:18">
      <c r="A53" t="s">
        <v>373</v>
      </c>
      <c r="B53" t="s">
        <v>374</v>
      </c>
      <c r="C53" t="s">
        <v>375</v>
      </c>
      <c r="D53" t="s">
        <v>6</v>
      </c>
      <c r="E53" t="s">
        <v>376</v>
      </c>
      <c r="F53" t="s">
        <v>377</v>
      </c>
      <c r="G53" t="s">
        <v>378</v>
      </c>
      <c r="I53" t="s">
        <v>16</v>
      </c>
      <c r="J53" t="s">
        <v>15</v>
      </c>
      <c r="K53">
        <v>19.989999999999998</v>
      </c>
      <c r="L53" t="e">
        <v>#VALUE!</v>
      </c>
      <c r="M53" t="e">
        <v>#VALUE!</v>
      </c>
      <c r="N53" t="s">
        <v>2</v>
      </c>
      <c r="O53" t="s">
        <v>1</v>
      </c>
      <c r="P53" t="e">
        <v>#VALUE!</v>
      </c>
      <c r="Q53" t="e">
        <v>#VALUE!</v>
      </c>
      <c r="R53">
        <v>1</v>
      </c>
    </row>
    <row r="54" spans="1:18">
      <c r="A54" t="s">
        <v>379</v>
      </c>
      <c r="B54" t="s">
        <v>380</v>
      </c>
      <c r="C54" t="s">
        <v>381</v>
      </c>
      <c r="D54" t="s">
        <v>17</v>
      </c>
      <c r="E54" t="s">
        <v>382</v>
      </c>
      <c r="F54" t="s">
        <v>383</v>
      </c>
      <c r="G54" t="s">
        <v>384</v>
      </c>
      <c r="I54" t="s">
        <v>24</v>
      </c>
      <c r="J54" t="s">
        <v>23</v>
      </c>
      <c r="K54">
        <v>24.99</v>
      </c>
      <c r="L54">
        <v>138.83333333333334</v>
      </c>
      <c r="M54" t="s">
        <v>42</v>
      </c>
      <c r="N54" t="s">
        <v>2</v>
      </c>
      <c r="O54" t="s">
        <v>8</v>
      </c>
      <c r="P54" t="s">
        <v>41</v>
      </c>
      <c r="Q54" t="s">
        <v>1281</v>
      </c>
      <c r="R54">
        <v>1</v>
      </c>
    </row>
    <row r="55" spans="1:18">
      <c r="A55" t="s">
        <v>385</v>
      </c>
      <c r="B55" t="s">
        <v>386</v>
      </c>
      <c r="C55" t="s">
        <v>387</v>
      </c>
      <c r="D55" t="s">
        <v>6</v>
      </c>
      <c r="E55" t="s">
        <v>388</v>
      </c>
      <c r="F55" t="s">
        <v>389</v>
      </c>
      <c r="G55" t="s">
        <v>390</v>
      </c>
      <c r="I55" t="s">
        <v>19</v>
      </c>
      <c r="J55" t="s">
        <v>18</v>
      </c>
      <c r="K55">
        <v>15.99</v>
      </c>
      <c r="L55">
        <v>319.8</v>
      </c>
      <c r="M55" t="s">
        <v>40</v>
      </c>
      <c r="N55" t="s">
        <v>2</v>
      </c>
      <c r="O55" t="s">
        <v>1</v>
      </c>
      <c r="P55" t="s">
        <v>39</v>
      </c>
      <c r="Q55" t="s">
        <v>1282</v>
      </c>
      <c r="R55">
        <v>1</v>
      </c>
    </row>
    <row r="56" spans="1:18">
      <c r="A56" t="s">
        <v>391</v>
      </c>
      <c r="B56" t="s">
        <v>392</v>
      </c>
      <c r="C56" t="s">
        <v>393</v>
      </c>
      <c r="D56" t="s">
        <v>20</v>
      </c>
      <c r="E56" t="s">
        <v>394</v>
      </c>
      <c r="F56" t="s">
        <v>395</v>
      </c>
      <c r="G56" t="s">
        <v>396</v>
      </c>
      <c r="I56" t="s">
        <v>5</v>
      </c>
      <c r="J56" t="s">
        <v>4</v>
      </c>
      <c r="K56">
        <v>29.99</v>
      </c>
      <c r="L56">
        <v>2499.1666666666665</v>
      </c>
      <c r="M56" t="s">
        <v>9</v>
      </c>
      <c r="N56" t="s">
        <v>2</v>
      </c>
      <c r="O56" t="s">
        <v>8</v>
      </c>
      <c r="P56" t="s">
        <v>7</v>
      </c>
      <c r="Q56" t="s">
        <v>1283</v>
      </c>
      <c r="R56">
        <v>0</v>
      </c>
    </row>
    <row r="57" spans="1:18">
      <c r="A57" t="s">
        <v>397</v>
      </c>
      <c r="B57" t="s">
        <v>398</v>
      </c>
      <c r="C57" t="s">
        <v>399</v>
      </c>
      <c r="D57" t="s">
        <v>6</v>
      </c>
      <c r="E57" t="s">
        <v>400</v>
      </c>
      <c r="F57" t="s">
        <v>401</v>
      </c>
      <c r="G57" t="s">
        <v>402</v>
      </c>
      <c r="I57" t="s">
        <v>11</v>
      </c>
      <c r="J57" t="s">
        <v>10</v>
      </c>
      <c r="K57">
        <v>99.99</v>
      </c>
      <c r="L57">
        <v>14923.880597014924</v>
      </c>
      <c r="M57" t="s">
        <v>22</v>
      </c>
      <c r="N57" t="s">
        <v>2</v>
      </c>
      <c r="O57" t="s">
        <v>1</v>
      </c>
      <c r="P57" t="s">
        <v>21</v>
      </c>
      <c r="Q57" t="s">
        <v>1283</v>
      </c>
      <c r="R57">
        <v>0</v>
      </c>
    </row>
    <row r="58" spans="1:18">
      <c r="A58" t="s">
        <v>403</v>
      </c>
      <c r="B58" t="s">
        <v>404</v>
      </c>
      <c r="C58" t="s">
        <v>405</v>
      </c>
      <c r="D58" t="s">
        <v>17</v>
      </c>
      <c r="E58" t="s">
        <v>406</v>
      </c>
      <c r="F58" t="s">
        <v>407</v>
      </c>
      <c r="G58" t="s">
        <v>408</v>
      </c>
      <c r="I58" t="s">
        <v>38</v>
      </c>
      <c r="J58" t="s">
        <v>37</v>
      </c>
      <c r="K58">
        <v>89.99</v>
      </c>
      <c r="L58">
        <v>119.98666666666666</v>
      </c>
      <c r="M58" t="s">
        <v>14</v>
      </c>
      <c r="N58" t="s">
        <v>29</v>
      </c>
      <c r="O58" t="s">
        <v>8</v>
      </c>
      <c r="P58" t="s">
        <v>12</v>
      </c>
      <c r="Q58" t="s">
        <v>1282</v>
      </c>
      <c r="R58">
        <v>1</v>
      </c>
    </row>
    <row r="59" spans="1:18">
      <c r="A59" t="s">
        <v>409</v>
      </c>
      <c r="B59" t="s">
        <v>410</v>
      </c>
      <c r="C59" t="s">
        <v>411</v>
      </c>
      <c r="D59" t="s">
        <v>27</v>
      </c>
      <c r="E59" t="s">
        <v>412</v>
      </c>
      <c r="F59" t="s">
        <v>413</v>
      </c>
      <c r="G59" t="s">
        <v>414</v>
      </c>
      <c r="I59" t="s">
        <v>33</v>
      </c>
      <c r="J59" t="s">
        <v>32</v>
      </c>
      <c r="K59">
        <v>39.99</v>
      </c>
      <c r="L59" t="e">
        <v>#VALUE!</v>
      </c>
      <c r="M59" t="e">
        <v>#VALUE!</v>
      </c>
      <c r="N59" t="s">
        <v>2</v>
      </c>
      <c r="O59" t="s">
        <v>8</v>
      </c>
      <c r="P59" t="e">
        <v>#VALUE!</v>
      </c>
      <c r="Q59" t="e">
        <v>#VALUE!</v>
      </c>
      <c r="R59">
        <v>0</v>
      </c>
    </row>
    <row r="60" spans="1:18">
      <c r="A60" t="s">
        <v>415</v>
      </c>
      <c r="B60" t="s">
        <v>416</v>
      </c>
      <c r="C60" t="s">
        <v>417</v>
      </c>
      <c r="D60" t="s">
        <v>27</v>
      </c>
      <c r="E60" t="s">
        <v>418</v>
      </c>
      <c r="F60" t="s">
        <v>419</v>
      </c>
      <c r="G60" t="s">
        <v>420</v>
      </c>
      <c r="I60" t="s">
        <v>44</v>
      </c>
      <c r="J60" t="s">
        <v>43</v>
      </c>
      <c r="K60">
        <v>79.989999999999995</v>
      </c>
      <c r="L60" t="e">
        <v>#VALUE!</v>
      </c>
      <c r="M60" t="e">
        <v>#VALUE!</v>
      </c>
      <c r="N60" t="s">
        <v>2</v>
      </c>
      <c r="O60" t="s">
        <v>28</v>
      </c>
      <c r="P60" t="e">
        <v>#VALUE!</v>
      </c>
      <c r="Q60" t="e">
        <v>#VALUE!</v>
      </c>
      <c r="R60">
        <v>1</v>
      </c>
    </row>
    <row r="61" spans="1:18">
      <c r="A61" t="s">
        <v>421</v>
      </c>
      <c r="B61" t="s">
        <v>422</v>
      </c>
      <c r="C61" t="s">
        <v>423</v>
      </c>
      <c r="D61" t="s">
        <v>20</v>
      </c>
      <c r="E61" t="s">
        <v>424</v>
      </c>
      <c r="F61" t="s">
        <v>425</v>
      </c>
      <c r="G61" t="s">
        <v>426</v>
      </c>
      <c r="I61" t="s">
        <v>5</v>
      </c>
      <c r="J61" t="s">
        <v>4</v>
      </c>
      <c r="K61">
        <v>29.99</v>
      </c>
      <c r="L61">
        <v>39.986666666666665</v>
      </c>
      <c r="M61" t="s">
        <v>14</v>
      </c>
      <c r="N61" t="s">
        <v>2</v>
      </c>
      <c r="O61" t="s">
        <v>35</v>
      </c>
      <c r="P61" t="s">
        <v>12</v>
      </c>
      <c r="Q61" t="s">
        <v>1282</v>
      </c>
      <c r="R61">
        <v>0</v>
      </c>
    </row>
    <row r="62" spans="1:18">
      <c r="A62" t="s">
        <v>427</v>
      </c>
      <c r="B62" t="s">
        <v>428</v>
      </c>
      <c r="C62" t="s">
        <v>429</v>
      </c>
      <c r="D62" t="s">
        <v>20</v>
      </c>
      <c r="E62" t="s">
        <v>430</v>
      </c>
      <c r="F62" t="s">
        <v>431</v>
      </c>
      <c r="G62" t="s">
        <v>432</v>
      </c>
      <c r="I62" t="s">
        <v>44</v>
      </c>
      <c r="J62" t="s">
        <v>43</v>
      </c>
      <c r="K62">
        <v>79.989999999999995</v>
      </c>
      <c r="L62">
        <v>61.530769230769224</v>
      </c>
      <c r="M62" t="s">
        <v>36</v>
      </c>
      <c r="N62" t="s">
        <v>29</v>
      </c>
      <c r="O62" t="s">
        <v>8</v>
      </c>
      <c r="P62" t="s">
        <v>34</v>
      </c>
      <c r="Q62" t="s">
        <v>46</v>
      </c>
      <c r="R62">
        <v>1</v>
      </c>
    </row>
    <row r="63" spans="1:18">
      <c r="A63" t="s">
        <v>433</v>
      </c>
      <c r="B63" t="s">
        <v>434</v>
      </c>
      <c r="C63" t="s">
        <v>435</v>
      </c>
      <c r="D63" t="s">
        <v>27</v>
      </c>
      <c r="E63" t="s">
        <v>436</v>
      </c>
      <c r="F63" t="s">
        <v>437</v>
      </c>
      <c r="G63" t="s">
        <v>438</v>
      </c>
      <c r="I63" t="s">
        <v>26</v>
      </c>
      <c r="J63" t="s">
        <v>25</v>
      </c>
      <c r="K63">
        <v>49.99</v>
      </c>
      <c r="L63">
        <v>49.99</v>
      </c>
      <c r="M63" t="s">
        <v>3</v>
      </c>
      <c r="N63" t="s">
        <v>29</v>
      </c>
      <c r="O63" t="s">
        <v>8</v>
      </c>
      <c r="P63" t="s">
        <v>0</v>
      </c>
      <c r="Q63" t="s">
        <v>1282</v>
      </c>
      <c r="R63">
        <v>0</v>
      </c>
    </row>
    <row r="64" spans="1:18">
      <c r="A64" t="s">
        <v>439</v>
      </c>
      <c r="B64" t="s">
        <v>440</v>
      </c>
      <c r="C64" t="s">
        <v>441</v>
      </c>
      <c r="D64" t="s">
        <v>27</v>
      </c>
      <c r="E64" t="s">
        <v>442</v>
      </c>
      <c r="F64" t="s">
        <v>443</v>
      </c>
      <c r="G64" t="s">
        <v>444</v>
      </c>
      <c r="H64" t="s">
        <v>445</v>
      </c>
      <c r="I64" t="s">
        <v>16</v>
      </c>
      <c r="J64" t="s">
        <v>15</v>
      </c>
      <c r="K64">
        <v>19.989999999999998</v>
      </c>
      <c r="L64">
        <v>26.653333333333332</v>
      </c>
      <c r="M64" t="s">
        <v>14</v>
      </c>
      <c r="N64" t="s">
        <v>2</v>
      </c>
      <c r="O64" t="s">
        <v>8</v>
      </c>
      <c r="P64" t="s">
        <v>12</v>
      </c>
      <c r="Q64" t="s">
        <v>1282</v>
      </c>
      <c r="R64">
        <v>0</v>
      </c>
    </row>
    <row r="65" spans="1:18">
      <c r="A65" t="s">
        <v>446</v>
      </c>
      <c r="B65" t="s">
        <v>447</v>
      </c>
      <c r="C65" t="s">
        <v>448</v>
      </c>
      <c r="D65" t="s">
        <v>20</v>
      </c>
      <c r="E65" t="s">
        <v>449</v>
      </c>
      <c r="F65" t="s">
        <v>450</v>
      </c>
      <c r="G65" t="s">
        <v>451</v>
      </c>
      <c r="I65" t="s">
        <v>19</v>
      </c>
      <c r="J65" t="s">
        <v>18</v>
      </c>
      <c r="K65">
        <v>15.99</v>
      </c>
      <c r="L65">
        <v>15.99</v>
      </c>
      <c r="M65" t="s">
        <v>3</v>
      </c>
      <c r="N65" t="s">
        <v>2</v>
      </c>
      <c r="O65" t="s">
        <v>35</v>
      </c>
      <c r="P65" t="s">
        <v>0</v>
      </c>
      <c r="Q65" t="s">
        <v>1282</v>
      </c>
      <c r="R65">
        <v>1</v>
      </c>
    </row>
    <row r="66" spans="1:18">
      <c r="A66" t="s">
        <v>452</v>
      </c>
      <c r="B66" t="s">
        <v>453</v>
      </c>
      <c r="C66" t="s">
        <v>454</v>
      </c>
      <c r="D66" t="s">
        <v>17</v>
      </c>
      <c r="E66" t="s">
        <v>455</v>
      </c>
      <c r="F66" t="s">
        <v>456</v>
      </c>
      <c r="G66" t="s">
        <v>457</v>
      </c>
      <c r="I66" t="s">
        <v>38</v>
      </c>
      <c r="J66" t="s">
        <v>37</v>
      </c>
      <c r="K66">
        <v>89.99</v>
      </c>
      <c r="L66">
        <v>119.98666666666666</v>
      </c>
      <c r="M66" t="s">
        <v>14</v>
      </c>
      <c r="N66" t="s">
        <v>2</v>
      </c>
      <c r="O66" t="s">
        <v>1</v>
      </c>
      <c r="P66" t="s">
        <v>12</v>
      </c>
      <c r="Q66" t="s">
        <v>1282</v>
      </c>
      <c r="R66">
        <v>1</v>
      </c>
    </row>
    <row r="67" spans="1:18">
      <c r="A67" t="s">
        <v>458</v>
      </c>
      <c r="B67" t="s">
        <v>459</v>
      </c>
      <c r="C67" t="s">
        <v>460</v>
      </c>
      <c r="D67" t="s">
        <v>6</v>
      </c>
      <c r="E67" t="s">
        <v>461</v>
      </c>
      <c r="F67" t="s">
        <v>462</v>
      </c>
      <c r="G67" t="s">
        <v>463</v>
      </c>
      <c r="H67" t="s">
        <v>464</v>
      </c>
      <c r="I67" t="s">
        <v>33</v>
      </c>
      <c r="J67" t="s">
        <v>32</v>
      </c>
      <c r="K67">
        <v>39.99</v>
      </c>
      <c r="L67">
        <v>799.8</v>
      </c>
      <c r="M67" t="s">
        <v>40</v>
      </c>
      <c r="N67" t="s">
        <v>29</v>
      </c>
      <c r="O67" t="s">
        <v>28</v>
      </c>
      <c r="P67" t="s">
        <v>39</v>
      </c>
      <c r="Q67" t="s">
        <v>1282</v>
      </c>
      <c r="R67">
        <v>0</v>
      </c>
    </row>
    <row r="68" spans="1:18">
      <c r="A68" t="s">
        <v>465</v>
      </c>
      <c r="B68" t="s">
        <v>466</v>
      </c>
      <c r="C68" t="s">
        <v>467</v>
      </c>
      <c r="D68" t="s">
        <v>20</v>
      </c>
      <c r="E68" t="s">
        <v>468</v>
      </c>
      <c r="F68" t="s">
        <v>469</v>
      </c>
      <c r="G68" t="s">
        <v>470</v>
      </c>
      <c r="I68" t="s">
        <v>11</v>
      </c>
      <c r="J68" t="s">
        <v>10</v>
      </c>
      <c r="K68">
        <v>99.99</v>
      </c>
      <c r="L68" t="e">
        <v>#VALUE!</v>
      </c>
      <c r="M68" t="e">
        <v>#VALUE!</v>
      </c>
      <c r="N68" t="s">
        <v>2</v>
      </c>
      <c r="O68" t="s">
        <v>28</v>
      </c>
      <c r="P68" t="e">
        <v>#VALUE!</v>
      </c>
      <c r="Q68" t="e">
        <v>#VALUE!</v>
      </c>
      <c r="R68">
        <v>1</v>
      </c>
    </row>
    <row r="69" spans="1:18">
      <c r="A69" t="s">
        <v>471</v>
      </c>
      <c r="B69" t="s">
        <v>472</v>
      </c>
      <c r="C69" t="s">
        <v>473</v>
      </c>
      <c r="D69" t="s">
        <v>6</v>
      </c>
      <c r="E69" t="s">
        <v>474</v>
      </c>
      <c r="F69" t="s">
        <v>475</v>
      </c>
      <c r="G69" t="s">
        <v>476</v>
      </c>
      <c r="I69" t="s">
        <v>11</v>
      </c>
      <c r="J69" t="s">
        <v>10</v>
      </c>
      <c r="K69">
        <v>99.99</v>
      </c>
      <c r="L69">
        <v>8332.5</v>
      </c>
      <c r="M69" t="s">
        <v>9</v>
      </c>
      <c r="N69" t="s">
        <v>29</v>
      </c>
      <c r="O69" t="s">
        <v>28</v>
      </c>
      <c r="P69" t="s">
        <v>7</v>
      </c>
      <c r="Q69" t="s">
        <v>1283</v>
      </c>
      <c r="R69">
        <v>0</v>
      </c>
    </row>
    <row r="70" spans="1:18">
      <c r="A70" t="s">
        <v>477</v>
      </c>
      <c r="B70" t="s">
        <v>478</v>
      </c>
      <c r="C70" t="s">
        <v>479</v>
      </c>
      <c r="D70" t="s">
        <v>17</v>
      </c>
      <c r="E70" t="s">
        <v>480</v>
      </c>
      <c r="F70" t="s">
        <v>481</v>
      </c>
      <c r="G70" t="s">
        <v>482</v>
      </c>
      <c r="I70" t="s">
        <v>26</v>
      </c>
      <c r="J70" t="s">
        <v>25</v>
      </c>
      <c r="K70">
        <v>49.99</v>
      </c>
      <c r="L70">
        <v>38.453846153846158</v>
      </c>
      <c r="M70" t="s">
        <v>36</v>
      </c>
      <c r="N70" t="s">
        <v>2</v>
      </c>
      <c r="O70" t="s">
        <v>1</v>
      </c>
      <c r="P70" t="s">
        <v>34</v>
      </c>
      <c r="Q70" t="s">
        <v>46</v>
      </c>
      <c r="R70">
        <v>1</v>
      </c>
    </row>
    <row r="71" spans="1:18">
      <c r="A71" t="s">
        <v>483</v>
      </c>
      <c r="B71" t="s">
        <v>484</v>
      </c>
      <c r="C71" t="s">
        <v>485</v>
      </c>
      <c r="D71" t="s">
        <v>27</v>
      </c>
      <c r="E71" t="s">
        <v>486</v>
      </c>
      <c r="F71" t="s">
        <v>487</v>
      </c>
      <c r="G71" t="s">
        <v>488</v>
      </c>
      <c r="I71" t="s">
        <v>16</v>
      </c>
      <c r="J71" t="s">
        <v>15</v>
      </c>
      <c r="K71">
        <v>19.989999999999998</v>
      </c>
      <c r="L71" t="e">
        <v>#VALUE!</v>
      </c>
      <c r="M71" t="e">
        <v>#VALUE!</v>
      </c>
      <c r="N71" t="s">
        <v>2</v>
      </c>
      <c r="O71" t="s">
        <v>8</v>
      </c>
      <c r="P71" t="e">
        <v>#VALUE!</v>
      </c>
      <c r="Q71" t="e">
        <v>#VALUE!</v>
      </c>
      <c r="R71">
        <v>1</v>
      </c>
    </row>
    <row r="72" spans="1:18">
      <c r="A72" t="s">
        <v>489</v>
      </c>
      <c r="B72" t="s">
        <v>490</v>
      </c>
      <c r="C72" t="s">
        <v>491</v>
      </c>
      <c r="D72" t="s">
        <v>6</v>
      </c>
      <c r="E72" t="s">
        <v>492</v>
      </c>
      <c r="F72" t="s">
        <v>493</v>
      </c>
      <c r="G72" t="s">
        <v>494</v>
      </c>
      <c r="I72" t="s">
        <v>33</v>
      </c>
      <c r="J72" t="s">
        <v>32</v>
      </c>
      <c r="K72">
        <v>39.99</v>
      </c>
      <c r="L72">
        <v>222.16666666666669</v>
      </c>
      <c r="M72" t="s">
        <v>42</v>
      </c>
      <c r="N72" t="s">
        <v>2</v>
      </c>
      <c r="O72" t="s">
        <v>1</v>
      </c>
      <c r="P72" t="s">
        <v>41</v>
      </c>
      <c r="Q72" t="s">
        <v>1281</v>
      </c>
      <c r="R72">
        <v>0</v>
      </c>
    </row>
    <row r="73" spans="1:18">
      <c r="A73" t="s">
        <v>495</v>
      </c>
      <c r="B73" t="s">
        <v>496</v>
      </c>
      <c r="C73" t="s">
        <v>497</v>
      </c>
      <c r="D73" t="s">
        <v>27</v>
      </c>
      <c r="E73" t="s">
        <v>498</v>
      </c>
      <c r="F73" t="s">
        <v>499</v>
      </c>
      <c r="G73" t="s">
        <v>500</v>
      </c>
      <c r="I73" t="s">
        <v>24</v>
      </c>
      <c r="J73" t="s">
        <v>23</v>
      </c>
      <c r="K73">
        <v>24.99</v>
      </c>
      <c r="L73">
        <v>24.99</v>
      </c>
      <c r="M73" t="s">
        <v>3</v>
      </c>
      <c r="N73" t="s">
        <v>2</v>
      </c>
      <c r="O73" t="s">
        <v>8</v>
      </c>
      <c r="P73" t="s">
        <v>0</v>
      </c>
      <c r="Q73" t="s">
        <v>1282</v>
      </c>
      <c r="R73">
        <v>1</v>
      </c>
    </row>
    <row r="74" spans="1:18">
      <c r="A74" t="s">
        <v>501</v>
      </c>
      <c r="B74" t="s">
        <v>502</v>
      </c>
      <c r="C74" t="s">
        <v>503</v>
      </c>
      <c r="D74" t="s">
        <v>20</v>
      </c>
      <c r="E74" t="s">
        <v>504</v>
      </c>
      <c r="F74" t="s">
        <v>505</v>
      </c>
      <c r="G74" t="s">
        <v>506</v>
      </c>
      <c r="I74" t="s">
        <v>38</v>
      </c>
      <c r="J74" t="s">
        <v>37</v>
      </c>
      <c r="K74">
        <v>89.99</v>
      </c>
      <c r="L74">
        <v>1799.7999999999997</v>
      </c>
      <c r="M74" t="s">
        <v>40</v>
      </c>
      <c r="N74" t="s">
        <v>2</v>
      </c>
      <c r="O74" t="s">
        <v>8</v>
      </c>
      <c r="P74" t="s">
        <v>39</v>
      </c>
      <c r="Q74" t="s">
        <v>1282</v>
      </c>
      <c r="R74">
        <v>1</v>
      </c>
    </row>
    <row r="75" spans="1:18">
      <c r="A75" t="s">
        <v>507</v>
      </c>
      <c r="B75" t="s">
        <v>508</v>
      </c>
      <c r="C75" t="s">
        <v>509</v>
      </c>
      <c r="D75" t="s">
        <v>6</v>
      </c>
      <c r="E75" t="s">
        <v>510</v>
      </c>
      <c r="F75" t="s">
        <v>511</v>
      </c>
      <c r="G75" t="s">
        <v>512</v>
      </c>
      <c r="I75" t="s">
        <v>24</v>
      </c>
      <c r="J75" t="s">
        <v>23</v>
      </c>
      <c r="K75">
        <v>24.99</v>
      </c>
      <c r="L75" t="e">
        <v>#VALUE!</v>
      </c>
      <c r="M75" t="e">
        <v>#VALUE!</v>
      </c>
      <c r="N75" t="s">
        <v>2</v>
      </c>
      <c r="O75" t="s">
        <v>28</v>
      </c>
      <c r="P75" t="e">
        <v>#VALUE!</v>
      </c>
      <c r="Q75" t="e">
        <v>#VALUE!</v>
      </c>
      <c r="R75">
        <v>0</v>
      </c>
    </row>
    <row r="76" spans="1:18">
      <c r="A76" t="s">
        <v>513</v>
      </c>
      <c r="B76" t="s">
        <v>514</v>
      </c>
      <c r="C76" t="s">
        <v>515</v>
      </c>
      <c r="D76" t="s">
        <v>17</v>
      </c>
      <c r="E76" t="s">
        <v>516</v>
      </c>
      <c r="F76" t="s">
        <v>517</v>
      </c>
      <c r="G76" t="s">
        <v>518</v>
      </c>
      <c r="I76" t="s">
        <v>44</v>
      </c>
      <c r="J76" t="s">
        <v>43</v>
      </c>
      <c r="K76">
        <v>79.989999999999995</v>
      </c>
      <c r="L76">
        <v>444.38888888888886</v>
      </c>
      <c r="M76" t="s">
        <v>42</v>
      </c>
      <c r="N76" t="s">
        <v>2</v>
      </c>
      <c r="O76" t="s">
        <v>8</v>
      </c>
      <c r="P76" t="s">
        <v>41</v>
      </c>
      <c r="Q76" t="s">
        <v>1281</v>
      </c>
      <c r="R76">
        <v>1</v>
      </c>
    </row>
    <row r="77" spans="1:18">
      <c r="A77" t="s">
        <v>519</v>
      </c>
      <c r="B77" t="s">
        <v>520</v>
      </c>
      <c r="C77" t="s">
        <v>521</v>
      </c>
      <c r="D77" t="s">
        <v>6</v>
      </c>
      <c r="E77" t="s">
        <v>522</v>
      </c>
      <c r="F77" t="s">
        <v>523</v>
      </c>
      <c r="G77" t="s">
        <v>524</v>
      </c>
      <c r="I77" t="s">
        <v>11</v>
      </c>
      <c r="J77" t="s">
        <v>10</v>
      </c>
      <c r="K77">
        <v>99.99</v>
      </c>
      <c r="L77">
        <v>99.99</v>
      </c>
      <c r="M77" t="s">
        <v>3</v>
      </c>
      <c r="N77" t="s">
        <v>2</v>
      </c>
      <c r="O77" t="s">
        <v>13</v>
      </c>
      <c r="P77" t="s">
        <v>0</v>
      </c>
      <c r="Q77" t="s">
        <v>1282</v>
      </c>
      <c r="R77">
        <v>1</v>
      </c>
    </row>
    <row r="78" spans="1:18">
      <c r="A78" t="s">
        <v>525</v>
      </c>
      <c r="B78" t="s">
        <v>526</v>
      </c>
      <c r="C78" t="s">
        <v>527</v>
      </c>
      <c r="D78" t="s">
        <v>27</v>
      </c>
      <c r="E78" t="s">
        <v>528</v>
      </c>
      <c r="F78" t="s">
        <v>529</v>
      </c>
      <c r="G78" t="s">
        <v>530</v>
      </c>
      <c r="I78" t="s">
        <v>26</v>
      </c>
      <c r="J78" t="s">
        <v>25</v>
      </c>
      <c r="K78">
        <v>49.99</v>
      </c>
      <c r="L78">
        <v>66.653333333333336</v>
      </c>
      <c r="M78" t="s">
        <v>14</v>
      </c>
      <c r="N78" t="s">
        <v>2</v>
      </c>
      <c r="O78" t="s">
        <v>1</v>
      </c>
      <c r="P78" t="s">
        <v>12</v>
      </c>
      <c r="Q78" t="s">
        <v>1282</v>
      </c>
      <c r="R78">
        <v>0</v>
      </c>
    </row>
    <row r="79" spans="1:18">
      <c r="A79" t="s">
        <v>531</v>
      </c>
      <c r="B79" t="s">
        <v>532</v>
      </c>
      <c r="C79" t="s">
        <v>533</v>
      </c>
      <c r="D79" t="s">
        <v>6</v>
      </c>
      <c r="E79" t="s">
        <v>534</v>
      </c>
      <c r="F79" t="s">
        <v>535</v>
      </c>
      <c r="G79" t="s">
        <v>536</v>
      </c>
      <c r="I79" t="s">
        <v>19</v>
      </c>
      <c r="J79" t="s">
        <v>18</v>
      </c>
      <c r="K79">
        <v>15.99</v>
      </c>
      <c r="L79">
        <v>319.8</v>
      </c>
      <c r="M79" t="s">
        <v>40</v>
      </c>
      <c r="N79" t="s">
        <v>2</v>
      </c>
      <c r="O79" t="s">
        <v>1</v>
      </c>
      <c r="P79" t="s">
        <v>39</v>
      </c>
      <c r="Q79" t="s">
        <v>1282</v>
      </c>
      <c r="R79">
        <v>0</v>
      </c>
    </row>
    <row r="80" spans="1:18">
      <c r="A80" t="s">
        <v>537</v>
      </c>
      <c r="B80" t="s">
        <v>538</v>
      </c>
      <c r="C80" t="s">
        <v>539</v>
      </c>
      <c r="D80" t="s">
        <v>20</v>
      </c>
      <c r="E80" t="s">
        <v>540</v>
      </c>
      <c r="F80" t="s">
        <v>541</v>
      </c>
      <c r="G80" t="s">
        <v>542</v>
      </c>
      <c r="I80" t="s">
        <v>24</v>
      </c>
      <c r="J80" t="s">
        <v>23</v>
      </c>
      <c r="K80">
        <v>24.99</v>
      </c>
      <c r="L80">
        <v>24.99</v>
      </c>
      <c r="M80" t="s">
        <v>3</v>
      </c>
      <c r="N80" t="s">
        <v>2</v>
      </c>
      <c r="O80" t="s">
        <v>8</v>
      </c>
      <c r="P80" t="s">
        <v>0</v>
      </c>
      <c r="Q80" t="s">
        <v>1282</v>
      </c>
      <c r="R80">
        <v>1</v>
      </c>
    </row>
    <row r="81" spans="1:18">
      <c r="A81" t="s">
        <v>543</v>
      </c>
      <c r="B81" t="s">
        <v>544</v>
      </c>
      <c r="C81" t="s">
        <v>545</v>
      </c>
      <c r="D81" t="s">
        <v>20</v>
      </c>
      <c r="E81" t="s">
        <v>546</v>
      </c>
      <c r="F81" t="s">
        <v>547</v>
      </c>
      <c r="G81" t="s">
        <v>548</v>
      </c>
      <c r="I81" t="s">
        <v>16</v>
      </c>
      <c r="J81" t="s">
        <v>15</v>
      </c>
      <c r="K81">
        <v>19.989999999999998</v>
      </c>
      <c r="L81">
        <v>18.172727272727268</v>
      </c>
      <c r="M81" t="s">
        <v>46</v>
      </c>
      <c r="N81" t="s">
        <v>2</v>
      </c>
      <c r="O81" t="s">
        <v>1</v>
      </c>
      <c r="P81" t="s">
        <v>47</v>
      </c>
      <c r="Q81" t="s">
        <v>46</v>
      </c>
      <c r="R81">
        <v>1</v>
      </c>
    </row>
    <row r="82" spans="1:18">
      <c r="A82" t="s">
        <v>549</v>
      </c>
      <c r="B82" t="s">
        <v>550</v>
      </c>
      <c r="C82" t="s">
        <v>551</v>
      </c>
      <c r="D82" t="s">
        <v>6</v>
      </c>
      <c r="E82" t="s">
        <v>552</v>
      </c>
      <c r="F82" t="s">
        <v>553</v>
      </c>
      <c r="G82" t="s">
        <v>554</v>
      </c>
      <c r="I82" t="s">
        <v>11</v>
      </c>
      <c r="J82" t="s">
        <v>10</v>
      </c>
      <c r="K82">
        <v>99.99</v>
      </c>
      <c r="L82">
        <v>99.99</v>
      </c>
      <c r="M82" t="s">
        <v>3</v>
      </c>
      <c r="N82" t="s">
        <v>29</v>
      </c>
      <c r="O82" t="s">
        <v>35</v>
      </c>
      <c r="P82" t="s">
        <v>0</v>
      </c>
      <c r="Q82" t="s">
        <v>1282</v>
      </c>
      <c r="R82">
        <v>1</v>
      </c>
    </row>
    <row r="83" spans="1:18">
      <c r="A83" t="s">
        <v>555</v>
      </c>
      <c r="B83" t="s">
        <v>556</v>
      </c>
      <c r="C83" t="s">
        <v>557</v>
      </c>
      <c r="D83" t="s">
        <v>27</v>
      </c>
      <c r="E83" t="s">
        <v>558</v>
      </c>
      <c r="F83" t="s">
        <v>559</v>
      </c>
      <c r="G83" t="s">
        <v>560</v>
      </c>
      <c r="I83" t="s">
        <v>38</v>
      </c>
      <c r="J83" t="s">
        <v>37</v>
      </c>
      <c r="K83">
        <v>89.99</v>
      </c>
      <c r="L83" t="e">
        <v>#VALUE!</v>
      </c>
      <c r="M83" t="e">
        <v>#VALUE!</v>
      </c>
      <c r="N83" t="s">
        <v>29</v>
      </c>
      <c r="O83" t="s">
        <v>8</v>
      </c>
      <c r="P83" t="e">
        <v>#VALUE!</v>
      </c>
      <c r="Q83" t="e">
        <v>#VALUE!</v>
      </c>
      <c r="R83">
        <v>1</v>
      </c>
    </row>
    <row r="84" spans="1:18">
      <c r="A84" t="s">
        <v>561</v>
      </c>
      <c r="B84" t="s">
        <v>562</v>
      </c>
      <c r="C84" t="s">
        <v>563</v>
      </c>
      <c r="D84" t="s">
        <v>27</v>
      </c>
      <c r="E84" t="s">
        <v>564</v>
      </c>
      <c r="F84" t="s">
        <v>565</v>
      </c>
      <c r="G84" t="s">
        <v>566</v>
      </c>
      <c r="I84" t="s">
        <v>19</v>
      </c>
      <c r="J84" t="s">
        <v>18</v>
      </c>
      <c r="K84">
        <v>15.99</v>
      </c>
      <c r="L84">
        <v>14.536363636363635</v>
      </c>
      <c r="M84" t="s">
        <v>46</v>
      </c>
      <c r="N84" t="s">
        <v>2</v>
      </c>
      <c r="O84" t="s">
        <v>35</v>
      </c>
      <c r="P84" t="s">
        <v>45</v>
      </c>
      <c r="Q84" t="s">
        <v>46</v>
      </c>
      <c r="R84">
        <v>1</v>
      </c>
    </row>
    <row r="85" spans="1:18">
      <c r="A85" t="s">
        <v>567</v>
      </c>
      <c r="B85" t="s">
        <v>568</v>
      </c>
      <c r="C85" t="s">
        <v>569</v>
      </c>
      <c r="D85" t="s">
        <v>27</v>
      </c>
      <c r="E85" t="s">
        <v>570</v>
      </c>
      <c r="F85" t="s">
        <v>571</v>
      </c>
      <c r="G85" t="s">
        <v>572</v>
      </c>
      <c r="I85" t="s">
        <v>33</v>
      </c>
      <c r="J85" t="s">
        <v>32</v>
      </c>
      <c r="K85">
        <v>39.99</v>
      </c>
      <c r="L85">
        <v>36.354545454545452</v>
      </c>
      <c r="M85" t="s">
        <v>46</v>
      </c>
      <c r="N85" t="s">
        <v>2</v>
      </c>
      <c r="O85" t="s">
        <v>1</v>
      </c>
      <c r="P85" t="s">
        <v>47</v>
      </c>
      <c r="Q85" t="s">
        <v>46</v>
      </c>
      <c r="R85">
        <v>0</v>
      </c>
    </row>
    <row r="86" spans="1:18">
      <c r="A86" t="s">
        <v>573</v>
      </c>
      <c r="B86" t="s">
        <v>574</v>
      </c>
      <c r="C86" t="s">
        <v>575</v>
      </c>
      <c r="D86" t="s">
        <v>27</v>
      </c>
      <c r="E86" t="s">
        <v>576</v>
      </c>
      <c r="F86" t="s">
        <v>577</v>
      </c>
      <c r="G86" t="s">
        <v>578</v>
      </c>
      <c r="I86" t="s">
        <v>11</v>
      </c>
      <c r="J86" t="s">
        <v>10</v>
      </c>
      <c r="K86">
        <v>99.99</v>
      </c>
      <c r="L86">
        <v>76.91538461538461</v>
      </c>
      <c r="M86" t="s">
        <v>36</v>
      </c>
      <c r="N86" t="s">
        <v>2</v>
      </c>
      <c r="O86" t="s">
        <v>8</v>
      </c>
      <c r="P86" t="s">
        <v>34</v>
      </c>
      <c r="Q86" t="s">
        <v>46</v>
      </c>
      <c r="R86">
        <v>1</v>
      </c>
    </row>
    <row r="87" spans="1:18">
      <c r="A87" t="s">
        <v>579</v>
      </c>
      <c r="B87" t="s">
        <v>580</v>
      </c>
      <c r="C87" t="s">
        <v>581</v>
      </c>
      <c r="D87" t="s">
        <v>27</v>
      </c>
      <c r="E87" t="s">
        <v>582</v>
      </c>
      <c r="F87" t="s">
        <v>583</v>
      </c>
      <c r="G87" t="s">
        <v>584</v>
      </c>
      <c r="I87" t="s">
        <v>38</v>
      </c>
      <c r="J87" t="s">
        <v>37</v>
      </c>
      <c r="K87">
        <v>89.99</v>
      </c>
      <c r="L87">
        <v>13431.343283582088</v>
      </c>
      <c r="M87" t="s">
        <v>22</v>
      </c>
      <c r="N87" t="s">
        <v>2</v>
      </c>
      <c r="O87" t="s">
        <v>13</v>
      </c>
      <c r="P87" t="s">
        <v>21</v>
      </c>
      <c r="Q87" t="s">
        <v>1283</v>
      </c>
      <c r="R87">
        <v>1</v>
      </c>
    </row>
    <row r="88" spans="1:18">
      <c r="A88" t="s">
        <v>585</v>
      </c>
      <c r="B88" t="s">
        <v>586</v>
      </c>
      <c r="C88" t="s">
        <v>587</v>
      </c>
      <c r="D88" t="s">
        <v>27</v>
      </c>
      <c r="E88" t="s">
        <v>588</v>
      </c>
      <c r="F88" t="s">
        <v>589</v>
      </c>
      <c r="G88" t="s">
        <v>590</v>
      </c>
      <c r="I88" t="s">
        <v>26</v>
      </c>
      <c r="J88" t="s">
        <v>25</v>
      </c>
      <c r="K88">
        <v>49.99</v>
      </c>
      <c r="L88" t="e">
        <v>#VALUE!</v>
      </c>
      <c r="M88" t="e">
        <v>#VALUE!</v>
      </c>
      <c r="N88" t="s">
        <v>2</v>
      </c>
      <c r="O88" t="s">
        <v>8</v>
      </c>
      <c r="P88" t="e">
        <v>#VALUE!</v>
      </c>
      <c r="Q88" t="e">
        <v>#VALUE!</v>
      </c>
      <c r="R88">
        <v>0</v>
      </c>
    </row>
    <row r="89" spans="1:18">
      <c r="A89" t="s">
        <v>591</v>
      </c>
      <c r="B89" t="s">
        <v>592</v>
      </c>
      <c r="C89" t="s">
        <v>593</v>
      </c>
      <c r="D89" t="s">
        <v>6</v>
      </c>
      <c r="E89" t="s">
        <v>594</v>
      </c>
      <c r="F89" t="s">
        <v>595</v>
      </c>
      <c r="G89" t="s">
        <v>596</v>
      </c>
      <c r="I89" t="s">
        <v>44</v>
      </c>
      <c r="J89" t="s">
        <v>43</v>
      </c>
      <c r="K89">
        <v>79.989999999999995</v>
      </c>
      <c r="L89">
        <v>114.27142857142857</v>
      </c>
      <c r="M89" t="s">
        <v>31</v>
      </c>
      <c r="N89" t="s">
        <v>2</v>
      </c>
      <c r="O89" t="s">
        <v>28</v>
      </c>
      <c r="P89" t="s">
        <v>30</v>
      </c>
      <c r="Q89" t="s">
        <v>1280</v>
      </c>
      <c r="R89">
        <v>1</v>
      </c>
    </row>
    <row r="90" spans="1:18">
      <c r="A90" t="s">
        <v>597</v>
      </c>
      <c r="B90" t="s">
        <v>598</v>
      </c>
      <c r="C90" t="s">
        <v>599</v>
      </c>
      <c r="D90" t="s">
        <v>6</v>
      </c>
      <c r="E90" t="s">
        <v>600</v>
      </c>
      <c r="F90" t="s">
        <v>601</v>
      </c>
      <c r="G90" t="s">
        <v>602</v>
      </c>
      <c r="I90" t="s">
        <v>19</v>
      </c>
      <c r="J90" t="s">
        <v>18</v>
      </c>
      <c r="K90">
        <v>15.99</v>
      </c>
      <c r="L90">
        <v>2386.5671641791046</v>
      </c>
      <c r="M90" t="s">
        <v>22</v>
      </c>
      <c r="N90" t="s">
        <v>29</v>
      </c>
      <c r="O90" t="s">
        <v>8</v>
      </c>
      <c r="P90" t="s">
        <v>21</v>
      </c>
      <c r="Q90" t="s">
        <v>1283</v>
      </c>
      <c r="R90">
        <v>1</v>
      </c>
    </row>
    <row r="91" spans="1:18">
      <c r="A91" t="s">
        <v>603</v>
      </c>
      <c r="B91" t="s">
        <v>604</v>
      </c>
      <c r="C91" t="s">
        <v>605</v>
      </c>
      <c r="D91" t="s">
        <v>6</v>
      </c>
      <c r="E91" t="s">
        <v>606</v>
      </c>
      <c r="F91" t="s">
        <v>607</v>
      </c>
      <c r="G91" t="s">
        <v>608</v>
      </c>
      <c r="I91" t="s">
        <v>16</v>
      </c>
      <c r="J91" t="s">
        <v>15</v>
      </c>
      <c r="K91">
        <v>19.989999999999998</v>
      </c>
      <c r="L91">
        <v>15.376923076923076</v>
      </c>
      <c r="M91" t="s">
        <v>36</v>
      </c>
      <c r="N91" t="s">
        <v>2</v>
      </c>
      <c r="O91" t="s">
        <v>28</v>
      </c>
      <c r="P91" t="s">
        <v>34</v>
      </c>
      <c r="Q91" t="s">
        <v>46</v>
      </c>
      <c r="R91">
        <v>0</v>
      </c>
    </row>
    <row r="92" spans="1:18">
      <c r="A92" t="s">
        <v>609</v>
      </c>
      <c r="B92" t="s">
        <v>610</v>
      </c>
      <c r="C92" t="s">
        <v>611</v>
      </c>
      <c r="D92" t="s">
        <v>6</v>
      </c>
      <c r="E92" t="s">
        <v>612</v>
      </c>
      <c r="F92" t="s">
        <v>613</v>
      </c>
      <c r="G92" t="s">
        <v>614</v>
      </c>
      <c r="I92" t="s">
        <v>11</v>
      </c>
      <c r="J92" t="s">
        <v>10</v>
      </c>
      <c r="K92">
        <v>99.99</v>
      </c>
      <c r="L92">
        <v>76.91538461538461</v>
      </c>
      <c r="M92" t="s">
        <v>36</v>
      </c>
      <c r="N92" t="s">
        <v>2</v>
      </c>
      <c r="O92" t="s">
        <v>8</v>
      </c>
      <c r="P92" t="s">
        <v>34</v>
      </c>
      <c r="Q92" t="s">
        <v>46</v>
      </c>
      <c r="R92">
        <v>1</v>
      </c>
    </row>
    <row r="93" spans="1:18">
      <c r="A93" t="s">
        <v>615</v>
      </c>
      <c r="B93" t="s">
        <v>616</v>
      </c>
      <c r="C93" t="s">
        <v>617</v>
      </c>
      <c r="D93" t="s">
        <v>17</v>
      </c>
      <c r="E93" t="s">
        <v>618</v>
      </c>
      <c r="F93" t="s">
        <v>619</v>
      </c>
      <c r="G93" t="s">
        <v>620</v>
      </c>
      <c r="I93" t="s">
        <v>24</v>
      </c>
      <c r="J93" t="s">
        <v>23</v>
      </c>
      <c r="K93">
        <v>24.99</v>
      </c>
      <c r="L93">
        <v>33.32</v>
      </c>
      <c r="M93" t="s">
        <v>14</v>
      </c>
      <c r="N93" t="s">
        <v>2</v>
      </c>
      <c r="O93" t="s">
        <v>8</v>
      </c>
      <c r="P93" t="s">
        <v>12</v>
      </c>
      <c r="Q93" t="s">
        <v>1282</v>
      </c>
      <c r="R93">
        <v>0</v>
      </c>
    </row>
    <row r="94" spans="1:18">
      <c r="A94" t="s">
        <v>621</v>
      </c>
      <c r="B94" t="s">
        <v>622</v>
      </c>
      <c r="C94" t="s">
        <v>623</v>
      </c>
      <c r="D94" t="s">
        <v>27</v>
      </c>
      <c r="E94" t="s">
        <v>624</v>
      </c>
      <c r="F94" t="s">
        <v>625</v>
      </c>
      <c r="G94" t="s">
        <v>626</v>
      </c>
      <c r="I94" t="s">
        <v>33</v>
      </c>
      <c r="J94" t="s">
        <v>32</v>
      </c>
      <c r="K94">
        <v>39.99</v>
      </c>
      <c r="L94">
        <v>36.354545454545452</v>
      </c>
      <c r="M94" t="s">
        <v>46</v>
      </c>
      <c r="N94" t="s">
        <v>2</v>
      </c>
      <c r="O94" t="s">
        <v>8</v>
      </c>
      <c r="P94" t="s">
        <v>47</v>
      </c>
      <c r="Q94" t="s">
        <v>46</v>
      </c>
      <c r="R94">
        <v>0</v>
      </c>
    </row>
    <row r="95" spans="1:18">
      <c r="A95" t="s">
        <v>627</v>
      </c>
      <c r="B95" t="s">
        <v>628</v>
      </c>
      <c r="C95" t="s">
        <v>629</v>
      </c>
      <c r="D95" t="s">
        <v>20</v>
      </c>
      <c r="E95" t="s">
        <v>630</v>
      </c>
      <c r="F95" t="s">
        <v>631</v>
      </c>
      <c r="G95" t="s">
        <v>632</v>
      </c>
      <c r="I95" t="s">
        <v>26</v>
      </c>
      <c r="J95" t="s">
        <v>25</v>
      </c>
      <c r="K95">
        <v>49.99</v>
      </c>
      <c r="L95">
        <v>49.99</v>
      </c>
      <c r="M95" t="s">
        <v>3</v>
      </c>
      <c r="N95" t="s">
        <v>2</v>
      </c>
      <c r="O95" t="s">
        <v>28</v>
      </c>
      <c r="P95" t="s">
        <v>0</v>
      </c>
      <c r="Q95" t="s">
        <v>1282</v>
      </c>
      <c r="R95">
        <v>1</v>
      </c>
    </row>
    <row r="96" spans="1:18">
      <c r="A96" t="s">
        <v>633</v>
      </c>
      <c r="B96" t="s">
        <v>634</v>
      </c>
      <c r="C96" t="s">
        <v>635</v>
      </c>
      <c r="D96" t="s">
        <v>20</v>
      </c>
      <c r="E96" t="s">
        <v>636</v>
      </c>
      <c r="F96" t="s">
        <v>637</v>
      </c>
      <c r="G96" t="s">
        <v>638</v>
      </c>
      <c r="I96" t="s">
        <v>33</v>
      </c>
      <c r="J96" t="s">
        <v>32</v>
      </c>
      <c r="K96">
        <v>39.99</v>
      </c>
      <c r="L96">
        <v>222.16666666666669</v>
      </c>
      <c r="M96" t="s">
        <v>42</v>
      </c>
      <c r="N96" t="s">
        <v>2</v>
      </c>
      <c r="O96" t="s">
        <v>35</v>
      </c>
      <c r="P96" t="s">
        <v>41</v>
      </c>
      <c r="Q96" t="s">
        <v>1281</v>
      </c>
      <c r="R96">
        <v>1</v>
      </c>
    </row>
    <row r="97" spans="1:18">
      <c r="A97" t="s">
        <v>639</v>
      </c>
      <c r="B97" t="s">
        <v>640</v>
      </c>
      <c r="C97" t="s">
        <v>641</v>
      </c>
      <c r="D97" t="s">
        <v>27</v>
      </c>
      <c r="E97" t="s">
        <v>642</v>
      </c>
      <c r="F97" t="s">
        <v>643</v>
      </c>
      <c r="G97" t="s">
        <v>644</v>
      </c>
      <c r="I97" t="s">
        <v>16</v>
      </c>
      <c r="J97" t="s">
        <v>15</v>
      </c>
      <c r="K97">
        <v>19.989999999999998</v>
      </c>
      <c r="L97">
        <v>19.989999999999998</v>
      </c>
      <c r="M97" t="s">
        <v>3</v>
      </c>
      <c r="N97" t="s">
        <v>29</v>
      </c>
      <c r="O97" t="s">
        <v>8</v>
      </c>
      <c r="P97" t="s">
        <v>0</v>
      </c>
      <c r="Q97" t="s">
        <v>1282</v>
      </c>
      <c r="R97">
        <v>0</v>
      </c>
    </row>
    <row r="98" spans="1:18">
      <c r="A98" t="s">
        <v>645</v>
      </c>
      <c r="B98" t="s">
        <v>646</v>
      </c>
      <c r="C98" t="s">
        <v>647</v>
      </c>
      <c r="D98" t="s">
        <v>20</v>
      </c>
      <c r="E98" t="s">
        <v>648</v>
      </c>
      <c r="F98" t="s">
        <v>649</v>
      </c>
      <c r="G98" t="s">
        <v>650</v>
      </c>
      <c r="I98" t="s">
        <v>24</v>
      </c>
      <c r="J98" t="s">
        <v>23</v>
      </c>
      <c r="K98">
        <v>24.99</v>
      </c>
      <c r="L98">
        <v>19.223076923076921</v>
      </c>
      <c r="M98" t="s">
        <v>36</v>
      </c>
      <c r="N98" t="s">
        <v>2</v>
      </c>
      <c r="O98" t="s">
        <v>28</v>
      </c>
      <c r="P98" t="s">
        <v>34</v>
      </c>
      <c r="Q98" t="s">
        <v>46</v>
      </c>
      <c r="R98">
        <v>1</v>
      </c>
    </row>
    <row r="99" spans="1:18">
      <c r="A99" t="s">
        <v>651</v>
      </c>
      <c r="B99" t="s">
        <v>652</v>
      </c>
      <c r="C99" t="s">
        <v>653</v>
      </c>
      <c r="D99" t="s">
        <v>6</v>
      </c>
      <c r="E99" t="s">
        <v>654</v>
      </c>
      <c r="F99" t="s">
        <v>655</v>
      </c>
      <c r="G99" t="s">
        <v>656</v>
      </c>
      <c r="I99" t="s">
        <v>16</v>
      </c>
      <c r="J99" t="s">
        <v>15</v>
      </c>
      <c r="K99">
        <v>19.989999999999998</v>
      </c>
      <c r="L99">
        <v>399.79999999999995</v>
      </c>
      <c r="M99" t="s">
        <v>40</v>
      </c>
      <c r="N99" t="s">
        <v>29</v>
      </c>
      <c r="O99" t="s">
        <v>8</v>
      </c>
      <c r="P99" t="s">
        <v>39</v>
      </c>
      <c r="Q99" t="s">
        <v>1282</v>
      </c>
      <c r="R99">
        <v>1</v>
      </c>
    </row>
    <row r="100" spans="1:18">
      <c r="A100" t="s">
        <v>657</v>
      </c>
      <c r="B100" t="s">
        <v>658</v>
      </c>
      <c r="C100" t="s">
        <v>659</v>
      </c>
      <c r="D100" t="s">
        <v>20</v>
      </c>
      <c r="E100" t="s">
        <v>660</v>
      </c>
      <c r="F100" t="s">
        <v>661</v>
      </c>
      <c r="G100" t="s">
        <v>662</v>
      </c>
      <c r="H100" t="s">
        <v>663</v>
      </c>
      <c r="I100" t="s">
        <v>33</v>
      </c>
      <c r="J100" t="s">
        <v>32</v>
      </c>
      <c r="K100">
        <v>39.99</v>
      </c>
      <c r="L100">
        <v>5968.6567164179105</v>
      </c>
      <c r="M100" t="s">
        <v>22</v>
      </c>
      <c r="N100" t="s">
        <v>2</v>
      </c>
      <c r="O100" t="s">
        <v>13</v>
      </c>
      <c r="P100" t="s">
        <v>21</v>
      </c>
      <c r="Q100" t="s">
        <v>1283</v>
      </c>
      <c r="R100">
        <v>0</v>
      </c>
    </row>
    <row r="101" spans="1:18">
      <c r="A101" t="s">
        <v>664</v>
      </c>
      <c r="B101" t="s">
        <v>665</v>
      </c>
      <c r="C101" t="s">
        <v>666</v>
      </c>
      <c r="D101" t="s">
        <v>6</v>
      </c>
      <c r="E101" t="s">
        <v>667</v>
      </c>
      <c r="F101" t="s">
        <v>668</v>
      </c>
      <c r="G101" t="s">
        <v>669</v>
      </c>
      <c r="H101" t="s">
        <v>670</v>
      </c>
      <c r="I101" t="s">
        <v>16</v>
      </c>
      <c r="J101" t="s">
        <v>15</v>
      </c>
      <c r="K101">
        <v>19.989999999999998</v>
      </c>
      <c r="L101">
        <v>28.557142857142857</v>
      </c>
      <c r="M101" t="s">
        <v>31</v>
      </c>
      <c r="N101" t="s">
        <v>2</v>
      </c>
      <c r="O101" t="s">
        <v>8</v>
      </c>
      <c r="P101" t="s">
        <v>30</v>
      </c>
      <c r="Q101" t="s">
        <v>1280</v>
      </c>
      <c r="R101">
        <v>1</v>
      </c>
    </row>
    <row r="102" spans="1:18">
      <c r="A102" t="s">
        <v>671</v>
      </c>
      <c r="B102" t="s">
        <v>672</v>
      </c>
      <c r="C102" t="s">
        <v>673</v>
      </c>
      <c r="D102" t="s">
        <v>27</v>
      </c>
      <c r="E102" t="s">
        <v>674</v>
      </c>
      <c r="F102" t="s">
        <v>675</v>
      </c>
      <c r="G102" t="s">
        <v>676</v>
      </c>
      <c r="I102" t="s">
        <v>44</v>
      </c>
      <c r="J102" t="s">
        <v>43</v>
      </c>
      <c r="K102">
        <v>79.989999999999995</v>
      </c>
      <c r="L102">
        <v>106.65333333333332</v>
      </c>
      <c r="M102" t="s">
        <v>14</v>
      </c>
      <c r="N102" t="s">
        <v>29</v>
      </c>
      <c r="O102" t="s">
        <v>13</v>
      </c>
      <c r="P102" t="s">
        <v>12</v>
      </c>
      <c r="Q102" t="s">
        <v>1282</v>
      </c>
      <c r="R102">
        <v>1</v>
      </c>
    </row>
    <row r="103" spans="1:18">
      <c r="A103" t="s">
        <v>677</v>
      </c>
      <c r="B103" t="s">
        <v>678</v>
      </c>
      <c r="C103" t="s">
        <v>679</v>
      </c>
      <c r="D103" t="s">
        <v>6</v>
      </c>
      <c r="E103" t="s">
        <v>680</v>
      </c>
      <c r="F103" t="s">
        <v>681</v>
      </c>
      <c r="G103" t="s">
        <v>682</v>
      </c>
      <c r="I103" t="s">
        <v>26</v>
      </c>
      <c r="J103" t="s">
        <v>25</v>
      </c>
      <c r="K103">
        <v>49.99</v>
      </c>
      <c r="L103">
        <v>45.445454545454545</v>
      </c>
      <c r="M103" t="s">
        <v>46</v>
      </c>
      <c r="N103" t="s">
        <v>2</v>
      </c>
      <c r="O103" t="s">
        <v>8</v>
      </c>
      <c r="P103" t="s">
        <v>47</v>
      </c>
      <c r="Q103" t="s">
        <v>46</v>
      </c>
      <c r="R103">
        <v>1</v>
      </c>
    </row>
    <row r="104" spans="1:18">
      <c r="A104" t="s">
        <v>683</v>
      </c>
      <c r="B104" t="s">
        <v>684</v>
      </c>
      <c r="C104" t="s">
        <v>685</v>
      </c>
      <c r="D104" t="s">
        <v>17</v>
      </c>
      <c r="E104" t="s">
        <v>686</v>
      </c>
      <c r="F104" t="s">
        <v>687</v>
      </c>
      <c r="G104" t="s">
        <v>688</v>
      </c>
      <c r="I104" t="s">
        <v>44</v>
      </c>
      <c r="J104" t="s">
        <v>43</v>
      </c>
      <c r="K104">
        <v>79.989999999999995</v>
      </c>
      <c r="L104">
        <v>444.38888888888886</v>
      </c>
      <c r="M104" t="s">
        <v>42</v>
      </c>
      <c r="N104" t="s">
        <v>29</v>
      </c>
      <c r="O104" t="s">
        <v>28</v>
      </c>
      <c r="P104" t="s">
        <v>41</v>
      </c>
      <c r="Q104" t="s">
        <v>1281</v>
      </c>
      <c r="R104">
        <v>1</v>
      </c>
    </row>
    <row r="105" spans="1:18">
      <c r="A105" t="s">
        <v>689</v>
      </c>
      <c r="B105" t="s">
        <v>690</v>
      </c>
      <c r="C105" t="s">
        <v>691</v>
      </c>
      <c r="D105" t="s">
        <v>6</v>
      </c>
      <c r="E105" t="s">
        <v>692</v>
      </c>
      <c r="F105" t="s">
        <v>693</v>
      </c>
      <c r="G105" t="s">
        <v>694</v>
      </c>
      <c r="I105" t="s">
        <v>38</v>
      </c>
      <c r="J105" t="s">
        <v>37</v>
      </c>
      <c r="K105">
        <v>89.99</v>
      </c>
      <c r="L105">
        <v>89.99</v>
      </c>
      <c r="M105" t="s">
        <v>3</v>
      </c>
      <c r="N105" t="s">
        <v>29</v>
      </c>
      <c r="O105" t="s">
        <v>8</v>
      </c>
      <c r="P105" t="s">
        <v>0</v>
      </c>
      <c r="Q105" t="s">
        <v>1282</v>
      </c>
      <c r="R105">
        <v>1</v>
      </c>
    </row>
    <row r="106" spans="1:18">
      <c r="A106" t="s">
        <v>695</v>
      </c>
      <c r="B106" t="s">
        <v>696</v>
      </c>
      <c r="C106" t="s">
        <v>697</v>
      </c>
      <c r="D106" t="s">
        <v>27</v>
      </c>
      <c r="E106" t="s">
        <v>698</v>
      </c>
      <c r="F106" t="s">
        <v>699</v>
      </c>
      <c r="G106" t="s">
        <v>700</v>
      </c>
      <c r="I106" t="s">
        <v>16</v>
      </c>
      <c r="J106" t="s">
        <v>15</v>
      </c>
      <c r="K106">
        <v>19.989999999999998</v>
      </c>
      <c r="L106">
        <v>19.989999999999998</v>
      </c>
      <c r="M106" t="s">
        <v>3</v>
      </c>
      <c r="N106" t="s">
        <v>2</v>
      </c>
      <c r="O106" t="s">
        <v>35</v>
      </c>
      <c r="P106" t="s">
        <v>0</v>
      </c>
      <c r="Q106" t="s">
        <v>1282</v>
      </c>
      <c r="R106">
        <v>1</v>
      </c>
    </row>
    <row r="107" spans="1:18">
      <c r="A107" t="s">
        <v>701</v>
      </c>
      <c r="B107" t="s">
        <v>702</v>
      </c>
      <c r="C107" t="s">
        <v>703</v>
      </c>
      <c r="D107" t="s">
        <v>6</v>
      </c>
      <c r="E107" t="s">
        <v>704</v>
      </c>
      <c r="F107" t="s">
        <v>705</v>
      </c>
      <c r="G107" t="s">
        <v>706</v>
      </c>
      <c r="I107" t="s">
        <v>33</v>
      </c>
      <c r="J107" t="s">
        <v>32</v>
      </c>
      <c r="K107">
        <v>39.99</v>
      </c>
      <c r="L107">
        <v>30.761538461538461</v>
      </c>
      <c r="M107" t="s">
        <v>36</v>
      </c>
      <c r="N107" t="s">
        <v>29</v>
      </c>
      <c r="O107" t="s">
        <v>8</v>
      </c>
      <c r="P107" t="s">
        <v>34</v>
      </c>
      <c r="Q107" t="s">
        <v>46</v>
      </c>
      <c r="R107">
        <v>0</v>
      </c>
    </row>
    <row r="108" spans="1:18">
      <c r="A108" t="s">
        <v>707</v>
      </c>
      <c r="B108" t="s">
        <v>708</v>
      </c>
      <c r="C108" t="s">
        <v>709</v>
      </c>
      <c r="D108" t="s">
        <v>20</v>
      </c>
      <c r="E108" t="s">
        <v>710</v>
      </c>
      <c r="F108" t="s">
        <v>711</v>
      </c>
      <c r="G108" t="s">
        <v>712</v>
      </c>
      <c r="I108" t="s">
        <v>38</v>
      </c>
      <c r="J108" t="s">
        <v>37</v>
      </c>
      <c r="K108">
        <v>89.99</v>
      </c>
      <c r="L108">
        <v>7499.1666666666661</v>
      </c>
      <c r="M108" t="s">
        <v>9</v>
      </c>
      <c r="N108" t="s">
        <v>2</v>
      </c>
      <c r="O108" t="s">
        <v>28</v>
      </c>
      <c r="P108" t="s">
        <v>7</v>
      </c>
      <c r="Q108" t="s">
        <v>1283</v>
      </c>
      <c r="R108">
        <v>1</v>
      </c>
    </row>
    <row r="109" spans="1:18">
      <c r="A109" t="s">
        <v>713</v>
      </c>
      <c r="B109" t="s">
        <v>714</v>
      </c>
      <c r="C109" t="s">
        <v>715</v>
      </c>
      <c r="D109" t="s">
        <v>17</v>
      </c>
      <c r="E109" t="s">
        <v>716</v>
      </c>
      <c r="F109" t="s">
        <v>717</v>
      </c>
      <c r="G109" t="s">
        <v>718</v>
      </c>
      <c r="I109" t="s">
        <v>44</v>
      </c>
      <c r="J109" t="s">
        <v>43</v>
      </c>
      <c r="K109">
        <v>79.989999999999995</v>
      </c>
      <c r="L109">
        <v>106.65333333333332</v>
      </c>
      <c r="M109" t="s">
        <v>14</v>
      </c>
      <c r="N109" t="s">
        <v>2</v>
      </c>
      <c r="O109" t="s">
        <v>28</v>
      </c>
      <c r="P109" t="s">
        <v>12</v>
      </c>
      <c r="Q109" t="s">
        <v>1282</v>
      </c>
      <c r="R109">
        <v>1</v>
      </c>
    </row>
    <row r="110" spans="1:18">
      <c r="A110" t="s">
        <v>719</v>
      </c>
      <c r="B110" t="s">
        <v>720</v>
      </c>
      <c r="C110" t="s">
        <v>721</v>
      </c>
      <c r="D110" t="s">
        <v>17</v>
      </c>
      <c r="E110" t="s">
        <v>722</v>
      </c>
      <c r="F110" t="s">
        <v>723</v>
      </c>
      <c r="G110" t="s">
        <v>724</v>
      </c>
      <c r="I110" t="s">
        <v>33</v>
      </c>
      <c r="J110" t="s">
        <v>32</v>
      </c>
      <c r="K110">
        <v>39.99</v>
      </c>
      <c r="L110">
        <v>3332.5</v>
      </c>
      <c r="M110" t="s">
        <v>9</v>
      </c>
      <c r="N110" t="s">
        <v>2</v>
      </c>
      <c r="O110" t="s">
        <v>35</v>
      </c>
      <c r="P110" t="s">
        <v>7</v>
      </c>
      <c r="Q110" t="s">
        <v>1283</v>
      </c>
      <c r="R110">
        <v>1</v>
      </c>
    </row>
    <row r="111" spans="1:18">
      <c r="A111" t="s">
        <v>725</v>
      </c>
      <c r="B111" t="s">
        <v>726</v>
      </c>
      <c r="C111" t="s">
        <v>727</v>
      </c>
      <c r="D111" t="s">
        <v>20</v>
      </c>
      <c r="E111" t="s">
        <v>728</v>
      </c>
      <c r="F111" t="s">
        <v>729</v>
      </c>
      <c r="G111" t="s">
        <v>730</v>
      </c>
      <c r="I111" t="s">
        <v>38</v>
      </c>
      <c r="J111" t="s">
        <v>37</v>
      </c>
      <c r="K111">
        <v>89.99</v>
      </c>
      <c r="L111">
        <v>81.809090909090898</v>
      </c>
      <c r="M111" t="s">
        <v>46</v>
      </c>
      <c r="N111" t="s">
        <v>2</v>
      </c>
      <c r="O111" t="s">
        <v>1</v>
      </c>
      <c r="P111" t="s">
        <v>47</v>
      </c>
      <c r="Q111" t="s">
        <v>46</v>
      </c>
      <c r="R111">
        <v>1</v>
      </c>
    </row>
    <row r="112" spans="1:18">
      <c r="A112" t="s">
        <v>731</v>
      </c>
      <c r="B112" t="s">
        <v>732</v>
      </c>
      <c r="C112" t="s">
        <v>733</v>
      </c>
      <c r="D112" t="s">
        <v>27</v>
      </c>
      <c r="E112" t="s">
        <v>734</v>
      </c>
      <c r="F112" t="s">
        <v>735</v>
      </c>
      <c r="G112" t="s">
        <v>736</v>
      </c>
      <c r="I112" t="s">
        <v>26</v>
      </c>
      <c r="J112" t="s">
        <v>25</v>
      </c>
      <c r="K112">
        <v>49.99</v>
      </c>
      <c r="L112">
        <v>71.414285714285725</v>
      </c>
      <c r="M112" t="s">
        <v>31</v>
      </c>
      <c r="N112" t="s">
        <v>2</v>
      </c>
      <c r="O112" t="s">
        <v>28</v>
      </c>
      <c r="P112" t="s">
        <v>30</v>
      </c>
      <c r="Q112" t="s">
        <v>1280</v>
      </c>
      <c r="R112">
        <v>0</v>
      </c>
    </row>
    <row r="113" spans="1:18">
      <c r="A113" t="s">
        <v>737</v>
      </c>
      <c r="B113" t="s">
        <v>738</v>
      </c>
      <c r="C113" t="s">
        <v>739</v>
      </c>
      <c r="D113" t="s">
        <v>27</v>
      </c>
      <c r="E113" t="s">
        <v>740</v>
      </c>
      <c r="F113" t="s">
        <v>741</v>
      </c>
      <c r="G113" t="s">
        <v>742</v>
      </c>
      <c r="I113" t="s">
        <v>16</v>
      </c>
      <c r="J113" t="s">
        <v>15</v>
      </c>
      <c r="K113">
        <v>19.989999999999998</v>
      </c>
      <c r="L113">
        <v>26.653333333333332</v>
      </c>
      <c r="M113" t="s">
        <v>14</v>
      </c>
      <c r="N113" t="s">
        <v>2</v>
      </c>
      <c r="O113" t="s">
        <v>8</v>
      </c>
      <c r="P113" t="s">
        <v>12</v>
      </c>
      <c r="Q113" t="s">
        <v>1282</v>
      </c>
      <c r="R113">
        <v>1</v>
      </c>
    </row>
    <row r="114" spans="1:18">
      <c r="A114" t="s">
        <v>743</v>
      </c>
      <c r="B114" t="s">
        <v>744</v>
      </c>
      <c r="C114" t="s">
        <v>745</v>
      </c>
      <c r="D114" t="s">
        <v>17</v>
      </c>
      <c r="E114" t="s">
        <v>746</v>
      </c>
      <c r="F114" t="s">
        <v>747</v>
      </c>
      <c r="G114" t="s">
        <v>748</v>
      </c>
      <c r="I114" t="s">
        <v>16</v>
      </c>
      <c r="J114" t="s">
        <v>15</v>
      </c>
      <c r="K114">
        <v>19.989999999999998</v>
      </c>
      <c r="L114">
        <v>111.05555555555556</v>
      </c>
      <c r="M114" t="s">
        <v>42</v>
      </c>
      <c r="N114" t="s">
        <v>29</v>
      </c>
      <c r="O114" t="s">
        <v>28</v>
      </c>
      <c r="P114" t="s">
        <v>41</v>
      </c>
      <c r="Q114" t="s">
        <v>1281</v>
      </c>
      <c r="R114">
        <v>0</v>
      </c>
    </row>
    <row r="115" spans="1:18">
      <c r="A115" t="s">
        <v>749</v>
      </c>
      <c r="B115" t="s">
        <v>750</v>
      </c>
      <c r="C115" t="s">
        <v>751</v>
      </c>
      <c r="D115" t="s">
        <v>17</v>
      </c>
      <c r="E115" t="s">
        <v>752</v>
      </c>
      <c r="F115" t="s">
        <v>753</v>
      </c>
      <c r="G115" t="s">
        <v>754</v>
      </c>
      <c r="I115" t="s">
        <v>33</v>
      </c>
      <c r="J115" t="s">
        <v>32</v>
      </c>
      <c r="K115">
        <v>39.99</v>
      </c>
      <c r="L115">
        <v>53.32</v>
      </c>
      <c r="M115" t="s">
        <v>14</v>
      </c>
      <c r="N115" t="s">
        <v>29</v>
      </c>
      <c r="O115" t="s">
        <v>8</v>
      </c>
      <c r="P115" t="s">
        <v>12</v>
      </c>
      <c r="Q115" t="s">
        <v>1282</v>
      </c>
      <c r="R115">
        <v>1</v>
      </c>
    </row>
    <row r="116" spans="1:18">
      <c r="A116" t="s">
        <v>755</v>
      </c>
      <c r="B116" t="s">
        <v>756</v>
      </c>
      <c r="C116" t="s">
        <v>757</v>
      </c>
      <c r="D116" t="s">
        <v>6</v>
      </c>
      <c r="E116" t="s">
        <v>758</v>
      </c>
      <c r="F116" t="s">
        <v>759</v>
      </c>
      <c r="G116" t="s">
        <v>760</v>
      </c>
      <c r="I116" t="s">
        <v>24</v>
      </c>
      <c r="J116" t="s">
        <v>23</v>
      </c>
      <c r="K116">
        <v>24.99</v>
      </c>
      <c r="L116">
        <v>499.79999999999995</v>
      </c>
      <c r="M116" t="s">
        <v>40</v>
      </c>
      <c r="N116" t="s">
        <v>2</v>
      </c>
      <c r="O116" t="s">
        <v>8</v>
      </c>
      <c r="P116" t="s">
        <v>39</v>
      </c>
      <c r="Q116" t="s">
        <v>1282</v>
      </c>
      <c r="R116">
        <v>0</v>
      </c>
    </row>
    <row r="117" spans="1:18">
      <c r="A117" t="s">
        <v>761</v>
      </c>
      <c r="B117" t="s">
        <v>762</v>
      </c>
      <c r="C117" t="s">
        <v>763</v>
      </c>
      <c r="D117" t="s">
        <v>6</v>
      </c>
      <c r="E117" t="s">
        <v>764</v>
      </c>
      <c r="F117" t="s">
        <v>765</v>
      </c>
      <c r="G117" t="s">
        <v>766</v>
      </c>
      <c r="I117" t="s">
        <v>16</v>
      </c>
      <c r="J117" t="s">
        <v>15</v>
      </c>
      <c r="K117">
        <v>19.989999999999998</v>
      </c>
      <c r="L117">
        <v>111.05555555555556</v>
      </c>
      <c r="M117" t="s">
        <v>42</v>
      </c>
      <c r="N117" t="s">
        <v>2</v>
      </c>
      <c r="O117" t="s">
        <v>28</v>
      </c>
      <c r="P117" t="s">
        <v>41</v>
      </c>
      <c r="Q117" t="s">
        <v>1281</v>
      </c>
      <c r="R117">
        <v>1</v>
      </c>
    </row>
    <row r="118" spans="1:18">
      <c r="A118" t="s">
        <v>767</v>
      </c>
      <c r="B118" t="s">
        <v>768</v>
      </c>
      <c r="C118" t="s">
        <v>769</v>
      </c>
      <c r="D118" t="s">
        <v>20</v>
      </c>
      <c r="E118" t="s">
        <v>770</v>
      </c>
      <c r="F118" t="s">
        <v>771</v>
      </c>
      <c r="G118" t="s">
        <v>772</v>
      </c>
      <c r="I118" t="s">
        <v>19</v>
      </c>
      <c r="J118" t="s">
        <v>18</v>
      </c>
      <c r="K118">
        <v>15.99</v>
      </c>
      <c r="L118">
        <v>15.99</v>
      </c>
      <c r="M118" t="s">
        <v>3</v>
      </c>
      <c r="N118" t="s">
        <v>2</v>
      </c>
      <c r="O118" t="s">
        <v>28</v>
      </c>
      <c r="P118" t="s">
        <v>0</v>
      </c>
      <c r="Q118" t="s">
        <v>1282</v>
      </c>
      <c r="R118">
        <v>0</v>
      </c>
    </row>
    <row r="119" spans="1:18">
      <c r="A119" t="s">
        <v>773</v>
      </c>
      <c r="B119" t="s">
        <v>774</v>
      </c>
      <c r="C119" t="s">
        <v>775</v>
      </c>
      <c r="D119" t="s">
        <v>6</v>
      </c>
      <c r="E119" t="s">
        <v>776</v>
      </c>
      <c r="F119" t="s">
        <v>777</v>
      </c>
      <c r="G119" t="s">
        <v>778</v>
      </c>
      <c r="I119" t="s">
        <v>26</v>
      </c>
      <c r="J119" t="s">
        <v>25</v>
      </c>
      <c r="K119">
        <v>49.99</v>
      </c>
      <c r="L119">
        <v>66.653333333333336</v>
      </c>
      <c r="M119" t="s">
        <v>14</v>
      </c>
      <c r="N119" t="s">
        <v>2</v>
      </c>
      <c r="O119" t="s">
        <v>8</v>
      </c>
      <c r="P119" t="s">
        <v>12</v>
      </c>
      <c r="Q119" t="s">
        <v>1282</v>
      </c>
      <c r="R119">
        <v>0</v>
      </c>
    </row>
    <row r="120" spans="1:18">
      <c r="A120" t="s">
        <v>779</v>
      </c>
      <c r="B120" t="s">
        <v>780</v>
      </c>
      <c r="C120" t="s">
        <v>781</v>
      </c>
      <c r="D120" t="s">
        <v>6</v>
      </c>
      <c r="E120" t="s">
        <v>782</v>
      </c>
      <c r="F120" t="s">
        <v>783</v>
      </c>
      <c r="G120" t="s">
        <v>784</v>
      </c>
      <c r="I120" t="s">
        <v>24</v>
      </c>
      <c r="J120" t="s">
        <v>23</v>
      </c>
      <c r="K120">
        <v>24.99</v>
      </c>
      <c r="L120">
        <v>3729.8507462686562</v>
      </c>
      <c r="M120" t="s">
        <v>22</v>
      </c>
      <c r="N120" t="s">
        <v>2</v>
      </c>
      <c r="O120" t="s">
        <v>8</v>
      </c>
      <c r="P120" t="s">
        <v>21</v>
      </c>
      <c r="Q120" t="s">
        <v>1283</v>
      </c>
      <c r="R120">
        <v>0</v>
      </c>
    </row>
    <row r="121" spans="1:18">
      <c r="A121" t="s">
        <v>785</v>
      </c>
      <c r="B121" t="s">
        <v>786</v>
      </c>
      <c r="C121" t="s">
        <v>787</v>
      </c>
      <c r="D121" t="s">
        <v>27</v>
      </c>
      <c r="E121" t="s">
        <v>788</v>
      </c>
      <c r="F121" t="s">
        <v>789</v>
      </c>
      <c r="G121" t="s">
        <v>790</v>
      </c>
      <c r="I121" t="s">
        <v>44</v>
      </c>
      <c r="J121" t="s">
        <v>43</v>
      </c>
      <c r="K121">
        <v>79.989999999999995</v>
      </c>
      <c r="L121">
        <v>79.989999999999995</v>
      </c>
      <c r="M121" t="s">
        <v>3</v>
      </c>
      <c r="N121" t="s">
        <v>2</v>
      </c>
      <c r="O121" t="s">
        <v>35</v>
      </c>
      <c r="P121" t="s">
        <v>0</v>
      </c>
      <c r="Q121" t="s">
        <v>1282</v>
      </c>
      <c r="R121">
        <v>1</v>
      </c>
    </row>
    <row r="122" spans="1:18">
      <c r="A122" t="s">
        <v>791</v>
      </c>
      <c r="B122" t="s">
        <v>792</v>
      </c>
      <c r="C122" t="s">
        <v>793</v>
      </c>
      <c r="D122" t="s">
        <v>6</v>
      </c>
      <c r="E122" t="s">
        <v>794</v>
      </c>
      <c r="F122" t="s">
        <v>795</v>
      </c>
      <c r="G122" t="s">
        <v>796</v>
      </c>
      <c r="I122" t="s">
        <v>24</v>
      </c>
      <c r="J122" t="s">
        <v>23</v>
      </c>
      <c r="K122">
        <v>24.99</v>
      </c>
      <c r="L122">
        <v>33.32</v>
      </c>
      <c r="M122" t="s">
        <v>14</v>
      </c>
      <c r="N122" t="s">
        <v>2</v>
      </c>
      <c r="O122" t="s">
        <v>28</v>
      </c>
      <c r="P122" t="s">
        <v>12</v>
      </c>
      <c r="Q122" t="s">
        <v>1282</v>
      </c>
      <c r="R122">
        <v>0</v>
      </c>
    </row>
    <row r="123" spans="1:18">
      <c r="A123" t="s">
        <v>797</v>
      </c>
      <c r="B123" t="s">
        <v>798</v>
      </c>
      <c r="C123" t="s">
        <v>799</v>
      </c>
      <c r="D123" t="s">
        <v>17</v>
      </c>
      <c r="E123" t="s">
        <v>800</v>
      </c>
      <c r="F123" t="s">
        <v>801</v>
      </c>
      <c r="G123" t="s">
        <v>802</v>
      </c>
      <c r="H123" t="s">
        <v>803</v>
      </c>
      <c r="I123" t="s">
        <v>19</v>
      </c>
      <c r="J123" t="s">
        <v>18</v>
      </c>
      <c r="K123">
        <v>15.99</v>
      </c>
      <c r="L123">
        <v>1332.5</v>
      </c>
      <c r="M123" t="s">
        <v>9</v>
      </c>
      <c r="N123" t="s">
        <v>2</v>
      </c>
      <c r="O123" t="s">
        <v>28</v>
      </c>
      <c r="P123" t="s">
        <v>7</v>
      </c>
      <c r="Q123" t="s">
        <v>1283</v>
      </c>
      <c r="R123">
        <v>1</v>
      </c>
    </row>
    <row r="124" spans="1:18">
      <c r="A124" t="s">
        <v>804</v>
      </c>
      <c r="B124" t="s">
        <v>805</v>
      </c>
      <c r="C124" t="s">
        <v>806</v>
      </c>
      <c r="D124" t="s">
        <v>17</v>
      </c>
      <c r="E124" t="s">
        <v>807</v>
      </c>
      <c r="F124" t="s">
        <v>808</v>
      </c>
      <c r="G124" t="s">
        <v>809</v>
      </c>
      <c r="I124" t="s">
        <v>44</v>
      </c>
      <c r="J124" t="s">
        <v>43</v>
      </c>
      <c r="K124">
        <v>79.989999999999995</v>
      </c>
      <c r="L124">
        <v>79.989999999999995</v>
      </c>
      <c r="M124" t="s">
        <v>3</v>
      </c>
      <c r="N124" t="s">
        <v>29</v>
      </c>
      <c r="O124" t="s">
        <v>8</v>
      </c>
      <c r="P124" t="s">
        <v>0</v>
      </c>
      <c r="Q124" t="s">
        <v>1282</v>
      </c>
      <c r="R124">
        <v>1</v>
      </c>
    </row>
    <row r="125" spans="1:18">
      <c r="A125" t="s">
        <v>810</v>
      </c>
      <c r="B125" t="s">
        <v>811</v>
      </c>
      <c r="C125" t="s">
        <v>812</v>
      </c>
      <c r="D125" t="s">
        <v>27</v>
      </c>
      <c r="E125" t="s">
        <v>813</v>
      </c>
      <c r="F125" t="s">
        <v>814</v>
      </c>
      <c r="G125" t="s">
        <v>815</v>
      </c>
      <c r="I125" t="s">
        <v>26</v>
      </c>
      <c r="J125" t="s">
        <v>25</v>
      </c>
      <c r="K125">
        <v>49.99</v>
      </c>
      <c r="L125">
        <v>38.453846153846158</v>
      </c>
      <c r="M125" t="s">
        <v>36</v>
      </c>
      <c r="N125" t="s">
        <v>2</v>
      </c>
      <c r="O125" t="s">
        <v>35</v>
      </c>
      <c r="P125" t="s">
        <v>34</v>
      </c>
      <c r="Q125" t="s">
        <v>46</v>
      </c>
      <c r="R125">
        <v>0</v>
      </c>
    </row>
    <row r="126" spans="1:18">
      <c r="A126" t="s">
        <v>816</v>
      </c>
      <c r="B126" t="s">
        <v>817</v>
      </c>
      <c r="C126" t="s">
        <v>818</v>
      </c>
      <c r="D126" t="s">
        <v>27</v>
      </c>
      <c r="E126" t="s">
        <v>819</v>
      </c>
      <c r="F126" t="s">
        <v>820</v>
      </c>
      <c r="G126" t="s">
        <v>821</v>
      </c>
      <c r="I126" t="s">
        <v>11</v>
      </c>
      <c r="J126" t="s">
        <v>10</v>
      </c>
      <c r="K126">
        <v>99.99</v>
      </c>
      <c r="L126">
        <v>8332.5</v>
      </c>
      <c r="M126" t="s">
        <v>9</v>
      </c>
      <c r="N126" t="s">
        <v>2</v>
      </c>
      <c r="O126" t="s">
        <v>8</v>
      </c>
      <c r="P126" t="s">
        <v>7</v>
      </c>
      <c r="Q126" t="s">
        <v>1283</v>
      </c>
      <c r="R126">
        <v>1</v>
      </c>
    </row>
    <row r="127" spans="1:18">
      <c r="A127" t="s">
        <v>822</v>
      </c>
      <c r="B127" t="s">
        <v>823</v>
      </c>
      <c r="C127" t="s">
        <v>824</v>
      </c>
      <c r="D127" t="s">
        <v>20</v>
      </c>
      <c r="E127" t="s">
        <v>825</v>
      </c>
      <c r="F127" t="s">
        <v>826</v>
      </c>
      <c r="G127" t="s">
        <v>827</v>
      </c>
      <c r="I127" t="s">
        <v>24</v>
      </c>
      <c r="J127" t="s">
        <v>23</v>
      </c>
      <c r="K127">
        <v>24.99</v>
      </c>
      <c r="L127">
        <v>22.718181818181815</v>
      </c>
      <c r="M127" t="s">
        <v>46</v>
      </c>
      <c r="N127" t="s">
        <v>2</v>
      </c>
      <c r="O127" t="s">
        <v>8</v>
      </c>
      <c r="P127" t="s">
        <v>47</v>
      </c>
      <c r="Q127" t="s">
        <v>46</v>
      </c>
      <c r="R127">
        <v>0</v>
      </c>
    </row>
    <row r="128" spans="1:18">
      <c r="A128" t="s">
        <v>828</v>
      </c>
      <c r="B128" t="s">
        <v>829</v>
      </c>
      <c r="C128" t="s">
        <v>830</v>
      </c>
      <c r="D128" t="s">
        <v>6</v>
      </c>
      <c r="E128" t="s">
        <v>831</v>
      </c>
      <c r="F128" t="s">
        <v>832</v>
      </c>
      <c r="G128" t="s">
        <v>833</v>
      </c>
      <c r="H128" t="s">
        <v>834</v>
      </c>
      <c r="I128" t="s">
        <v>44</v>
      </c>
      <c r="J128" t="s">
        <v>43</v>
      </c>
      <c r="K128">
        <v>79.989999999999995</v>
      </c>
      <c r="L128">
        <v>61.530769230769224</v>
      </c>
      <c r="M128" t="s">
        <v>36</v>
      </c>
      <c r="N128" t="s">
        <v>2</v>
      </c>
      <c r="O128" t="s">
        <v>35</v>
      </c>
      <c r="P128" t="s">
        <v>34</v>
      </c>
      <c r="Q128" t="s">
        <v>46</v>
      </c>
      <c r="R128">
        <v>0</v>
      </c>
    </row>
    <row r="129" spans="1:18">
      <c r="A129" t="s">
        <v>835</v>
      </c>
      <c r="B129" t="s">
        <v>836</v>
      </c>
      <c r="C129" t="s">
        <v>837</v>
      </c>
      <c r="D129" t="s">
        <v>27</v>
      </c>
      <c r="E129" t="s">
        <v>838</v>
      </c>
      <c r="F129" t="s">
        <v>839</v>
      </c>
      <c r="G129" t="s">
        <v>840</v>
      </c>
      <c r="I129" t="s">
        <v>11</v>
      </c>
      <c r="J129" t="s">
        <v>10</v>
      </c>
      <c r="K129">
        <v>99.99</v>
      </c>
      <c r="L129">
        <v>133.32</v>
      </c>
      <c r="M129" t="s">
        <v>14</v>
      </c>
      <c r="N129" t="s">
        <v>29</v>
      </c>
      <c r="O129" t="s">
        <v>13</v>
      </c>
      <c r="P129" t="s">
        <v>12</v>
      </c>
      <c r="Q129" t="s">
        <v>1282</v>
      </c>
      <c r="R129">
        <v>1</v>
      </c>
    </row>
    <row r="130" spans="1:18">
      <c r="A130" t="s">
        <v>841</v>
      </c>
      <c r="B130" t="s">
        <v>842</v>
      </c>
      <c r="C130" t="s">
        <v>843</v>
      </c>
      <c r="D130" t="s">
        <v>27</v>
      </c>
      <c r="E130" t="s">
        <v>844</v>
      </c>
      <c r="F130" t="s">
        <v>845</v>
      </c>
      <c r="G130" t="s">
        <v>846</v>
      </c>
      <c r="I130" t="s">
        <v>26</v>
      </c>
      <c r="J130" t="s">
        <v>25</v>
      </c>
      <c r="K130">
        <v>49.99</v>
      </c>
      <c r="L130">
        <v>38.453846153846158</v>
      </c>
      <c r="M130" t="s">
        <v>36</v>
      </c>
      <c r="N130" t="s">
        <v>29</v>
      </c>
      <c r="O130" t="s">
        <v>1</v>
      </c>
      <c r="P130" t="s">
        <v>34</v>
      </c>
      <c r="Q130" t="s">
        <v>46</v>
      </c>
      <c r="R130">
        <v>1</v>
      </c>
    </row>
    <row r="131" spans="1:18">
      <c r="A131" t="s">
        <v>847</v>
      </c>
      <c r="B131" t="s">
        <v>848</v>
      </c>
      <c r="C131" t="s">
        <v>849</v>
      </c>
      <c r="D131" t="s">
        <v>20</v>
      </c>
      <c r="E131" t="s">
        <v>850</v>
      </c>
      <c r="F131" t="s">
        <v>851</v>
      </c>
      <c r="G131" t="s">
        <v>852</v>
      </c>
      <c r="I131" t="s">
        <v>33</v>
      </c>
      <c r="J131" t="s">
        <v>32</v>
      </c>
      <c r="K131">
        <v>39.99</v>
      </c>
      <c r="L131">
        <v>39.99</v>
      </c>
      <c r="M131" t="s">
        <v>3</v>
      </c>
      <c r="N131" t="s">
        <v>2</v>
      </c>
      <c r="O131" t="s">
        <v>35</v>
      </c>
      <c r="P131" t="s">
        <v>0</v>
      </c>
      <c r="Q131" t="s">
        <v>1282</v>
      </c>
      <c r="R131">
        <v>0</v>
      </c>
    </row>
    <row r="132" spans="1:18">
      <c r="A132" t="s">
        <v>853</v>
      </c>
      <c r="B132" t="s">
        <v>854</v>
      </c>
      <c r="C132" t="s">
        <v>855</v>
      </c>
      <c r="D132" t="s">
        <v>6</v>
      </c>
      <c r="E132" t="s">
        <v>856</v>
      </c>
      <c r="F132" t="s">
        <v>857</v>
      </c>
      <c r="G132" t="s">
        <v>858</v>
      </c>
      <c r="I132" t="s">
        <v>5</v>
      </c>
      <c r="J132" t="s">
        <v>4</v>
      </c>
      <c r="K132">
        <v>29.99</v>
      </c>
      <c r="L132">
        <v>39.986666666666665</v>
      </c>
      <c r="M132" t="s">
        <v>14</v>
      </c>
      <c r="N132" t="s">
        <v>2</v>
      </c>
      <c r="O132" t="s">
        <v>1</v>
      </c>
      <c r="P132" t="s">
        <v>12</v>
      </c>
      <c r="Q132" t="s">
        <v>1282</v>
      </c>
      <c r="R132">
        <v>0</v>
      </c>
    </row>
    <row r="133" spans="1:18">
      <c r="A133" t="s">
        <v>859</v>
      </c>
      <c r="B133" t="s">
        <v>860</v>
      </c>
      <c r="C133" t="s">
        <v>861</v>
      </c>
      <c r="D133" t="s">
        <v>6</v>
      </c>
      <c r="E133" t="s">
        <v>862</v>
      </c>
      <c r="F133" t="s">
        <v>863</v>
      </c>
      <c r="G133" t="s">
        <v>864</v>
      </c>
      <c r="I133" t="s">
        <v>19</v>
      </c>
      <c r="J133" t="s">
        <v>18</v>
      </c>
      <c r="K133">
        <v>15.99</v>
      </c>
      <c r="L133">
        <v>21.32</v>
      </c>
      <c r="M133" t="s">
        <v>14</v>
      </c>
      <c r="N133" t="s">
        <v>2</v>
      </c>
      <c r="O133" t="s">
        <v>8</v>
      </c>
      <c r="P133" t="s">
        <v>12</v>
      </c>
      <c r="Q133" t="s">
        <v>1282</v>
      </c>
      <c r="R133">
        <v>0</v>
      </c>
    </row>
    <row r="134" spans="1:18">
      <c r="A134" t="s">
        <v>865</v>
      </c>
      <c r="B134" t="s">
        <v>866</v>
      </c>
      <c r="C134" t="s">
        <v>867</v>
      </c>
      <c r="D134" t="s">
        <v>27</v>
      </c>
      <c r="E134" t="s">
        <v>868</v>
      </c>
      <c r="F134" t="s">
        <v>869</v>
      </c>
      <c r="G134" t="s">
        <v>870</v>
      </c>
      <c r="I134" t="s">
        <v>26</v>
      </c>
      <c r="J134" t="s">
        <v>25</v>
      </c>
      <c r="K134">
        <v>49.99</v>
      </c>
      <c r="L134">
        <v>38.453846153846158</v>
      </c>
      <c r="M134" t="s">
        <v>36</v>
      </c>
      <c r="N134" t="s">
        <v>2</v>
      </c>
      <c r="O134" t="s">
        <v>8</v>
      </c>
      <c r="P134" t="s">
        <v>34</v>
      </c>
      <c r="Q134" t="s">
        <v>46</v>
      </c>
      <c r="R134">
        <v>0</v>
      </c>
    </row>
    <row r="135" spans="1:18">
      <c r="A135" t="s">
        <v>871</v>
      </c>
      <c r="B135" t="s">
        <v>872</v>
      </c>
      <c r="C135" t="s">
        <v>873</v>
      </c>
      <c r="D135" t="s">
        <v>27</v>
      </c>
      <c r="E135" t="s">
        <v>874</v>
      </c>
      <c r="F135" t="s">
        <v>875</v>
      </c>
      <c r="G135" t="s">
        <v>876</v>
      </c>
      <c r="I135" t="s">
        <v>38</v>
      </c>
      <c r="J135" t="s">
        <v>37</v>
      </c>
      <c r="K135">
        <v>89.99</v>
      </c>
      <c r="L135">
        <v>128.55714285714285</v>
      </c>
      <c r="M135" t="s">
        <v>31</v>
      </c>
      <c r="N135" t="s">
        <v>2</v>
      </c>
      <c r="O135" t="s">
        <v>8</v>
      </c>
      <c r="P135" t="s">
        <v>30</v>
      </c>
      <c r="Q135" t="s">
        <v>1280</v>
      </c>
      <c r="R135">
        <v>1</v>
      </c>
    </row>
    <row r="136" spans="1:18">
      <c r="A136" t="s">
        <v>877</v>
      </c>
      <c r="B136" t="s">
        <v>878</v>
      </c>
      <c r="C136" t="s">
        <v>879</v>
      </c>
      <c r="D136" t="s">
        <v>27</v>
      </c>
      <c r="E136" t="s">
        <v>880</v>
      </c>
      <c r="F136" t="s">
        <v>881</v>
      </c>
      <c r="G136" t="s">
        <v>882</v>
      </c>
      <c r="I136" t="s">
        <v>5</v>
      </c>
      <c r="J136" t="s">
        <v>4</v>
      </c>
      <c r="K136">
        <v>29.99</v>
      </c>
      <c r="L136">
        <v>29.99</v>
      </c>
      <c r="M136" t="s">
        <v>3</v>
      </c>
      <c r="N136" t="s">
        <v>29</v>
      </c>
      <c r="O136" t="s">
        <v>28</v>
      </c>
      <c r="P136" t="s">
        <v>0</v>
      </c>
      <c r="Q136" t="s">
        <v>1282</v>
      </c>
      <c r="R136">
        <v>0</v>
      </c>
    </row>
    <row r="137" spans="1:18">
      <c r="A137" t="s">
        <v>883</v>
      </c>
      <c r="B137" t="s">
        <v>884</v>
      </c>
      <c r="C137" t="s">
        <v>885</v>
      </c>
      <c r="D137" t="s">
        <v>17</v>
      </c>
      <c r="E137" t="s">
        <v>886</v>
      </c>
      <c r="F137" t="s">
        <v>887</v>
      </c>
      <c r="G137" t="s">
        <v>888</v>
      </c>
      <c r="I137" t="s">
        <v>5</v>
      </c>
      <c r="J137" t="s">
        <v>4</v>
      </c>
      <c r="K137">
        <v>29.99</v>
      </c>
      <c r="L137">
        <v>23.069230769230767</v>
      </c>
      <c r="M137" t="s">
        <v>36</v>
      </c>
      <c r="N137" t="s">
        <v>2</v>
      </c>
      <c r="O137" t="s">
        <v>8</v>
      </c>
      <c r="P137" t="s">
        <v>34</v>
      </c>
      <c r="Q137" t="s">
        <v>46</v>
      </c>
      <c r="R137">
        <v>1</v>
      </c>
    </row>
    <row r="138" spans="1:18">
      <c r="A138" t="s">
        <v>889</v>
      </c>
      <c r="B138" t="s">
        <v>890</v>
      </c>
      <c r="C138" t="s">
        <v>891</v>
      </c>
      <c r="D138" t="s">
        <v>17</v>
      </c>
      <c r="E138" t="s">
        <v>892</v>
      </c>
      <c r="F138" t="s">
        <v>893</v>
      </c>
      <c r="G138" t="s">
        <v>894</v>
      </c>
      <c r="I138" t="s">
        <v>44</v>
      </c>
      <c r="J138" t="s">
        <v>43</v>
      </c>
      <c r="K138">
        <v>79.989999999999995</v>
      </c>
      <c r="L138">
        <v>72.718181818181804</v>
      </c>
      <c r="M138" t="s">
        <v>46</v>
      </c>
      <c r="N138" t="s">
        <v>29</v>
      </c>
      <c r="O138" t="s">
        <v>13</v>
      </c>
      <c r="P138" t="s">
        <v>45</v>
      </c>
      <c r="Q138" t="s">
        <v>46</v>
      </c>
      <c r="R138">
        <v>1</v>
      </c>
    </row>
    <row r="139" spans="1:18">
      <c r="A139" t="s">
        <v>895</v>
      </c>
      <c r="B139" t="s">
        <v>896</v>
      </c>
      <c r="C139" t="s">
        <v>897</v>
      </c>
      <c r="D139" t="s">
        <v>27</v>
      </c>
      <c r="E139" t="s">
        <v>898</v>
      </c>
      <c r="F139" t="s">
        <v>899</v>
      </c>
      <c r="G139" t="s">
        <v>900</v>
      </c>
      <c r="I139" t="s">
        <v>38</v>
      </c>
      <c r="J139" t="s">
        <v>37</v>
      </c>
      <c r="K139">
        <v>89.99</v>
      </c>
      <c r="L139">
        <v>119.98666666666666</v>
      </c>
      <c r="M139" t="s">
        <v>14</v>
      </c>
      <c r="N139" t="s">
        <v>2</v>
      </c>
      <c r="O139" t="s">
        <v>8</v>
      </c>
      <c r="P139" t="s">
        <v>12</v>
      </c>
      <c r="Q139" t="s">
        <v>1282</v>
      </c>
      <c r="R139">
        <v>1</v>
      </c>
    </row>
    <row r="140" spans="1:18">
      <c r="A140" t="s">
        <v>901</v>
      </c>
      <c r="B140" t="s">
        <v>902</v>
      </c>
      <c r="C140" t="s">
        <v>903</v>
      </c>
      <c r="D140" t="s">
        <v>17</v>
      </c>
      <c r="E140" t="s">
        <v>904</v>
      </c>
      <c r="F140" t="s">
        <v>905</v>
      </c>
      <c r="G140" t="s">
        <v>906</v>
      </c>
      <c r="I140" t="s">
        <v>33</v>
      </c>
      <c r="J140" t="s">
        <v>32</v>
      </c>
      <c r="K140">
        <v>39.99</v>
      </c>
      <c r="L140" t="e">
        <v>#VALUE!</v>
      </c>
      <c r="M140" t="e">
        <v>#VALUE!</v>
      </c>
      <c r="N140" t="s">
        <v>29</v>
      </c>
      <c r="O140" t="s">
        <v>28</v>
      </c>
      <c r="P140" t="e">
        <v>#VALUE!</v>
      </c>
      <c r="Q140" t="e">
        <v>#VALUE!</v>
      </c>
      <c r="R140">
        <v>0</v>
      </c>
    </row>
    <row r="141" spans="1:18">
      <c r="A141" t="s">
        <v>907</v>
      </c>
      <c r="B141" t="s">
        <v>908</v>
      </c>
      <c r="C141" t="s">
        <v>909</v>
      </c>
      <c r="D141" t="s">
        <v>6</v>
      </c>
      <c r="E141" t="s">
        <v>910</v>
      </c>
      <c r="F141" t="s">
        <v>911</v>
      </c>
      <c r="G141" t="s">
        <v>912</v>
      </c>
      <c r="I141" t="s">
        <v>5</v>
      </c>
      <c r="J141" t="s">
        <v>4</v>
      </c>
      <c r="K141">
        <v>29.99</v>
      </c>
      <c r="L141">
        <v>27.263636363636358</v>
      </c>
      <c r="M141" t="s">
        <v>46</v>
      </c>
      <c r="N141" t="s">
        <v>2</v>
      </c>
      <c r="O141" t="s">
        <v>1</v>
      </c>
      <c r="P141" t="s">
        <v>47</v>
      </c>
      <c r="Q141" t="s">
        <v>46</v>
      </c>
      <c r="R141">
        <v>0</v>
      </c>
    </row>
    <row r="142" spans="1:18">
      <c r="A142" t="s">
        <v>913</v>
      </c>
      <c r="B142" t="s">
        <v>914</v>
      </c>
      <c r="C142" t="s">
        <v>915</v>
      </c>
      <c r="D142" t="s">
        <v>6</v>
      </c>
      <c r="E142" t="s">
        <v>916</v>
      </c>
      <c r="F142" t="s">
        <v>917</v>
      </c>
      <c r="G142" t="s">
        <v>918</v>
      </c>
      <c r="H142" t="s">
        <v>919</v>
      </c>
      <c r="I142" t="s">
        <v>24</v>
      </c>
      <c r="J142" t="s">
        <v>23</v>
      </c>
      <c r="K142">
        <v>24.99</v>
      </c>
      <c r="L142">
        <v>33.32</v>
      </c>
      <c r="M142" t="s">
        <v>14</v>
      </c>
      <c r="N142" t="s">
        <v>2</v>
      </c>
      <c r="O142" t="s">
        <v>8</v>
      </c>
      <c r="P142" t="s">
        <v>12</v>
      </c>
      <c r="Q142" t="s">
        <v>1282</v>
      </c>
      <c r="R142">
        <v>0</v>
      </c>
    </row>
    <row r="143" spans="1:18">
      <c r="A143" t="s">
        <v>920</v>
      </c>
      <c r="B143" t="s">
        <v>921</v>
      </c>
      <c r="C143" t="s">
        <v>922</v>
      </c>
      <c r="D143" t="s">
        <v>17</v>
      </c>
      <c r="E143" t="s">
        <v>923</v>
      </c>
      <c r="F143" t="s">
        <v>924</v>
      </c>
      <c r="G143" t="s">
        <v>925</v>
      </c>
      <c r="I143" t="s">
        <v>38</v>
      </c>
      <c r="J143" t="s">
        <v>37</v>
      </c>
      <c r="K143">
        <v>89.99</v>
      </c>
      <c r="L143">
        <v>89.99</v>
      </c>
      <c r="M143" t="s">
        <v>3</v>
      </c>
      <c r="N143" t="s">
        <v>2</v>
      </c>
      <c r="O143" t="s">
        <v>1</v>
      </c>
      <c r="P143" t="s">
        <v>0</v>
      </c>
      <c r="Q143" t="s">
        <v>1282</v>
      </c>
      <c r="R143">
        <v>1</v>
      </c>
    </row>
    <row r="144" spans="1:18">
      <c r="A144" t="s">
        <v>926</v>
      </c>
      <c r="B144" t="s">
        <v>927</v>
      </c>
      <c r="C144" t="s">
        <v>928</v>
      </c>
      <c r="D144" t="s">
        <v>20</v>
      </c>
      <c r="E144" t="s">
        <v>929</v>
      </c>
      <c r="F144" t="s">
        <v>930</v>
      </c>
      <c r="G144" t="s">
        <v>931</v>
      </c>
      <c r="H144" t="s">
        <v>932</v>
      </c>
      <c r="I144" t="s">
        <v>5</v>
      </c>
      <c r="J144" t="s">
        <v>4</v>
      </c>
      <c r="K144">
        <v>29.99</v>
      </c>
      <c r="L144">
        <v>39.986666666666665</v>
      </c>
      <c r="M144" t="s">
        <v>14</v>
      </c>
      <c r="N144" t="s">
        <v>2</v>
      </c>
      <c r="O144" t="s">
        <v>8</v>
      </c>
      <c r="P144" t="s">
        <v>12</v>
      </c>
      <c r="Q144" t="s">
        <v>1282</v>
      </c>
      <c r="R144">
        <v>0</v>
      </c>
    </row>
    <row r="145" spans="1:18">
      <c r="A145" t="s">
        <v>933</v>
      </c>
      <c r="B145" t="s">
        <v>934</v>
      </c>
      <c r="C145" t="s">
        <v>935</v>
      </c>
      <c r="D145" t="s">
        <v>27</v>
      </c>
      <c r="E145" t="s">
        <v>936</v>
      </c>
      <c r="F145" t="s">
        <v>937</v>
      </c>
      <c r="G145" t="s">
        <v>938</v>
      </c>
      <c r="H145" t="s">
        <v>939</v>
      </c>
      <c r="I145" t="s">
        <v>16</v>
      </c>
      <c r="J145" t="s">
        <v>15</v>
      </c>
      <c r="K145">
        <v>19.989999999999998</v>
      </c>
      <c r="L145">
        <v>19.989999999999998</v>
      </c>
      <c r="M145" t="s">
        <v>3</v>
      </c>
      <c r="N145" t="s">
        <v>2</v>
      </c>
      <c r="O145" t="s">
        <v>8</v>
      </c>
      <c r="P145" t="s">
        <v>0</v>
      </c>
      <c r="Q145" t="s">
        <v>1282</v>
      </c>
      <c r="R145">
        <v>0</v>
      </c>
    </row>
    <row r="146" spans="1:18">
      <c r="A146" t="s">
        <v>940</v>
      </c>
      <c r="B146" t="s">
        <v>941</v>
      </c>
      <c r="C146" t="s">
        <v>942</v>
      </c>
      <c r="D146" t="s">
        <v>17</v>
      </c>
      <c r="E146" t="s">
        <v>943</v>
      </c>
      <c r="F146" t="s">
        <v>944</v>
      </c>
      <c r="G146" t="s">
        <v>945</v>
      </c>
      <c r="I146" t="s">
        <v>44</v>
      </c>
      <c r="J146" t="s">
        <v>43</v>
      </c>
      <c r="K146">
        <v>79.989999999999995</v>
      </c>
      <c r="L146">
        <v>79.989999999999995</v>
      </c>
      <c r="M146" t="s">
        <v>3</v>
      </c>
      <c r="N146" t="s">
        <v>2</v>
      </c>
      <c r="O146" t="s">
        <v>28</v>
      </c>
      <c r="P146" t="s">
        <v>0</v>
      </c>
      <c r="Q146" t="s">
        <v>1282</v>
      </c>
      <c r="R146">
        <v>1</v>
      </c>
    </row>
    <row r="147" spans="1:18">
      <c r="A147" t="s">
        <v>946</v>
      </c>
      <c r="B147" t="s">
        <v>947</v>
      </c>
      <c r="C147" t="s">
        <v>948</v>
      </c>
      <c r="D147" t="s">
        <v>20</v>
      </c>
      <c r="E147" t="s">
        <v>949</v>
      </c>
      <c r="F147" t="s">
        <v>950</v>
      </c>
      <c r="G147" t="s">
        <v>951</v>
      </c>
      <c r="I147" t="s">
        <v>33</v>
      </c>
      <c r="J147" t="s">
        <v>32</v>
      </c>
      <c r="K147">
        <v>39.99</v>
      </c>
      <c r="L147">
        <v>36.354545454545452</v>
      </c>
      <c r="M147" t="s">
        <v>46</v>
      </c>
      <c r="N147" t="s">
        <v>2</v>
      </c>
      <c r="O147" t="s">
        <v>1</v>
      </c>
      <c r="P147" t="s">
        <v>45</v>
      </c>
      <c r="Q147" t="s">
        <v>46</v>
      </c>
      <c r="R147">
        <v>1</v>
      </c>
    </row>
    <row r="148" spans="1:18">
      <c r="A148" t="s">
        <v>952</v>
      </c>
      <c r="B148" t="s">
        <v>953</v>
      </c>
      <c r="C148" t="s">
        <v>954</v>
      </c>
      <c r="D148" t="s">
        <v>17</v>
      </c>
      <c r="E148" t="s">
        <v>955</v>
      </c>
      <c r="F148" t="s">
        <v>956</v>
      </c>
      <c r="G148" t="s">
        <v>957</v>
      </c>
      <c r="I148" t="s">
        <v>26</v>
      </c>
      <c r="J148" t="s">
        <v>25</v>
      </c>
      <c r="K148">
        <v>49.99</v>
      </c>
      <c r="L148">
        <v>999.8</v>
      </c>
      <c r="M148" t="s">
        <v>40</v>
      </c>
      <c r="N148" t="s">
        <v>2</v>
      </c>
      <c r="O148" t="s">
        <v>8</v>
      </c>
      <c r="P148" t="s">
        <v>39</v>
      </c>
      <c r="Q148" t="s">
        <v>1282</v>
      </c>
      <c r="R148">
        <v>1</v>
      </c>
    </row>
    <row r="149" spans="1:18">
      <c r="A149" t="s">
        <v>958</v>
      </c>
      <c r="B149" t="s">
        <v>959</v>
      </c>
      <c r="C149" t="s">
        <v>960</v>
      </c>
      <c r="D149" t="s">
        <v>20</v>
      </c>
      <c r="E149" t="s">
        <v>961</v>
      </c>
      <c r="F149" t="s">
        <v>962</v>
      </c>
      <c r="G149" t="s">
        <v>963</v>
      </c>
      <c r="I149" t="s">
        <v>5</v>
      </c>
      <c r="J149" t="s">
        <v>4</v>
      </c>
      <c r="K149">
        <v>29.99</v>
      </c>
      <c r="L149">
        <v>4476.119402985074</v>
      </c>
      <c r="M149" t="s">
        <v>22</v>
      </c>
      <c r="N149" t="s">
        <v>2</v>
      </c>
      <c r="O149" t="s">
        <v>8</v>
      </c>
      <c r="P149" t="s">
        <v>21</v>
      </c>
      <c r="Q149" t="s">
        <v>1283</v>
      </c>
      <c r="R149">
        <v>1</v>
      </c>
    </row>
    <row r="150" spans="1:18">
      <c r="A150" t="s">
        <v>964</v>
      </c>
      <c r="B150" t="s">
        <v>965</v>
      </c>
      <c r="C150" t="s">
        <v>966</v>
      </c>
      <c r="D150" t="s">
        <v>20</v>
      </c>
      <c r="E150" t="s">
        <v>967</v>
      </c>
      <c r="F150" t="s">
        <v>968</v>
      </c>
      <c r="G150" t="s">
        <v>969</v>
      </c>
      <c r="I150" t="s">
        <v>33</v>
      </c>
      <c r="J150" t="s">
        <v>32</v>
      </c>
      <c r="K150">
        <v>39.99</v>
      </c>
      <c r="L150">
        <v>30.761538461538461</v>
      </c>
      <c r="M150" t="s">
        <v>36</v>
      </c>
      <c r="N150" t="s">
        <v>2</v>
      </c>
      <c r="O150" t="s">
        <v>28</v>
      </c>
      <c r="P150" t="s">
        <v>34</v>
      </c>
      <c r="Q150" t="s">
        <v>46</v>
      </c>
      <c r="R150">
        <v>0</v>
      </c>
    </row>
    <row r="151" spans="1:18">
      <c r="A151" t="s">
        <v>970</v>
      </c>
      <c r="B151" t="s">
        <v>971</v>
      </c>
      <c r="C151" t="s">
        <v>972</v>
      </c>
      <c r="D151" t="s">
        <v>17</v>
      </c>
      <c r="E151" t="s">
        <v>973</v>
      </c>
      <c r="F151" t="s">
        <v>974</v>
      </c>
      <c r="G151" t="s">
        <v>975</v>
      </c>
      <c r="I151" t="s">
        <v>5</v>
      </c>
      <c r="J151" t="s">
        <v>4</v>
      </c>
      <c r="K151">
        <v>29.99</v>
      </c>
      <c r="L151">
        <v>23.069230769230767</v>
      </c>
      <c r="M151" t="s">
        <v>36</v>
      </c>
      <c r="N151" t="s">
        <v>2</v>
      </c>
      <c r="O151" t="s">
        <v>28</v>
      </c>
      <c r="P151" t="s">
        <v>34</v>
      </c>
      <c r="Q151" t="s">
        <v>46</v>
      </c>
      <c r="R151">
        <v>1</v>
      </c>
    </row>
    <row r="152" spans="1:18">
      <c r="A152" t="s">
        <v>976</v>
      </c>
      <c r="B152" t="s">
        <v>977</v>
      </c>
      <c r="C152" t="s">
        <v>978</v>
      </c>
      <c r="D152" t="s">
        <v>6</v>
      </c>
      <c r="E152" t="s">
        <v>979</v>
      </c>
      <c r="F152" t="s">
        <v>980</v>
      </c>
      <c r="G152" t="s">
        <v>981</v>
      </c>
      <c r="I152" t="s">
        <v>24</v>
      </c>
      <c r="J152" t="s">
        <v>23</v>
      </c>
      <c r="K152">
        <v>24.99</v>
      </c>
      <c r="L152">
        <v>33.32</v>
      </c>
      <c r="M152" t="s">
        <v>14</v>
      </c>
      <c r="N152" t="s">
        <v>29</v>
      </c>
      <c r="O152" t="s">
        <v>13</v>
      </c>
      <c r="P152" t="s">
        <v>12</v>
      </c>
      <c r="Q152" t="s">
        <v>1282</v>
      </c>
      <c r="R152">
        <v>0</v>
      </c>
    </row>
    <row r="153" spans="1:18">
      <c r="A153" t="s">
        <v>982</v>
      </c>
      <c r="B153" t="s">
        <v>983</v>
      </c>
      <c r="C153" t="s">
        <v>984</v>
      </c>
      <c r="D153" t="s">
        <v>27</v>
      </c>
      <c r="E153" t="s">
        <v>985</v>
      </c>
      <c r="F153" t="s">
        <v>986</v>
      </c>
      <c r="G153" t="s">
        <v>987</v>
      </c>
      <c r="I153" t="s">
        <v>11</v>
      </c>
      <c r="J153" t="s">
        <v>10</v>
      </c>
      <c r="K153">
        <v>99.99</v>
      </c>
      <c r="L153">
        <v>76.91538461538461</v>
      </c>
      <c r="M153" t="s">
        <v>36</v>
      </c>
      <c r="N153" t="s">
        <v>2</v>
      </c>
      <c r="O153" t="s">
        <v>8</v>
      </c>
      <c r="P153" t="s">
        <v>34</v>
      </c>
      <c r="Q153" t="s">
        <v>46</v>
      </c>
      <c r="R153">
        <v>1</v>
      </c>
    </row>
    <row r="154" spans="1:18">
      <c r="A154" t="s">
        <v>988</v>
      </c>
      <c r="B154" t="s">
        <v>989</v>
      </c>
      <c r="C154" t="s">
        <v>990</v>
      </c>
      <c r="D154" t="s">
        <v>27</v>
      </c>
      <c r="E154" t="s">
        <v>991</v>
      </c>
      <c r="F154" t="s">
        <v>992</v>
      </c>
      <c r="G154" t="s">
        <v>993</v>
      </c>
      <c r="I154" t="s">
        <v>5</v>
      </c>
      <c r="J154" t="s">
        <v>4</v>
      </c>
      <c r="K154">
        <v>29.99</v>
      </c>
      <c r="L154">
        <v>39.986666666666665</v>
      </c>
      <c r="M154" t="s">
        <v>14</v>
      </c>
      <c r="N154" t="s">
        <v>2</v>
      </c>
      <c r="O154" t="s">
        <v>1</v>
      </c>
      <c r="P154" t="s">
        <v>12</v>
      </c>
      <c r="Q154" t="s">
        <v>1282</v>
      </c>
      <c r="R154">
        <v>0</v>
      </c>
    </row>
    <row r="155" spans="1:18">
      <c r="A155" t="s">
        <v>994</v>
      </c>
      <c r="B155" t="s">
        <v>995</v>
      </c>
      <c r="C155" t="s">
        <v>996</v>
      </c>
      <c r="D155" t="s">
        <v>6</v>
      </c>
      <c r="E155" t="s">
        <v>997</v>
      </c>
      <c r="F155" t="s">
        <v>998</v>
      </c>
      <c r="G155" t="s">
        <v>999</v>
      </c>
      <c r="I155" t="s">
        <v>26</v>
      </c>
      <c r="J155" t="s">
        <v>25</v>
      </c>
      <c r="K155">
        <v>49.99</v>
      </c>
      <c r="L155">
        <v>38.453846153846158</v>
      </c>
      <c r="M155" t="s">
        <v>36</v>
      </c>
      <c r="N155" t="s">
        <v>2</v>
      </c>
      <c r="O155" t="s">
        <v>8</v>
      </c>
      <c r="P155" t="s">
        <v>34</v>
      </c>
      <c r="Q155" t="s">
        <v>46</v>
      </c>
      <c r="R155">
        <v>1</v>
      </c>
    </row>
    <row r="156" spans="1:18">
      <c r="A156" t="s">
        <v>1000</v>
      </c>
      <c r="B156" t="s">
        <v>1001</v>
      </c>
      <c r="C156" t="s">
        <v>1002</v>
      </c>
      <c r="D156" t="s">
        <v>17</v>
      </c>
      <c r="E156" t="s">
        <v>1003</v>
      </c>
      <c r="F156" t="s">
        <v>1004</v>
      </c>
      <c r="G156" t="s">
        <v>1005</v>
      </c>
      <c r="I156" t="s">
        <v>26</v>
      </c>
      <c r="J156" t="s">
        <v>25</v>
      </c>
      <c r="K156">
        <v>49.99</v>
      </c>
      <c r="L156">
        <v>49.99</v>
      </c>
      <c r="M156" t="s">
        <v>3</v>
      </c>
      <c r="N156" t="s">
        <v>2</v>
      </c>
      <c r="O156" t="s">
        <v>28</v>
      </c>
      <c r="P156" t="s">
        <v>0</v>
      </c>
      <c r="Q156" t="s">
        <v>1282</v>
      </c>
      <c r="R156">
        <v>0</v>
      </c>
    </row>
    <row r="157" spans="1:18">
      <c r="A157" t="s">
        <v>1006</v>
      </c>
      <c r="B157" t="s">
        <v>1007</v>
      </c>
      <c r="C157" t="s">
        <v>1008</v>
      </c>
      <c r="D157" t="s">
        <v>17</v>
      </c>
      <c r="E157" t="s">
        <v>1009</v>
      </c>
      <c r="F157" t="s">
        <v>1010</v>
      </c>
      <c r="G157" t="s">
        <v>1011</v>
      </c>
      <c r="I157" t="s">
        <v>33</v>
      </c>
      <c r="J157" t="s">
        <v>32</v>
      </c>
      <c r="K157">
        <v>39.99</v>
      </c>
      <c r="L157">
        <v>5968.6567164179105</v>
      </c>
      <c r="M157" t="s">
        <v>22</v>
      </c>
      <c r="N157" t="s">
        <v>2</v>
      </c>
      <c r="O157" t="s">
        <v>28</v>
      </c>
      <c r="P157" t="s">
        <v>21</v>
      </c>
      <c r="Q157" t="s">
        <v>1283</v>
      </c>
      <c r="R157">
        <v>1</v>
      </c>
    </row>
    <row r="158" spans="1:18">
      <c r="A158" t="s">
        <v>1012</v>
      </c>
      <c r="B158" t="s">
        <v>1013</v>
      </c>
      <c r="C158" t="s">
        <v>1014</v>
      </c>
      <c r="D158" t="s">
        <v>27</v>
      </c>
      <c r="E158" t="s">
        <v>1015</v>
      </c>
      <c r="F158" t="s">
        <v>1016</v>
      </c>
      <c r="G158" t="s">
        <v>1017</v>
      </c>
      <c r="I158" t="s">
        <v>33</v>
      </c>
      <c r="J158" t="s">
        <v>32</v>
      </c>
      <c r="K158">
        <v>39.99</v>
      </c>
      <c r="L158">
        <v>36.354545454545452</v>
      </c>
      <c r="M158" t="s">
        <v>46</v>
      </c>
      <c r="N158" t="s">
        <v>29</v>
      </c>
      <c r="O158" t="s">
        <v>28</v>
      </c>
      <c r="P158" t="s">
        <v>47</v>
      </c>
      <c r="Q158" t="s">
        <v>46</v>
      </c>
      <c r="R158">
        <v>1</v>
      </c>
    </row>
    <row r="159" spans="1:18">
      <c r="A159" t="s">
        <v>1018</v>
      </c>
      <c r="B159" t="s">
        <v>1019</v>
      </c>
      <c r="C159" t="s">
        <v>1020</v>
      </c>
      <c r="D159" t="s">
        <v>20</v>
      </c>
      <c r="E159" t="s">
        <v>1021</v>
      </c>
      <c r="F159" t="s">
        <v>1022</v>
      </c>
      <c r="G159" t="s">
        <v>1023</v>
      </c>
      <c r="I159" t="s">
        <v>38</v>
      </c>
      <c r="J159" t="s">
        <v>37</v>
      </c>
      <c r="K159">
        <v>89.99</v>
      </c>
      <c r="L159">
        <v>128.55714285714285</v>
      </c>
      <c r="M159" t="s">
        <v>31</v>
      </c>
      <c r="N159" t="s">
        <v>2</v>
      </c>
      <c r="O159" t="s">
        <v>13</v>
      </c>
      <c r="P159" t="s">
        <v>30</v>
      </c>
      <c r="Q159" t="s">
        <v>1280</v>
      </c>
      <c r="R159">
        <v>1</v>
      </c>
    </row>
    <row r="160" spans="1:18">
      <c r="A160" t="s">
        <v>1024</v>
      </c>
      <c r="B160" t="s">
        <v>1025</v>
      </c>
      <c r="C160" t="s">
        <v>1026</v>
      </c>
      <c r="D160" t="s">
        <v>27</v>
      </c>
      <c r="E160" t="s">
        <v>1027</v>
      </c>
      <c r="F160" t="s">
        <v>1028</v>
      </c>
      <c r="G160" t="s">
        <v>1029</v>
      </c>
      <c r="I160" t="s">
        <v>33</v>
      </c>
      <c r="J160" t="s">
        <v>32</v>
      </c>
      <c r="K160">
        <v>39.99</v>
      </c>
      <c r="L160" t="e">
        <v>#VALUE!</v>
      </c>
      <c r="M160" t="e">
        <v>#VALUE!</v>
      </c>
      <c r="N160" t="s">
        <v>2</v>
      </c>
      <c r="O160" t="s">
        <v>1</v>
      </c>
      <c r="P160" t="e">
        <v>#VALUE!</v>
      </c>
      <c r="Q160" t="e">
        <v>#VALUE!</v>
      </c>
      <c r="R160">
        <v>1</v>
      </c>
    </row>
    <row r="161" spans="1:18">
      <c r="A161" t="s">
        <v>1030</v>
      </c>
      <c r="B161" t="s">
        <v>1031</v>
      </c>
      <c r="C161" t="s">
        <v>1032</v>
      </c>
      <c r="D161" t="s">
        <v>17</v>
      </c>
      <c r="E161" t="s">
        <v>1033</v>
      </c>
      <c r="F161" t="s">
        <v>1034</v>
      </c>
      <c r="G161" t="s">
        <v>1035</v>
      </c>
      <c r="I161" t="s">
        <v>24</v>
      </c>
      <c r="J161" t="s">
        <v>23</v>
      </c>
      <c r="K161">
        <v>24.99</v>
      </c>
      <c r="L161">
        <v>35.700000000000003</v>
      </c>
      <c r="M161" t="s">
        <v>31</v>
      </c>
      <c r="N161" t="s">
        <v>2</v>
      </c>
      <c r="O161" t="s">
        <v>8</v>
      </c>
      <c r="P161" t="s">
        <v>30</v>
      </c>
      <c r="Q161" t="s">
        <v>1280</v>
      </c>
      <c r="R161">
        <v>0</v>
      </c>
    </row>
    <row r="162" spans="1:18">
      <c r="A162" t="s">
        <v>1036</v>
      </c>
      <c r="B162" t="s">
        <v>1037</v>
      </c>
      <c r="C162" t="s">
        <v>1038</v>
      </c>
      <c r="D162" t="s">
        <v>17</v>
      </c>
      <c r="E162" t="s">
        <v>1039</v>
      </c>
      <c r="F162" t="s">
        <v>1040</v>
      </c>
      <c r="G162" t="s">
        <v>1041</v>
      </c>
      <c r="I162" t="s">
        <v>38</v>
      </c>
      <c r="J162" t="s">
        <v>37</v>
      </c>
      <c r="K162">
        <v>89.99</v>
      </c>
      <c r="L162">
        <v>119.98666666666666</v>
      </c>
      <c r="M162" t="s">
        <v>14</v>
      </c>
      <c r="N162" t="s">
        <v>29</v>
      </c>
      <c r="O162" t="s">
        <v>1</v>
      </c>
      <c r="P162" t="s">
        <v>12</v>
      </c>
      <c r="Q162" t="s">
        <v>1282</v>
      </c>
      <c r="R162">
        <v>0</v>
      </c>
    </row>
    <row r="163" spans="1:18">
      <c r="A163" t="s">
        <v>1042</v>
      </c>
      <c r="B163" t="s">
        <v>1043</v>
      </c>
      <c r="C163" t="s">
        <v>1044</v>
      </c>
      <c r="D163" t="s">
        <v>27</v>
      </c>
      <c r="E163" t="s">
        <v>1045</v>
      </c>
      <c r="F163" t="s">
        <v>1046</v>
      </c>
      <c r="G163" t="s">
        <v>1047</v>
      </c>
      <c r="I163" t="s">
        <v>26</v>
      </c>
      <c r="J163" t="s">
        <v>25</v>
      </c>
      <c r="K163">
        <v>49.99</v>
      </c>
      <c r="L163">
        <v>999.8</v>
      </c>
      <c r="M163" t="s">
        <v>40</v>
      </c>
      <c r="N163" t="s">
        <v>2</v>
      </c>
      <c r="O163" t="s">
        <v>8</v>
      </c>
      <c r="P163" t="s">
        <v>39</v>
      </c>
      <c r="Q163" t="s">
        <v>1282</v>
      </c>
      <c r="R163">
        <v>0</v>
      </c>
    </row>
    <row r="164" spans="1:18">
      <c r="A164" t="s">
        <v>1048</v>
      </c>
      <c r="B164" t="s">
        <v>1049</v>
      </c>
      <c r="C164" t="s">
        <v>1050</v>
      </c>
      <c r="D164" t="s">
        <v>17</v>
      </c>
      <c r="E164" t="s">
        <v>1051</v>
      </c>
      <c r="F164" t="s">
        <v>1052</v>
      </c>
      <c r="G164" t="s">
        <v>1053</v>
      </c>
      <c r="I164" t="s">
        <v>26</v>
      </c>
      <c r="J164" t="s">
        <v>25</v>
      </c>
      <c r="K164">
        <v>49.99</v>
      </c>
      <c r="L164">
        <v>45.445454545454545</v>
      </c>
      <c r="M164" t="s">
        <v>46</v>
      </c>
      <c r="N164" t="s">
        <v>2</v>
      </c>
      <c r="O164" t="s">
        <v>28</v>
      </c>
      <c r="P164" t="s">
        <v>47</v>
      </c>
      <c r="Q164" t="s">
        <v>46</v>
      </c>
      <c r="R164">
        <v>1</v>
      </c>
    </row>
    <row r="165" spans="1:18">
      <c r="A165" t="s">
        <v>1054</v>
      </c>
      <c r="B165" t="s">
        <v>1055</v>
      </c>
      <c r="C165" t="s">
        <v>1056</v>
      </c>
      <c r="D165" t="s">
        <v>6</v>
      </c>
      <c r="E165" t="s">
        <v>1057</v>
      </c>
      <c r="F165" t="s">
        <v>1058</v>
      </c>
      <c r="G165" t="s">
        <v>1059</v>
      </c>
      <c r="I165" t="s">
        <v>16</v>
      </c>
      <c r="J165" t="s">
        <v>15</v>
      </c>
      <c r="K165">
        <v>19.989999999999998</v>
      </c>
      <c r="L165">
        <v>15.376923076923076</v>
      </c>
      <c r="M165" t="s">
        <v>36</v>
      </c>
      <c r="N165" t="s">
        <v>2</v>
      </c>
      <c r="O165" t="s">
        <v>28</v>
      </c>
      <c r="P165" t="s">
        <v>34</v>
      </c>
      <c r="Q165" t="s">
        <v>46</v>
      </c>
      <c r="R165">
        <v>0</v>
      </c>
    </row>
    <row r="166" spans="1:18">
      <c r="A166" t="s">
        <v>1060</v>
      </c>
      <c r="B166" t="s">
        <v>1061</v>
      </c>
      <c r="C166" t="s">
        <v>1062</v>
      </c>
      <c r="D166" t="s">
        <v>6</v>
      </c>
      <c r="E166" t="s">
        <v>1063</v>
      </c>
      <c r="F166" t="s">
        <v>1064</v>
      </c>
      <c r="G166" t="s">
        <v>1065</v>
      </c>
      <c r="I166" t="s">
        <v>16</v>
      </c>
      <c r="J166" t="s">
        <v>15</v>
      </c>
      <c r="K166">
        <v>19.989999999999998</v>
      </c>
      <c r="L166">
        <v>26.653333333333332</v>
      </c>
      <c r="M166" t="s">
        <v>14</v>
      </c>
      <c r="N166" t="s">
        <v>2</v>
      </c>
      <c r="O166" t="s">
        <v>35</v>
      </c>
      <c r="P166" t="s">
        <v>12</v>
      </c>
      <c r="Q166" t="s">
        <v>1282</v>
      </c>
      <c r="R166">
        <v>1</v>
      </c>
    </row>
    <row r="167" spans="1:18">
      <c r="A167" t="s">
        <v>1066</v>
      </c>
      <c r="B167" t="s">
        <v>1067</v>
      </c>
      <c r="C167" t="s">
        <v>1068</v>
      </c>
      <c r="D167" t="s">
        <v>17</v>
      </c>
      <c r="E167" t="s">
        <v>1069</v>
      </c>
      <c r="F167" t="s">
        <v>1070</v>
      </c>
      <c r="G167" t="s">
        <v>1071</v>
      </c>
      <c r="I167" t="s">
        <v>26</v>
      </c>
      <c r="J167" t="s">
        <v>25</v>
      </c>
      <c r="K167">
        <v>49.99</v>
      </c>
      <c r="L167">
        <v>277.72222222222223</v>
      </c>
      <c r="M167" t="s">
        <v>42</v>
      </c>
      <c r="N167" t="s">
        <v>2</v>
      </c>
      <c r="O167" t="s">
        <v>8</v>
      </c>
      <c r="P167" t="s">
        <v>41</v>
      </c>
      <c r="Q167" t="s">
        <v>1281</v>
      </c>
      <c r="R167">
        <v>1</v>
      </c>
    </row>
    <row r="168" spans="1:18">
      <c r="A168" t="s">
        <v>1072</v>
      </c>
      <c r="B168" t="s">
        <v>1073</v>
      </c>
      <c r="C168" t="s">
        <v>1074</v>
      </c>
      <c r="D168" t="s">
        <v>6</v>
      </c>
      <c r="E168" t="s">
        <v>1075</v>
      </c>
      <c r="F168" t="s">
        <v>1076</v>
      </c>
      <c r="G168" t="s">
        <v>1077</v>
      </c>
      <c r="I168" t="s">
        <v>26</v>
      </c>
      <c r="J168" t="s">
        <v>25</v>
      </c>
      <c r="K168">
        <v>49.99</v>
      </c>
      <c r="L168">
        <v>49.99</v>
      </c>
      <c r="M168" t="s">
        <v>3</v>
      </c>
      <c r="N168" t="s">
        <v>2</v>
      </c>
      <c r="O168" t="s">
        <v>28</v>
      </c>
      <c r="P168" t="s">
        <v>0</v>
      </c>
      <c r="Q168" t="s">
        <v>1282</v>
      </c>
      <c r="R168">
        <v>0</v>
      </c>
    </row>
    <row r="169" spans="1:18">
      <c r="A169" t="s">
        <v>1078</v>
      </c>
      <c r="B169" t="s">
        <v>1079</v>
      </c>
      <c r="C169" t="s">
        <v>1080</v>
      </c>
      <c r="D169" t="s">
        <v>27</v>
      </c>
      <c r="E169" t="s">
        <v>1081</v>
      </c>
      <c r="F169" t="s">
        <v>1082</v>
      </c>
      <c r="G169" t="s">
        <v>1083</v>
      </c>
      <c r="I169" t="s">
        <v>11</v>
      </c>
      <c r="J169" t="s">
        <v>10</v>
      </c>
      <c r="K169">
        <v>99.99</v>
      </c>
      <c r="L169">
        <v>142.84285714285716</v>
      </c>
      <c r="M169" t="s">
        <v>31</v>
      </c>
      <c r="N169" t="s">
        <v>2</v>
      </c>
      <c r="O169" t="s">
        <v>35</v>
      </c>
      <c r="P169" t="s">
        <v>30</v>
      </c>
      <c r="Q169" t="s">
        <v>1280</v>
      </c>
      <c r="R169">
        <v>1</v>
      </c>
    </row>
    <row r="170" spans="1:18">
      <c r="A170" t="s">
        <v>1084</v>
      </c>
      <c r="B170" t="s">
        <v>1085</v>
      </c>
      <c r="C170" t="s">
        <v>1086</v>
      </c>
      <c r="D170" t="s">
        <v>17</v>
      </c>
      <c r="E170" t="s">
        <v>1087</v>
      </c>
      <c r="F170" t="s">
        <v>1088</v>
      </c>
      <c r="G170" t="s">
        <v>1089</v>
      </c>
      <c r="I170" t="s">
        <v>33</v>
      </c>
      <c r="J170" t="s">
        <v>32</v>
      </c>
      <c r="K170">
        <v>39.99</v>
      </c>
      <c r="L170">
        <v>39.99</v>
      </c>
      <c r="M170" t="s">
        <v>3</v>
      </c>
      <c r="N170" t="s">
        <v>29</v>
      </c>
      <c r="O170" t="s">
        <v>8</v>
      </c>
      <c r="P170" t="s">
        <v>0</v>
      </c>
      <c r="Q170" t="s">
        <v>1282</v>
      </c>
      <c r="R170">
        <v>1</v>
      </c>
    </row>
    <row r="171" spans="1:18">
      <c r="A171" t="s">
        <v>1090</v>
      </c>
      <c r="B171" t="s">
        <v>1091</v>
      </c>
      <c r="C171" t="s">
        <v>1092</v>
      </c>
      <c r="D171" t="s">
        <v>17</v>
      </c>
      <c r="E171" t="s">
        <v>1093</v>
      </c>
      <c r="F171" t="s">
        <v>1094</v>
      </c>
      <c r="G171" t="s">
        <v>1095</v>
      </c>
      <c r="I171" t="s">
        <v>38</v>
      </c>
      <c r="J171" t="s">
        <v>37</v>
      </c>
      <c r="K171">
        <v>89.99</v>
      </c>
      <c r="L171">
        <v>1799.7999999999997</v>
      </c>
      <c r="M171" t="s">
        <v>40</v>
      </c>
      <c r="N171" t="s">
        <v>2</v>
      </c>
      <c r="O171" t="s">
        <v>8</v>
      </c>
      <c r="P171" t="s">
        <v>39</v>
      </c>
      <c r="Q171" t="s">
        <v>1282</v>
      </c>
      <c r="R171">
        <v>1</v>
      </c>
    </row>
    <row r="172" spans="1:18">
      <c r="A172" t="s">
        <v>1096</v>
      </c>
      <c r="B172" t="s">
        <v>1097</v>
      </c>
      <c r="C172" t="s">
        <v>1098</v>
      </c>
      <c r="D172" t="s">
        <v>27</v>
      </c>
      <c r="E172" t="s">
        <v>1099</v>
      </c>
      <c r="F172" t="s">
        <v>1100</v>
      </c>
      <c r="G172" t="s">
        <v>1101</v>
      </c>
      <c r="I172" t="s">
        <v>5</v>
      </c>
      <c r="J172" t="s">
        <v>4</v>
      </c>
      <c r="K172">
        <v>29.99</v>
      </c>
      <c r="L172">
        <v>42.842857142857142</v>
      </c>
      <c r="M172" t="s">
        <v>31</v>
      </c>
      <c r="N172" t="s">
        <v>29</v>
      </c>
      <c r="O172" t="s">
        <v>1</v>
      </c>
      <c r="P172" t="s">
        <v>30</v>
      </c>
      <c r="Q172" t="s">
        <v>1280</v>
      </c>
      <c r="R172">
        <v>0</v>
      </c>
    </row>
    <row r="173" spans="1:18">
      <c r="A173" t="s">
        <v>1102</v>
      </c>
      <c r="B173" t="s">
        <v>1103</v>
      </c>
      <c r="C173" t="s">
        <v>1104</v>
      </c>
      <c r="D173" t="s">
        <v>6</v>
      </c>
      <c r="E173" t="s">
        <v>1105</v>
      </c>
      <c r="F173" t="s">
        <v>1106</v>
      </c>
      <c r="G173" t="s">
        <v>1107</v>
      </c>
      <c r="I173" t="s">
        <v>11</v>
      </c>
      <c r="J173" t="s">
        <v>10</v>
      </c>
      <c r="K173">
        <v>99.99</v>
      </c>
      <c r="L173" t="e">
        <v>#VALUE!</v>
      </c>
      <c r="M173" t="e">
        <v>#VALUE!</v>
      </c>
      <c r="N173" t="s">
        <v>2</v>
      </c>
      <c r="O173" t="s">
        <v>1</v>
      </c>
      <c r="P173" t="e">
        <v>#VALUE!</v>
      </c>
      <c r="Q173" t="e">
        <v>#VALUE!</v>
      </c>
      <c r="R173">
        <v>0</v>
      </c>
    </row>
    <row r="174" spans="1:18">
      <c r="A174" t="s">
        <v>1108</v>
      </c>
      <c r="B174" t="s">
        <v>1109</v>
      </c>
      <c r="C174" t="s">
        <v>1110</v>
      </c>
      <c r="D174" t="s">
        <v>20</v>
      </c>
      <c r="E174" t="s">
        <v>1111</v>
      </c>
      <c r="F174" t="s">
        <v>1112</v>
      </c>
      <c r="G174" t="s">
        <v>1113</v>
      </c>
      <c r="I174" t="s">
        <v>38</v>
      </c>
      <c r="J174" t="s">
        <v>37</v>
      </c>
      <c r="K174">
        <v>89.99</v>
      </c>
      <c r="L174">
        <v>7499.1666666666661</v>
      </c>
      <c r="M174" t="s">
        <v>9</v>
      </c>
      <c r="N174" t="s">
        <v>2</v>
      </c>
      <c r="O174" t="s">
        <v>28</v>
      </c>
      <c r="P174" t="s">
        <v>7</v>
      </c>
      <c r="Q174" t="s">
        <v>1283</v>
      </c>
      <c r="R174">
        <v>1</v>
      </c>
    </row>
    <row r="175" spans="1:18">
      <c r="A175" t="s">
        <v>1114</v>
      </c>
      <c r="B175" t="s">
        <v>1115</v>
      </c>
      <c r="C175" t="s">
        <v>1116</v>
      </c>
      <c r="D175" t="s">
        <v>20</v>
      </c>
      <c r="E175" t="s">
        <v>1117</v>
      </c>
      <c r="F175" t="s">
        <v>1118</v>
      </c>
      <c r="G175" t="s">
        <v>1119</v>
      </c>
      <c r="I175" t="s">
        <v>33</v>
      </c>
      <c r="J175" t="s">
        <v>32</v>
      </c>
      <c r="K175">
        <v>39.99</v>
      </c>
      <c r="L175">
        <v>36.354545454545452</v>
      </c>
      <c r="M175" t="s">
        <v>46</v>
      </c>
      <c r="N175" t="s">
        <v>2</v>
      </c>
      <c r="O175" t="s">
        <v>1</v>
      </c>
      <c r="P175" t="s">
        <v>47</v>
      </c>
      <c r="Q175" t="s">
        <v>46</v>
      </c>
      <c r="R175">
        <v>1</v>
      </c>
    </row>
    <row r="176" spans="1:18">
      <c r="A176" t="s">
        <v>1120</v>
      </c>
      <c r="B176" t="s">
        <v>1121</v>
      </c>
      <c r="C176" t="s">
        <v>1122</v>
      </c>
      <c r="D176" t="s">
        <v>17</v>
      </c>
      <c r="E176" t="s">
        <v>1123</v>
      </c>
      <c r="F176" t="s">
        <v>1124</v>
      </c>
      <c r="G176" t="s">
        <v>1125</v>
      </c>
      <c r="I176" t="s">
        <v>38</v>
      </c>
      <c r="J176" t="s">
        <v>37</v>
      </c>
      <c r="K176">
        <v>89.99</v>
      </c>
      <c r="L176">
        <v>89.99</v>
      </c>
      <c r="M176" t="s">
        <v>3</v>
      </c>
      <c r="N176" t="s">
        <v>29</v>
      </c>
      <c r="O176" t="s">
        <v>35</v>
      </c>
      <c r="P176" t="s">
        <v>0</v>
      </c>
      <c r="Q176" t="s">
        <v>1282</v>
      </c>
      <c r="R176">
        <v>1</v>
      </c>
    </row>
    <row r="177" spans="1:18">
      <c r="A177" t="s">
        <v>1126</v>
      </c>
      <c r="B177" t="s">
        <v>1127</v>
      </c>
      <c r="C177" t="s">
        <v>1128</v>
      </c>
      <c r="D177" t="s">
        <v>17</v>
      </c>
      <c r="E177" t="s">
        <v>1129</v>
      </c>
      <c r="F177" t="s">
        <v>1130</v>
      </c>
      <c r="G177" t="s">
        <v>1131</v>
      </c>
      <c r="I177" t="s">
        <v>33</v>
      </c>
      <c r="J177" t="s">
        <v>32</v>
      </c>
      <c r="K177">
        <v>39.99</v>
      </c>
      <c r="L177">
        <v>36.354545454545452</v>
      </c>
      <c r="M177" t="s">
        <v>46</v>
      </c>
      <c r="N177" t="s">
        <v>2</v>
      </c>
      <c r="O177" t="s">
        <v>1</v>
      </c>
      <c r="P177" t="s">
        <v>47</v>
      </c>
      <c r="Q177" t="s">
        <v>46</v>
      </c>
      <c r="R177">
        <v>0</v>
      </c>
    </row>
    <row r="178" spans="1:18">
      <c r="A178" t="s">
        <v>1132</v>
      </c>
      <c r="B178" t="s">
        <v>1133</v>
      </c>
      <c r="C178" t="s">
        <v>1134</v>
      </c>
      <c r="D178" t="s">
        <v>17</v>
      </c>
      <c r="E178" t="s">
        <v>1135</v>
      </c>
      <c r="F178" t="s">
        <v>1136</v>
      </c>
      <c r="G178" t="s">
        <v>1137</v>
      </c>
      <c r="I178" t="s">
        <v>19</v>
      </c>
      <c r="J178" t="s">
        <v>18</v>
      </c>
      <c r="K178">
        <v>15.99</v>
      </c>
      <c r="L178">
        <v>319.8</v>
      </c>
      <c r="M178" t="s">
        <v>40</v>
      </c>
      <c r="N178" t="s">
        <v>29</v>
      </c>
      <c r="O178" t="s">
        <v>8</v>
      </c>
      <c r="P178" t="s">
        <v>39</v>
      </c>
      <c r="Q178" t="s">
        <v>1282</v>
      </c>
      <c r="R178">
        <v>0</v>
      </c>
    </row>
    <row r="179" spans="1:18">
      <c r="A179" t="s">
        <v>1138</v>
      </c>
      <c r="B179" t="s">
        <v>1139</v>
      </c>
      <c r="C179" t="s">
        <v>1140</v>
      </c>
      <c r="D179" t="s">
        <v>17</v>
      </c>
      <c r="E179" t="s">
        <v>1141</v>
      </c>
      <c r="F179" t="s">
        <v>1142</v>
      </c>
      <c r="G179" t="s">
        <v>1143</v>
      </c>
      <c r="I179" t="s">
        <v>11</v>
      </c>
      <c r="J179" t="s">
        <v>10</v>
      </c>
      <c r="K179">
        <v>99.99</v>
      </c>
      <c r="L179">
        <v>76.91538461538461</v>
      </c>
      <c r="M179" t="s">
        <v>36</v>
      </c>
      <c r="N179" t="s">
        <v>2</v>
      </c>
      <c r="O179" t="s">
        <v>1</v>
      </c>
      <c r="P179" t="s">
        <v>34</v>
      </c>
      <c r="Q179" t="s">
        <v>46</v>
      </c>
      <c r="R179">
        <v>1</v>
      </c>
    </row>
    <row r="180" spans="1:18">
      <c r="A180" t="s">
        <v>1144</v>
      </c>
      <c r="B180" t="s">
        <v>1145</v>
      </c>
      <c r="C180" t="s">
        <v>1146</v>
      </c>
      <c r="D180" t="s">
        <v>6</v>
      </c>
      <c r="E180" t="s">
        <v>1147</v>
      </c>
      <c r="F180" t="s">
        <v>1148</v>
      </c>
      <c r="G180" t="s">
        <v>1149</v>
      </c>
      <c r="I180" t="s">
        <v>16</v>
      </c>
      <c r="J180" t="s">
        <v>15</v>
      </c>
      <c r="K180">
        <v>19.989999999999998</v>
      </c>
      <c r="L180">
        <v>26.653333333333332</v>
      </c>
      <c r="M180" t="s">
        <v>14</v>
      </c>
      <c r="N180" t="s">
        <v>2</v>
      </c>
      <c r="O180" t="s">
        <v>35</v>
      </c>
      <c r="P180" t="s">
        <v>12</v>
      </c>
      <c r="Q180" t="s">
        <v>1282</v>
      </c>
      <c r="R180">
        <v>1</v>
      </c>
    </row>
    <row r="181" spans="1:18">
      <c r="A181" t="s">
        <v>1150</v>
      </c>
      <c r="B181" t="s">
        <v>1151</v>
      </c>
      <c r="C181" t="s">
        <v>1152</v>
      </c>
      <c r="D181" t="s">
        <v>20</v>
      </c>
      <c r="E181" t="s">
        <v>1153</v>
      </c>
      <c r="F181" t="s">
        <v>1154</v>
      </c>
      <c r="G181" t="s">
        <v>1155</v>
      </c>
      <c r="I181" t="s">
        <v>5</v>
      </c>
      <c r="J181" t="s">
        <v>4</v>
      </c>
      <c r="K181">
        <v>29.99</v>
      </c>
      <c r="L181">
        <v>42.842857142857142</v>
      </c>
      <c r="M181" t="s">
        <v>31</v>
      </c>
      <c r="N181" t="s">
        <v>2</v>
      </c>
      <c r="O181" t="s">
        <v>28</v>
      </c>
      <c r="P181" t="s">
        <v>30</v>
      </c>
      <c r="Q181" t="s">
        <v>1280</v>
      </c>
      <c r="R181">
        <v>1</v>
      </c>
    </row>
    <row r="182" spans="1:18">
      <c r="A182" t="s">
        <v>1156</v>
      </c>
      <c r="B182" t="s">
        <v>1157</v>
      </c>
      <c r="C182" t="s">
        <v>1158</v>
      </c>
      <c r="D182" t="s">
        <v>17</v>
      </c>
      <c r="E182" t="s">
        <v>1159</v>
      </c>
      <c r="F182" t="s">
        <v>1160</v>
      </c>
      <c r="G182" t="s">
        <v>1161</v>
      </c>
      <c r="I182" t="s">
        <v>19</v>
      </c>
      <c r="J182" t="s">
        <v>18</v>
      </c>
      <c r="K182">
        <v>15.99</v>
      </c>
      <c r="L182">
        <v>14.536363636363635</v>
      </c>
      <c r="M182" t="s">
        <v>46</v>
      </c>
      <c r="N182" t="s">
        <v>29</v>
      </c>
      <c r="O182" t="s">
        <v>28</v>
      </c>
      <c r="P182" t="s">
        <v>47</v>
      </c>
      <c r="Q182" t="s">
        <v>46</v>
      </c>
      <c r="R182">
        <v>0</v>
      </c>
    </row>
    <row r="183" spans="1:18">
      <c r="A183" t="s">
        <v>1162</v>
      </c>
      <c r="B183" t="s">
        <v>1163</v>
      </c>
      <c r="C183" t="s">
        <v>1164</v>
      </c>
      <c r="D183" t="s">
        <v>20</v>
      </c>
      <c r="E183" t="s">
        <v>1165</v>
      </c>
      <c r="F183" t="s">
        <v>1166</v>
      </c>
      <c r="G183" t="s">
        <v>1167</v>
      </c>
      <c r="H183" t="s">
        <v>1168</v>
      </c>
      <c r="I183" t="s">
        <v>16</v>
      </c>
      <c r="J183" t="s">
        <v>15</v>
      </c>
      <c r="K183">
        <v>19.989999999999998</v>
      </c>
      <c r="L183">
        <v>19.989999999999998</v>
      </c>
      <c r="M183" t="s">
        <v>3</v>
      </c>
      <c r="N183" t="s">
        <v>29</v>
      </c>
      <c r="O183" t="s">
        <v>28</v>
      </c>
      <c r="P183" t="s">
        <v>0</v>
      </c>
      <c r="Q183" t="s">
        <v>1282</v>
      </c>
      <c r="R183">
        <v>0</v>
      </c>
    </row>
    <row r="184" spans="1:18">
      <c r="A184" t="s">
        <v>1169</v>
      </c>
      <c r="B184" t="s">
        <v>1170</v>
      </c>
      <c r="C184" t="s">
        <v>1171</v>
      </c>
      <c r="D184" t="s">
        <v>17</v>
      </c>
      <c r="E184" t="s">
        <v>1172</v>
      </c>
      <c r="F184" t="s">
        <v>1173</v>
      </c>
      <c r="G184" t="s">
        <v>1174</v>
      </c>
      <c r="I184" t="s">
        <v>44</v>
      </c>
      <c r="J184" t="s">
        <v>43</v>
      </c>
      <c r="K184">
        <v>79.989999999999995</v>
      </c>
      <c r="L184">
        <v>61.530769230769224</v>
      </c>
      <c r="M184" t="s">
        <v>36</v>
      </c>
      <c r="N184" t="s">
        <v>2</v>
      </c>
      <c r="O184" t="s">
        <v>13</v>
      </c>
      <c r="P184" t="s">
        <v>34</v>
      </c>
      <c r="Q184" t="s">
        <v>46</v>
      </c>
      <c r="R184">
        <v>1</v>
      </c>
    </row>
    <row r="185" spans="1:18">
      <c r="A185" t="s">
        <v>1175</v>
      </c>
      <c r="B185" t="s">
        <v>1176</v>
      </c>
      <c r="C185" t="s">
        <v>1177</v>
      </c>
      <c r="D185" t="s">
        <v>27</v>
      </c>
      <c r="E185" t="s">
        <v>1178</v>
      </c>
      <c r="F185" t="s">
        <v>1179</v>
      </c>
      <c r="G185" t="s">
        <v>1180</v>
      </c>
      <c r="I185" t="s">
        <v>33</v>
      </c>
      <c r="J185" t="s">
        <v>32</v>
      </c>
      <c r="K185">
        <v>39.99</v>
      </c>
      <c r="L185">
        <v>39.99</v>
      </c>
      <c r="M185" t="s">
        <v>3</v>
      </c>
      <c r="N185" t="s">
        <v>2</v>
      </c>
      <c r="O185" t="s">
        <v>1</v>
      </c>
      <c r="P185" t="s">
        <v>0</v>
      </c>
      <c r="Q185" t="s">
        <v>1282</v>
      </c>
      <c r="R185">
        <v>0</v>
      </c>
    </row>
    <row r="186" spans="1:18">
      <c r="A186" t="s">
        <v>1181</v>
      </c>
      <c r="B186" t="s">
        <v>1182</v>
      </c>
      <c r="C186" t="s">
        <v>1183</v>
      </c>
      <c r="D186" t="s">
        <v>27</v>
      </c>
      <c r="E186" t="s">
        <v>1184</v>
      </c>
      <c r="F186" t="s">
        <v>1185</v>
      </c>
      <c r="G186" t="s">
        <v>1186</v>
      </c>
      <c r="I186" t="s">
        <v>5</v>
      </c>
      <c r="J186" t="s">
        <v>4</v>
      </c>
      <c r="K186">
        <v>29.99</v>
      </c>
      <c r="L186">
        <v>39.986666666666665</v>
      </c>
      <c r="M186" t="s">
        <v>14</v>
      </c>
      <c r="N186" t="s">
        <v>2</v>
      </c>
      <c r="O186" t="s">
        <v>8</v>
      </c>
      <c r="P186" t="s">
        <v>12</v>
      </c>
      <c r="Q186" t="s">
        <v>1282</v>
      </c>
      <c r="R186">
        <v>0</v>
      </c>
    </row>
    <row r="187" spans="1:18">
      <c r="A187" t="s">
        <v>1187</v>
      </c>
      <c r="B187" t="s">
        <v>1188</v>
      </c>
      <c r="C187" t="s">
        <v>1189</v>
      </c>
      <c r="D187" t="s">
        <v>27</v>
      </c>
      <c r="E187" t="s">
        <v>1190</v>
      </c>
      <c r="F187" t="s">
        <v>1191</v>
      </c>
      <c r="G187" t="s">
        <v>1192</v>
      </c>
      <c r="I187" t="s">
        <v>26</v>
      </c>
      <c r="J187" t="s">
        <v>25</v>
      </c>
      <c r="K187">
        <v>49.99</v>
      </c>
      <c r="L187">
        <v>49.99</v>
      </c>
      <c r="M187" t="s">
        <v>3</v>
      </c>
      <c r="N187" t="s">
        <v>2</v>
      </c>
      <c r="O187" t="s">
        <v>8</v>
      </c>
      <c r="P187" t="s">
        <v>0</v>
      </c>
      <c r="Q187" t="s">
        <v>1282</v>
      </c>
      <c r="R187">
        <v>0</v>
      </c>
    </row>
    <row r="188" spans="1:18">
      <c r="A188" t="s">
        <v>1193</v>
      </c>
      <c r="B188" t="s">
        <v>1194</v>
      </c>
      <c r="C188" t="s">
        <v>1195</v>
      </c>
      <c r="D188" t="s">
        <v>6</v>
      </c>
      <c r="E188" t="s">
        <v>1196</v>
      </c>
      <c r="F188" t="s">
        <v>1197</v>
      </c>
      <c r="G188" t="s">
        <v>1198</v>
      </c>
      <c r="I188" t="s">
        <v>33</v>
      </c>
      <c r="J188" t="s">
        <v>32</v>
      </c>
      <c r="K188">
        <v>39.99</v>
      </c>
      <c r="L188">
        <v>39.99</v>
      </c>
      <c r="M188" t="s">
        <v>3</v>
      </c>
      <c r="N188" t="s">
        <v>2</v>
      </c>
      <c r="O188" t="s">
        <v>28</v>
      </c>
      <c r="P188" t="s">
        <v>0</v>
      </c>
      <c r="Q188" t="s">
        <v>1282</v>
      </c>
      <c r="R188">
        <v>0</v>
      </c>
    </row>
    <row r="189" spans="1:18">
      <c r="A189" t="s">
        <v>1199</v>
      </c>
      <c r="B189" t="s">
        <v>1200</v>
      </c>
      <c r="C189" t="s">
        <v>1201</v>
      </c>
      <c r="D189" t="s">
        <v>27</v>
      </c>
      <c r="E189" t="s">
        <v>1202</v>
      </c>
      <c r="F189" t="s">
        <v>1203</v>
      </c>
      <c r="G189" t="s">
        <v>1204</v>
      </c>
      <c r="I189" t="s">
        <v>24</v>
      </c>
      <c r="J189" t="s">
        <v>23</v>
      </c>
      <c r="K189">
        <v>24.99</v>
      </c>
      <c r="L189">
        <v>138.83333333333334</v>
      </c>
      <c r="M189" t="s">
        <v>42</v>
      </c>
      <c r="N189" t="s">
        <v>2</v>
      </c>
      <c r="O189" t="s">
        <v>35</v>
      </c>
      <c r="P189" t="s">
        <v>41</v>
      </c>
      <c r="Q189" t="s">
        <v>1281</v>
      </c>
      <c r="R189">
        <v>0</v>
      </c>
    </row>
    <row r="190" spans="1:18">
      <c r="A190" t="s">
        <v>1205</v>
      </c>
      <c r="B190" t="s">
        <v>1206</v>
      </c>
      <c r="C190" t="s">
        <v>1207</v>
      </c>
      <c r="D190" t="s">
        <v>17</v>
      </c>
      <c r="E190" t="s">
        <v>1208</v>
      </c>
      <c r="F190" t="s">
        <v>1209</v>
      </c>
      <c r="G190" t="s">
        <v>1210</v>
      </c>
      <c r="I190" t="s">
        <v>44</v>
      </c>
      <c r="J190" t="s">
        <v>43</v>
      </c>
      <c r="K190">
        <v>79.989999999999995</v>
      </c>
      <c r="L190">
        <v>1599.7999999999997</v>
      </c>
      <c r="M190" t="s">
        <v>40</v>
      </c>
      <c r="N190" t="s">
        <v>29</v>
      </c>
      <c r="O190" t="s">
        <v>28</v>
      </c>
      <c r="P190" t="s">
        <v>39</v>
      </c>
      <c r="Q190" t="s">
        <v>1282</v>
      </c>
      <c r="R190">
        <v>1</v>
      </c>
    </row>
    <row r="191" spans="1:18">
      <c r="A191" t="s">
        <v>1211</v>
      </c>
      <c r="B191" t="s">
        <v>1212</v>
      </c>
      <c r="C191" t="s">
        <v>1213</v>
      </c>
      <c r="D191" t="s">
        <v>20</v>
      </c>
      <c r="E191" t="s">
        <v>1214</v>
      </c>
      <c r="F191" t="s">
        <v>1215</v>
      </c>
      <c r="G191" t="s">
        <v>1216</v>
      </c>
      <c r="I191" t="s">
        <v>16</v>
      </c>
      <c r="J191" t="s">
        <v>15</v>
      </c>
      <c r="K191">
        <v>19.989999999999998</v>
      </c>
      <c r="L191">
        <v>1665.8333333333333</v>
      </c>
      <c r="M191" t="s">
        <v>9</v>
      </c>
      <c r="N191" t="s">
        <v>2</v>
      </c>
      <c r="O191" t="s">
        <v>8</v>
      </c>
      <c r="P191" t="s">
        <v>7</v>
      </c>
      <c r="Q191" t="s">
        <v>1283</v>
      </c>
      <c r="R191">
        <v>1</v>
      </c>
    </row>
    <row r="192" spans="1:18">
      <c r="A192" t="s">
        <v>1217</v>
      </c>
      <c r="B192" t="s">
        <v>1218</v>
      </c>
      <c r="C192" t="s">
        <v>1219</v>
      </c>
      <c r="D192" t="s">
        <v>6</v>
      </c>
      <c r="E192" t="s">
        <v>1220</v>
      </c>
      <c r="F192" t="s">
        <v>1221</v>
      </c>
      <c r="G192" t="s">
        <v>1222</v>
      </c>
      <c r="I192" t="s">
        <v>44</v>
      </c>
      <c r="J192" t="s">
        <v>43</v>
      </c>
      <c r="K192">
        <v>79.989999999999995</v>
      </c>
      <c r="L192" t="e">
        <v>#VALUE!</v>
      </c>
      <c r="M192" t="e">
        <v>#VALUE!</v>
      </c>
      <c r="N192" t="s">
        <v>2</v>
      </c>
      <c r="O192" t="s">
        <v>35</v>
      </c>
      <c r="P192" t="e">
        <v>#VALUE!</v>
      </c>
      <c r="Q192" t="e">
        <v>#VALUE!</v>
      </c>
      <c r="R192">
        <v>0</v>
      </c>
    </row>
    <row r="193" spans="1:18">
      <c r="A193" t="s">
        <v>1223</v>
      </c>
      <c r="B193" t="s">
        <v>1224</v>
      </c>
      <c r="C193" t="s">
        <v>1225</v>
      </c>
      <c r="D193" t="s">
        <v>27</v>
      </c>
      <c r="E193" t="s">
        <v>1226</v>
      </c>
      <c r="F193" t="s">
        <v>1227</v>
      </c>
      <c r="G193" t="s">
        <v>1228</v>
      </c>
      <c r="I193" t="s">
        <v>44</v>
      </c>
      <c r="J193" t="s">
        <v>43</v>
      </c>
      <c r="K193">
        <v>79.989999999999995</v>
      </c>
      <c r="L193">
        <v>1599.7999999999997</v>
      </c>
      <c r="M193" t="s">
        <v>40</v>
      </c>
      <c r="N193" t="s">
        <v>2</v>
      </c>
      <c r="O193" t="s">
        <v>28</v>
      </c>
      <c r="P193" t="s">
        <v>39</v>
      </c>
      <c r="Q193" t="s">
        <v>1282</v>
      </c>
      <c r="R193">
        <v>0</v>
      </c>
    </row>
    <row r="194" spans="1:18">
      <c r="A194" t="s">
        <v>1229</v>
      </c>
      <c r="B194" t="s">
        <v>1230</v>
      </c>
      <c r="C194" t="s">
        <v>1231</v>
      </c>
      <c r="D194" t="s">
        <v>27</v>
      </c>
      <c r="E194" t="s">
        <v>1232</v>
      </c>
      <c r="F194" t="s">
        <v>1233</v>
      </c>
      <c r="G194" t="s">
        <v>1234</v>
      </c>
      <c r="I194" t="s">
        <v>44</v>
      </c>
      <c r="J194" t="s">
        <v>43</v>
      </c>
      <c r="K194">
        <v>79.989999999999995</v>
      </c>
      <c r="L194">
        <v>61.530769230769224</v>
      </c>
      <c r="M194" t="s">
        <v>36</v>
      </c>
      <c r="N194" t="s">
        <v>29</v>
      </c>
      <c r="O194" t="s">
        <v>28</v>
      </c>
      <c r="P194" t="s">
        <v>34</v>
      </c>
      <c r="Q194" t="s">
        <v>46</v>
      </c>
      <c r="R194">
        <v>1</v>
      </c>
    </row>
    <row r="195" spans="1:18">
      <c r="A195" t="s">
        <v>1235</v>
      </c>
      <c r="B195" t="s">
        <v>1236</v>
      </c>
      <c r="C195" t="s">
        <v>1237</v>
      </c>
      <c r="D195" t="s">
        <v>27</v>
      </c>
      <c r="E195" t="s">
        <v>1238</v>
      </c>
      <c r="F195" t="s">
        <v>1239</v>
      </c>
      <c r="G195" t="s">
        <v>1240</v>
      </c>
      <c r="I195" t="s">
        <v>44</v>
      </c>
      <c r="J195" t="s">
        <v>43</v>
      </c>
      <c r="K195">
        <v>79.989999999999995</v>
      </c>
      <c r="L195">
        <v>79.989999999999995</v>
      </c>
      <c r="M195" t="s">
        <v>3</v>
      </c>
      <c r="N195" t="s">
        <v>29</v>
      </c>
      <c r="O195" t="s">
        <v>8</v>
      </c>
      <c r="P195" t="s">
        <v>0</v>
      </c>
      <c r="Q195" t="s">
        <v>1282</v>
      </c>
      <c r="R195">
        <v>1</v>
      </c>
    </row>
    <row r="196" spans="1:18">
      <c r="A196" t="s">
        <v>1241</v>
      </c>
      <c r="B196" t="s">
        <v>1242</v>
      </c>
      <c r="C196" t="s">
        <v>1243</v>
      </c>
      <c r="D196" t="s">
        <v>20</v>
      </c>
      <c r="E196" t="s">
        <v>1244</v>
      </c>
      <c r="F196" t="s">
        <v>1245</v>
      </c>
      <c r="G196" t="s">
        <v>1246</v>
      </c>
      <c r="I196" t="s">
        <v>16</v>
      </c>
      <c r="J196" t="s">
        <v>15</v>
      </c>
      <c r="K196">
        <v>19.989999999999998</v>
      </c>
      <c r="L196">
        <v>111.05555555555556</v>
      </c>
      <c r="M196" t="s">
        <v>42</v>
      </c>
      <c r="N196" t="s">
        <v>2</v>
      </c>
      <c r="O196" t="s">
        <v>8</v>
      </c>
      <c r="P196" t="s">
        <v>41</v>
      </c>
      <c r="Q196" t="s">
        <v>1281</v>
      </c>
      <c r="R196">
        <v>0</v>
      </c>
    </row>
    <row r="197" spans="1:18">
      <c r="A197" t="s">
        <v>1247</v>
      </c>
      <c r="B197" t="s">
        <v>1248</v>
      </c>
      <c r="C197" t="s">
        <v>1249</v>
      </c>
      <c r="D197" t="s">
        <v>6</v>
      </c>
      <c r="E197" t="s">
        <v>1250</v>
      </c>
      <c r="F197" t="s">
        <v>1251</v>
      </c>
      <c r="G197" t="s">
        <v>1252</v>
      </c>
      <c r="I197" t="s">
        <v>24</v>
      </c>
      <c r="J197" t="s">
        <v>23</v>
      </c>
      <c r="K197">
        <v>24.99</v>
      </c>
      <c r="L197" t="e">
        <v>#VALUE!</v>
      </c>
      <c r="M197" t="e">
        <v>#VALUE!</v>
      </c>
      <c r="N197" t="s">
        <v>2</v>
      </c>
      <c r="O197" t="s">
        <v>28</v>
      </c>
      <c r="P197" t="e">
        <v>#VALUE!</v>
      </c>
      <c r="Q197" t="e">
        <v>#VALUE!</v>
      </c>
      <c r="R197">
        <v>1</v>
      </c>
    </row>
    <row r="198" spans="1:18">
      <c r="A198" t="s">
        <v>1253</v>
      </c>
      <c r="B198" t="s">
        <v>1254</v>
      </c>
      <c r="C198" t="s">
        <v>1255</v>
      </c>
      <c r="D198" t="s">
        <v>27</v>
      </c>
      <c r="E198" t="s">
        <v>1256</v>
      </c>
      <c r="F198" t="s">
        <v>1257</v>
      </c>
      <c r="G198" t="s">
        <v>1258</v>
      </c>
      <c r="I198" t="s">
        <v>11</v>
      </c>
      <c r="J198" t="s">
        <v>10</v>
      </c>
      <c r="K198">
        <v>99.99</v>
      </c>
      <c r="L198">
        <v>8332.5</v>
      </c>
      <c r="M198" t="s">
        <v>9</v>
      </c>
      <c r="N198" t="s">
        <v>2</v>
      </c>
      <c r="O198" t="s">
        <v>28</v>
      </c>
      <c r="P198" t="s">
        <v>7</v>
      </c>
      <c r="Q198" t="s">
        <v>1283</v>
      </c>
      <c r="R198">
        <v>1</v>
      </c>
    </row>
    <row r="199" spans="1:18">
      <c r="A199" t="s">
        <v>1259</v>
      </c>
      <c r="B199" t="s">
        <v>1260</v>
      </c>
      <c r="C199" t="s">
        <v>1261</v>
      </c>
      <c r="D199" t="s">
        <v>17</v>
      </c>
      <c r="E199" t="s">
        <v>1262</v>
      </c>
      <c r="F199" t="s">
        <v>1263</v>
      </c>
      <c r="G199" t="s">
        <v>1264</v>
      </c>
      <c r="I199" t="s">
        <v>11</v>
      </c>
      <c r="J199" t="s">
        <v>10</v>
      </c>
      <c r="K199">
        <v>99.99</v>
      </c>
      <c r="L199">
        <v>76.91538461538461</v>
      </c>
      <c r="M199" t="s">
        <v>36</v>
      </c>
      <c r="N199" t="s">
        <v>2</v>
      </c>
      <c r="O199" t="s">
        <v>8</v>
      </c>
      <c r="P199" t="s">
        <v>34</v>
      </c>
      <c r="Q199" t="s">
        <v>46</v>
      </c>
      <c r="R199">
        <v>0</v>
      </c>
    </row>
    <row r="200" spans="1:18">
      <c r="A200" t="s">
        <v>1265</v>
      </c>
      <c r="B200" t="s">
        <v>1266</v>
      </c>
      <c r="C200" t="s">
        <v>1267</v>
      </c>
      <c r="D200" t="s">
        <v>20</v>
      </c>
      <c r="E200" t="s">
        <v>1268</v>
      </c>
      <c r="F200" t="s">
        <v>1269</v>
      </c>
      <c r="G200" t="s">
        <v>1270</v>
      </c>
      <c r="I200" t="s">
        <v>44</v>
      </c>
      <c r="J200" t="s">
        <v>43</v>
      </c>
      <c r="K200">
        <v>79.989999999999995</v>
      </c>
      <c r="L200">
        <v>79.989999999999995</v>
      </c>
      <c r="M200" t="s">
        <v>3</v>
      </c>
      <c r="N200" t="s">
        <v>2</v>
      </c>
      <c r="O200" t="s">
        <v>1</v>
      </c>
      <c r="P200" t="s">
        <v>0</v>
      </c>
      <c r="Q200" t="s">
        <v>1282</v>
      </c>
      <c r="R200">
        <v>0</v>
      </c>
    </row>
    <row r="201" spans="1:18">
      <c r="A201" t="s">
        <v>1271</v>
      </c>
      <c r="B201" t="s">
        <v>1272</v>
      </c>
      <c r="C201" t="s">
        <v>1273</v>
      </c>
      <c r="D201" t="s">
        <v>20</v>
      </c>
      <c r="E201" t="s">
        <v>1274</v>
      </c>
      <c r="F201" t="s">
        <v>1275</v>
      </c>
      <c r="G201" t="s">
        <v>1276</v>
      </c>
      <c r="I201" t="s">
        <v>26</v>
      </c>
      <c r="J201" t="s">
        <v>25</v>
      </c>
      <c r="K201">
        <v>49.99</v>
      </c>
      <c r="L201" t="e">
        <v>#VALUE!</v>
      </c>
      <c r="M201" t="e">
        <v>#VALUE!</v>
      </c>
      <c r="N201" t="s">
        <v>2</v>
      </c>
      <c r="O201" t="s">
        <v>8</v>
      </c>
      <c r="P201" t="e">
        <v>#VALUE!</v>
      </c>
      <c r="Q201" t="e">
        <v>#VALUE!</v>
      </c>
      <c r="R20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DB93-2F7A-4789-8DF3-8BD263CEEDB9}">
  <dimension ref="A1:H51"/>
  <sheetViews>
    <sheetView workbookViewId="0">
      <selection activeCell="D8" sqref="D8:E50"/>
    </sheetView>
  </sheetViews>
  <sheetFormatPr defaultRowHeight="14.5"/>
  <cols>
    <col min="1" max="1" width="36.453125" bestFit="1" customWidth="1"/>
    <col min="2" max="2" width="18.453125" bestFit="1" customWidth="1"/>
    <col min="3" max="3" width="18.26953125" bestFit="1" customWidth="1"/>
    <col min="4" max="4" width="30.36328125" bestFit="1" customWidth="1"/>
    <col min="5" max="5" width="29.26953125" bestFit="1" customWidth="1"/>
    <col min="6" max="6" width="17.08984375" bestFit="1" customWidth="1"/>
    <col min="7" max="7" width="34.54296875" bestFit="1" customWidth="1"/>
    <col min="8" max="8" width="17.08984375" bestFit="1" customWidth="1"/>
    <col min="9" max="9" width="7.81640625" bestFit="1" customWidth="1"/>
    <col min="10" max="10" width="15.36328125" bestFit="1" customWidth="1"/>
    <col min="11" max="11" width="11.81640625" bestFit="1" customWidth="1"/>
    <col min="12" max="12" width="17.08984375" bestFit="1" customWidth="1"/>
    <col min="13" max="13" width="7.36328125" bestFit="1" customWidth="1"/>
    <col min="14" max="14" width="14.7265625" bestFit="1" customWidth="1"/>
    <col min="15" max="15" width="11.81640625" bestFit="1" customWidth="1"/>
    <col min="16" max="16" width="16.08984375" bestFit="1" customWidth="1"/>
    <col min="17" max="17" width="21.90625" bestFit="1" customWidth="1"/>
    <col min="18" max="18" width="20.1796875" bestFit="1" customWidth="1"/>
    <col min="19" max="19" width="21.90625" bestFit="1" customWidth="1"/>
    <col min="20" max="20" width="17.08984375" bestFit="1" customWidth="1"/>
    <col min="21" max="22" width="7.81640625" bestFit="1" customWidth="1"/>
    <col min="23" max="23" width="10.1796875" bestFit="1" customWidth="1"/>
    <col min="24" max="25" width="7.81640625" bestFit="1" customWidth="1"/>
    <col min="26" max="26" width="15.36328125" bestFit="1" customWidth="1"/>
    <col min="27" max="31" width="11.81640625" bestFit="1" customWidth="1"/>
    <col min="32" max="32" width="17.08984375" bestFit="1" customWidth="1"/>
    <col min="33" max="33" width="7.36328125" bestFit="1" customWidth="1"/>
    <col min="34" max="34" width="6.54296875" bestFit="1" customWidth="1"/>
    <col min="35" max="35" width="10.1796875" bestFit="1" customWidth="1"/>
    <col min="36" max="36" width="7.36328125" bestFit="1" customWidth="1"/>
    <col min="37" max="37" width="6.54296875" bestFit="1" customWidth="1"/>
    <col min="38" max="38" width="14.7265625" bestFit="1" customWidth="1"/>
    <col min="39" max="39" width="11.81640625" bestFit="1" customWidth="1"/>
    <col min="40" max="40" width="16.08984375" bestFit="1" customWidth="1"/>
    <col min="41" max="41" width="21.90625" bestFit="1" customWidth="1"/>
    <col min="42" max="42" width="20.1796875" bestFit="1" customWidth="1"/>
    <col min="43" max="43" width="21.90625" bestFit="1" customWidth="1"/>
  </cols>
  <sheetData>
    <row r="1" spans="1:8" ht="23">
      <c r="A1" s="12" t="s">
        <v>1349</v>
      </c>
    </row>
    <row r="2" spans="1:8" ht="20">
      <c r="A2" s="9" t="s">
        <v>1313</v>
      </c>
    </row>
    <row r="3" spans="1:8" ht="15.5">
      <c r="A3" s="3" t="s">
        <v>1279</v>
      </c>
      <c r="B3" t="s">
        <v>1294</v>
      </c>
      <c r="G3" s="40" t="s">
        <v>1314</v>
      </c>
      <c r="H3" s="40"/>
    </row>
    <row r="4" spans="1:8" ht="15.5">
      <c r="A4" s="3" t="s">
        <v>1293</v>
      </c>
      <c r="B4" t="s">
        <v>1294</v>
      </c>
      <c r="G4" s="10" t="s">
        <v>1350</v>
      </c>
      <c r="H4" s="38">
        <f>AVERAGE(B7:B50)</f>
        <v>17.571753246753246</v>
      </c>
    </row>
    <row r="5" spans="1:8" ht="15.5">
      <c r="G5" s="10" t="s">
        <v>1351</v>
      </c>
      <c r="H5" s="38">
        <f>AVERAGE(C7:C50)</f>
        <v>4.5387175324675333</v>
      </c>
    </row>
    <row r="6" spans="1:8">
      <c r="A6" s="3" t="s">
        <v>1319</v>
      </c>
      <c r="B6" t="s">
        <v>1337</v>
      </c>
      <c r="C6" t="s">
        <v>1338</v>
      </c>
      <c r="D6" t="s">
        <v>1339</v>
      </c>
      <c r="E6" t="s">
        <v>1340</v>
      </c>
    </row>
    <row r="7" spans="1:8">
      <c r="A7" s="4">
        <v>44197</v>
      </c>
      <c r="B7" s="30">
        <v>12</v>
      </c>
      <c r="C7" s="31">
        <v>5.5</v>
      </c>
      <c r="D7" s="7"/>
      <c r="E7" s="7"/>
    </row>
    <row r="8" spans="1:8">
      <c r="A8" s="4">
        <v>44228</v>
      </c>
      <c r="B8" s="30">
        <v>20</v>
      </c>
      <c r="C8" s="31">
        <v>7</v>
      </c>
      <c r="D8" s="7">
        <v>0.66666666666666663</v>
      </c>
      <c r="E8" s="7">
        <v>0.27272727272727271</v>
      </c>
    </row>
    <row r="9" spans="1:8">
      <c r="A9" s="4">
        <v>44256</v>
      </c>
      <c r="B9" s="30">
        <v>16.333333333333332</v>
      </c>
      <c r="C9" s="31">
        <v>4</v>
      </c>
      <c r="D9" s="7">
        <v>0.36111111111111099</v>
      </c>
      <c r="E9" s="7">
        <v>-0.27272727272727271</v>
      </c>
    </row>
    <row r="10" spans="1:8">
      <c r="A10" s="4">
        <v>44287</v>
      </c>
      <c r="B10" s="30">
        <v>22</v>
      </c>
      <c r="C10" s="31">
        <v>4.5999999999999996</v>
      </c>
      <c r="D10" s="7">
        <v>0.83333333333333337</v>
      </c>
      <c r="E10" s="7">
        <v>-0.16363636363636369</v>
      </c>
    </row>
    <row r="11" spans="1:8">
      <c r="A11" s="4">
        <v>44317</v>
      </c>
      <c r="B11" s="30">
        <v>10.5</v>
      </c>
      <c r="C11" s="31">
        <v>2</v>
      </c>
      <c r="D11" s="7">
        <v>-0.125</v>
      </c>
      <c r="E11" s="7">
        <v>-0.63636363636363635</v>
      </c>
    </row>
    <row r="12" spans="1:8">
      <c r="A12" s="4">
        <v>44348</v>
      </c>
      <c r="B12" s="30">
        <v>15</v>
      </c>
      <c r="C12" s="31">
        <v>2.3333333333333335</v>
      </c>
      <c r="D12" s="7">
        <v>0.25</v>
      </c>
      <c r="E12" s="7">
        <v>-0.57575757575757569</v>
      </c>
    </row>
    <row r="13" spans="1:8">
      <c r="A13" s="4">
        <v>44378</v>
      </c>
      <c r="B13" s="30">
        <v>22.5</v>
      </c>
      <c r="C13" s="31">
        <v>5</v>
      </c>
      <c r="D13" s="7">
        <v>0.875</v>
      </c>
      <c r="E13" s="7">
        <v>-9.0909090909090912E-2</v>
      </c>
    </row>
    <row r="14" spans="1:8">
      <c r="A14" s="4">
        <v>44409</v>
      </c>
      <c r="B14" s="30">
        <v>17.2</v>
      </c>
      <c r="C14" s="31">
        <v>4.8</v>
      </c>
      <c r="D14" s="7">
        <v>0.43333333333333329</v>
      </c>
      <c r="E14" s="7">
        <v>-0.12727272727272732</v>
      </c>
    </row>
    <row r="15" spans="1:8">
      <c r="A15" s="4">
        <v>44440</v>
      </c>
      <c r="B15" s="30">
        <v>18.375</v>
      </c>
      <c r="C15" s="31">
        <v>3.5</v>
      </c>
      <c r="D15" s="7">
        <v>0.53125</v>
      </c>
      <c r="E15" s="7">
        <v>-0.36363636363636365</v>
      </c>
    </row>
    <row r="16" spans="1:8">
      <c r="A16" s="4">
        <v>44470</v>
      </c>
      <c r="B16" s="30">
        <v>15.142857142857142</v>
      </c>
      <c r="C16" s="31">
        <v>4.4285714285714288</v>
      </c>
      <c r="D16" s="7">
        <v>0.26190476190476186</v>
      </c>
      <c r="E16" s="7">
        <v>-0.19480519480519476</v>
      </c>
    </row>
    <row r="17" spans="1:5">
      <c r="A17" s="4">
        <v>44501</v>
      </c>
      <c r="B17" s="30">
        <v>17.666666666666668</v>
      </c>
      <c r="C17" s="31">
        <v>4.666666666666667</v>
      </c>
      <c r="D17" s="7">
        <v>0.47222222222222232</v>
      </c>
      <c r="E17" s="7">
        <v>-0.15151515151515146</v>
      </c>
    </row>
    <row r="18" spans="1:5">
      <c r="A18" s="4">
        <v>44531</v>
      </c>
      <c r="B18" s="30">
        <v>11.5</v>
      </c>
      <c r="C18" s="31">
        <v>4.5</v>
      </c>
      <c r="D18" s="7">
        <v>-4.1666666666666664E-2</v>
      </c>
      <c r="E18" s="7">
        <v>-0.18181818181818182</v>
      </c>
    </row>
    <row r="19" spans="1:5">
      <c r="A19" s="4">
        <v>44562</v>
      </c>
      <c r="B19" s="30">
        <v>20.5</v>
      </c>
      <c r="C19" s="31">
        <v>3.25</v>
      </c>
      <c r="D19" s="7">
        <v>0.70833333333333337</v>
      </c>
      <c r="E19" s="7">
        <v>-0.40909090909090912</v>
      </c>
    </row>
    <row r="20" spans="1:5">
      <c r="A20" s="4">
        <v>44593</v>
      </c>
      <c r="B20" s="30">
        <v>15.875</v>
      </c>
      <c r="C20" s="31">
        <v>3.75</v>
      </c>
      <c r="D20" s="7">
        <v>0.32291666666666669</v>
      </c>
      <c r="E20" s="7">
        <v>-0.31818181818181818</v>
      </c>
    </row>
    <row r="21" spans="1:5">
      <c r="A21" s="4">
        <v>44621</v>
      </c>
      <c r="B21" s="30">
        <v>19.5</v>
      </c>
      <c r="C21" s="31">
        <v>4.5</v>
      </c>
      <c r="D21" s="7">
        <v>0.625</v>
      </c>
      <c r="E21" s="7">
        <v>-0.18181818181818182</v>
      </c>
    </row>
    <row r="22" spans="1:5">
      <c r="A22" s="4">
        <v>44652</v>
      </c>
      <c r="B22" s="30">
        <v>16</v>
      </c>
      <c r="C22" s="31">
        <v>2</v>
      </c>
      <c r="D22" s="7">
        <v>0.33333333333333331</v>
      </c>
      <c r="E22" s="7">
        <v>-0.63636363636363635</v>
      </c>
    </row>
    <row r="23" spans="1:5">
      <c r="A23" s="4">
        <v>44682</v>
      </c>
      <c r="B23" s="30">
        <v>14.75</v>
      </c>
      <c r="C23" s="31">
        <v>5</v>
      </c>
      <c r="D23" s="7">
        <v>0.22916666666666666</v>
      </c>
      <c r="E23" s="7">
        <v>-9.0909090909090912E-2</v>
      </c>
    </row>
    <row r="24" spans="1:5">
      <c r="A24" s="4">
        <v>44713</v>
      </c>
      <c r="B24" s="30">
        <v>24.25</v>
      </c>
      <c r="C24" s="31">
        <v>5.75</v>
      </c>
      <c r="D24" s="7">
        <v>1.0208333333333333</v>
      </c>
      <c r="E24" s="7">
        <v>4.5454545454545456E-2</v>
      </c>
    </row>
    <row r="25" spans="1:5">
      <c r="A25" s="4">
        <v>44743</v>
      </c>
      <c r="B25" s="30">
        <v>17.666666666666668</v>
      </c>
      <c r="C25" s="31">
        <v>5</v>
      </c>
      <c r="D25" s="7">
        <v>0.47222222222222232</v>
      </c>
      <c r="E25" s="7">
        <v>-9.0909090909090912E-2</v>
      </c>
    </row>
    <row r="26" spans="1:5">
      <c r="A26" s="4">
        <v>44774</v>
      </c>
      <c r="B26" s="30">
        <v>21.5</v>
      </c>
      <c r="C26" s="31">
        <v>4.5</v>
      </c>
      <c r="D26" s="7">
        <v>0.79166666666666663</v>
      </c>
      <c r="E26" s="7">
        <v>-0.18181818181818182</v>
      </c>
    </row>
    <row r="27" spans="1:5">
      <c r="A27" s="4">
        <v>44805</v>
      </c>
      <c r="B27" s="30">
        <v>15</v>
      </c>
      <c r="C27" s="31">
        <v>5</v>
      </c>
      <c r="D27" s="7">
        <v>0.25</v>
      </c>
      <c r="E27" s="7">
        <v>-9.0909090909090912E-2</v>
      </c>
    </row>
    <row r="28" spans="1:5">
      <c r="A28" s="4">
        <v>44835</v>
      </c>
      <c r="B28" s="30">
        <v>19.5</v>
      </c>
      <c r="C28" s="31">
        <v>2.5</v>
      </c>
      <c r="D28" s="7">
        <v>0.625</v>
      </c>
      <c r="E28" s="7">
        <v>-0.54545454545454541</v>
      </c>
    </row>
    <row r="29" spans="1:5">
      <c r="A29" s="4">
        <v>44866</v>
      </c>
      <c r="B29" s="30">
        <v>11.25</v>
      </c>
      <c r="C29" s="31">
        <v>6.25</v>
      </c>
      <c r="D29" s="7">
        <v>-6.25E-2</v>
      </c>
      <c r="E29" s="7">
        <v>0.13636363636363635</v>
      </c>
    </row>
    <row r="30" spans="1:5">
      <c r="A30" s="4">
        <v>44927</v>
      </c>
      <c r="B30" s="30">
        <v>21.5</v>
      </c>
      <c r="C30" s="31">
        <v>3.6666666666666665</v>
      </c>
      <c r="D30" s="7">
        <v>0.79166666666666663</v>
      </c>
      <c r="E30" s="7">
        <v>-0.33333333333333337</v>
      </c>
    </row>
    <row r="31" spans="1:5">
      <c r="A31" s="4">
        <v>44958</v>
      </c>
      <c r="B31" s="30">
        <v>19.399999999999999</v>
      </c>
      <c r="C31" s="31">
        <v>3.8</v>
      </c>
      <c r="D31" s="7">
        <v>0.61666666666666659</v>
      </c>
      <c r="E31" s="7">
        <v>-0.30909090909090914</v>
      </c>
    </row>
    <row r="32" spans="1:5">
      <c r="A32" s="4">
        <v>44986</v>
      </c>
      <c r="B32" s="30">
        <v>16</v>
      </c>
      <c r="C32" s="31">
        <v>6.4</v>
      </c>
      <c r="D32" s="7">
        <v>0.33333333333333331</v>
      </c>
      <c r="E32" s="7">
        <v>0.16363636363636369</v>
      </c>
    </row>
    <row r="33" spans="1:5">
      <c r="A33" s="4">
        <v>45017</v>
      </c>
      <c r="B33" s="30">
        <v>14.8</v>
      </c>
      <c r="C33" s="31">
        <v>5.2</v>
      </c>
      <c r="D33" s="7">
        <v>0.23333333333333339</v>
      </c>
      <c r="E33" s="7">
        <v>-5.4545454545454515E-2</v>
      </c>
    </row>
    <row r="34" spans="1:5">
      <c r="A34" s="4">
        <v>45047</v>
      </c>
      <c r="B34" s="30">
        <v>21.4</v>
      </c>
      <c r="C34" s="31">
        <v>5.4</v>
      </c>
      <c r="D34" s="7">
        <v>0.78333333333333321</v>
      </c>
      <c r="E34" s="7">
        <v>-1.8181818181818118E-2</v>
      </c>
    </row>
    <row r="35" spans="1:5">
      <c r="A35" s="4">
        <v>45078</v>
      </c>
      <c r="B35" s="30">
        <v>13.25</v>
      </c>
      <c r="C35" s="31">
        <v>4</v>
      </c>
      <c r="D35" s="7">
        <v>0.10416666666666667</v>
      </c>
      <c r="E35" s="7">
        <v>-0.27272727272727271</v>
      </c>
    </row>
    <row r="36" spans="1:5">
      <c r="A36" s="4">
        <v>45108</v>
      </c>
      <c r="B36" s="30">
        <v>20.833333333333332</v>
      </c>
      <c r="C36" s="31">
        <v>5</v>
      </c>
      <c r="D36" s="7">
        <v>0.73611111111111105</v>
      </c>
      <c r="E36" s="7">
        <v>-9.0909090909090912E-2</v>
      </c>
    </row>
    <row r="37" spans="1:5">
      <c r="A37" s="4">
        <v>45139</v>
      </c>
      <c r="B37" s="30">
        <v>11.4</v>
      </c>
      <c r="C37" s="31">
        <v>4.5999999999999996</v>
      </c>
      <c r="D37" s="7">
        <v>-4.9999999999999968E-2</v>
      </c>
      <c r="E37" s="7">
        <v>-0.16363636363636369</v>
      </c>
    </row>
    <row r="38" spans="1:5">
      <c r="A38" s="4">
        <v>45170</v>
      </c>
      <c r="B38" s="30">
        <v>12</v>
      </c>
      <c r="C38" s="31">
        <v>5.333333333333333</v>
      </c>
      <c r="D38" s="7">
        <v>0</v>
      </c>
      <c r="E38" s="7">
        <v>-3.0303030303030356E-2</v>
      </c>
    </row>
    <row r="39" spans="1:5">
      <c r="A39" s="4">
        <v>45200</v>
      </c>
      <c r="B39" s="30">
        <v>19</v>
      </c>
      <c r="C39" s="31">
        <v>3</v>
      </c>
      <c r="D39" s="7">
        <v>0.58333333333333337</v>
      </c>
      <c r="E39" s="7">
        <v>-0.45454545454545453</v>
      </c>
    </row>
    <row r="40" spans="1:5">
      <c r="A40" s="4">
        <v>45231</v>
      </c>
      <c r="B40" s="30">
        <v>17.714285714285715</v>
      </c>
      <c r="C40" s="31">
        <v>5</v>
      </c>
      <c r="D40" s="7">
        <v>0.47619047619047628</v>
      </c>
      <c r="E40" s="7">
        <v>-9.0909090909090912E-2</v>
      </c>
    </row>
    <row r="41" spans="1:5">
      <c r="A41" s="4">
        <v>45261</v>
      </c>
      <c r="B41" s="30">
        <v>24.6</v>
      </c>
      <c r="C41" s="31">
        <v>4.2</v>
      </c>
      <c r="D41" s="7">
        <v>1.05</v>
      </c>
      <c r="E41" s="7">
        <v>-0.23636363636363633</v>
      </c>
    </row>
    <row r="42" spans="1:5">
      <c r="A42" s="4">
        <v>45292</v>
      </c>
      <c r="B42" s="30">
        <v>29</v>
      </c>
      <c r="C42" s="31">
        <v>7</v>
      </c>
      <c r="D42" s="7">
        <v>1.4166666666666667</v>
      </c>
      <c r="E42" s="7">
        <v>0.27272727272727271</v>
      </c>
    </row>
    <row r="43" spans="1:5">
      <c r="A43" s="4">
        <v>45323</v>
      </c>
      <c r="B43" s="30">
        <v>21</v>
      </c>
      <c r="C43" s="31">
        <v>4.75</v>
      </c>
      <c r="D43" s="7">
        <v>0.75</v>
      </c>
      <c r="E43" s="7">
        <v>-0.13636363636363635</v>
      </c>
    </row>
    <row r="44" spans="1:5">
      <c r="A44" s="4">
        <v>45352</v>
      </c>
      <c r="B44" s="30">
        <v>20.2</v>
      </c>
      <c r="C44" s="31">
        <v>5.2</v>
      </c>
      <c r="D44" s="7">
        <v>0.68333333333333324</v>
      </c>
      <c r="E44" s="7">
        <v>-5.4545454545454515E-2</v>
      </c>
    </row>
    <row r="45" spans="1:5">
      <c r="A45" s="4">
        <v>45383</v>
      </c>
      <c r="B45" s="30">
        <v>12</v>
      </c>
      <c r="C45" s="31">
        <v>5.4</v>
      </c>
      <c r="D45" s="7">
        <v>0</v>
      </c>
      <c r="E45" s="7">
        <v>-1.8181818181818118E-2</v>
      </c>
    </row>
    <row r="46" spans="1:5">
      <c r="A46" s="4">
        <v>45413</v>
      </c>
      <c r="B46" s="30">
        <v>18</v>
      </c>
      <c r="C46" s="31">
        <v>3</v>
      </c>
      <c r="D46" s="7">
        <v>0.5</v>
      </c>
      <c r="E46" s="7">
        <v>-0.45454545454545453</v>
      </c>
    </row>
    <row r="47" spans="1:5">
      <c r="A47" s="4">
        <v>45444</v>
      </c>
      <c r="B47" s="30">
        <v>10</v>
      </c>
      <c r="C47" s="31">
        <v>3.75</v>
      </c>
      <c r="D47" s="7">
        <v>-0.16666666666666666</v>
      </c>
      <c r="E47" s="7">
        <v>-0.31818181818181818</v>
      </c>
    </row>
    <row r="48" spans="1:5">
      <c r="A48" s="4">
        <v>45474</v>
      </c>
      <c r="B48" s="30">
        <v>11</v>
      </c>
      <c r="C48" s="31">
        <v>6</v>
      </c>
      <c r="D48" s="7">
        <v>-8.3333333333333329E-2</v>
      </c>
      <c r="E48" s="7">
        <v>9.0909090909090912E-2</v>
      </c>
    </row>
    <row r="49" spans="1:5">
      <c r="A49" s="4">
        <v>45505</v>
      </c>
      <c r="B49" s="30">
        <v>24.25</v>
      </c>
      <c r="C49" s="31">
        <v>4.375</v>
      </c>
      <c r="D49" s="7">
        <v>1.0208333333333333</v>
      </c>
      <c r="E49" s="7">
        <v>-0.20454545454545456</v>
      </c>
    </row>
    <row r="50" spans="1:5">
      <c r="A50" s="4">
        <v>45536</v>
      </c>
      <c r="B50" s="30">
        <v>21.8</v>
      </c>
      <c r="C50" s="31">
        <v>4.8</v>
      </c>
      <c r="D50" s="7">
        <v>0.81666666666666676</v>
      </c>
      <c r="E50" s="7">
        <v>-0.12727272727272732</v>
      </c>
    </row>
    <row r="51" spans="1:5">
      <c r="A51" s="4" t="s">
        <v>1296</v>
      </c>
      <c r="B51">
        <v>17.745945945945945</v>
      </c>
      <c r="C51" s="31">
        <v>4.583783783783784</v>
      </c>
      <c r="D51" s="7"/>
      <c r="E51" s="7"/>
    </row>
  </sheetData>
  <mergeCells count="1">
    <mergeCell ref="G3:H3"/>
  </mergeCells>
  <conditionalFormatting pivot="1" sqref="D8:E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A05A-A8C1-40AA-8C27-56237E4708CE}">
  <dimension ref="A1:AB186"/>
  <sheetViews>
    <sheetView workbookViewId="0">
      <selection activeCell="C2" sqref="C2:D186"/>
    </sheetView>
  </sheetViews>
  <sheetFormatPr defaultRowHeight="14.5"/>
  <cols>
    <col min="1" max="1" width="11.1796875" bestFit="1" customWidth="1"/>
    <col min="2" max="2" width="12.7265625" bestFit="1" customWidth="1"/>
    <col min="3" max="3" width="20.08984375" bestFit="1" customWidth="1"/>
    <col min="4" max="4" width="23" bestFit="1" customWidth="1"/>
    <col min="5" max="5" width="17.81640625" bestFit="1" customWidth="1"/>
    <col min="6" max="6" width="21.453125" bestFit="1" customWidth="1"/>
    <col min="7" max="8" width="17.81640625" customWidth="1"/>
    <col min="9" max="9" width="17.81640625" bestFit="1" customWidth="1"/>
    <col min="10" max="10" width="21.453125" bestFit="1" customWidth="1"/>
    <col min="11" max="11" width="21.453125" customWidth="1"/>
    <col min="12" max="12" width="17.81640625" bestFit="1" customWidth="1"/>
    <col min="13" max="13" width="21.36328125" bestFit="1" customWidth="1"/>
    <col min="14" max="14" width="19.54296875" bestFit="1" customWidth="1"/>
    <col min="15" max="15" width="17.81640625" bestFit="1" customWidth="1"/>
    <col min="16" max="16" width="18.453125" bestFit="1" customWidth="1"/>
    <col min="17" max="17" width="21.453125" bestFit="1" customWidth="1"/>
    <col min="18" max="18" width="33" bestFit="1" customWidth="1"/>
    <col min="19" max="19" width="33" customWidth="1"/>
    <col min="20" max="20" width="11.26953125" bestFit="1" customWidth="1"/>
    <col min="22" max="22" width="11.81640625" bestFit="1" customWidth="1"/>
    <col min="23" max="23" width="13.08984375" bestFit="1" customWidth="1"/>
    <col min="24" max="25" width="16.81640625" bestFit="1" customWidth="1"/>
    <col min="26" max="26" width="12.1796875" bestFit="1" customWidth="1"/>
    <col min="27" max="27" width="7.81640625" bestFit="1" customWidth="1"/>
    <col min="28" max="28" width="14.54296875" bestFit="1" customWidth="1"/>
  </cols>
  <sheetData>
    <row r="1" spans="1:28">
      <c r="A1" t="s">
        <v>63</v>
      </c>
      <c r="B1" t="s">
        <v>62</v>
      </c>
      <c r="C1" t="s">
        <v>61</v>
      </c>
      <c r="D1" t="s">
        <v>60</v>
      </c>
      <c r="E1" t="s">
        <v>59</v>
      </c>
      <c r="F1" t="s">
        <v>1290</v>
      </c>
      <c r="G1" t="s">
        <v>1291</v>
      </c>
      <c r="H1" t="s">
        <v>1292</v>
      </c>
      <c r="I1" t="s">
        <v>58</v>
      </c>
      <c r="J1" t="s">
        <v>1287</v>
      </c>
      <c r="K1" t="s">
        <v>1284</v>
      </c>
      <c r="L1" t="s">
        <v>57</v>
      </c>
      <c r="M1" t="s">
        <v>1288</v>
      </c>
      <c r="N1" t="s">
        <v>1285</v>
      </c>
      <c r="O1" t="s">
        <v>56</v>
      </c>
      <c r="P1" t="s">
        <v>1286</v>
      </c>
      <c r="Q1" t="s">
        <v>1289</v>
      </c>
      <c r="R1" t="s">
        <v>1277</v>
      </c>
      <c r="S1" t="s">
        <v>1293</v>
      </c>
      <c r="T1" t="s">
        <v>55</v>
      </c>
      <c r="U1" t="s">
        <v>54</v>
      </c>
      <c r="V1" t="s">
        <v>53</v>
      </c>
      <c r="W1" t="s">
        <v>52</v>
      </c>
      <c r="X1" t="s">
        <v>51</v>
      </c>
      <c r="Y1" t="s">
        <v>50</v>
      </c>
      <c r="Z1" t="s">
        <v>49</v>
      </c>
      <c r="AA1" t="s">
        <v>1279</v>
      </c>
      <c r="AB1" t="s">
        <v>48</v>
      </c>
    </row>
    <row r="2" spans="1:28">
      <c r="A2" t="s">
        <v>64</v>
      </c>
      <c r="B2" t="s">
        <v>65</v>
      </c>
      <c r="C2" t="s">
        <v>66</v>
      </c>
      <c r="D2" t="s">
        <v>27</v>
      </c>
      <c r="E2" t="s">
        <v>67</v>
      </c>
      <c r="F2" s="1">
        <f>DATE(YEAR(E2),MONTH(E2),DAY(E2))</f>
        <v>45329</v>
      </c>
      <c r="G2" s="1">
        <f>DATE(YEAR(E2), MONTH(E2), 1)</f>
        <v>45323</v>
      </c>
      <c r="H2" t="str">
        <f>TEXT(E2, "yyyy")</f>
        <v>2024</v>
      </c>
      <c r="I2" t="s">
        <v>68</v>
      </c>
      <c r="J2" s="1">
        <f>DATE(YEAR(I2),MONTH(I2),DAY(I2))</f>
        <v>45331</v>
      </c>
      <c r="K2">
        <f>ABS(G2 - J2)</f>
        <v>8</v>
      </c>
      <c r="L2" t="s">
        <v>69</v>
      </c>
      <c r="M2" s="1">
        <f>DATE(YEAR(L2),MONTH(L2),DAY(L2))</f>
        <v>45333</v>
      </c>
      <c r="N2">
        <f>ABS(J2 - M2)</f>
        <v>2</v>
      </c>
      <c r="P2" s="1"/>
      <c r="R2" t="s">
        <v>19</v>
      </c>
      <c r="S2" t="s">
        <v>19</v>
      </c>
      <c r="T2" t="s">
        <v>18</v>
      </c>
      <c r="U2">
        <v>15.99</v>
      </c>
      <c r="V2" s="2">
        <v>14.536363636363635</v>
      </c>
      <c r="W2" t="s">
        <v>46</v>
      </c>
      <c r="X2" t="s">
        <v>2</v>
      </c>
      <c r="Y2" t="s">
        <v>1</v>
      </c>
      <c r="Z2" t="s">
        <v>47</v>
      </c>
      <c r="AA2" t="s">
        <v>46</v>
      </c>
      <c r="AB2">
        <v>0</v>
      </c>
    </row>
    <row r="3" spans="1:28">
      <c r="A3" t="s">
        <v>70</v>
      </c>
      <c r="B3" t="s">
        <v>71</v>
      </c>
      <c r="C3" t="s">
        <v>72</v>
      </c>
      <c r="D3" t="s">
        <v>17</v>
      </c>
      <c r="E3" t="s">
        <v>73</v>
      </c>
      <c r="F3" s="1">
        <f t="shared" ref="F3:F62" si="0">DATE(YEAR(E3),MONTH(E3),DAY(E3))</f>
        <v>44876</v>
      </c>
      <c r="G3" s="1">
        <f t="shared" ref="G3:G66" si="1">DATE(YEAR(E3), MONTH(E3), 1)</f>
        <v>44866</v>
      </c>
      <c r="H3" t="str">
        <f t="shared" ref="H3:H62" si="2">TEXT(E3, "yyyy")</f>
        <v>2022</v>
      </c>
      <c r="I3" t="s">
        <v>74</v>
      </c>
      <c r="J3" s="1">
        <f t="shared" ref="J3:J62" si="3">DATE(YEAR(I3),MONTH(I3),DAY(I3))</f>
        <v>44880</v>
      </c>
      <c r="K3">
        <f t="shared" ref="K3:K62" si="4">ABS(G3 - J3)</f>
        <v>14</v>
      </c>
      <c r="L3" t="s">
        <v>75</v>
      </c>
      <c r="M3" s="1">
        <f>DATE(YEAR(L3),MONTH(L3),DAY(L3))</f>
        <v>44885</v>
      </c>
      <c r="N3">
        <f t="shared" ref="N3:N62" si="5">ABS(J3 - M3)</f>
        <v>5</v>
      </c>
      <c r="O3" t="s">
        <v>76</v>
      </c>
      <c r="P3" s="1">
        <f>DATE(YEAR(O3),MONTH(O3),DAY(O3))</f>
        <v>44886</v>
      </c>
      <c r="Q3">
        <v>1</v>
      </c>
      <c r="R3" t="s">
        <v>26</v>
      </c>
      <c r="S3" t="s">
        <v>26</v>
      </c>
      <c r="T3" t="s">
        <v>25</v>
      </c>
      <c r="U3">
        <v>49.99</v>
      </c>
      <c r="V3" s="2">
        <v>4165.833333333333</v>
      </c>
      <c r="W3" t="s">
        <v>9</v>
      </c>
      <c r="X3" t="s">
        <v>29</v>
      </c>
      <c r="Y3" t="s">
        <v>28</v>
      </c>
      <c r="Z3" t="s">
        <v>7</v>
      </c>
      <c r="AA3" t="s">
        <v>1283</v>
      </c>
      <c r="AB3">
        <v>1</v>
      </c>
    </row>
    <row r="4" spans="1:28">
      <c r="A4" t="s">
        <v>77</v>
      </c>
      <c r="B4" t="s">
        <v>78</v>
      </c>
      <c r="C4" t="s">
        <v>79</v>
      </c>
      <c r="D4" t="s">
        <v>27</v>
      </c>
      <c r="E4" t="s">
        <v>80</v>
      </c>
      <c r="F4" s="1">
        <f t="shared" si="0"/>
        <v>45447</v>
      </c>
      <c r="G4" s="1">
        <f t="shared" si="1"/>
        <v>45444</v>
      </c>
      <c r="H4" t="str">
        <f t="shared" si="2"/>
        <v>2024</v>
      </c>
      <c r="I4" t="s">
        <v>81</v>
      </c>
      <c r="J4" s="1">
        <f t="shared" si="3"/>
        <v>45452</v>
      </c>
      <c r="K4">
        <f t="shared" si="4"/>
        <v>8</v>
      </c>
      <c r="L4" t="s">
        <v>82</v>
      </c>
      <c r="M4" s="1">
        <f t="shared" ref="M4:M62" si="6">DATE(YEAR(L4),MONTH(L4),DAY(L4))</f>
        <v>45454</v>
      </c>
      <c r="N4">
        <f t="shared" si="5"/>
        <v>2</v>
      </c>
      <c r="P4" s="1"/>
      <c r="R4" t="s">
        <v>16</v>
      </c>
      <c r="S4" t="s">
        <v>16</v>
      </c>
      <c r="T4" t="s">
        <v>15</v>
      </c>
      <c r="U4">
        <v>19.989999999999998</v>
      </c>
      <c r="V4" s="2">
        <v>19.989999999999998</v>
      </c>
      <c r="W4" t="s">
        <v>3</v>
      </c>
      <c r="X4" t="s">
        <v>29</v>
      </c>
      <c r="Y4" t="s">
        <v>1</v>
      </c>
      <c r="Z4" t="s">
        <v>0</v>
      </c>
      <c r="AA4" t="s">
        <v>1282</v>
      </c>
      <c r="AB4">
        <v>0</v>
      </c>
    </row>
    <row r="5" spans="1:28">
      <c r="A5" t="s">
        <v>83</v>
      </c>
      <c r="B5" t="s">
        <v>84</v>
      </c>
      <c r="C5" t="s">
        <v>85</v>
      </c>
      <c r="D5" t="s">
        <v>27</v>
      </c>
      <c r="E5" t="s">
        <v>86</v>
      </c>
      <c r="F5" s="1">
        <f t="shared" si="0"/>
        <v>44384</v>
      </c>
      <c r="G5" s="1">
        <f t="shared" si="1"/>
        <v>44378</v>
      </c>
      <c r="H5" t="str">
        <f t="shared" si="2"/>
        <v>2021</v>
      </c>
      <c r="I5" t="s">
        <v>87</v>
      </c>
      <c r="J5" s="1">
        <f t="shared" si="3"/>
        <v>44388</v>
      </c>
      <c r="K5">
        <f t="shared" si="4"/>
        <v>10</v>
      </c>
      <c r="L5" t="s">
        <v>88</v>
      </c>
      <c r="M5" s="1">
        <f t="shared" si="6"/>
        <v>44390</v>
      </c>
      <c r="N5">
        <f t="shared" si="5"/>
        <v>2</v>
      </c>
      <c r="P5" s="1"/>
      <c r="R5" t="s">
        <v>26</v>
      </c>
      <c r="S5" t="s">
        <v>26</v>
      </c>
      <c r="T5" t="s">
        <v>25</v>
      </c>
      <c r="U5">
        <v>49.99</v>
      </c>
      <c r="V5" s="2">
        <v>38.453846153846158</v>
      </c>
      <c r="W5" t="s">
        <v>36</v>
      </c>
      <c r="X5" t="s">
        <v>2</v>
      </c>
      <c r="Y5" t="s">
        <v>8</v>
      </c>
      <c r="Z5" t="s">
        <v>34</v>
      </c>
      <c r="AA5" t="s">
        <v>46</v>
      </c>
      <c r="AB5">
        <v>1</v>
      </c>
    </row>
    <row r="6" spans="1:28">
      <c r="A6" t="s">
        <v>89</v>
      </c>
      <c r="B6" t="s">
        <v>90</v>
      </c>
      <c r="C6" t="s">
        <v>91</v>
      </c>
      <c r="D6" t="s">
        <v>6</v>
      </c>
      <c r="E6" t="s">
        <v>92</v>
      </c>
      <c r="F6" s="1">
        <f t="shared" si="0"/>
        <v>44424</v>
      </c>
      <c r="G6" s="1">
        <f t="shared" si="1"/>
        <v>44409</v>
      </c>
      <c r="H6" t="str">
        <f t="shared" si="2"/>
        <v>2021</v>
      </c>
      <c r="I6" t="s">
        <v>93</v>
      </c>
      <c r="J6" s="1">
        <f t="shared" si="3"/>
        <v>44429</v>
      </c>
      <c r="K6">
        <f t="shared" si="4"/>
        <v>20</v>
      </c>
      <c r="L6" t="s">
        <v>94</v>
      </c>
      <c r="M6" s="1">
        <f t="shared" si="6"/>
        <v>44433</v>
      </c>
      <c r="N6">
        <f t="shared" si="5"/>
        <v>4</v>
      </c>
      <c r="P6" s="1"/>
      <c r="R6" t="s">
        <v>44</v>
      </c>
      <c r="S6" t="s">
        <v>44</v>
      </c>
      <c r="T6" t="s">
        <v>43</v>
      </c>
      <c r="U6">
        <v>79.989999999999995</v>
      </c>
      <c r="V6" s="2">
        <v>106.65333333333332</v>
      </c>
      <c r="W6" t="s">
        <v>14</v>
      </c>
      <c r="X6" t="s">
        <v>2</v>
      </c>
      <c r="Y6" t="s">
        <v>35</v>
      </c>
      <c r="Z6" t="s">
        <v>12</v>
      </c>
      <c r="AA6" t="s">
        <v>1282</v>
      </c>
      <c r="AB6">
        <v>1</v>
      </c>
    </row>
    <row r="7" spans="1:28">
      <c r="A7" t="s">
        <v>95</v>
      </c>
      <c r="B7" t="s">
        <v>96</v>
      </c>
      <c r="C7" t="s">
        <v>97</v>
      </c>
      <c r="D7" t="s">
        <v>17</v>
      </c>
      <c r="E7" t="s">
        <v>98</v>
      </c>
      <c r="F7" s="1">
        <f t="shared" si="0"/>
        <v>44251</v>
      </c>
      <c r="G7" s="1">
        <f t="shared" si="1"/>
        <v>44228</v>
      </c>
      <c r="H7" t="str">
        <f t="shared" si="2"/>
        <v>2021</v>
      </c>
      <c r="I7" t="s">
        <v>99</v>
      </c>
      <c r="J7" s="1">
        <f t="shared" si="3"/>
        <v>44252</v>
      </c>
      <c r="K7">
        <f t="shared" si="4"/>
        <v>24</v>
      </c>
      <c r="L7" t="s">
        <v>100</v>
      </c>
      <c r="M7" s="1">
        <f t="shared" si="6"/>
        <v>44259</v>
      </c>
      <c r="N7">
        <f t="shared" si="5"/>
        <v>7</v>
      </c>
      <c r="P7" s="1"/>
      <c r="R7" t="s">
        <v>44</v>
      </c>
      <c r="S7" t="s">
        <v>44</v>
      </c>
      <c r="T7" t="s">
        <v>43</v>
      </c>
      <c r="U7">
        <v>79.989999999999995</v>
      </c>
      <c r="V7" s="2">
        <v>72.718181818181804</v>
      </c>
      <c r="W7" t="s">
        <v>46</v>
      </c>
      <c r="X7" t="s">
        <v>2</v>
      </c>
      <c r="Y7" t="s">
        <v>28</v>
      </c>
      <c r="Z7" t="s">
        <v>45</v>
      </c>
      <c r="AA7" t="s">
        <v>46</v>
      </c>
      <c r="AB7">
        <v>1</v>
      </c>
    </row>
    <row r="8" spans="1:28">
      <c r="A8" t="s">
        <v>101</v>
      </c>
      <c r="B8" t="s">
        <v>102</v>
      </c>
      <c r="C8" t="s">
        <v>103</v>
      </c>
      <c r="D8" t="s">
        <v>27</v>
      </c>
      <c r="E8" t="s">
        <v>104</v>
      </c>
      <c r="F8" s="1">
        <f t="shared" si="0"/>
        <v>44740</v>
      </c>
      <c r="G8" s="1">
        <f t="shared" si="1"/>
        <v>44713</v>
      </c>
      <c r="H8" t="str">
        <f t="shared" si="2"/>
        <v>2022</v>
      </c>
      <c r="I8" t="s">
        <v>105</v>
      </c>
      <c r="J8" s="1">
        <f t="shared" si="3"/>
        <v>44742</v>
      </c>
      <c r="K8">
        <f t="shared" si="4"/>
        <v>29</v>
      </c>
      <c r="L8" t="s">
        <v>106</v>
      </c>
      <c r="M8" s="1">
        <f t="shared" si="6"/>
        <v>44747</v>
      </c>
      <c r="N8">
        <f t="shared" si="5"/>
        <v>5</v>
      </c>
      <c r="P8" s="1"/>
      <c r="R8" t="s">
        <v>11</v>
      </c>
      <c r="S8" t="s">
        <v>11</v>
      </c>
      <c r="T8" t="s">
        <v>10</v>
      </c>
      <c r="U8">
        <v>99.99</v>
      </c>
      <c r="V8" s="2">
        <v>8332.5</v>
      </c>
      <c r="W8" t="s">
        <v>9</v>
      </c>
      <c r="X8" t="s">
        <v>2</v>
      </c>
      <c r="Y8" t="s">
        <v>13</v>
      </c>
      <c r="Z8" t="s">
        <v>7</v>
      </c>
      <c r="AA8" t="s">
        <v>1283</v>
      </c>
      <c r="AB8">
        <v>1</v>
      </c>
    </row>
    <row r="9" spans="1:28">
      <c r="A9" t="s">
        <v>107</v>
      </c>
      <c r="B9" t="s">
        <v>108</v>
      </c>
      <c r="C9" t="s">
        <v>109</v>
      </c>
      <c r="D9" t="s">
        <v>20</v>
      </c>
      <c r="E9" t="s">
        <v>110</v>
      </c>
      <c r="F9" s="1">
        <f t="shared" si="0"/>
        <v>45393</v>
      </c>
      <c r="G9" s="1">
        <f t="shared" si="1"/>
        <v>45383</v>
      </c>
      <c r="H9" t="str">
        <f t="shared" si="2"/>
        <v>2024</v>
      </c>
      <c r="I9" t="s">
        <v>111</v>
      </c>
      <c r="J9" s="1">
        <f t="shared" si="3"/>
        <v>45394</v>
      </c>
      <c r="K9">
        <f t="shared" si="4"/>
        <v>11</v>
      </c>
      <c r="L9" t="s">
        <v>112</v>
      </c>
      <c r="M9" s="1">
        <f t="shared" si="6"/>
        <v>45399</v>
      </c>
      <c r="N9">
        <f t="shared" si="5"/>
        <v>5</v>
      </c>
      <c r="P9" s="1"/>
      <c r="R9" t="s">
        <v>11</v>
      </c>
      <c r="S9" t="s">
        <v>11</v>
      </c>
      <c r="T9" t="s">
        <v>10</v>
      </c>
      <c r="U9">
        <v>99.99</v>
      </c>
      <c r="V9" s="2">
        <v>76.91538461538461</v>
      </c>
      <c r="W9" t="s">
        <v>36</v>
      </c>
      <c r="X9" t="s">
        <v>29</v>
      </c>
      <c r="Y9" t="s">
        <v>1</v>
      </c>
      <c r="Z9" t="s">
        <v>34</v>
      </c>
      <c r="AA9" t="s">
        <v>46</v>
      </c>
      <c r="AB9">
        <v>1</v>
      </c>
    </row>
    <row r="10" spans="1:28">
      <c r="A10" t="s">
        <v>113</v>
      </c>
      <c r="B10" t="s">
        <v>114</v>
      </c>
      <c r="C10" t="s">
        <v>115</v>
      </c>
      <c r="D10" t="s">
        <v>6</v>
      </c>
      <c r="E10" t="s">
        <v>116</v>
      </c>
      <c r="F10" s="1">
        <f t="shared" si="0"/>
        <v>44608</v>
      </c>
      <c r="G10" s="1">
        <f t="shared" si="1"/>
        <v>44593</v>
      </c>
      <c r="H10" t="str">
        <f t="shared" si="2"/>
        <v>2022</v>
      </c>
      <c r="I10" t="s">
        <v>117</v>
      </c>
      <c r="J10" s="1">
        <f t="shared" si="3"/>
        <v>44611</v>
      </c>
      <c r="K10">
        <f t="shared" si="4"/>
        <v>18</v>
      </c>
      <c r="L10" t="s">
        <v>118</v>
      </c>
      <c r="M10" s="1">
        <f t="shared" si="6"/>
        <v>44617</v>
      </c>
      <c r="N10">
        <f t="shared" si="5"/>
        <v>6</v>
      </c>
      <c r="P10" s="1"/>
      <c r="R10" t="s">
        <v>5</v>
      </c>
      <c r="S10" t="s">
        <v>5</v>
      </c>
      <c r="T10" t="s">
        <v>4</v>
      </c>
      <c r="U10">
        <v>29.99</v>
      </c>
      <c r="V10" s="2">
        <v>2499.1666666666665</v>
      </c>
      <c r="W10" t="s">
        <v>9</v>
      </c>
      <c r="X10" t="s">
        <v>2</v>
      </c>
      <c r="Y10" t="s">
        <v>28</v>
      </c>
      <c r="Z10" t="s">
        <v>7</v>
      </c>
      <c r="AA10" t="s">
        <v>1283</v>
      </c>
      <c r="AB10">
        <v>0</v>
      </c>
    </row>
    <row r="11" spans="1:28">
      <c r="A11" t="s">
        <v>119</v>
      </c>
      <c r="B11" t="s">
        <v>120</v>
      </c>
      <c r="C11" t="s">
        <v>121</v>
      </c>
      <c r="D11" t="s">
        <v>27</v>
      </c>
      <c r="E11" t="s">
        <v>122</v>
      </c>
      <c r="F11" s="1">
        <f t="shared" si="0"/>
        <v>45410</v>
      </c>
      <c r="G11" s="1">
        <f t="shared" si="1"/>
        <v>45383</v>
      </c>
      <c r="H11" t="str">
        <f t="shared" si="2"/>
        <v>2024</v>
      </c>
      <c r="I11" t="s">
        <v>123</v>
      </c>
      <c r="J11" s="1">
        <f t="shared" si="3"/>
        <v>45412</v>
      </c>
      <c r="K11">
        <f t="shared" si="4"/>
        <v>29</v>
      </c>
      <c r="L11" t="s">
        <v>124</v>
      </c>
      <c r="M11" s="1">
        <f t="shared" si="6"/>
        <v>45414</v>
      </c>
      <c r="N11">
        <f t="shared" si="5"/>
        <v>2</v>
      </c>
      <c r="P11" s="1"/>
      <c r="R11" t="s">
        <v>44</v>
      </c>
      <c r="S11" t="s">
        <v>44</v>
      </c>
      <c r="T11" t="s">
        <v>43</v>
      </c>
      <c r="U11">
        <v>79.989999999999995</v>
      </c>
      <c r="V11" s="2">
        <v>61.530769230769224</v>
      </c>
      <c r="W11" t="s">
        <v>36</v>
      </c>
      <c r="X11" t="s">
        <v>2</v>
      </c>
      <c r="Y11" t="s">
        <v>8</v>
      </c>
      <c r="Z11" t="s">
        <v>34</v>
      </c>
      <c r="AA11" t="s">
        <v>46</v>
      </c>
      <c r="AB11">
        <v>1</v>
      </c>
    </row>
    <row r="12" spans="1:28">
      <c r="A12" t="s">
        <v>125</v>
      </c>
      <c r="B12" t="s">
        <v>126</v>
      </c>
      <c r="C12" t="s">
        <v>127</v>
      </c>
      <c r="D12" t="s">
        <v>6</v>
      </c>
      <c r="E12" t="s">
        <v>128</v>
      </c>
      <c r="F12" s="1">
        <f t="shared" si="0"/>
        <v>44480</v>
      </c>
      <c r="G12" s="1">
        <f t="shared" si="1"/>
        <v>44470</v>
      </c>
      <c r="H12" t="str">
        <f t="shared" si="2"/>
        <v>2021</v>
      </c>
      <c r="I12" t="s">
        <v>129</v>
      </c>
      <c r="J12" s="1">
        <f t="shared" si="3"/>
        <v>44481</v>
      </c>
      <c r="K12">
        <f t="shared" si="4"/>
        <v>11</v>
      </c>
      <c r="L12" t="s">
        <v>130</v>
      </c>
      <c r="M12" s="1">
        <f t="shared" si="6"/>
        <v>44483</v>
      </c>
      <c r="N12">
        <f t="shared" si="5"/>
        <v>2</v>
      </c>
      <c r="O12" t="s">
        <v>1278</v>
      </c>
      <c r="P12" s="1">
        <f t="shared" ref="P12:P63" si="7">DATE(YEAR(O12),MONTH(O12),DAY(O12))</f>
        <v>44404</v>
      </c>
      <c r="Q12">
        <v>79</v>
      </c>
      <c r="R12" t="s">
        <v>5</v>
      </c>
      <c r="S12" t="s">
        <v>5</v>
      </c>
      <c r="T12" t="s">
        <v>4</v>
      </c>
      <c r="U12">
        <v>29.99</v>
      </c>
      <c r="V12" s="2">
        <v>42.842857142857142</v>
      </c>
      <c r="W12" t="s">
        <v>31</v>
      </c>
      <c r="X12" t="s">
        <v>2</v>
      </c>
      <c r="Y12" t="s">
        <v>8</v>
      </c>
      <c r="Z12" t="s">
        <v>30</v>
      </c>
      <c r="AA12" t="s">
        <v>1280</v>
      </c>
      <c r="AB12">
        <v>0</v>
      </c>
    </row>
    <row r="13" spans="1:28">
      <c r="A13" t="s">
        <v>131</v>
      </c>
      <c r="B13" t="s">
        <v>132</v>
      </c>
      <c r="C13" t="s">
        <v>133</v>
      </c>
      <c r="D13" t="s">
        <v>27</v>
      </c>
      <c r="E13" t="s">
        <v>134</v>
      </c>
      <c r="F13" s="1">
        <f t="shared" si="0"/>
        <v>44391</v>
      </c>
      <c r="G13" s="1">
        <f t="shared" si="1"/>
        <v>44378</v>
      </c>
      <c r="H13" t="str">
        <f t="shared" si="2"/>
        <v>2021</v>
      </c>
      <c r="I13" t="s">
        <v>135</v>
      </c>
      <c r="J13" s="1">
        <f t="shared" si="3"/>
        <v>44393</v>
      </c>
      <c r="K13">
        <f t="shared" si="4"/>
        <v>15</v>
      </c>
      <c r="L13" t="s">
        <v>136</v>
      </c>
      <c r="M13" s="1">
        <f t="shared" si="6"/>
        <v>44400</v>
      </c>
      <c r="N13">
        <f t="shared" si="5"/>
        <v>7</v>
      </c>
      <c r="P13" s="1"/>
      <c r="R13" t="s">
        <v>11</v>
      </c>
      <c r="S13" t="s">
        <v>11</v>
      </c>
      <c r="T13" t="s">
        <v>10</v>
      </c>
      <c r="U13">
        <v>99.99</v>
      </c>
      <c r="V13" s="2">
        <v>133.32</v>
      </c>
      <c r="W13" t="s">
        <v>14</v>
      </c>
      <c r="X13" t="s">
        <v>2</v>
      </c>
      <c r="Y13" t="s">
        <v>13</v>
      </c>
      <c r="Z13" t="s">
        <v>12</v>
      </c>
      <c r="AA13" t="s">
        <v>1282</v>
      </c>
      <c r="AB13">
        <v>1</v>
      </c>
    </row>
    <row r="14" spans="1:28">
      <c r="A14" t="s">
        <v>137</v>
      </c>
      <c r="B14" t="s">
        <v>138</v>
      </c>
      <c r="C14" t="s">
        <v>139</v>
      </c>
      <c r="D14" t="s">
        <v>6</v>
      </c>
      <c r="E14" t="s">
        <v>140</v>
      </c>
      <c r="F14" s="1">
        <f t="shared" si="0"/>
        <v>44735</v>
      </c>
      <c r="G14" s="1">
        <f t="shared" si="1"/>
        <v>44713</v>
      </c>
      <c r="H14" t="str">
        <f t="shared" si="2"/>
        <v>2022</v>
      </c>
      <c r="I14" t="s">
        <v>141</v>
      </c>
      <c r="J14" s="1">
        <f t="shared" si="3"/>
        <v>44736</v>
      </c>
      <c r="K14">
        <f t="shared" si="4"/>
        <v>23</v>
      </c>
      <c r="L14" t="s">
        <v>142</v>
      </c>
      <c r="M14" s="1">
        <f t="shared" si="6"/>
        <v>44742</v>
      </c>
      <c r="N14">
        <f t="shared" si="5"/>
        <v>6</v>
      </c>
      <c r="P14" s="1"/>
      <c r="R14" t="s">
        <v>38</v>
      </c>
      <c r="S14" t="s">
        <v>38</v>
      </c>
      <c r="T14" t="s">
        <v>37</v>
      </c>
      <c r="U14">
        <v>89.99</v>
      </c>
      <c r="V14" s="2">
        <v>119.98666666666666</v>
      </c>
      <c r="W14" t="s">
        <v>14</v>
      </c>
      <c r="X14" t="s">
        <v>2</v>
      </c>
      <c r="Y14" t="s">
        <v>28</v>
      </c>
      <c r="Z14" t="s">
        <v>12</v>
      </c>
      <c r="AA14" t="s">
        <v>1282</v>
      </c>
      <c r="AB14">
        <v>0</v>
      </c>
    </row>
    <row r="15" spans="1:28">
      <c r="A15" t="s">
        <v>143</v>
      </c>
      <c r="B15" t="s">
        <v>144</v>
      </c>
      <c r="C15" t="s">
        <v>145</v>
      </c>
      <c r="D15" t="s">
        <v>6</v>
      </c>
      <c r="E15" t="s">
        <v>146</v>
      </c>
      <c r="F15" s="1">
        <f t="shared" si="0"/>
        <v>44522</v>
      </c>
      <c r="G15" s="1">
        <f t="shared" si="1"/>
        <v>44501</v>
      </c>
      <c r="H15" t="str">
        <f t="shared" si="2"/>
        <v>2021</v>
      </c>
      <c r="I15" t="s">
        <v>147</v>
      </c>
      <c r="J15" s="1">
        <f t="shared" si="3"/>
        <v>44524</v>
      </c>
      <c r="K15">
        <f t="shared" si="4"/>
        <v>23</v>
      </c>
      <c r="L15" t="s">
        <v>148</v>
      </c>
      <c r="M15" s="1">
        <f t="shared" si="6"/>
        <v>44530</v>
      </c>
      <c r="N15">
        <f t="shared" si="5"/>
        <v>6</v>
      </c>
      <c r="P15" s="1"/>
      <c r="R15" t="s">
        <v>11</v>
      </c>
      <c r="S15" t="s">
        <v>11</v>
      </c>
      <c r="T15" t="s">
        <v>10</v>
      </c>
      <c r="U15">
        <v>99.99</v>
      </c>
      <c r="V15" s="2">
        <v>99.99</v>
      </c>
      <c r="W15" t="s">
        <v>3</v>
      </c>
      <c r="X15" t="s">
        <v>2</v>
      </c>
      <c r="Y15" t="s">
        <v>28</v>
      </c>
      <c r="Z15" t="s">
        <v>0</v>
      </c>
      <c r="AA15" t="s">
        <v>1282</v>
      </c>
      <c r="AB15">
        <v>1</v>
      </c>
    </row>
    <row r="16" spans="1:28">
      <c r="A16" t="s">
        <v>149</v>
      </c>
      <c r="B16" t="s">
        <v>150</v>
      </c>
      <c r="C16" t="s">
        <v>151</v>
      </c>
      <c r="D16" t="s">
        <v>20</v>
      </c>
      <c r="E16" t="s">
        <v>152</v>
      </c>
      <c r="F16" s="1">
        <f t="shared" si="0"/>
        <v>44449</v>
      </c>
      <c r="G16" s="1">
        <f t="shared" si="1"/>
        <v>44440</v>
      </c>
      <c r="H16" t="str">
        <f t="shared" si="2"/>
        <v>2021</v>
      </c>
      <c r="I16" t="s">
        <v>153</v>
      </c>
      <c r="J16" s="1">
        <f t="shared" si="3"/>
        <v>44453</v>
      </c>
      <c r="K16">
        <f t="shared" si="4"/>
        <v>13</v>
      </c>
      <c r="L16" t="s">
        <v>154</v>
      </c>
      <c r="M16" s="1">
        <f t="shared" si="6"/>
        <v>44455</v>
      </c>
      <c r="N16">
        <f t="shared" si="5"/>
        <v>2</v>
      </c>
      <c r="P16" s="1"/>
      <c r="R16" t="s">
        <v>26</v>
      </c>
      <c r="S16" t="s">
        <v>26</v>
      </c>
      <c r="T16" t="s">
        <v>25</v>
      </c>
      <c r="U16">
        <v>49.99</v>
      </c>
      <c r="V16" s="2">
        <v>45.445454545454545</v>
      </c>
      <c r="W16" t="s">
        <v>46</v>
      </c>
      <c r="X16" t="s">
        <v>2</v>
      </c>
      <c r="Y16" t="s">
        <v>8</v>
      </c>
      <c r="Z16" t="s">
        <v>45</v>
      </c>
      <c r="AA16" t="s">
        <v>46</v>
      </c>
      <c r="AB16">
        <v>0</v>
      </c>
    </row>
    <row r="17" spans="1:28">
      <c r="A17" t="s">
        <v>155</v>
      </c>
      <c r="B17" t="s">
        <v>156</v>
      </c>
      <c r="C17" t="s">
        <v>157</v>
      </c>
      <c r="D17" t="s">
        <v>27</v>
      </c>
      <c r="E17" t="s">
        <v>158</v>
      </c>
      <c r="F17" s="1">
        <f t="shared" si="0"/>
        <v>45526</v>
      </c>
      <c r="G17" s="1">
        <f t="shared" si="1"/>
        <v>45505</v>
      </c>
      <c r="H17" t="str">
        <f t="shared" si="2"/>
        <v>2024</v>
      </c>
      <c r="I17" t="s">
        <v>159</v>
      </c>
      <c r="J17" s="1">
        <f t="shared" si="3"/>
        <v>45528</v>
      </c>
      <c r="K17">
        <f t="shared" si="4"/>
        <v>23</v>
      </c>
      <c r="L17" t="s">
        <v>160</v>
      </c>
      <c r="M17" s="1">
        <f t="shared" si="6"/>
        <v>45530</v>
      </c>
      <c r="N17">
        <f t="shared" si="5"/>
        <v>2</v>
      </c>
      <c r="P17" s="1"/>
      <c r="R17" t="s">
        <v>16</v>
      </c>
      <c r="S17" t="s">
        <v>16</v>
      </c>
      <c r="T17" t="s">
        <v>15</v>
      </c>
      <c r="U17">
        <v>19.989999999999998</v>
      </c>
      <c r="V17" s="2">
        <v>19.989999999999998</v>
      </c>
      <c r="W17" t="s">
        <v>3</v>
      </c>
      <c r="X17" t="s">
        <v>2</v>
      </c>
      <c r="Y17" t="s">
        <v>8</v>
      </c>
      <c r="Z17" t="s">
        <v>0</v>
      </c>
      <c r="AA17" t="s">
        <v>1282</v>
      </c>
      <c r="AB17">
        <v>1</v>
      </c>
    </row>
    <row r="18" spans="1:28">
      <c r="A18" t="s">
        <v>161</v>
      </c>
      <c r="B18" t="s">
        <v>162</v>
      </c>
      <c r="C18" t="s">
        <v>163</v>
      </c>
      <c r="D18" t="s">
        <v>17</v>
      </c>
      <c r="E18" t="s">
        <v>164</v>
      </c>
      <c r="F18" s="1">
        <f t="shared" si="0"/>
        <v>44589</v>
      </c>
      <c r="G18" s="1">
        <f t="shared" si="1"/>
        <v>44562</v>
      </c>
      <c r="H18" t="str">
        <f t="shared" si="2"/>
        <v>2022</v>
      </c>
      <c r="I18" t="s">
        <v>165</v>
      </c>
      <c r="J18" s="1">
        <f t="shared" si="3"/>
        <v>44590</v>
      </c>
      <c r="K18">
        <f t="shared" si="4"/>
        <v>28</v>
      </c>
      <c r="L18" t="s">
        <v>166</v>
      </c>
      <c r="M18" s="1">
        <f t="shared" si="6"/>
        <v>44593</v>
      </c>
      <c r="N18">
        <f t="shared" si="5"/>
        <v>3</v>
      </c>
      <c r="P18" s="1"/>
      <c r="R18" t="s">
        <v>38</v>
      </c>
      <c r="S18" t="s">
        <v>38</v>
      </c>
      <c r="T18" t="s">
        <v>37</v>
      </c>
      <c r="U18">
        <v>89.99</v>
      </c>
      <c r="V18" s="2">
        <v>89.99</v>
      </c>
      <c r="W18" t="s">
        <v>3</v>
      </c>
      <c r="X18" t="s">
        <v>29</v>
      </c>
      <c r="Y18" t="s">
        <v>28</v>
      </c>
      <c r="Z18" t="s">
        <v>0</v>
      </c>
      <c r="AA18" t="s">
        <v>1282</v>
      </c>
      <c r="AB18">
        <v>1</v>
      </c>
    </row>
    <row r="19" spans="1:28">
      <c r="A19" t="s">
        <v>167</v>
      </c>
      <c r="B19" t="s">
        <v>168</v>
      </c>
      <c r="C19" t="s">
        <v>169</v>
      </c>
      <c r="D19" t="s">
        <v>6</v>
      </c>
      <c r="E19" t="s">
        <v>170</v>
      </c>
      <c r="F19" s="1">
        <f t="shared" si="0"/>
        <v>45534</v>
      </c>
      <c r="G19" s="1">
        <f t="shared" si="1"/>
        <v>45505</v>
      </c>
      <c r="H19" t="str">
        <f t="shared" si="2"/>
        <v>2024</v>
      </c>
      <c r="I19" t="s">
        <v>171</v>
      </c>
      <c r="J19" s="1">
        <f t="shared" si="3"/>
        <v>45536</v>
      </c>
      <c r="K19">
        <f t="shared" si="4"/>
        <v>31</v>
      </c>
      <c r="L19" t="s">
        <v>172</v>
      </c>
      <c r="M19" s="1">
        <f t="shared" si="6"/>
        <v>45538</v>
      </c>
      <c r="N19">
        <f t="shared" si="5"/>
        <v>2</v>
      </c>
      <c r="O19" t="s">
        <v>173</v>
      </c>
      <c r="P19" s="1">
        <f t="shared" si="7"/>
        <v>45551</v>
      </c>
      <c r="Q19">
        <v>13</v>
      </c>
      <c r="R19" t="s">
        <v>38</v>
      </c>
      <c r="S19" t="s">
        <v>38</v>
      </c>
      <c r="T19" t="s">
        <v>37</v>
      </c>
      <c r="U19">
        <v>89.99</v>
      </c>
      <c r="V19" s="2">
        <v>119.98666666666666</v>
      </c>
      <c r="W19" t="s">
        <v>14</v>
      </c>
      <c r="X19" t="s">
        <v>2</v>
      </c>
      <c r="Y19" t="s">
        <v>8</v>
      </c>
      <c r="Z19" t="s">
        <v>12</v>
      </c>
      <c r="AA19" t="s">
        <v>1282</v>
      </c>
      <c r="AB19">
        <v>1</v>
      </c>
    </row>
    <row r="20" spans="1:28">
      <c r="A20" t="s">
        <v>174</v>
      </c>
      <c r="B20" t="s">
        <v>175</v>
      </c>
      <c r="C20" t="s">
        <v>176</v>
      </c>
      <c r="D20" t="s">
        <v>6</v>
      </c>
      <c r="E20" t="s">
        <v>177</v>
      </c>
      <c r="F20" s="1">
        <f t="shared" si="0"/>
        <v>44308</v>
      </c>
      <c r="G20" s="1">
        <f t="shared" si="1"/>
        <v>44287</v>
      </c>
      <c r="H20" t="str">
        <f t="shared" si="2"/>
        <v>2021</v>
      </c>
      <c r="I20" t="s">
        <v>178</v>
      </c>
      <c r="J20" s="1">
        <f t="shared" si="3"/>
        <v>44311</v>
      </c>
      <c r="K20">
        <f t="shared" si="4"/>
        <v>24</v>
      </c>
      <c r="L20" t="s">
        <v>179</v>
      </c>
      <c r="M20" s="1">
        <f t="shared" si="6"/>
        <v>44316</v>
      </c>
      <c r="N20">
        <f t="shared" si="5"/>
        <v>5</v>
      </c>
      <c r="P20" s="1"/>
      <c r="R20" t="s">
        <v>11</v>
      </c>
      <c r="S20" t="s">
        <v>11</v>
      </c>
      <c r="T20" t="s">
        <v>10</v>
      </c>
      <c r="U20">
        <v>99.99</v>
      </c>
      <c r="V20" s="2">
        <v>90.899999999999991</v>
      </c>
      <c r="W20" t="s">
        <v>46</v>
      </c>
      <c r="X20" t="s">
        <v>2</v>
      </c>
      <c r="Y20" t="s">
        <v>8</v>
      </c>
      <c r="Z20" t="s">
        <v>47</v>
      </c>
      <c r="AA20" t="s">
        <v>46</v>
      </c>
      <c r="AB20">
        <v>0</v>
      </c>
    </row>
    <row r="21" spans="1:28">
      <c r="A21" t="s">
        <v>180</v>
      </c>
      <c r="B21" t="s">
        <v>181</v>
      </c>
      <c r="C21" t="s">
        <v>182</v>
      </c>
      <c r="D21" t="s">
        <v>27</v>
      </c>
      <c r="E21" t="s">
        <v>183</v>
      </c>
      <c r="F21" s="1">
        <f t="shared" si="0"/>
        <v>44954</v>
      </c>
      <c r="G21" s="1">
        <f t="shared" si="1"/>
        <v>44927</v>
      </c>
      <c r="H21" t="str">
        <f t="shared" si="2"/>
        <v>2023</v>
      </c>
      <c r="I21" t="s">
        <v>184</v>
      </c>
      <c r="J21" s="1">
        <f t="shared" si="3"/>
        <v>44958</v>
      </c>
      <c r="K21">
        <f t="shared" si="4"/>
        <v>31</v>
      </c>
      <c r="L21" t="s">
        <v>185</v>
      </c>
      <c r="M21" s="1">
        <f t="shared" si="6"/>
        <v>44963</v>
      </c>
      <c r="N21">
        <f t="shared" si="5"/>
        <v>5</v>
      </c>
      <c r="O21" t="s">
        <v>186</v>
      </c>
      <c r="P21" s="1">
        <f t="shared" si="7"/>
        <v>44973</v>
      </c>
      <c r="Q21">
        <v>10</v>
      </c>
      <c r="R21" t="s">
        <v>44</v>
      </c>
      <c r="S21" t="s">
        <v>44</v>
      </c>
      <c r="T21" t="s">
        <v>43</v>
      </c>
      <c r="U21">
        <v>79.989999999999995</v>
      </c>
      <c r="V21" s="2">
        <v>61.530769230769224</v>
      </c>
      <c r="W21" t="s">
        <v>36</v>
      </c>
      <c r="X21" t="s">
        <v>2</v>
      </c>
      <c r="Y21" t="s">
        <v>1</v>
      </c>
      <c r="Z21" t="s">
        <v>34</v>
      </c>
      <c r="AA21" t="s">
        <v>46</v>
      </c>
      <c r="AB21">
        <v>0</v>
      </c>
    </row>
    <row r="22" spans="1:28">
      <c r="A22" t="s">
        <v>187</v>
      </c>
      <c r="B22" t="s">
        <v>188</v>
      </c>
      <c r="C22" t="s">
        <v>189</v>
      </c>
      <c r="D22" t="s">
        <v>6</v>
      </c>
      <c r="E22" t="s">
        <v>190</v>
      </c>
      <c r="F22" s="1">
        <f t="shared" si="0"/>
        <v>44507</v>
      </c>
      <c r="G22" s="1">
        <f t="shared" si="1"/>
        <v>44501</v>
      </c>
      <c r="H22" t="str">
        <f t="shared" si="2"/>
        <v>2021</v>
      </c>
      <c r="I22" t="s">
        <v>191</v>
      </c>
      <c r="J22" s="1">
        <f t="shared" si="3"/>
        <v>44510</v>
      </c>
      <c r="K22">
        <f t="shared" si="4"/>
        <v>9</v>
      </c>
      <c r="L22" t="s">
        <v>192</v>
      </c>
      <c r="M22" s="1">
        <f t="shared" si="6"/>
        <v>44513</v>
      </c>
      <c r="N22">
        <f t="shared" si="5"/>
        <v>3</v>
      </c>
      <c r="P22" s="1"/>
      <c r="R22" t="s">
        <v>26</v>
      </c>
      <c r="S22" t="s">
        <v>26</v>
      </c>
      <c r="T22" t="s">
        <v>25</v>
      </c>
      <c r="U22">
        <v>49.99</v>
      </c>
      <c r="V22" s="2">
        <v>71.414285714285725</v>
      </c>
      <c r="W22" t="s">
        <v>31</v>
      </c>
      <c r="X22" t="s">
        <v>2</v>
      </c>
      <c r="Y22" t="s">
        <v>28</v>
      </c>
      <c r="Z22" t="s">
        <v>30</v>
      </c>
      <c r="AA22" t="s">
        <v>1280</v>
      </c>
      <c r="AB22">
        <v>1</v>
      </c>
    </row>
    <row r="23" spans="1:28">
      <c r="A23" t="s">
        <v>193</v>
      </c>
      <c r="B23" t="s">
        <v>194</v>
      </c>
      <c r="C23" t="s">
        <v>195</v>
      </c>
      <c r="D23" t="s">
        <v>6</v>
      </c>
      <c r="E23" t="s">
        <v>196</v>
      </c>
      <c r="F23" s="1">
        <f t="shared" si="0"/>
        <v>44645</v>
      </c>
      <c r="G23" s="1">
        <f t="shared" si="1"/>
        <v>44621</v>
      </c>
      <c r="H23" t="str">
        <f t="shared" si="2"/>
        <v>2022</v>
      </c>
      <c r="I23" t="s">
        <v>197</v>
      </c>
      <c r="J23" s="1">
        <f t="shared" si="3"/>
        <v>44649</v>
      </c>
      <c r="K23">
        <f t="shared" si="4"/>
        <v>28</v>
      </c>
      <c r="L23" t="s">
        <v>198</v>
      </c>
      <c r="M23" s="1">
        <f t="shared" si="6"/>
        <v>44656</v>
      </c>
      <c r="N23">
        <f t="shared" si="5"/>
        <v>7</v>
      </c>
      <c r="P23" s="1"/>
      <c r="R23" t="s">
        <v>11</v>
      </c>
      <c r="S23" t="s">
        <v>11</v>
      </c>
      <c r="T23" t="s">
        <v>10</v>
      </c>
      <c r="U23">
        <v>99.99</v>
      </c>
      <c r="V23" s="2">
        <v>555.5</v>
      </c>
      <c r="W23" t="s">
        <v>42</v>
      </c>
      <c r="X23" t="s">
        <v>2</v>
      </c>
      <c r="Y23" t="s">
        <v>28</v>
      </c>
      <c r="Z23" t="s">
        <v>41</v>
      </c>
      <c r="AA23" t="s">
        <v>1281</v>
      </c>
      <c r="AB23">
        <v>0</v>
      </c>
    </row>
    <row r="24" spans="1:28">
      <c r="A24" t="s">
        <v>199</v>
      </c>
      <c r="B24" t="s">
        <v>200</v>
      </c>
      <c r="C24" t="s">
        <v>201</v>
      </c>
      <c r="D24" t="s">
        <v>27</v>
      </c>
      <c r="E24" t="s">
        <v>202</v>
      </c>
      <c r="F24" s="1">
        <f t="shared" si="0"/>
        <v>44464</v>
      </c>
      <c r="G24" s="1">
        <f t="shared" si="1"/>
        <v>44440</v>
      </c>
      <c r="H24" t="str">
        <f t="shared" si="2"/>
        <v>2021</v>
      </c>
      <c r="I24" t="s">
        <v>203</v>
      </c>
      <c r="J24" s="1">
        <f t="shared" si="3"/>
        <v>44467</v>
      </c>
      <c r="K24">
        <f t="shared" si="4"/>
        <v>27</v>
      </c>
      <c r="L24" t="s">
        <v>204</v>
      </c>
      <c r="M24" s="1">
        <f t="shared" si="6"/>
        <v>44474</v>
      </c>
      <c r="N24">
        <f t="shared" si="5"/>
        <v>7</v>
      </c>
      <c r="P24" s="1"/>
      <c r="R24" t="s">
        <v>26</v>
      </c>
      <c r="S24" t="s">
        <v>26</v>
      </c>
      <c r="T24" t="s">
        <v>25</v>
      </c>
      <c r="U24">
        <v>49.99</v>
      </c>
      <c r="V24" s="2">
        <v>7461.1940298507461</v>
      </c>
      <c r="W24" t="s">
        <v>22</v>
      </c>
      <c r="X24" t="s">
        <v>2</v>
      </c>
      <c r="Y24" t="s">
        <v>8</v>
      </c>
      <c r="Z24" t="s">
        <v>21</v>
      </c>
      <c r="AA24" t="s">
        <v>1283</v>
      </c>
      <c r="AB24">
        <v>0</v>
      </c>
    </row>
    <row r="25" spans="1:28">
      <c r="A25" t="s">
        <v>205</v>
      </c>
      <c r="B25" t="s">
        <v>206</v>
      </c>
      <c r="C25" t="s">
        <v>207</v>
      </c>
      <c r="D25" t="s">
        <v>20</v>
      </c>
      <c r="E25" t="s">
        <v>208</v>
      </c>
      <c r="F25" s="1">
        <f t="shared" si="0"/>
        <v>45185</v>
      </c>
      <c r="G25" s="1">
        <f t="shared" si="1"/>
        <v>45170</v>
      </c>
      <c r="H25" t="str">
        <f t="shared" si="2"/>
        <v>2023</v>
      </c>
      <c r="I25" t="s">
        <v>209</v>
      </c>
      <c r="J25" s="1">
        <f t="shared" si="3"/>
        <v>45189</v>
      </c>
      <c r="K25">
        <f t="shared" si="4"/>
        <v>19</v>
      </c>
      <c r="L25" t="s">
        <v>210</v>
      </c>
      <c r="M25" s="1">
        <f t="shared" si="6"/>
        <v>45196</v>
      </c>
      <c r="N25">
        <f t="shared" si="5"/>
        <v>7</v>
      </c>
      <c r="P25" s="1"/>
      <c r="R25" t="s">
        <v>16</v>
      </c>
      <c r="S25" t="s">
        <v>16</v>
      </c>
      <c r="T25" t="s">
        <v>15</v>
      </c>
      <c r="U25">
        <v>19.989999999999998</v>
      </c>
      <c r="V25" s="2">
        <v>18.172727272727268</v>
      </c>
      <c r="W25" t="s">
        <v>46</v>
      </c>
      <c r="X25" t="s">
        <v>2</v>
      </c>
      <c r="Y25" t="s">
        <v>8</v>
      </c>
      <c r="Z25" t="s">
        <v>47</v>
      </c>
      <c r="AA25" t="s">
        <v>46</v>
      </c>
      <c r="AB25">
        <v>1</v>
      </c>
    </row>
    <row r="26" spans="1:28">
      <c r="A26" t="s">
        <v>211</v>
      </c>
      <c r="B26" t="s">
        <v>212</v>
      </c>
      <c r="C26" t="s">
        <v>213</v>
      </c>
      <c r="D26" t="s">
        <v>20</v>
      </c>
      <c r="E26" t="s">
        <v>214</v>
      </c>
      <c r="F26" s="1">
        <f t="shared" si="0"/>
        <v>45446</v>
      </c>
      <c r="G26" s="1">
        <f t="shared" si="1"/>
        <v>45444</v>
      </c>
      <c r="H26" t="str">
        <f t="shared" si="2"/>
        <v>2024</v>
      </c>
      <c r="I26" t="s">
        <v>215</v>
      </c>
      <c r="J26" s="1">
        <f t="shared" si="3"/>
        <v>45449</v>
      </c>
      <c r="K26">
        <f t="shared" si="4"/>
        <v>5</v>
      </c>
      <c r="L26" t="s">
        <v>216</v>
      </c>
      <c r="M26" s="1">
        <f t="shared" si="6"/>
        <v>45454</v>
      </c>
      <c r="N26">
        <f t="shared" si="5"/>
        <v>5</v>
      </c>
      <c r="P26" s="1"/>
      <c r="R26" t="s">
        <v>19</v>
      </c>
      <c r="S26" t="s">
        <v>19</v>
      </c>
      <c r="T26" t="s">
        <v>18</v>
      </c>
      <c r="U26">
        <v>15.99</v>
      </c>
      <c r="V26" s="2">
        <v>12.299999999999999</v>
      </c>
      <c r="W26" t="s">
        <v>36</v>
      </c>
      <c r="X26" t="s">
        <v>29</v>
      </c>
      <c r="Y26" t="s">
        <v>8</v>
      </c>
      <c r="Z26" t="s">
        <v>34</v>
      </c>
      <c r="AA26" t="s">
        <v>46</v>
      </c>
      <c r="AB26">
        <v>1</v>
      </c>
    </row>
    <row r="27" spans="1:28">
      <c r="A27" t="s">
        <v>217</v>
      </c>
      <c r="B27" t="s">
        <v>218</v>
      </c>
      <c r="C27" t="s">
        <v>219</v>
      </c>
      <c r="D27" t="s">
        <v>6</v>
      </c>
      <c r="E27" t="s">
        <v>220</v>
      </c>
      <c r="F27" s="1">
        <f t="shared" si="0"/>
        <v>44449</v>
      </c>
      <c r="G27" s="1">
        <f t="shared" si="1"/>
        <v>44440</v>
      </c>
      <c r="H27" t="str">
        <f t="shared" si="2"/>
        <v>2021</v>
      </c>
      <c r="I27" t="s">
        <v>221</v>
      </c>
      <c r="J27" s="1">
        <f t="shared" si="3"/>
        <v>44450</v>
      </c>
      <c r="K27">
        <f t="shared" si="4"/>
        <v>10</v>
      </c>
      <c r="L27" t="s">
        <v>222</v>
      </c>
      <c r="M27" s="1">
        <f t="shared" si="6"/>
        <v>44453</v>
      </c>
      <c r="N27">
        <f t="shared" si="5"/>
        <v>3</v>
      </c>
      <c r="P27" s="1"/>
      <c r="R27" t="s">
        <v>26</v>
      </c>
      <c r="S27" t="s">
        <v>26</v>
      </c>
      <c r="T27" t="s">
        <v>25</v>
      </c>
      <c r="U27">
        <v>49.99</v>
      </c>
      <c r="V27" s="2">
        <v>999.8</v>
      </c>
      <c r="W27" t="s">
        <v>40</v>
      </c>
      <c r="X27" t="s">
        <v>2</v>
      </c>
      <c r="Y27" t="s">
        <v>28</v>
      </c>
      <c r="Z27" t="s">
        <v>39</v>
      </c>
      <c r="AA27" t="s">
        <v>1282</v>
      </c>
      <c r="AB27">
        <v>1</v>
      </c>
    </row>
    <row r="28" spans="1:28">
      <c r="A28" t="s">
        <v>223</v>
      </c>
      <c r="B28" t="s">
        <v>224</v>
      </c>
      <c r="C28" t="s">
        <v>225</v>
      </c>
      <c r="D28" t="s">
        <v>6</v>
      </c>
      <c r="E28" t="s">
        <v>226</v>
      </c>
      <c r="F28" s="1">
        <f t="shared" si="0"/>
        <v>44963</v>
      </c>
      <c r="G28" s="1">
        <f t="shared" si="1"/>
        <v>44958</v>
      </c>
      <c r="H28" t="str">
        <f t="shared" si="2"/>
        <v>2023</v>
      </c>
      <c r="I28" t="s">
        <v>227</v>
      </c>
      <c r="J28" s="1">
        <f t="shared" si="3"/>
        <v>44966</v>
      </c>
      <c r="K28">
        <f t="shared" si="4"/>
        <v>8</v>
      </c>
      <c r="L28" t="s">
        <v>228</v>
      </c>
      <c r="M28" s="1">
        <f t="shared" si="6"/>
        <v>44971</v>
      </c>
      <c r="N28">
        <f t="shared" si="5"/>
        <v>5</v>
      </c>
      <c r="P28" s="1"/>
      <c r="R28" t="s">
        <v>33</v>
      </c>
      <c r="S28" t="s">
        <v>33</v>
      </c>
      <c r="T28" t="s">
        <v>32</v>
      </c>
      <c r="U28">
        <v>39.99</v>
      </c>
      <c r="V28" s="2">
        <v>53.32</v>
      </c>
      <c r="W28" t="s">
        <v>14</v>
      </c>
      <c r="X28" t="s">
        <v>29</v>
      </c>
      <c r="Y28" t="s">
        <v>35</v>
      </c>
      <c r="Z28" t="s">
        <v>12</v>
      </c>
      <c r="AA28" t="s">
        <v>1282</v>
      </c>
      <c r="AB28">
        <v>0</v>
      </c>
    </row>
    <row r="29" spans="1:28">
      <c r="A29" t="s">
        <v>229</v>
      </c>
      <c r="B29" t="s">
        <v>230</v>
      </c>
      <c r="C29" t="s">
        <v>231</v>
      </c>
      <c r="D29" t="s">
        <v>6</v>
      </c>
      <c r="E29" t="s">
        <v>232</v>
      </c>
      <c r="F29" s="1">
        <f t="shared" si="0"/>
        <v>44734</v>
      </c>
      <c r="G29" s="1">
        <f t="shared" si="1"/>
        <v>44713</v>
      </c>
      <c r="H29" t="str">
        <f t="shared" si="2"/>
        <v>2022</v>
      </c>
      <c r="I29" t="s">
        <v>233</v>
      </c>
      <c r="J29" s="1">
        <f t="shared" si="3"/>
        <v>44735</v>
      </c>
      <c r="K29">
        <f t="shared" si="4"/>
        <v>22</v>
      </c>
      <c r="L29" t="s">
        <v>234</v>
      </c>
      <c r="M29" s="1">
        <f t="shared" si="6"/>
        <v>44740</v>
      </c>
      <c r="N29">
        <f t="shared" si="5"/>
        <v>5</v>
      </c>
      <c r="P29" s="1"/>
      <c r="R29" t="s">
        <v>26</v>
      </c>
      <c r="S29" t="s">
        <v>26</v>
      </c>
      <c r="T29" t="s">
        <v>25</v>
      </c>
      <c r="U29">
        <v>49.99</v>
      </c>
      <c r="V29" s="2">
        <v>49.99</v>
      </c>
      <c r="W29" t="s">
        <v>3</v>
      </c>
      <c r="X29" t="s">
        <v>2</v>
      </c>
      <c r="Y29" t="s">
        <v>28</v>
      </c>
      <c r="Z29" t="s">
        <v>0</v>
      </c>
      <c r="AA29" t="s">
        <v>1282</v>
      </c>
      <c r="AB29">
        <v>0</v>
      </c>
    </row>
    <row r="30" spans="1:28">
      <c r="A30" t="s">
        <v>235</v>
      </c>
      <c r="B30" t="s">
        <v>236</v>
      </c>
      <c r="C30" t="s">
        <v>237</v>
      </c>
      <c r="D30" t="s">
        <v>20</v>
      </c>
      <c r="E30" t="s">
        <v>238</v>
      </c>
      <c r="F30" s="1">
        <f t="shared" si="0"/>
        <v>44984</v>
      </c>
      <c r="G30" s="1">
        <f t="shared" si="1"/>
        <v>44958</v>
      </c>
      <c r="H30" t="str">
        <f t="shared" si="2"/>
        <v>2023</v>
      </c>
      <c r="I30" t="s">
        <v>239</v>
      </c>
      <c r="J30" s="1">
        <f t="shared" si="3"/>
        <v>44987</v>
      </c>
      <c r="K30">
        <f t="shared" si="4"/>
        <v>29</v>
      </c>
      <c r="L30" t="s">
        <v>240</v>
      </c>
      <c r="M30" s="1">
        <f t="shared" si="6"/>
        <v>44991</v>
      </c>
      <c r="N30">
        <f t="shared" si="5"/>
        <v>4</v>
      </c>
      <c r="P30" s="1"/>
      <c r="R30" t="s">
        <v>24</v>
      </c>
      <c r="S30" t="s">
        <v>24</v>
      </c>
      <c r="T30" t="s">
        <v>23</v>
      </c>
      <c r="U30">
        <v>24.99</v>
      </c>
      <c r="V30" s="2">
        <v>22.718181818181815</v>
      </c>
      <c r="W30" t="s">
        <v>46</v>
      </c>
      <c r="X30" t="s">
        <v>2</v>
      </c>
      <c r="Y30" t="s">
        <v>28</v>
      </c>
      <c r="Z30" t="s">
        <v>45</v>
      </c>
      <c r="AA30" t="s">
        <v>46</v>
      </c>
      <c r="AB30">
        <v>0</v>
      </c>
    </row>
    <row r="31" spans="1:28">
      <c r="A31" t="s">
        <v>241</v>
      </c>
      <c r="B31" t="s">
        <v>242</v>
      </c>
      <c r="C31" t="s">
        <v>243</v>
      </c>
      <c r="D31" t="s">
        <v>6</v>
      </c>
      <c r="E31" t="s">
        <v>244</v>
      </c>
      <c r="F31" s="1">
        <f t="shared" si="0"/>
        <v>44989</v>
      </c>
      <c r="G31" s="1">
        <f t="shared" si="1"/>
        <v>44986</v>
      </c>
      <c r="H31" t="str">
        <f t="shared" si="2"/>
        <v>2023</v>
      </c>
      <c r="I31" t="s">
        <v>245</v>
      </c>
      <c r="J31" s="1">
        <f t="shared" si="3"/>
        <v>44990</v>
      </c>
      <c r="K31">
        <f t="shared" si="4"/>
        <v>4</v>
      </c>
      <c r="L31" t="s">
        <v>246</v>
      </c>
      <c r="M31" s="1">
        <f t="shared" si="6"/>
        <v>44997</v>
      </c>
      <c r="N31">
        <f t="shared" si="5"/>
        <v>7</v>
      </c>
      <c r="P31" s="1"/>
      <c r="R31" t="s">
        <v>38</v>
      </c>
      <c r="S31" t="s">
        <v>38</v>
      </c>
      <c r="T31" t="s">
        <v>37</v>
      </c>
      <c r="U31">
        <v>89.99</v>
      </c>
      <c r="V31" s="2">
        <v>119.98666666666666</v>
      </c>
      <c r="W31" t="s">
        <v>14</v>
      </c>
      <c r="X31" t="s">
        <v>29</v>
      </c>
      <c r="Y31" t="s">
        <v>1</v>
      </c>
      <c r="Z31" t="s">
        <v>12</v>
      </c>
      <c r="AA31" t="s">
        <v>1282</v>
      </c>
      <c r="AB31">
        <v>1</v>
      </c>
    </row>
    <row r="32" spans="1:28">
      <c r="A32" t="s">
        <v>247</v>
      </c>
      <c r="B32" t="s">
        <v>248</v>
      </c>
      <c r="C32" t="s">
        <v>249</v>
      </c>
      <c r="D32" t="s">
        <v>27</v>
      </c>
      <c r="E32" t="s">
        <v>250</v>
      </c>
      <c r="F32" s="1">
        <f t="shared" si="0"/>
        <v>44414</v>
      </c>
      <c r="G32" s="1">
        <f t="shared" si="1"/>
        <v>44409</v>
      </c>
      <c r="H32" t="str">
        <f t="shared" si="2"/>
        <v>2021</v>
      </c>
      <c r="I32" t="s">
        <v>251</v>
      </c>
      <c r="J32" s="1">
        <f t="shared" si="3"/>
        <v>44415</v>
      </c>
      <c r="K32">
        <f t="shared" si="4"/>
        <v>6</v>
      </c>
      <c r="L32" t="s">
        <v>252</v>
      </c>
      <c r="M32" s="1">
        <f t="shared" si="6"/>
        <v>44421</v>
      </c>
      <c r="N32">
        <f t="shared" si="5"/>
        <v>6</v>
      </c>
      <c r="P32" s="1"/>
      <c r="R32" t="s">
        <v>24</v>
      </c>
      <c r="S32" t="s">
        <v>24</v>
      </c>
      <c r="T32" t="s">
        <v>23</v>
      </c>
      <c r="U32">
        <v>24.99</v>
      </c>
      <c r="V32" s="2">
        <v>138.83333333333334</v>
      </c>
      <c r="W32" t="s">
        <v>42</v>
      </c>
      <c r="X32" t="s">
        <v>2</v>
      </c>
      <c r="Y32" t="s">
        <v>8</v>
      </c>
      <c r="Z32" t="s">
        <v>41</v>
      </c>
      <c r="AA32" t="s">
        <v>1281</v>
      </c>
      <c r="AB32">
        <v>1</v>
      </c>
    </row>
    <row r="33" spans="1:28">
      <c r="A33" t="s">
        <v>253</v>
      </c>
      <c r="B33" t="s">
        <v>254</v>
      </c>
      <c r="C33" t="s">
        <v>255</v>
      </c>
      <c r="D33" t="s">
        <v>20</v>
      </c>
      <c r="E33" t="s">
        <v>256</v>
      </c>
      <c r="F33" s="1">
        <f t="shared" si="0"/>
        <v>44430</v>
      </c>
      <c r="G33" s="1">
        <f t="shared" si="1"/>
        <v>44409</v>
      </c>
      <c r="H33" t="str">
        <f t="shared" si="2"/>
        <v>2021</v>
      </c>
      <c r="I33" t="s">
        <v>257</v>
      </c>
      <c r="J33" s="1">
        <f t="shared" si="3"/>
        <v>44433</v>
      </c>
      <c r="K33">
        <f t="shared" si="4"/>
        <v>24</v>
      </c>
      <c r="L33" t="s">
        <v>258</v>
      </c>
      <c r="M33" s="1">
        <f t="shared" si="6"/>
        <v>44437</v>
      </c>
      <c r="N33">
        <f t="shared" si="5"/>
        <v>4</v>
      </c>
      <c r="P33" s="1"/>
      <c r="R33" t="s">
        <v>16</v>
      </c>
      <c r="S33" t="s">
        <v>16</v>
      </c>
      <c r="T33" t="s">
        <v>15</v>
      </c>
      <c r="U33">
        <v>19.989999999999998</v>
      </c>
      <c r="V33" s="2">
        <v>1665.8333333333333</v>
      </c>
      <c r="W33" t="s">
        <v>9</v>
      </c>
      <c r="X33" t="s">
        <v>2</v>
      </c>
      <c r="Y33" t="s">
        <v>8</v>
      </c>
      <c r="Z33" t="s">
        <v>7</v>
      </c>
      <c r="AA33" t="s">
        <v>1283</v>
      </c>
      <c r="AB33">
        <v>1</v>
      </c>
    </row>
    <row r="34" spans="1:28">
      <c r="A34" t="s">
        <v>259</v>
      </c>
      <c r="B34" t="s">
        <v>260</v>
      </c>
      <c r="C34" t="s">
        <v>261</v>
      </c>
      <c r="D34" t="s">
        <v>27</v>
      </c>
      <c r="E34" t="s">
        <v>262</v>
      </c>
      <c r="F34" s="1">
        <f t="shared" si="0"/>
        <v>45384</v>
      </c>
      <c r="G34" s="1">
        <f t="shared" si="1"/>
        <v>45383</v>
      </c>
      <c r="H34" t="str">
        <f t="shared" si="2"/>
        <v>2024</v>
      </c>
      <c r="I34" t="s">
        <v>263</v>
      </c>
      <c r="J34" s="1">
        <f t="shared" si="3"/>
        <v>45387</v>
      </c>
      <c r="K34">
        <f t="shared" si="4"/>
        <v>4</v>
      </c>
      <c r="L34" t="s">
        <v>264</v>
      </c>
      <c r="M34" s="1">
        <f t="shared" si="6"/>
        <v>45394</v>
      </c>
      <c r="N34">
        <f t="shared" si="5"/>
        <v>7</v>
      </c>
      <c r="P34" s="1"/>
      <c r="R34" t="s">
        <v>44</v>
      </c>
      <c r="S34" t="s">
        <v>44</v>
      </c>
      <c r="T34" t="s">
        <v>43</v>
      </c>
      <c r="U34">
        <v>79.989999999999995</v>
      </c>
      <c r="V34" s="2">
        <v>72.718181818181804</v>
      </c>
      <c r="W34" t="s">
        <v>46</v>
      </c>
      <c r="X34" t="s">
        <v>2</v>
      </c>
      <c r="Y34" t="s">
        <v>1</v>
      </c>
      <c r="Z34" t="s">
        <v>45</v>
      </c>
      <c r="AA34" t="s">
        <v>46</v>
      </c>
      <c r="AB34">
        <v>1</v>
      </c>
    </row>
    <row r="35" spans="1:28">
      <c r="A35" t="s">
        <v>265</v>
      </c>
      <c r="B35" t="s">
        <v>266</v>
      </c>
      <c r="C35" t="s">
        <v>267</v>
      </c>
      <c r="D35" t="s">
        <v>6</v>
      </c>
      <c r="E35" t="s">
        <v>268</v>
      </c>
      <c r="F35" s="1">
        <f t="shared" si="0"/>
        <v>44971</v>
      </c>
      <c r="G35" s="1">
        <f t="shared" si="1"/>
        <v>44958</v>
      </c>
      <c r="H35" t="str">
        <f t="shared" si="2"/>
        <v>2023</v>
      </c>
      <c r="I35" t="s">
        <v>269</v>
      </c>
      <c r="J35" s="1">
        <f t="shared" si="3"/>
        <v>44973</v>
      </c>
      <c r="K35">
        <f t="shared" si="4"/>
        <v>15</v>
      </c>
      <c r="L35" t="s">
        <v>270</v>
      </c>
      <c r="M35" s="1">
        <f t="shared" si="6"/>
        <v>44976</v>
      </c>
      <c r="N35">
        <f t="shared" si="5"/>
        <v>3</v>
      </c>
      <c r="P35" s="1"/>
      <c r="R35" t="s">
        <v>33</v>
      </c>
      <c r="S35" t="s">
        <v>33</v>
      </c>
      <c r="T35" t="s">
        <v>32</v>
      </c>
      <c r="U35">
        <v>39.99</v>
      </c>
      <c r="V35" s="2">
        <v>799.8</v>
      </c>
      <c r="W35" t="s">
        <v>40</v>
      </c>
      <c r="X35" t="s">
        <v>2</v>
      </c>
      <c r="Y35" t="s">
        <v>8</v>
      </c>
      <c r="Z35" t="s">
        <v>39</v>
      </c>
      <c r="AA35" t="s">
        <v>1282</v>
      </c>
      <c r="AB35">
        <v>0</v>
      </c>
    </row>
    <row r="36" spans="1:28">
      <c r="A36" t="s">
        <v>271</v>
      </c>
      <c r="B36" t="s">
        <v>272</v>
      </c>
      <c r="C36" t="s">
        <v>273</v>
      </c>
      <c r="D36" t="s">
        <v>20</v>
      </c>
      <c r="E36" t="s">
        <v>274</v>
      </c>
      <c r="F36" s="1">
        <f t="shared" si="0"/>
        <v>45100</v>
      </c>
      <c r="G36" s="1">
        <f t="shared" si="1"/>
        <v>45078</v>
      </c>
      <c r="H36" t="str">
        <f t="shared" si="2"/>
        <v>2023</v>
      </c>
      <c r="I36" t="s">
        <v>275</v>
      </c>
      <c r="J36" s="1">
        <f t="shared" si="3"/>
        <v>45102</v>
      </c>
      <c r="K36">
        <f t="shared" si="4"/>
        <v>24</v>
      </c>
      <c r="L36" t="s">
        <v>276</v>
      </c>
      <c r="M36" s="1">
        <f t="shared" si="6"/>
        <v>45106</v>
      </c>
      <c r="N36">
        <f t="shared" si="5"/>
        <v>4</v>
      </c>
      <c r="P36" s="1"/>
      <c r="R36" t="s">
        <v>5</v>
      </c>
      <c r="S36" t="s">
        <v>5</v>
      </c>
      <c r="T36" t="s">
        <v>4</v>
      </c>
      <c r="U36">
        <v>29.99</v>
      </c>
      <c r="V36" s="2">
        <v>29.99</v>
      </c>
      <c r="W36" t="s">
        <v>3</v>
      </c>
      <c r="X36" t="s">
        <v>29</v>
      </c>
      <c r="Y36" t="s">
        <v>8</v>
      </c>
      <c r="Z36" t="s">
        <v>0</v>
      </c>
      <c r="AA36" t="s">
        <v>1282</v>
      </c>
      <c r="AB36">
        <v>0</v>
      </c>
    </row>
    <row r="37" spans="1:28">
      <c r="A37" t="s">
        <v>277</v>
      </c>
      <c r="B37" t="s">
        <v>278</v>
      </c>
      <c r="C37" t="s">
        <v>279</v>
      </c>
      <c r="D37" t="s">
        <v>6</v>
      </c>
      <c r="E37" t="s">
        <v>280</v>
      </c>
      <c r="F37" s="1">
        <f t="shared" si="0"/>
        <v>44879</v>
      </c>
      <c r="G37" s="1">
        <f t="shared" si="1"/>
        <v>44866</v>
      </c>
      <c r="H37" t="str">
        <f t="shared" si="2"/>
        <v>2022</v>
      </c>
      <c r="I37" t="s">
        <v>281</v>
      </c>
      <c r="J37" s="1">
        <f t="shared" si="3"/>
        <v>44881</v>
      </c>
      <c r="K37">
        <f t="shared" si="4"/>
        <v>15</v>
      </c>
      <c r="L37" t="s">
        <v>282</v>
      </c>
      <c r="M37" s="1">
        <f t="shared" si="6"/>
        <v>44887</v>
      </c>
      <c r="N37">
        <f t="shared" si="5"/>
        <v>6</v>
      </c>
      <c r="P37" s="1"/>
      <c r="R37" t="s">
        <v>44</v>
      </c>
      <c r="S37" t="s">
        <v>44</v>
      </c>
      <c r="T37" t="s">
        <v>43</v>
      </c>
      <c r="U37">
        <v>79.989999999999995</v>
      </c>
      <c r="V37" s="2">
        <v>79.989999999999995</v>
      </c>
      <c r="W37" t="s">
        <v>3</v>
      </c>
      <c r="X37" t="s">
        <v>2</v>
      </c>
      <c r="Y37" t="s">
        <v>28</v>
      </c>
      <c r="Z37" t="s">
        <v>0</v>
      </c>
      <c r="AA37" t="s">
        <v>1282</v>
      </c>
      <c r="AB37">
        <v>1</v>
      </c>
    </row>
    <row r="38" spans="1:28">
      <c r="A38" t="s">
        <v>283</v>
      </c>
      <c r="B38" t="s">
        <v>284</v>
      </c>
      <c r="C38" t="s">
        <v>285</v>
      </c>
      <c r="D38" t="s">
        <v>6</v>
      </c>
      <c r="E38" t="s">
        <v>286</v>
      </c>
      <c r="F38" s="1">
        <f t="shared" si="0"/>
        <v>44469</v>
      </c>
      <c r="G38" s="1">
        <f t="shared" si="1"/>
        <v>44440</v>
      </c>
      <c r="H38" t="str">
        <f t="shared" si="2"/>
        <v>2021</v>
      </c>
      <c r="I38" t="s">
        <v>287</v>
      </c>
      <c r="J38" s="1">
        <f t="shared" si="3"/>
        <v>44470</v>
      </c>
      <c r="K38">
        <f t="shared" si="4"/>
        <v>30</v>
      </c>
      <c r="L38" t="s">
        <v>288</v>
      </c>
      <c r="M38" s="1">
        <f t="shared" si="6"/>
        <v>44473</v>
      </c>
      <c r="N38">
        <f t="shared" si="5"/>
        <v>3</v>
      </c>
      <c r="P38" s="1"/>
      <c r="R38" t="s">
        <v>5</v>
      </c>
      <c r="S38" t="s">
        <v>5</v>
      </c>
      <c r="T38" t="s">
        <v>4</v>
      </c>
      <c r="U38">
        <v>29.99</v>
      </c>
      <c r="V38" s="2">
        <v>39.986666666666665</v>
      </c>
      <c r="W38" t="s">
        <v>14</v>
      </c>
      <c r="X38" t="s">
        <v>29</v>
      </c>
      <c r="Y38" t="s">
        <v>1</v>
      </c>
      <c r="Z38" t="s">
        <v>12</v>
      </c>
      <c r="AA38" t="s">
        <v>1282</v>
      </c>
      <c r="AB38">
        <v>1</v>
      </c>
    </row>
    <row r="39" spans="1:28">
      <c r="A39" t="s">
        <v>289</v>
      </c>
      <c r="B39" t="s">
        <v>290</v>
      </c>
      <c r="C39" t="s">
        <v>291</v>
      </c>
      <c r="D39" t="s">
        <v>6</v>
      </c>
      <c r="E39" t="s">
        <v>292</v>
      </c>
      <c r="F39" s="1">
        <f t="shared" si="0"/>
        <v>44997</v>
      </c>
      <c r="G39" s="1">
        <f t="shared" si="1"/>
        <v>44986</v>
      </c>
      <c r="H39" t="str">
        <f t="shared" si="2"/>
        <v>2023</v>
      </c>
      <c r="I39" t="s">
        <v>293</v>
      </c>
      <c r="J39" s="1">
        <f t="shared" si="3"/>
        <v>45000</v>
      </c>
      <c r="K39">
        <f t="shared" si="4"/>
        <v>14</v>
      </c>
      <c r="L39" t="s">
        <v>294</v>
      </c>
      <c r="M39" s="1">
        <f t="shared" si="6"/>
        <v>45007</v>
      </c>
      <c r="N39">
        <f t="shared" si="5"/>
        <v>7</v>
      </c>
      <c r="P39" s="1"/>
      <c r="R39" t="s">
        <v>38</v>
      </c>
      <c r="S39" t="s">
        <v>38</v>
      </c>
      <c r="T39" t="s">
        <v>37</v>
      </c>
      <c r="U39">
        <v>89.99</v>
      </c>
      <c r="V39" s="2">
        <v>128.55714285714285</v>
      </c>
      <c r="W39" t="s">
        <v>31</v>
      </c>
      <c r="X39" t="s">
        <v>29</v>
      </c>
      <c r="Y39" t="s">
        <v>28</v>
      </c>
      <c r="Z39" t="s">
        <v>30</v>
      </c>
      <c r="AA39" t="s">
        <v>1280</v>
      </c>
      <c r="AB39">
        <v>0</v>
      </c>
    </row>
    <row r="40" spans="1:28">
      <c r="A40" t="s">
        <v>301</v>
      </c>
      <c r="B40" t="s">
        <v>302</v>
      </c>
      <c r="C40" t="s">
        <v>303</v>
      </c>
      <c r="D40" t="s">
        <v>6</v>
      </c>
      <c r="E40" t="s">
        <v>304</v>
      </c>
      <c r="F40" s="1">
        <f t="shared" si="0"/>
        <v>44359</v>
      </c>
      <c r="G40" s="1">
        <f t="shared" si="1"/>
        <v>44348</v>
      </c>
      <c r="H40" t="str">
        <f t="shared" si="2"/>
        <v>2021</v>
      </c>
      <c r="I40" t="s">
        <v>305</v>
      </c>
      <c r="J40" s="1">
        <f t="shared" si="3"/>
        <v>44364</v>
      </c>
      <c r="K40">
        <f t="shared" si="4"/>
        <v>16</v>
      </c>
      <c r="L40" t="s">
        <v>306</v>
      </c>
      <c r="M40" s="1">
        <f t="shared" si="6"/>
        <v>44367</v>
      </c>
      <c r="N40">
        <f t="shared" si="5"/>
        <v>3</v>
      </c>
      <c r="P40" s="1"/>
      <c r="R40" t="s">
        <v>24</v>
      </c>
      <c r="S40" t="s">
        <v>24</v>
      </c>
      <c r="T40" t="s">
        <v>23</v>
      </c>
      <c r="U40">
        <v>24.99</v>
      </c>
      <c r="V40" s="2">
        <v>24.99</v>
      </c>
      <c r="W40" t="s">
        <v>3</v>
      </c>
      <c r="X40" t="s">
        <v>2</v>
      </c>
      <c r="Y40" t="s">
        <v>35</v>
      </c>
      <c r="Z40" t="s">
        <v>0</v>
      </c>
      <c r="AA40" t="s">
        <v>1282</v>
      </c>
      <c r="AB40">
        <v>0</v>
      </c>
    </row>
    <row r="41" spans="1:28">
      <c r="A41" t="s">
        <v>307</v>
      </c>
      <c r="B41" t="s">
        <v>308</v>
      </c>
      <c r="C41" t="s">
        <v>309</v>
      </c>
      <c r="D41" t="s">
        <v>17</v>
      </c>
      <c r="E41" t="s">
        <v>310</v>
      </c>
      <c r="F41" s="1">
        <f t="shared" si="0"/>
        <v>45368</v>
      </c>
      <c r="G41" s="1">
        <f t="shared" si="1"/>
        <v>45352</v>
      </c>
      <c r="H41" t="str">
        <f t="shared" si="2"/>
        <v>2024</v>
      </c>
      <c r="I41" t="s">
        <v>311</v>
      </c>
      <c r="J41" s="1">
        <f t="shared" si="3"/>
        <v>45371</v>
      </c>
      <c r="K41">
        <f t="shared" si="4"/>
        <v>19</v>
      </c>
      <c r="L41" t="s">
        <v>312</v>
      </c>
      <c r="M41" s="1">
        <f t="shared" si="6"/>
        <v>45376</v>
      </c>
      <c r="N41">
        <f t="shared" si="5"/>
        <v>5</v>
      </c>
      <c r="P41" s="1"/>
      <c r="R41" t="s">
        <v>38</v>
      </c>
      <c r="S41" t="s">
        <v>38</v>
      </c>
      <c r="T41" t="s">
        <v>37</v>
      </c>
      <c r="U41">
        <v>89.99</v>
      </c>
      <c r="V41" s="2">
        <v>119.98666666666666</v>
      </c>
      <c r="W41" t="s">
        <v>14</v>
      </c>
      <c r="X41" t="s">
        <v>2</v>
      </c>
      <c r="Y41" t="s">
        <v>28</v>
      </c>
      <c r="Z41" t="s">
        <v>12</v>
      </c>
      <c r="AA41" t="s">
        <v>1282</v>
      </c>
      <c r="AB41">
        <v>1</v>
      </c>
    </row>
    <row r="42" spans="1:28">
      <c r="A42" t="s">
        <v>313</v>
      </c>
      <c r="B42" t="s">
        <v>314</v>
      </c>
      <c r="C42" t="s">
        <v>315</v>
      </c>
      <c r="D42" t="s">
        <v>17</v>
      </c>
      <c r="E42" t="s">
        <v>316</v>
      </c>
      <c r="F42" s="1">
        <f t="shared" si="0"/>
        <v>45026</v>
      </c>
      <c r="G42" s="1">
        <f t="shared" si="1"/>
        <v>45017</v>
      </c>
      <c r="H42" t="str">
        <f t="shared" si="2"/>
        <v>2023</v>
      </c>
      <c r="I42" t="s">
        <v>317</v>
      </c>
      <c r="J42" s="1">
        <f t="shared" si="3"/>
        <v>45027</v>
      </c>
      <c r="K42">
        <f t="shared" si="4"/>
        <v>10</v>
      </c>
      <c r="L42" t="s">
        <v>318</v>
      </c>
      <c r="M42" s="1">
        <f t="shared" si="6"/>
        <v>45029</v>
      </c>
      <c r="N42">
        <f t="shared" si="5"/>
        <v>2</v>
      </c>
      <c r="P42" s="1"/>
      <c r="R42" t="s">
        <v>19</v>
      </c>
      <c r="S42" t="s">
        <v>19</v>
      </c>
      <c r="T42" t="s">
        <v>18</v>
      </c>
      <c r="U42">
        <v>15.99</v>
      </c>
      <c r="V42" s="2">
        <v>21.32</v>
      </c>
      <c r="W42" t="s">
        <v>14</v>
      </c>
      <c r="X42" t="s">
        <v>2</v>
      </c>
      <c r="Y42" t="s">
        <v>8</v>
      </c>
      <c r="Z42" t="s">
        <v>12</v>
      </c>
      <c r="AA42" t="s">
        <v>1282</v>
      </c>
      <c r="AB42">
        <v>1</v>
      </c>
    </row>
    <row r="43" spans="1:28">
      <c r="A43" t="s">
        <v>319</v>
      </c>
      <c r="B43" t="s">
        <v>320</v>
      </c>
      <c r="C43" t="s">
        <v>321</v>
      </c>
      <c r="D43" t="s">
        <v>20</v>
      </c>
      <c r="E43" t="s">
        <v>322</v>
      </c>
      <c r="F43" s="1">
        <f t="shared" si="0"/>
        <v>45349</v>
      </c>
      <c r="G43" s="1">
        <f t="shared" si="1"/>
        <v>45323</v>
      </c>
      <c r="H43" t="str">
        <f t="shared" si="2"/>
        <v>2024</v>
      </c>
      <c r="I43" t="s">
        <v>323</v>
      </c>
      <c r="J43" s="1">
        <f t="shared" si="3"/>
        <v>45352</v>
      </c>
      <c r="K43">
        <f t="shared" si="4"/>
        <v>29</v>
      </c>
      <c r="L43" t="s">
        <v>324</v>
      </c>
      <c r="M43" s="1">
        <f t="shared" si="6"/>
        <v>45359</v>
      </c>
      <c r="N43">
        <f t="shared" si="5"/>
        <v>7</v>
      </c>
      <c r="P43" s="1"/>
      <c r="R43" t="s">
        <v>38</v>
      </c>
      <c r="S43" t="s">
        <v>38</v>
      </c>
      <c r="T43" t="s">
        <v>37</v>
      </c>
      <c r="U43">
        <v>89.99</v>
      </c>
      <c r="V43" s="2">
        <v>119.98666666666666</v>
      </c>
      <c r="W43" t="s">
        <v>14</v>
      </c>
      <c r="X43" t="s">
        <v>29</v>
      </c>
      <c r="Y43" t="s">
        <v>28</v>
      </c>
      <c r="Z43" t="s">
        <v>12</v>
      </c>
      <c r="AA43" t="s">
        <v>1282</v>
      </c>
      <c r="AB43">
        <v>1</v>
      </c>
    </row>
    <row r="44" spans="1:28">
      <c r="A44" t="s">
        <v>325</v>
      </c>
      <c r="B44" t="s">
        <v>326</v>
      </c>
      <c r="C44" t="s">
        <v>327</v>
      </c>
      <c r="D44" t="s">
        <v>20</v>
      </c>
      <c r="E44" t="s">
        <v>328</v>
      </c>
      <c r="F44" s="1">
        <f t="shared" si="0"/>
        <v>44981</v>
      </c>
      <c r="G44" s="1">
        <f t="shared" si="1"/>
        <v>44958</v>
      </c>
      <c r="H44" t="str">
        <f t="shared" si="2"/>
        <v>2023</v>
      </c>
      <c r="I44" t="s">
        <v>329</v>
      </c>
      <c r="J44" s="1">
        <f t="shared" si="3"/>
        <v>44985</v>
      </c>
      <c r="K44">
        <f t="shared" si="4"/>
        <v>27</v>
      </c>
      <c r="L44" t="s">
        <v>330</v>
      </c>
      <c r="M44" s="1">
        <f t="shared" si="6"/>
        <v>44988</v>
      </c>
      <c r="N44">
        <f t="shared" si="5"/>
        <v>3</v>
      </c>
      <c r="P44" s="1"/>
      <c r="R44" t="s">
        <v>16</v>
      </c>
      <c r="S44" t="s">
        <v>16</v>
      </c>
      <c r="T44" t="s">
        <v>15</v>
      </c>
      <c r="U44">
        <v>19.989999999999998</v>
      </c>
      <c r="V44" s="2">
        <v>18.172727272727268</v>
      </c>
      <c r="W44" t="s">
        <v>46</v>
      </c>
      <c r="X44" t="s">
        <v>2</v>
      </c>
      <c r="Y44" t="s">
        <v>8</v>
      </c>
      <c r="Z44" t="s">
        <v>45</v>
      </c>
      <c r="AA44" t="s">
        <v>46</v>
      </c>
      <c r="AB44">
        <v>0</v>
      </c>
    </row>
    <row r="45" spans="1:28">
      <c r="A45" t="s">
        <v>331</v>
      </c>
      <c r="B45" t="s">
        <v>332</v>
      </c>
      <c r="C45" t="s">
        <v>333</v>
      </c>
      <c r="D45" t="s">
        <v>27</v>
      </c>
      <c r="E45" t="s">
        <v>334</v>
      </c>
      <c r="F45" s="1">
        <f t="shared" si="0"/>
        <v>44603</v>
      </c>
      <c r="G45" s="1">
        <f t="shared" si="1"/>
        <v>44593</v>
      </c>
      <c r="H45" t="str">
        <f t="shared" si="2"/>
        <v>2022</v>
      </c>
      <c r="I45" t="s">
        <v>335</v>
      </c>
      <c r="J45" s="1">
        <f t="shared" si="3"/>
        <v>44606</v>
      </c>
      <c r="K45">
        <f t="shared" si="4"/>
        <v>13</v>
      </c>
      <c r="L45" t="s">
        <v>336</v>
      </c>
      <c r="M45" s="1">
        <f t="shared" si="6"/>
        <v>44609</v>
      </c>
      <c r="N45">
        <f t="shared" si="5"/>
        <v>3</v>
      </c>
      <c r="P45" s="1"/>
      <c r="R45" t="s">
        <v>26</v>
      </c>
      <c r="S45" t="s">
        <v>26</v>
      </c>
      <c r="T45" t="s">
        <v>25</v>
      </c>
      <c r="U45">
        <v>49.99</v>
      </c>
      <c r="V45" s="2">
        <v>38.453846153846158</v>
      </c>
      <c r="W45" t="s">
        <v>36</v>
      </c>
      <c r="X45" t="s">
        <v>2</v>
      </c>
      <c r="Y45" t="s">
        <v>8</v>
      </c>
      <c r="Z45" t="s">
        <v>34</v>
      </c>
      <c r="AA45" t="s">
        <v>46</v>
      </c>
      <c r="AB45">
        <v>0</v>
      </c>
    </row>
    <row r="46" spans="1:28">
      <c r="A46" t="s">
        <v>337</v>
      </c>
      <c r="B46" t="s">
        <v>338</v>
      </c>
      <c r="C46" t="s">
        <v>339</v>
      </c>
      <c r="D46" t="s">
        <v>20</v>
      </c>
      <c r="E46" t="s">
        <v>340</v>
      </c>
      <c r="F46" s="1">
        <f t="shared" si="0"/>
        <v>44407</v>
      </c>
      <c r="G46" s="1">
        <f t="shared" si="1"/>
        <v>44378</v>
      </c>
      <c r="H46" t="str">
        <f t="shared" si="2"/>
        <v>2021</v>
      </c>
      <c r="I46" t="s">
        <v>341</v>
      </c>
      <c r="J46" s="1">
        <f t="shared" si="3"/>
        <v>44409</v>
      </c>
      <c r="K46">
        <f t="shared" si="4"/>
        <v>31</v>
      </c>
      <c r="L46" t="s">
        <v>342</v>
      </c>
      <c r="M46" s="1">
        <f t="shared" si="6"/>
        <v>44413</v>
      </c>
      <c r="N46">
        <f t="shared" si="5"/>
        <v>4</v>
      </c>
      <c r="P46" s="1"/>
      <c r="R46" t="s">
        <v>26</v>
      </c>
      <c r="S46" t="s">
        <v>26</v>
      </c>
      <c r="T46" t="s">
        <v>25</v>
      </c>
      <c r="U46">
        <v>49.99</v>
      </c>
      <c r="V46" s="2">
        <v>45.445454545454545</v>
      </c>
      <c r="W46" t="s">
        <v>46</v>
      </c>
      <c r="X46" t="s">
        <v>29</v>
      </c>
      <c r="Y46" t="s">
        <v>1</v>
      </c>
      <c r="Z46" t="s">
        <v>47</v>
      </c>
      <c r="AA46" t="s">
        <v>46</v>
      </c>
      <c r="AB46">
        <v>0</v>
      </c>
    </row>
    <row r="47" spans="1:28">
      <c r="A47" t="s">
        <v>343</v>
      </c>
      <c r="B47" t="s">
        <v>344</v>
      </c>
      <c r="C47" t="s">
        <v>345</v>
      </c>
      <c r="D47" t="s">
        <v>20</v>
      </c>
      <c r="E47" t="s">
        <v>346</v>
      </c>
      <c r="F47" s="1">
        <f t="shared" si="0"/>
        <v>44757</v>
      </c>
      <c r="G47" s="1">
        <f t="shared" si="1"/>
        <v>44743</v>
      </c>
      <c r="H47" t="str">
        <f t="shared" si="2"/>
        <v>2022</v>
      </c>
      <c r="I47" t="s">
        <v>347</v>
      </c>
      <c r="J47" s="1">
        <f t="shared" si="3"/>
        <v>44761</v>
      </c>
      <c r="K47">
        <f t="shared" si="4"/>
        <v>18</v>
      </c>
      <c r="L47" t="s">
        <v>348</v>
      </c>
      <c r="M47" s="1">
        <f t="shared" si="6"/>
        <v>44766</v>
      </c>
      <c r="N47">
        <f t="shared" si="5"/>
        <v>5</v>
      </c>
      <c r="P47" s="1"/>
      <c r="R47" t="s">
        <v>26</v>
      </c>
      <c r="S47" t="s">
        <v>26</v>
      </c>
      <c r="T47" t="s">
        <v>25</v>
      </c>
      <c r="U47">
        <v>49.99</v>
      </c>
      <c r="V47" s="2">
        <v>277.72222222222223</v>
      </c>
      <c r="W47" t="s">
        <v>42</v>
      </c>
      <c r="X47" t="s">
        <v>2</v>
      </c>
      <c r="Y47" t="s">
        <v>1</v>
      </c>
      <c r="Z47" t="s">
        <v>41</v>
      </c>
      <c r="AA47" t="s">
        <v>1281</v>
      </c>
      <c r="AB47">
        <v>1</v>
      </c>
    </row>
    <row r="48" spans="1:28">
      <c r="A48" t="s">
        <v>349</v>
      </c>
      <c r="B48" t="s">
        <v>350</v>
      </c>
      <c r="C48" t="s">
        <v>351</v>
      </c>
      <c r="D48" t="s">
        <v>20</v>
      </c>
      <c r="E48" t="s">
        <v>352</v>
      </c>
      <c r="F48" s="1">
        <f t="shared" si="0"/>
        <v>44453</v>
      </c>
      <c r="G48" s="1">
        <f t="shared" si="1"/>
        <v>44440</v>
      </c>
      <c r="H48" t="str">
        <f t="shared" si="2"/>
        <v>2021</v>
      </c>
      <c r="I48" t="s">
        <v>353</v>
      </c>
      <c r="J48" s="1">
        <f t="shared" si="3"/>
        <v>44455</v>
      </c>
      <c r="K48">
        <f t="shared" si="4"/>
        <v>15</v>
      </c>
      <c r="L48" t="s">
        <v>354</v>
      </c>
      <c r="M48" s="1">
        <f t="shared" si="6"/>
        <v>44457</v>
      </c>
      <c r="N48">
        <f t="shared" si="5"/>
        <v>2</v>
      </c>
      <c r="P48" s="1"/>
      <c r="R48" t="s">
        <v>19</v>
      </c>
      <c r="S48" t="s">
        <v>19</v>
      </c>
      <c r="T48" t="s">
        <v>18</v>
      </c>
      <c r="U48">
        <v>15.99</v>
      </c>
      <c r="V48" s="2">
        <v>14.536363636363635</v>
      </c>
      <c r="W48" t="s">
        <v>46</v>
      </c>
      <c r="X48" t="s">
        <v>2</v>
      </c>
      <c r="Y48" t="s">
        <v>8</v>
      </c>
      <c r="Z48" t="s">
        <v>47</v>
      </c>
      <c r="AA48" t="s">
        <v>46</v>
      </c>
      <c r="AB48">
        <v>1</v>
      </c>
    </row>
    <row r="49" spans="1:28">
      <c r="A49" t="s">
        <v>355</v>
      </c>
      <c r="B49" t="s">
        <v>356</v>
      </c>
      <c r="C49" t="s">
        <v>357</v>
      </c>
      <c r="D49" t="s">
        <v>27</v>
      </c>
      <c r="E49" t="s">
        <v>358</v>
      </c>
      <c r="F49" s="1">
        <f t="shared" si="0"/>
        <v>45377</v>
      </c>
      <c r="G49" s="1">
        <f t="shared" si="1"/>
        <v>45352</v>
      </c>
      <c r="H49" t="str">
        <f t="shared" si="2"/>
        <v>2024</v>
      </c>
      <c r="I49" t="s">
        <v>359</v>
      </c>
      <c r="J49" s="1">
        <f t="shared" si="3"/>
        <v>45381</v>
      </c>
      <c r="K49">
        <f t="shared" si="4"/>
        <v>29</v>
      </c>
      <c r="L49" t="s">
        <v>360</v>
      </c>
      <c r="M49" s="1">
        <f t="shared" si="6"/>
        <v>45387</v>
      </c>
      <c r="N49">
        <f t="shared" si="5"/>
        <v>6</v>
      </c>
      <c r="P49" s="1"/>
      <c r="R49" t="s">
        <v>44</v>
      </c>
      <c r="S49" t="s">
        <v>44</v>
      </c>
      <c r="T49" t="s">
        <v>43</v>
      </c>
      <c r="U49">
        <v>79.989999999999995</v>
      </c>
      <c r="V49" s="2">
        <v>106.65333333333332</v>
      </c>
      <c r="W49" t="s">
        <v>14</v>
      </c>
      <c r="X49" t="s">
        <v>2</v>
      </c>
      <c r="Y49" t="s">
        <v>28</v>
      </c>
      <c r="Z49" t="s">
        <v>12</v>
      </c>
      <c r="AA49" t="s">
        <v>1282</v>
      </c>
      <c r="AB49">
        <v>1</v>
      </c>
    </row>
    <row r="50" spans="1:28">
      <c r="A50" t="s">
        <v>361</v>
      </c>
      <c r="B50" t="s">
        <v>362</v>
      </c>
      <c r="C50" t="s">
        <v>363</v>
      </c>
      <c r="D50" t="s">
        <v>27</v>
      </c>
      <c r="E50" t="s">
        <v>364</v>
      </c>
      <c r="F50" s="1">
        <f t="shared" si="0"/>
        <v>45004</v>
      </c>
      <c r="G50" s="1">
        <f t="shared" si="1"/>
        <v>44986</v>
      </c>
      <c r="H50" t="str">
        <f t="shared" si="2"/>
        <v>2023</v>
      </c>
      <c r="I50" t="s">
        <v>365</v>
      </c>
      <c r="J50" s="1">
        <f t="shared" si="3"/>
        <v>45006</v>
      </c>
      <c r="K50">
        <f t="shared" si="4"/>
        <v>20</v>
      </c>
      <c r="L50" t="s">
        <v>366</v>
      </c>
      <c r="M50" s="1">
        <f t="shared" si="6"/>
        <v>45013</v>
      </c>
      <c r="N50">
        <f t="shared" si="5"/>
        <v>7</v>
      </c>
      <c r="P50" s="1"/>
      <c r="R50" t="s">
        <v>11</v>
      </c>
      <c r="S50" t="s">
        <v>11</v>
      </c>
      <c r="T50" t="s">
        <v>10</v>
      </c>
      <c r="U50">
        <v>99.99</v>
      </c>
      <c r="V50" s="2">
        <v>133.32</v>
      </c>
      <c r="W50" t="s">
        <v>14</v>
      </c>
      <c r="X50" t="s">
        <v>2</v>
      </c>
      <c r="Y50" t="s">
        <v>28</v>
      </c>
      <c r="Z50" t="s">
        <v>12</v>
      </c>
      <c r="AA50" t="s">
        <v>1282</v>
      </c>
      <c r="AB50">
        <v>1</v>
      </c>
    </row>
    <row r="51" spans="1:28">
      <c r="A51" t="s">
        <v>367</v>
      </c>
      <c r="B51" t="s">
        <v>368</v>
      </c>
      <c r="C51" t="s">
        <v>369</v>
      </c>
      <c r="D51" t="s">
        <v>27</v>
      </c>
      <c r="E51" t="s">
        <v>370</v>
      </c>
      <c r="F51" s="1">
        <f t="shared" si="0"/>
        <v>44483</v>
      </c>
      <c r="G51" s="1">
        <f t="shared" si="1"/>
        <v>44470</v>
      </c>
      <c r="H51" t="str">
        <f t="shared" si="2"/>
        <v>2021</v>
      </c>
      <c r="I51" t="s">
        <v>371</v>
      </c>
      <c r="J51" s="1">
        <f t="shared" si="3"/>
        <v>44488</v>
      </c>
      <c r="K51">
        <f t="shared" si="4"/>
        <v>18</v>
      </c>
      <c r="L51" t="s">
        <v>372</v>
      </c>
      <c r="M51" s="1">
        <f t="shared" si="6"/>
        <v>44491</v>
      </c>
      <c r="N51">
        <f t="shared" si="5"/>
        <v>3</v>
      </c>
      <c r="P51" s="1"/>
      <c r="R51" t="s">
        <v>26</v>
      </c>
      <c r="S51" t="s">
        <v>26</v>
      </c>
      <c r="T51" t="s">
        <v>25</v>
      </c>
      <c r="U51">
        <v>49.99</v>
      </c>
      <c r="V51" s="2">
        <v>66.653333333333336</v>
      </c>
      <c r="W51" t="s">
        <v>14</v>
      </c>
      <c r="X51" t="s">
        <v>2</v>
      </c>
      <c r="Y51" t="s">
        <v>13</v>
      </c>
      <c r="Z51" t="s">
        <v>12</v>
      </c>
      <c r="AA51" t="s">
        <v>1282</v>
      </c>
      <c r="AB51">
        <v>1</v>
      </c>
    </row>
    <row r="52" spans="1:28">
      <c r="A52" t="s">
        <v>379</v>
      </c>
      <c r="B52" t="s">
        <v>380</v>
      </c>
      <c r="C52" t="s">
        <v>381</v>
      </c>
      <c r="D52" t="s">
        <v>17</v>
      </c>
      <c r="E52" t="s">
        <v>382</v>
      </c>
      <c r="F52" s="1">
        <f t="shared" si="0"/>
        <v>45523</v>
      </c>
      <c r="G52" s="1">
        <f t="shared" si="1"/>
        <v>45505</v>
      </c>
      <c r="H52" t="str">
        <f t="shared" si="2"/>
        <v>2024</v>
      </c>
      <c r="I52" t="s">
        <v>383</v>
      </c>
      <c r="J52" s="1">
        <f t="shared" si="3"/>
        <v>45528</v>
      </c>
      <c r="K52">
        <f t="shared" si="4"/>
        <v>23</v>
      </c>
      <c r="L52" t="s">
        <v>384</v>
      </c>
      <c r="M52" s="1">
        <f t="shared" si="6"/>
        <v>45534</v>
      </c>
      <c r="N52">
        <f t="shared" si="5"/>
        <v>6</v>
      </c>
      <c r="P52" s="1"/>
      <c r="R52" t="s">
        <v>24</v>
      </c>
      <c r="S52" t="s">
        <v>24</v>
      </c>
      <c r="T52" t="s">
        <v>23</v>
      </c>
      <c r="U52">
        <v>24.99</v>
      </c>
      <c r="V52" s="2">
        <v>138.83333333333334</v>
      </c>
      <c r="W52" t="s">
        <v>42</v>
      </c>
      <c r="X52" t="s">
        <v>2</v>
      </c>
      <c r="Y52" t="s">
        <v>8</v>
      </c>
      <c r="Z52" t="s">
        <v>41</v>
      </c>
      <c r="AA52" t="s">
        <v>1281</v>
      </c>
      <c r="AB52">
        <v>1</v>
      </c>
    </row>
    <row r="53" spans="1:28">
      <c r="A53" t="s">
        <v>385</v>
      </c>
      <c r="B53" t="s">
        <v>386</v>
      </c>
      <c r="C53" t="s">
        <v>387</v>
      </c>
      <c r="D53" t="s">
        <v>6</v>
      </c>
      <c r="E53" t="s">
        <v>388</v>
      </c>
      <c r="F53" s="1">
        <f t="shared" si="0"/>
        <v>44682</v>
      </c>
      <c r="G53" s="1">
        <f t="shared" si="1"/>
        <v>44682</v>
      </c>
      <c r="H53" t="str">
        <f t="shared" si="2"/>
        <v>2022</v>
      </c>
      <c r="I53" t="s">
        <v>389</v>
      </c>
      <c r="J53" s="1">
        <f t="shared" si="3"/>
        <v>44683</v>
      </c>
      <c r="K53">
        <f t="shared" si="4"/>
        <v>1</v>
      </c>
      <c r="L53" t="s">
        <v>390</v>
      </c>
      <c r="M53" s="1">
        <f t="shared" si="6"/>
        <v>44690</v>
      </c>
      <c r="N53">
        <f t="shared" si="5"/>
        <v>7</v>
      </c>
      <c r="P53" s="1"/>
      <c r="R53" t="s">
        <v>19</v>
      </c>
      <c r="S53" t="s">
        <v>19</v>
      </c>
      <c r="T53" t="s">
        <v>18</v>
      </c>
      <c r="U53">
        <v>15.99</v>
      </c>
      <c r="V53" s="2">
        <v>319.8</v>
      </c>
      <c r="W53" t="s">
        <v>40</v>
      </c>
      <c r="X53" t="s">
        <v>2</v>
      </c>
      <c r="Y53" t="s">
        <v>1</v>
      </c>
      <c r="Z53" t="s">
        <v>39</v>
      </c>
      <c r="AA53" t="s">
        <v>1282</v>
      </c>
      <c r="AB53">
        <v>1</v>
      </c>
    </row>
    <row r="54" spans="1:28">
      <c r="A54" t="s">
        <v>391</v>
      </c>
      <c r="B54" t="s">
        <v>392</v>
      </c>
      <c r="C54" t="s">
        <v>393</v>
      </c>
      <c r="D54" t="s">
        <v>20</v>
      </c>
      <c r="E54" t="s">
        <v>394</v>
      </c>
      <c r="F54" s="1">
        <f t="shared" si="0"/>
        <v>45006</v>
      </c>
      <c r="G54" s="1">
        <f t="shared" si="1"/>
        <v>44986</v>
      </c>
      <c r="H54" t="str">
        <f t="shared" si="2"/>
        <v>2023</v>
      </c>
      <c r="I54" t="s">
        <v>395</v>
      </c>
      <c r="J54" s="1">
        <f t="shared" si="3"/>
        <v>45009</v>
      </c>
      <c r="K54">
        <f t="shared" si="4"/>
        <v>23</v>
      </c>
      <c r="L54" t="s">
        <v>396</v>
      </c>
      <c r="M54" s="1">
        <f t="shared" si="6"/>
        <v>45015</v>
      </c>
      <c r="N54">
        <f t="shared" si="5"/>
        <v>6</v>
      </c>
      <c r="P54" s="1"/>
      <c r="R54" t="s">
        <v>5</v>
      </c>
      <c r="S54" t="s">
        <v>5</v>
      </c>
      <c r="T54" t="s">
        <v>4</v>
      </c>
      <c r="U54">
        <v>29.99</v>
      </c>
      <c r="V54" s="2">
        <v>2499.1666666666665</v>
      </c>
      <c r="W54" t="s">
        <v>9</v>
      </c>
      <c r="X54" t="s">
        <v>2</v>
      </c>
      <c r="Y54" t="s">
        <v>8</v>
      </c>
      <c r="Z54" t="s">
        <v>7</v>
      </c>
      <c r="AA54" t="s">
        <v>1283</v>
      </c>
      <c r="AB54">
        <v>0</v>
      </c>
    </row>
    <row r="55" spans="1:28">
      <c r="A55" t="s">
        <v>397</v>
      </c>
      <c r="B55" t="s">
        <v>398</v>
      </c>
      <c r="C55" t="s">
        <v>399</v>
      </c>
      <c r="D55" t="s">
        <v>6</v>
      </c>
      <c r="E55" t="s">
        <v>400</v>
      </c>
      <c r="F55" s="1">
        <f t="shared" si="0"/>
        <v>44955</v>
      </c>
      <c r="G55" s="1">
        <f t="shared" si="1"/>
        <v>44927</v>
      </c>
      <c r="H55" t="str">
        <f t="shared" si="2"/>
        <v>2023</v>
      </c>
      <c r="I55" t="s">
        <v>401</v>
      </c>
      <c r="J55" s="1">
        <f t="shared" si="3"/>
        <v>44956</v>
      </c>
      <c r="K55">
        <f t="shared" si="4"/>
        <v>29</v>
      </c>
      <c r="L55" t="s">
        <v>402</v>
      </c>
      <c r="M55" s="1">
        <f t="shared" si="6"/>
        <v>44958</v>
      </c>
      <c r="N55">
        <f t="shared" si="5"/>
        <v>2</v>
      </c>
      <c r="P55" s="1"/>
      <c r="R55" t="s">
        <v>11</v>
      </c>
      <c r="S55" t="s">
        <v>11</v>
      </c>
      <c r="T55" t="s">
        <v>10</v>
      </c>
      <c r="U55">
        <v>99.99</v>
      </c>
      <c r="V55" s="2">
        <v>14923.880597014924</v>
      </c>
      <c r="W55" t="s">
        <v>22</v>
      </c>
      <c r="X55" t="s">
        <v>2</v>
      </c>
      <c r="Y55" t="s">
        <v>1</v>
      </c>
      <c r="Z55" t="s">
        <v>21</v>
      </c>
      <c r="AA55" t="s">
        <v>1283</v>
      </c>
      <c r="AB55">
        <v>0</v>
      </c>
    </row>
    <row r="56" spans="1:28">
      <c r="A56" t="s">
        <v>403</v>
      </c>
      <c r="B56" t="s">
        <v>404</v>
      </c>
      <c r="C56" t="s">
        <v>405</v>
      </c>
      <c r="D56" t="s">
        <v>17</v>
      </c>
      <c r="E56" t="s">
        <v>406</v>
      </c>
      <c r="F56" s="1">
        <f t="shared" si="0"/>
        <v>45453</v>
      </c>
      <c r="G56" s="1">
        <f t="shared" si="1"/>
        <v>45444</v>
      </c>
      <c r="H56" t="str">
        <f t="shared" si="2"/>
        <v>2024</v>
      </c>
      <c r="I56" t="s">
        <v>407</v>
      </c>
      <c r="J56" s="1">
        <f t="shared" si="3"/>
        <v>45458</v>
      </c>
      <c r="K56">
        <f t="shared" si="4"/>
        <v>14</v>
      </c>
      <c r="L56" t="s">
        <v>408</v>
      </c>
      <c r="M56" s="1">
        <f t="shared" si="6"/>
        <v>45463</v>
      </c>
      <c r="N56">
        <f t="shared" si="5"/>
        <v>5</v>
      </c>
      <c r="P56" s="1"/>
      <c r="R56" t="s">
        <v>38</v>
      </c>
      <c r="S56" t="s">
        <v>38</v>
      </c>
      <c r="T56" t="s">
        <v>37</v>
      </c>
      <c r="U56">
        <v>89.99</v>
      </c>
      <c r="V56" s="2">
        <v>119.98666666666666</v>
      </c>
      <c r="W56" t="s">
        <v>14</v>
      </c>
      <c r="X56" t="s">
        <v>29</v>
      </c>
      <c r="Y56" t="s">
        <v>8</v>
      </c>
      <c r="Z56" t="s">
        <v>12</v>
      </c>
      <c r="AA56" t="s">
        <v>1282</v>
      </c>
      <c r="AB56">
        <v>1</v>
      </c>
    </row>
    <row r="57" spans="1:28">
      <c r="A57" t="s">
        <v>421</v>
      </c>
      <c r="B57" t="s">
        <v>422</v>
      </c>
      <c r="C57" t="s">
        <v>423</v>
      </c>
      <c r="D57" t="s">
        <v>20</v>
      </c>
      <c r="E57" t="s">
        <v>424</v>
      </c>
      <c r="F57" s="1">
        <f t="shared" si="0"/>
        <v>45278</v>
      </c>
      <c r="G57" s="1">
        <f t="shared" si="1"/>
        <v>45261</v>
      </c>
      <c r="H57" t="str">
        <f t="shared" si="2"/>
        <v>2023</v>
      </c>
      <c r="I57" t="s">
        <v>425</v>
      </c>
      <c r="J57" s="1">
        <f t="shared" si="3"/>
        <v>45280</v>
      </c>
      <c r="K57">
        <f t="shared" si="4"/>
        <v>19</v>
      </c>
      <c r="L57" t="s">
        <v>426</v>
      </c>
      <c r="M57" s="1">
        <f t="shared" si="6"/>
        <v>45283</v>
      </c>
      <c r="N57">
        <f t="shared" si="5"/>
        <v>3</v>
      </c>
      <c r="P57" s="1"/>
      <c r="R57" t="s">
        <v>5</v>
      </c>
      <c r="S57" t="s">
        <v>5</v>
      </c>
      <c r="T57" t="s">
        <v>4</v>
      </c>
      <c r="U57">
        <v>29.99</v>
      </c>
      <c r="V57" s="2">
        <v>39.986666666666665</v>
      </c>
      <c r="W57" t="s">
        <v>14</v>
      </c>
      <c r="X57" t="s">
        <v>2</v>
      </c>
      <c r="Y57" t="s">
        <v>35</v>
      </c>
      <c r="Z57" t="s">
        <v>12</v>
      </c>
      <c r="AA57" t="s">
        <v>1282</v>
      </c>
      <c r="AB57">
        <v>0</v>
      </c>
    </row>
    <row r="58" spans="1:28">
      <c r="A58" t="s">
        <v>427</v>
      </c>
      <c r="B58" t="s">
        <v>428</v>
      </c>
      <c r="C58" t="s">
        <v>429</v>
      </c>
      <c r="D58" t="s">
        <v>20</v>
      </c>
      <c r="E58" t="s">
        <v>430</v>
      </c>
      <c r="F58" s="1">
        <f t="shared" si="0"/>
        <v>44596</v>
      </c>
      <c r="G58" s="1">
        <f t="shared" si="1"/>
        <v>44593</v>
      </c>
      <c r="H58" t="str">
        <f t="shared" si="2"/>
        <v>2022</v>
      </c>
      <c r="I58" t="s">
        <v>431</v>
      </c>
      <c r="J58" s="1">
        <f t="shared" si="3"/>
        <v>44598</v>
      </c>
      <c r="K58">
        <f t="shared" si="4"/>
        <v>5</v>
      </c>
      <c r="L58" t="s">
        <v>432</v>
      </c>
      <c r="M58" s="1">
        <f t="shared" si="6"/>
        <v>44600</v>
      </c>
      <c r="N58">
        <f t="shared" si="5"/>
        <v>2</v>
      </c>
      <c r="P58" s="1"/>
      <c r="R58" t="s">
        <v>44</v>
      </c>
      <c r="S58" t="s">
        <v>44</v>
      </c>
      <c r="T58" t="s">
        <v>43</v>
      </c>
      <c r="U58">
        <v>79.989999999999995</v>
      </c>
      <c r="V58" s="2">
        <v>61.530769230769224</v>
      </c>
      <c r="W58" t="s">
        <v>36</v>
      </c>
      <c r="X58" t="s">
        <v>29</v>
      </c>
      <c r="Y58" t="s">
        <v>8</v>
      </c>
      <c r="Z58" t="s">
        <v>34</v>
      </c>
      <c r="AA58" t="s">
        <v>46</v>
      </c>
      <c r="AB58">
        <v>1</v>
      </c>
    </row>
    <row r="59" spans="1:28">
      <c r="A59" t="s">
        <v>433</v>
      </c>
      <c r="B59" t="s">
        <v>434</v>
      </c>
      <c r="C59" t="s">
        <v>435</v>
      </c>
      <c r="D59" t="s">
        <v>27</v>
      </c>
      <c r="E59" t="s">
        <v>436</v>
      </c>
      <c r="F59" s="1">
        <f t="shared" si="0"/>
        <v>45391</v>
      </c>
      <c r="G59" s="1">
        <f t="shared" si="1"/>
        <v>45383</v>
      </c>
      <c r="H59" t="str">
        <f t="shared" si="2"/>
        <v>2024</v>
      </c>
      <c r="I59" t="s">
        <v>437</v>
      </c>
      <c r="J59" s="1">
        <f t="shared" si="3"/>
        <v>45392</v>
      </c>
      <c r="K59">
        <f t="shared" si="4"/>
        <v>9</v>
      </c>
      <c r="L59" t="s">
        <v>438</v>
      </c>
      <c r="M59" s="1">
        <f t="shared" si="6"/>
        <v>45399</v>
      </c>
      <c r="N59">
        <f t="shared" si="5"/>
        <v>7</v>
      </c>
      <c r="P59" s="1"/>
      <c r="R59" t="s">
        <v>26</v>
      </c>
      <c r="S59" t="s">
        <v>26</v>
      </c>
      <c r="T59" t="s">
        <v>25</v>
      </c>
      <c r="U59">
        <v>49.99</v>
      </c>
      <c r="V59" s="2">
        <v>49.99</v>
      </c>
      <c r="W59" t="s">
        <v>3</v>
      </c>
      <c r="X59" t="s">
        <v>29</v>
      </c>
      <c r="Y59" t="s">
        <v>8</v>
      </c>
      <c r="Z59" t="s">
        <v>0</v>
      </c>
      <c r="AA59" t="s">
        <v>1282</v>
      </c>
      <c r="AB59">
        <v>0</v>
      </c>
    </row>
    <row r="60" spans="1:28">
      <c r="A60" t="s">
        <v>439</v>
      </c>
      <c r="B60" t="s">
        <v>440</v>
      </c>
      <c r="C60" t="s">
        <v>441</v>
      </c>
      <c r="D60" t="s">
        <v>27</v>
      </c>
      <c r="E60" t="s">
        <v>442</v>
      </c>
      <c r="F60" s="1">
        <f t="shared" si="0"/>
        <v>45289</v>
      </c>
      <c r="G60" s="1">
        <f t="shared" si="1"/>
        <v>45261</v>
      </c>
      <c r="H60" t="str">
        <f t="shared" si="2"/>
        <v>2023</v>
      </c>
      <c r="I60" t="s">
        <v>443</v>
      </c>
      <c r="J60" s="1">
        <f t="shared" si="3"/>
        <v>45290</v>
      </c>
      <c r="K60">
        <f t="shared" si="4"/>
        <v>29</v>
      </c>
      <c r="L60" t="s">
        <v>444</v>
      </c>
      <c r="M60" s="1">
        <f t="shared" si="6"/>
        <v>45294</v>
      </c>
      <c r="N60">
        <f t="shared" si="5"/>
        <v>4</v>
      </c>
      <c r="O60" t="s">
        <v>445</v>
      </c>
      <c r="P60" s="1">
        <f t="shared" si="7"/>
        <v>45305</v>
      </c>
      <c r="Q60">
        <v>11</v>
      </c>
      <c r="R60" t="s">
        <v>16</v>
      </c>
      <c r="S60" t="s">
        <v>16</v>
      </c>
      <c r="T60" t="s">
        <v>15</v>
      </c>
      <c r="U60">
        <v>19.989999999999998</v>
      </c>
      <c r="V60" s="2">
        <v>26.653333333333332</v>
      </c>
      <c r="W60" t="s">
        <v>14</v>
      </c>
      <c r="X60" t="s">
        <v>2</v>
      </c>
      <c r="Y60" t="s">
        <v>8</v>
      </c>
      <c r="Z60" t="s">
        <v>12</v>
      </c>
      <c r="AA60" t="s">
        <v>1282</v>
      </c>
      <c r="AB60">
        <v>0</v>
      </c>
    </row>
    <row r="61" spans="1:28">
      <c r="A61" t="s">
        <v>446</v>
      </c>
      <c r="B61" t="s">
        <v>447</v>
      </c>
      <c r="C61" t="s">
        <v>448</v>
      </c>
      <c r="D61" t="s">
        <v>20</v>
      </c>
      <c r="E61" t="s">
        <v>449</v>
      </c>
      <c r="F61" s="1">
        <f t="shared" si="0"/>
        <v>45519</v>
      </c>
      <c r="G61" s="1">
        <f t="shared" si="1"/>
        <v>45505</v>
      </c>
      <c r="H61" t="str">
        <f t="shared" si="2"/>
        <v>2024</v>
      </c>
      <c r="I61" t="s">
        <v>450</v>
      </c>
      <c r="J61" s="1">
        <f t="shared" si="3"/>
        <v>45521</v>
      </c>
      <c r="K61">
        <f t="shared" si="4"/>
        <v>16</v>
      </c>
      <c r="L61" t="s">
        <v>451</v>
      </c>
      <c r="M61" s="1">
        <f t="shared" si="6"/>
        <v>45526</v>
      </c>
      <c r="N61">
        <f t="shared" si="5"/>
        <v>5</v>
      </c>
      <c r="P61" s="1"/>
      <c r="R61" t="s">
        <v>19</v>
      </c>
      <c r="S61" t="s">
        <v>19</v>
      </c>
      <c r="T61" t="s">
        <v>18</v>
      </c>
      <c r="U61">
        <v>15.99</v>
      </c>
      <c r="V61" s="2">
        <v>15.99</v>
      </c>
      <c r="W61" t="s">
        <v>3</v>
      </c>
      <c r="X61" t="s">
        <v>2</v>
      </c>
      <c r="Y61" t="s">
        <v>35</v>
      </c>
      <c r="Z61" t="s">
        <v>0</v>
      </c>
      <c r="AA61" t="s">
        <v>1282</v>
      </c>
      <c r="AB61">
        <v>1</v>
      </c>
    </row>
    <row r="62" spans="1:28">
      <c r="A62" t="s">
        <v>452</v>
      </c>
      <c r="B62" t="s">
        <v>453</v>
      </c>
      <c r="C62" t="s">
        <v>454</v>
      </c>
      <c r="D62" t="s">
        <v>17</v>
      </c>
      <c r="E62" t="s">
        <v>455</v>
      </c>
      <c r="F62" s="1">
        <f t="shared" si="0"/>
        <v>44795</v>
      </c>
      <c r="G62" s="1">
        <f t="shared" si="1"/>
        <v>44774</v>
      </c>
      <c r="H62" t="str">
        <f t="shared" si="2"/>
        <v>2022</v>
      </c>
      <c r="I62" t="s">
        <v>456</v>
      </c>
      <c r="J62" s="1">
        <f t="shared" si="3"/>
        <v>44798</v>
      </c>
      <c r="K62">
        <f t="shared" si="4"/>
        <v>24</v>
      </c>
      <c r="L62" t="s">
        <v>457</v>
      </c>
      <c r="M62" s="1">
        <f t="shared" si="6"/>
        <v>44805</v>
      </c>
      <c r="N62">
        <f t="shared" si="5"/>
        <v>7</v>
      </c>
      <c r="P62" s="1"/>
      <c r="R62" t="s">
        <v>38</v>
      </c>
      <c r="S62" t="s">
        <v>38</v>
      </c>
      <c r="T62" t="s">
        <v>37</v>
      </c>
      <c r="U62">
        <v>89.99</v>
      </c>
      <c r="V62" s="2">
        <v>119.98666666666666</v>
      </c>
      <c r="W62" t="s">
        <v>14</v>
      </c>
      <c r="X62" t="s">
        <v>2</v>
      </c>
      <c r="Y62" t="s">
        <v>1</v>
      </c>
      <c r="Z62" t="s">
        <v>12</v>
      </c>
      <c r="AA62" t="s">
        <v>1282</v>
      </c>
      <c r="AB62">
        <v>1</v>
      </c>
    </row>
    <row r="63" spans="1:28">
      <c r="A63" t="s">
        <v>458</v>
      </c>
      <c r="B63" t="s">
        <v>459</v>
      </c>
      <c r="C63" t="s">
        <v>460</v>
      </c>
      <c r="D63" t="s">
        <v>6</v>
      </c>
      <c r="E63" t="s">
        <v>461</v>
      </c>
      <c r="F63" s="1">
        <f t="shared" ref="F63:F121" si="8">DATE(YEAR(E63),MONTH(E63),DAY(E63))</f>
        <v>44849</v>
      </c>
      <c r="G63" s="1">
        <f t="shared" si="1"/>
        <v>44835</v>
      </c>
      <c r="H63" t="str">
        <f t="shared" ref="H63:H121" si="9">TEXT(E63, "yyyy")</f>
        <v>2022</v>
      </c>
      <c r="I63" t="s">
        <v>462</v>
      </c>
      <c r="J63" s="1">
        <f t="shared" ref="J63:J121" si="10">DATE(YEAR(I63),MONTH(I63),DAY(I63))</f>
        <v>44852</v>
      </c>
      <c r="K63">
        <f t="shared" ref="K63:K121" si="11">ABS(G63 - J63)</f>
        <v>17</v>
      </c>
      <c r="L63" t="s">
        <v>463</v>
      </c>
      <c r="M63" s="1">
        <f t="shared" ref="M63:M121" si="12">DATE(YEAR(L63),MONTH(L63),DAY(L63))</f>
        <v>44855</v>
      </c>
      <c r="N63">
        <f t="shared" ref="N63:N121" si="13">ABS(J63 - M63)</f>
        <v>3</v>
      </c>
      <c r="O63" t="s">
        <v>464</v>
      </c>
      <c r="P63" s="1">
        <f t="shared" si="7"/>
        <v>44864</v>
      </c>
      <c r="Q63">
        <v>9</v>
      </c>
      <c r="R63" t="s">
        <v>33</v>
      </c>
      <c r="S63" t="s">
        <v>33</v>
      </c>
      <c r="T63" t="s">
        <v>32</v>
      </c>
      <c r="U63">
        <v>39.99</v>
      </c>
      <c r="V63" s="2">
        <v>799.8</v>
      </c>
      <c r="W63" t="s">
        <v>40</v>
      </c>
      <c r="X63" t="s">
        <v>29</v>
      </c>
      <c r="Y63" t="s">
        <v>28</v>
      </c>
      <c r="Z63" t="s">
        <v>39</v>
      </c>
      <c r="AA63" t="s">
        <v>1282</v>
      </c>
      <c r="AB63">
        <v>0</v>
      </c>
    </row>
    <row r="64" spans="1:28">
      <c r="A64" t="s">
        <v>471</v>
      </c>
      <c r="B64" t="s">
        <v>472</v>
      </c>
      <c r="C64" t="s">
        <v>473</v>
      </c>
      <c r="D64" t="s">
        <v>6</v>
      </c>
      <c r="E64" t="s">
        <v>474</v>
      </c>
      <c r="F64" s="1">
        <f t="shared" si="8"/>
        <v>45516</v>
      </c>
      <c r="G64" s="1">
        <f t="shared" si="1"/>
        <v>45505</v>
      </c>
      <c r="H64" t="str">
        <f t="shared" si="9"/>
        <v>2024</v>
      </c>
      <c r="I64" t="s">
        <v>475</v>
      </c>
      <c r="J64" s="1">
        <f t="shared" si="10"/>
        <v>45518</v>
      </c>
      <c r="K64">
        <f t="shared" si="11"/>
        <v>13</v>
      </c>
      <c r="L64" t="s">
        <v>476</v>
      </c>
      <c r="M64" s="1">
        <f t="shared" si="12"/>
        <v>45523</v>
      </c>
      <c r="N64">
        <f t="shared" si="13"/>
        <v>5</v>
      </c>
      <c r="P64" s="1"/>
      <c r="R64" t="s">
        <v>11</v>
      </c>
      <c r="S64" t="s">
        <v>11</v>
      </c>
      <c r="T64" t="s">
        <v>10</v>
      </c>
      <c r="U64">
        <v>99.99</v>
      </c>
      <c r="V64" s="2">
        <v>8332.5</v>
      </c>
      <c r="W64" t="s">
        <v>9</v>
      </c>
      <c r="X64" t="s">
        <v>29</v>
      </c>
      <c r="Y64" t="s">
        <v>28</v>
      </c>
      <c r="Z64" t="s">
        <v>7</v>
      </c>
      <c r="AA64" t="s">
        <v>1283</v>
      </c>
      <c r="AB64">
        <v>0</v>
      </c>
    </row>
    <row r="65" spans="1:28">
      <c r="A65" t="s">
        <v>477</v>
      </c>
      <c r="B65" t="s">
        <v>478</v>
      </c>
      <c r="C65" t="s">
        <v>479</v>
      </c>
      <c r="D65" t="s">
        <v>17</v>
      </c>
      <c r="E65" t="s">
        <v>480</v>
      </c>
      <c r="F65" s="1">
        <f t="shared" si="8"/>
        <v>45147</v>
      </c>
      <c r="G65" s="1">
        <f t="shared" si="1"/>
        <v>45139</v>
      </c>
      <c r="H65" t="str">
        <f t="shared" si="9"/>
        <v>2023</v>
      </c>
      <c r="I65" t="s">
        <v>481</v>
      </c>
      <c r="J65" s="1">
        <f t="shared" si="10"/>
        <v>45148</v>
      </c>
      <c r="K65">
        <f t="shared" si="11"/>
        <v>9</v>
      </c>
      <c r="L65" t="s">
        <v>482</v>
      </c>
      <c r="M65" s="1">
        <f t="shared" si="12"/>
        <v>45154</v>
      </c>
      <c r="N65">
        <f t="shared" si="13"/>
        <v>6</v>
      </c>
      <c r="P65" s="1"/>
      <c r="R65" t="s">
        <v>26</v>
      </c>
      <c r="S65" t="s">
        <v>26</v>
      </c>
      <c r="T65" t="s">
        <v>25</v>
      </c>
      <c r="U65">
        <v>49.99</v>
      </c>
      <c r="V65" s="2">
        <v>38.453846153846158</v>
      </c>
      <c r="W65" t="s">
        <v>36</v>
      </c>
      <c r="X65" t="s">
        <v>2</v>
      </c>
      <c r="Y65" t="s">
        <v>1</v>
      </c>
      <c r="Z65" t="s">
        <v>34</v>
      </c>
      <c r="AA65" t="s">
        <v>46</v>
      </c>
      <c r="AB65">
        <v>1</v>
      </c>
    </row>
    <row r="66" spans="1:28">
      <c r="A66" t="s">
        <v>489</v>
      </c>
      <c r="B66" t="s">
        <v>490</v>
      </c>
      <c r="C66" t="s">
        <v>491</v>
      </c>
      <c r="D66" t="s">
        <v>6</v>
      </c>
      <c r="E66" t="s">
        <v>492</v>
      </c>
      <c r="F66" s="1">
        <f t="shared" si="8"/>
        <v>45079</v>
      </c>
      <c r="G66" s="1">
        <f t="shared" si="1"/>
        <v>45078</v>
      </c>
      <c r="H66" t="str">
        <f t="shared" si="9"/>
        <v>2023</v>
      </c>
      <c r="I66" t="s">
        <v>493</v>
      </c>
      <c r="J66" s="1">
        <f t="shared" si="10"/>
        <v>45080</v>
      </c>
      <c r="K66">
        <f t="shared" si="11"/>
        <v>2</v>
      </c>
      <c r="L66" t="s">
        <v>494</v>
      </c>
      <c r="M66" s="1">
        <f t="shared" si="12"/>
        <v>45086</v>
      </c>
      <c r="N66">
        <f t="shared" si="13"/>
        <v>6</v>
      </c>
      <c r="P66" s="1"/>
      <c r="R66" t="s">
        <v>33</v>
      </c>
      <c r="S66" t="s">
        <v>33</v>
      </c>
      <c r="T66" t="s">
        <v>32</v>
      </c>
      <c r="U66">
        <v>39.99</v>
      </c>
      <c r="V66" s="2">
        <v>222.16666666666669</v>
      </c>
      <c r="W66" t="s">
        <v>42</v>
      </c>
      <c r="X66" t="s">
        <v>2</v>
      </c>
      <c r="Y66" t="s">
        <v>1</v>
      </c>
      <c r="Z66" t="s">
        <v>41</v>
      </c>
      <c r="AA66" t="s">
        <v>1281</v>
      </c>
      <c r="AB66">
        <v>0</v>
      </c>
    </row>
    <row r="67" spans="1:28">
      <c r="A67" t="s">
        <v>495</v>
      </c>
      <c r="B67" t="s">
        <v>496</v>
      </c>
      <c r="C67" t="s">
        <v>497</v>
      </c>
      <c r="D67" t="s">
        <v>27</v>
      </c>
      <c r="E67" t="s">
        <v>498</v>
      </c>
      <c r="F67" s="1">
        <f t="shared" si="8"/>
        <v>44939</v>
      </c>
      <c r="G67" s="1">
        <f t="shared" ref="G67:G130" si="14">DATE(YEAR(E67), MONTH(E67), 1)</f>
        <v>44927</v>
      </c>
      <c r="H67" t="str">
        <f t="shared" si="9"/>
        <v>2023</v>
      </c>
      <c r="I67" t="s">
        <v>499</v>
      </c>
      <c r="J67" s="1">
        <f t="shared" si="10"/>
        <v>44940</v>
      </c>
      <c r="K67">
        <f t="shared" si="11"/>
        <v>13</v>
      </c>
      <c r="L67" t="s">
        <v>500</v>
      </c>
      <c r="M67" s="1">
        <f t="shared" si="12"/>
        <v>44942</v>
      </c>
      <c r="N67">
        <f t="shared" si="13"/>
        <v>2</v>
      </c>
      <c r="P67" s="1"/>
      <c r="R67" t="s">
        <v>24</v>
      </c>
      <c r="S67" t="s">
        <v>24</v>
      </c>
      <c r="T67" t="s">
        <v>23</v>
      </c>
      <c r="U67">
        <v>24.99</v>
      </c>
      <c r="V67" s="2">
        <v>24.99</v>
      </c>
      <c r="W67" t="s">
        <v>3</v>
      </c>
      <c r="X67" t="s">
        <v>2</v>
      </c>
      <c r="Y67" t="s">
        <v>8</v>
      </c>
      <c r="Z67" t="s">
        <v>0</v>
      </c>
      <c r="AA67" t="s">
        <v>1282</v>
      </c>
      <c r="AB67">
        <v>1</v>
      </c>
    </row>
    <row r="68" spans="1:28">
      <c r="A68" t="s">
        <v>501</v>
      </c>
      <c r="B68" t="s">
        <v>502</v>
      </c>
      <c r="C68" t="s">
        <v>503</v>
      </c>
      <c r="D68" t="s">
        <v>20</v>
      </c>
      <c r="E68" t="s">
        <v>504</v>
      </c>
      <c r="F68" s="1">
        <f t="shared" si="8"/>
        <v>44694</v>
      </c>
      <c r="G68" s="1">
        <f t="shared" si="14"/>
        <v>44682</v>
      </c>
      <c r="H68" t="str">
        <f t="shared" si="9"/>
        <v>2022</v>
      </c>
      <c r="I68" t="s">
        <v>505</v>
      </c>
      <c r="J68" s="1">
        <f t="shared" si="10"/>
        <v>44695</v>
      </c>
      <c r="K68">
        <f t="shared" si="11"/>
        <v>13</v>
      </c>
      <c r="L68" t="s">
        <v>506</v>
      </c>
      <c r="M68" s="1">
        <f t="shared" si="12"/>
        <v>44698</v>
      </c>
      <c r="N68">
        <f t="shared" si="13"/>
        <v>3</v>
      </c>
      <c r="P68" s="1"/>
      <c r="R68" t="s">
        <v>38</v>
      </c>
      <c r="S68" t="s">
        <v>38</v>
      </c>
      <c r="T68" t="s">
        <v>37</v>
      </c>
      <c r="U68">
        <v>89.99</v>
      </c>
      <c r="V68" s="2">
        <v>1799.7999999999997</v>
      </c>
      <c r="W68" t="s">
        <v>40</v>
      </c>
      <c r="X68" t="s">
        <v>2</v>
      </c>
      <c r="Y68" t="s">
        <v>8</v>
      </c>
      <c r="Z68" t="s">
        <v>39</v>
      </c>
      <c r="AA68" t="s">
        <v>1282</v>
      </c>
      <c r="AB68">
        <v>1</v>
      </c>
    </row>
    <row r="69" spans="1:28">
      <c r="A69" t="s">
        <v>513</v>
      </c>
      <c r="B69" t="s">
        <v>514</v>
      </c>
      <c r="C69" t="s">
        <v>515</v>
      </c>
      <c r="D69" t="s">
        <v>17</v>
      </c>
      <c r="E69" t="s">
        <v>516</v>
      </c>
      <c r="F69" s="1">
        <f t="shared" si="8"/>
        <v>45386</v>
      </c>
      <c r="G69" s="1">
        <f t="shared" si="14"/>
        <v>45383</v>
      </c>
      <c r="H69" t="str">
        <f t="shared" si="9"/>
        <v>2024</v>
      </c>
      <c r="I69" t="s">
        <v>517</v>
      </c>
      <c r="J69" s="1">
        <f t="shared" si="10"/>
        <v>45390</v>
      </c>
      <c r="K69">
        <f t="shared" si="11"/>
        <v>7</v>
      </c>
      <c r="L69" t="s">
        <v>518</v>
      </c>
      <c r="M69" s="1">
        <f t="shared" si="12"/>
        <v>45396</v>
      </c>
      <c r="N69">
        <f t="shared" si="13"/>
        <v>6</v>
      </c>
      <c r="P69" s="1"/>
      <c r="R69" t="s">
        <v>44</v>
      </c>
      <c r="S69" t="s">
        <v>44</v>
      </c>
      <c r="T69" t="s">
        <v>43</v>
      </c>
      <c r="U69">
        <v>79.989999999999995</v>
      </c>
      <c r="V69" s="2">
        <v>444.38888888888886</v>
      </c>
      <c r="W69" t="s">
        <v>42</v>
      </c>
      <c r="X69" t="s">
        <v>2</v>
      </c>
      <c r="Y69" t="s">
        <v>8</v>
      </c>
      <c r="Z69" t="s">
        <v>41</v>
      </c>
      <c r="AA69" t="s">
        <v>1281</v>
      </c>
      <c r="AB69">
        <v>1</v>
      </c>
    </row>
    <row r="70" spans="1:28">
      <c r="A70" t="s">
        <v>519</v>
      </c>
      <c r="B70" t="s">
        <v>520</v>
      </c>
      <c r="C70" t="s">
        <v>521</v>
      </c>
      <c r="D70" t="s">
        <v>6</v>
      </c>
      <c r="E70" t="s">
        <v>522</v>
      </c>
      <c r="F70" s="1">
        <f t="shared" si="8"/>
        <v>44598</v>
      </c>
      <c r="G70" s="1">
        <f t="shared" si="14"/>
        <v>44593</v>
      </c>
      <c r="H70" t="str">
        <f t="shared" si="9"/>
        <v>2022</v>
      </c>
      <c r="I70" t="s">
        <v>523</v>
      </c>
      <c r="J70" s="1">
        <f t="shared" si="10"/>
        <v>44601</v>
      </c>
      <c r="K70">
        <f t="shared" si="11"/>
        <v>8</v>
      </c>
      <c r="L70" t="s">
        <v>524</v>
      </c>
      <c r="M70" s="1">
        <f t="shared" si="12"/>
        <v>44607</v>
      </c>
      <c r="N70">
        <f t="shared" si="13"/>
        <v>6</v>
      </c>
      <c r="P70" s="1"/>
      <c r="R70" t="s">
        <v>11</v>
      </c>
      <c r="S70" t="s">
        <v>11</v>
      </c>
      <c r="T70" t="s">
        <v>10</v>
      </c>
      <c r="U70">
        <v>99.99</v>
      </c>
      <c r="V70" s="2">
        <v>99.99</v>
      </c>
      <c r="W70" t="s">
        <v>3</v>
      </c>
      <c r="X70" t="s">
        <v>2</v>
      </c>
      <c r="Y70" t="s">
        <v>13</v>
      </c>
      <c r="Z70" t="s">
        <v>0</v>
      </c>
      <c r="AA70" t="s">
        <v>1282</v>
      </c>
      <c r="AB70">
        <v>1</v>
      </c>
    </row>
    <row r="71" spans="1:28">
      <c r="A71" t="s">
        <v>525</v>
      </c>
      <c r="B71" t="s">
        <v>526</v>
      </c>
      <c r="C71" t="s">
        <v>527</v>
      </c>
      <c r="D71" t="s">
        <v>27</v>
      </c>
      <c r="E71" t="s">
        <v>528</v>
      </c>
      <c r="F71" s="1">
        <f t="shared" si="8"/>
        <v>44539</v>
      </c>
      <c r="G71" s="1">
        <f t="shared" si="14"/>
        <v>44531</v>
      </c>
      <c r="H71" t="str">
        <f t="shared" si="9"/>
        <v>2021</v>
      </c>
      <c r="I71" t="s">
        <v>529</v>
      </c>
      <c r="J71" s="1">
        <f t="shared" si="10"/>
        <v>44544</v>
      </c>
      <c r="K71">
        <f t="shared" si="11"/>
        <v>13</v>
      </c>
      <c r="L71" t="s">
        <v>530</v>
      </c>
      <c r="M71" s="1">
        <f t="shared" si="12"/>
        <v>44547</v>
      </c>
      <c r="N71">
        <f t="shared" si="13"/>
        <v>3</v>
      </c>
      <c r="P71" s="1"/>
      <c r="R71" t="s">
        <v>26</v>
      </c>
      <c r="S71" t="s">
        <v>26</v>
      </c>
      <c r="T71" t="s">
        <v>25</v>
      </c>
      <c r="U71">
        <v>49.99</v>
      </c>
      <c r="V71" s="2">
        <v>66.653333333333336</v>
      </c>
      <c r="W71" t="s">
        <v>14</v>
      </c>
      <c r="X71" t="s">
        <v>2</v>
      </c>
      <c r="Y71" t="s">
        <v>1</v>
      </c>
      <c r="Z71" t="s">
        <v>12</v>
      </c>
      <c r="AA71" t="s">
        <v>1282</v>
      </c>
      <c r="AB71">
        <v>0</v>
      </c>
    </row>
    <row r="72" spans="1:28">
      <c r="A72" t="s">
        <v>531</v>
      </c>
      <c r="B72" t="s">
        <v>532</v>
      </c>
      <c r="C72" t="s">
        <v>533</v>
      </c>
      <c r="D72" t="s">
        <v>6</v>
      </c>
      <c r="E72" t="s">
        <v>534</v>
      </c>
      <c r="F72" s="1">
        <f t="shared" si="8"/>
        <v>44236</v>
      </c>
      <c r="G72" s="1">
        <f t="shared" si="14"/>
        <v>44228</v>
      </c>
      <c r="H72" t="str">
        <f t="shared" si="9"/>
        <v>2021</v>
      </c>
      <c r="I72" t="s">
        <v>535</v>
      </c>
      <c r="J72" s="1">
        <f t="shared" si="10"/>
        <v>44240</v>
      </c>
      <c r="K72">
        <f t="shared" si="11"/>
        <v>12</v>
      </c>
      <c r="L72" t="s">
        <v>536</v>
      </c>
      <c r="M72" s="1">
        <f t="shared" si="12"/>
        <v>44247</v>
      </c>
      <c r="N72">
        <f t="shared" si="13"/>
        <v>7</v>
      </c>
      <c r="P72" s="1"/>
      <c r="R72" t="s">
        <v>19</v>
      </c>
      <c r="S72" t="s">
        <v>19</v>
      </c>
      <c r="T72" t="s">
        <v>18</v>
      </c>
      <c r="U72">
        <v>15.99</v>
      </c>
      <c r="V72" s="2">
        <v>319.8</v>
      </c>
      <c r="W72" t="s">
        <v>40</v>
      </c>
      <c r="X72" t="s">
        <v>2</v>
      </c>
      <c r="Y72" t="s">
        <v>1</v>
      </c>
      <c r="Z72" t="s">
        <v>39</v>
      </c>
      <c r="AA72" t="s">
        <v>1282</v>
      </c>
      <c r="AB72">
        <v>0</v>
      </c>
    </row>
    <row r="73" spans="1:28">
      <c r="A73" t="s">
        <v>537</v>
      </c>
      <c r="B73" t="s">
        <v>538</v>
      </c>
      <c r="C73" t="s">
        <v>539</v>
      </c>
      <c r="D73" t="s">
        <v>20</v>
      </c>
      <c r="E73" t="s">
        <v>540</v>
      </c>
      <c r="F73" s="1">
        <f t="shared" si="8"/>
        <v>44735</v>
      </c>
      <c r="G73" s="1">
        <f t="shared" si="14"/>
        <v>44713</v>
      </c>
      <c r="H73" t="str">
        <f t="shared" si="9"/>
        <v>2022</v>
      </c>
      <c r="I73" t="s">
        <v>541</v>
      </c>
      <c r="J73" s="1">
        <f t="shared" si="10"/>
        <v>44736</v>
      </c>
      <c r="K73">
        <f t="shared" si="11"/>
        <v>23</v>
      </c>
      <c r="L73" t="s">
        <v>542</v>
      </c>
      <c r="M73" s="1">
        <f t="shared" si="12"/>
        <v>44743</v>
      </c>
      <c r="N73">
        <f t="shared" si="13"/>
        <v>7</v>
      </c>
      <c r="P73" s="1"/>
      <c r="R73" t="s">
        <v>24</v>
      </c>
      <c r="S73" t="s">
        <v>24</v>
      </c>
      <c r="T73" t="s">
        <v>23</v>
      </c>
      <c r="U73">
        <v>24.99</v>
      </c>
      <c r="V73" s="2">
        <v>24.99</v>
      </c>
      <c r="W73" t="s">
        <v>3</v>
      </c>
      <c r="X73" t="s">
        <v>2</v>
      </c>
      <c r="Y73" t="s">
        <v>8</v>
      </c>
      <c r="Z73" t="s">
        <v>0</v>
      </c>
      <c r="AA73" t="s">
        <v>1282</v>
      </c>
      <c r="AB73">
        <v>1</v>
      </c>
    </row>
    <row r="74" spans="1:28">
      <c r="A74" t="s">
        <v>543</v>
      </c>
      <c r="B74" t="s">
        <v>544</v>
      </c>
      <c r="C74" t="s">
        <v>545</v>
      </c>
      <c r="D74" t="s">
        <v>20</v>
      </c>
      <c r="E74" t="s">
        <v>546</v>
      </c>
      <c r="F74" s="1">
        <f t="shared" si="8"/>
        <v>44330</v>
      </c>
      <c r="G74" s="1">
        <f t="shared" si="14"/>
        <v>44317</v>
      </c>
      <c r="H74" t="str">
        <f t="shared" si="9"/>
        <v>2021</v>
      </c>
      <c r="I74" t="s">
        <v>547</v>
      </c>
      <c r="J74" s="1">
        <f t="shared" si="10"/>
        <v>44333</v>
      </c>
      <c r="K74">
        <f t="shared" si="11"/>
        <v>16</v>
      </c>
      <c r="L74" t="s">
        <v>548</v>
      </c>
      <c r="M74" s="1">
        <f t="shared" si="12"/>
        <v>44335</v>
      </c>
      <c r="N74">
        <f t="shared" si="13"/>
        <v>2</v>
      </c>
      <c r="P74" s="1"/>
      <c r="R74" t="s">
        <v>16</v>
      </c>
      <c r="S74" t="s">
        <v>16</v>
      </c>
      <c r="T74" t="s">
        <v>15</v>
      </c>
      <c r="U74">
        <v>19.989999999999998</v>
      </c>
      <c r="V74" s="2">
        <v>18.172727272727268</v>
      </c>
      <c r="W74" t="s">
        <v>46</v>
      </c>
      <c r="X74" t="s">
        <v>2</v>
      </c>
      <c r="Y74" t="s">
        <v>1</v>
      </c>
      <c r="Z74" t="s">
        <v>47</v>
      </c>
      <c r="AA74" t="s">
        <v>46</v>
      </c>
      <c r="AB74">
        <v>1</v>
      </c>
    </row>
    <row r="75" spans="1:28">
      <c r="A75" t="s">
        <v>549</v>
      </c>
      <c r="B75" t="s">
        <v>550</v>
      </c>
      <c r="C75" t="s">
        <v>551</v>
      </c>
      <c r="D75" t="s">
        <v>6</v>
      </c>
      <c r="E75" t="s">
        <v>552</v>
      </c>
      <c r="F75" s="1">
        <f t="shared" si="8"/>
        <v>45556</v>
      </c>
      <c r="G75" s="1">
        <f t="shared" si="14"/>
        <v>45536</v>
      </c>
      <c r="H75" t="str">
        <f t="shared" si="9"/>
        <v>2024</v>
      </c>
      <c r="I75" t="s">
        <v>553</v>
      </c>
      <c r="J75" s="1">
        <f t="shared" si="10"/>
        <v>45558</v>
      </c>
      <c r="K75">
        <f t="shared" si="11"/>
        <v>22</v>
      </c>
      <c r="L75" t="s">
        <v>554</v>
      </c>
      <c r="M75" s="1">
        <f t="shared" si="12"/>
        <v>45562</v>
      </c>
      <c r="N75">
        <f t="shared" si="13"/>
        <v>4</v>
      </c>
      <c r="P75" s="1"/>
      <c r="R75" t="s">
        <v>11</v>
      </c>
      <c r="S75" t="s">
        <v>11</v>
      </c>
      <c r="T75" t="s">
        <v>10</v>
      </c>
      <c r="U75">
        <v>99.99</v>
      </c>
      <c r="V75" s="2">
        <v>99.99</v>
      </c>
      <c r="W75" t="s">
        <v>3</v>
      </c>
      <c r="X75" t="s">
        <v>29</v>
      </c>
      <c r="Y75" t="s">
        <v>35</v>
      </c>
      <c r="Z75" t="s">
        <v>0</v>
      </c>
      <c r="AA75" t="s">
        <v>1282</v>
      </c>
      <c r="AB75">
        <v>1</v>
      </c>
    </row>
    <row r="76" spans="1:28">
      <c r="A76" t="s">
        <v>561</v>
      </c>
      <c r="B76" t="s">
        <v>562</v>
      </c>
      <c r="C76" t="s">
        <v>563</v>
      </c>
      <c r="D76" t="s">
        <v>27</v>
      </c>
      <c r="E76" t="s">
        <v>564</v>
      </c>
      <c r="F76" s="1">
        <f t="shared" si="8"/>
        <v>44537</v>
      </c>
      <c r="G76" s="1">
        <f t="shared" si="14"/>
        <v>44531</v>
      </c>
      <c r="H76" t="str">
        <f t="shared" si="9"/>
        <v>2021</v>
      </c>
      <c r="I76" t="s">
        <v>565</v>
      </c>
      <c r="J76" s="1">
        <f t="shared" si="10"/>
        <v>44541</v>
      </c>
      <c r="K76">
        <f t="shared" si="11"/>
        <v>10</v>
      </c>
      <c r="L76" t="s">
        <v>566</v>
      </c>
      <c r="M76" s="1">
        <f t="shared" si="12"/>
        <v>44546</v>
      </c>
      <c r="N76">
        <f t="shared" si="13"/>
        <v>5</v>
      </c>
      <c r="P76" s="1"/>
      <c r="R76" t="s">
        <v>19</v>
      </c>
      <c r="S76" t="s">
        <v>19</v>
      </c>
      <c r="T76" t="s">
        <v>18</v>
      </c>
      <c r="U76">
        <v>15.99</v>
      </c>
      <c r="V76" s="2">
        <v>14.536363636363635</v>
      </c>
      <c r="W76" t="s">
        <v>46</v>
      </c>
      <c r="X76" t="s">
        <v>2</v>
      </c>
      <c r="Y76" t="s">
        <v>35</v>
      </c>
      <c r="Z76" t="s">
        <v>45</v>
      </c>
      <c r="AA76" t="s">
        <v>46</v>
      </c>
      <c r="AB76">
        <v>1</v>
      </c>
    </row>
    <row r="77" spans="1:28">
      <c r="A77" t="s">
        <v>567</v>
      </c>
      <c r="B77" t="s">
        <v>568</v>
      </c>
      <c r="C77" t="s">
        <v>569</v>
      </c>
      <c r="D77" t="s">
        <v>27</v>
      </c>
      <c r="E77" t="s">
        <v>570</v>
      </c>
      <c r="F77" s="1">
        <f t="shared" si="8"/>
        <v>44501</v>
      </c>
      <c r="G77" s="1">
        <f t="shared" si="14"/>
        <v>44501</v>
      </c>
      <c r="H77" t="str">
        <f t="shared" si="9"/>
        <v>2021</v>
      </c>
      <c r="I77" t="s">
        <v>571</v>
      </c>
      <c r="J77" s="1">
        <f t="shared" si="10"/>
        <v>44506</v>
      </c>
      <c r="K77">
        <f t="shared" si="11"/>
        <v>5</v>
      </c>
      <c r="L77" t="s">
        <v>572</v>
      </c>
      <c r="M77" s="1">
        <f t="shared" si="12"/>
        <v>44513</v>
      </c>
      <c r="N77">
        <f t="shared" si="13"/>
        <v>7</v>
      </c>
      <c r="P77" s="1"/>
      <c r="R77" t="s">
        <v>33</v>
      </c>
      <c r="S77" t="s">
        <v>33</v>
      </c>
      <c r="T77" t="s">
        <v>32</v>
      </c>
      <c r="U77">
        <v>39.99</v>
      </c>
      <c r="V77" s="2">
        <v>36.354545454545452</v>
      </c>
      <c r="W77" t="s">
        <v>46</v>
      </c>
      <c r="X77" t="s">
        <v>2</v>
      </c>
      <c r="Y77" t="s">
        <v>1</v>
      </c>
      <c r="Z77" t="s">
        <v>47</v>
      </c>
      <c r="AA77" t="s">
        <v>46</v>
      </c>
      <c r="AB77">
        <v>0</v>
      </c>
    </row>
    <row r="78" spans="1:28">
      <c r="A78" t="s">
        <v>573</v>
      </c>
      <c r="B78" t="s">
        <v>574</v>
      </c>
      <c r="C78" t="s">
        <v>575</v>
      </c>
      <c r="D78" t="s">
        <v>27</v>
      </c>
      <c r="E78" t="s">
        <v>576</v>
      </c>
      <c r="F78" s="1">
        <f t="shared" si="8"/>
        <v>45526</v>
      </c>
      <c r="G78" s="1">
        <f t="shared" si="14"/>
        <v>45505</v>
      </c>
      <c r="H78" t="str">
        <f t="shared" si="9"/>
        <v>2024</v>
      </c>
      <c r="I78" t="s">
        <v>577</v>
      </c>
      <c r="J78" s="1">
        <f t="shared" si="10"/>
        <v>45531</v>
      </c>
      <c r="K78">
        <f t="shared" si="11"/>
        <v>26</v>
      </c>
      <c r="L78" t="s">
        <v>578</v>
      </c>
      <c r="M78" s="1">
        <f t="shared" si="12"/>
        <v>45536</v>
      </c>
      <c r="N78">
        <f t="shared" si="13"/>
        <v>5</v>
      </c>
      <c r="P78" s="1"/>
      <c r="R78" t="s">
        <v>11</v>
      </c>
      <c r="S78" t="s">
        <v>11</v>
      </c>
      <c r="T78" t="s">
        <v>10</v>
      </c>
      <c r="U78">
        <v>99.99</v>
      </c>
      <c r="V78" s="2">
        <v>76.91538461538461</v>
      </c>
      <c r="W78" t="s">
        <v>36</v>
      </c>
      <c r="X78" t="s">
        <v>2</v>
      </c>
      <c r="Y78" t="s">
        <v>8</v>
      </c>
      <c r="Z78" t="s">
        <v>34</v>
      </c>
      <c r="AA78" t="s">
        <v>46</v>
      </c>
      <c r="AB78">
        <v>1</v>
      </c>
    </row>
    <row r="79" spans="1:28">
      <c r="A79" t="s">
        <v>579</v>
      </c>
      <c r="B79" t="s">
        <v>580</v>
      </c>
      <c r="C79" t="s">
        <v>581</v>
      </c>
      <c r="D79" t="s">
        <v>27</v>
      </c>
      <c r="E79" t="s">
        <v>582</v>
      </c>
      <c r="F79" s="1">
        <f t="shared" si="8"/>
        <v>45369</v>
      </c>
      <c r="G79" s="1">
        <f t="shared" si="14"/>
        <v>45352</v>
      </c>
      <c r="H79" t="str">
        <f t="shared" si="9"/>
        <v>2024</v>
      </c>
      <c r="I79" t="s">
        <v>583</v>
      </c>
      <c r="J79" s="1">
        <f t="shared" si="10"/>
        <v>45372</v>
      </c>
      <c r="K79">
        <f t="shared" si="11"/>
        <v>20</v>
      </c>
      <c r="L79" t="s">
        <v>584</v>
      </c>
      <c r="M79" s="1">
        <f t="shared" si="12"/>
        <v>45378</v>
      </c>
      <c r="N79">
        <f t="shared" si="13"/>
        <v>6</v>
      </c>
      <c r="P79" s="1"/>
      <c r="R79" t="s">
        <v>38</v>
      </c>
      <c r="S79" t="s">
        <v>38</v>
      </c>
      <c r="T79" t="s">
        <v>37</v>
      </c>
      <c r="U79">
        <v>89.99</v>
      </c>
      <c r="V79" s="2">
        <v>13431.343283582088</v>
      </c>
      <c r="W79" t="s">
        <v>22</v>
      </c>
      <c r="X79" t="s">
        <v>2</v>
      </c>
      <c r="Y79" t="s">
        <v>13</v>
      </c>
      <c r="Z79" t="s">
        <v>21</v>
      </c>
      <c r="AA79" t="s">
        <v>1283</v>
      </c>
      <c r="AB79">
        <v>1</v>
      </c>
    </row>
    <row r="80" spans="1:28">
      <c r="A80" t="s">
        <v>591</v>
      </c>
      <c r="B80" t="s">
        <v>592</v>
      </c>
      <c r="C80" t="s">
        <v>593</v>
      </c>
      <c r="D80" t="s">
        <v>6</v>
      </c>
      <c r="E80" t="s">
        <v>594</v>
      </c>
      <c r="F80" s="1">
        <f t="shared" si="8"/>
        <v>45530</v>
      </c>
      <c r="G80" s="1">
        <f t="shared" si="14"/>
        <v>45505</v>
      </c>
      <c r="H80" t="str">
        <f t="shared" si="9"/>
        <v>2024</v>
      </c>
      <c r="I80" t="s">
        <v>595</v>
      </c>
      <c r="J80" s="1">
        <f t="shared" si="10"/>
        <v>45534</v>
      </c>
      <c r="K80">
        <f t="shared" si="11"/>
        <v>29</v>
      </c>
      <c r="L80" t="s">
        <v>596</v>
      </c>
      <c r="M80" s="1">
        <f t="shared" si="12"/>
        <v>45537</v>
      </c>
      <c r="N80">
        <f t="shared" si="13"/>
        <v>3</v>
      </c>
      <c r="P80" s="1"/>
      <c r="R80" t="s">
        <v>44</v>
      </c>
      <c r="S80" t="s">
        <v>44</v>
      </c>
      <c r="T80" t="s">
        <v>43</v>
      </c>
      <c r="U80">
        <v>79.989999999999995</v>
      </c>
      <c r="V80" s="2">
        <v>114.27142857142857</v>
      </c>
      <c r="W80" t="s">
        <v>31</v>
      </c>
      <c r="X80" t="s">
        <v>2</v>
      </c>
      <c r="Y80" t="s">
        <v>28</v>
      </c>
      <c r="Z80" t="s">
        <v>30</v>
      </c>
      <c r="AA80" t="s">
        <v>1280</v>
      </c>
      <c r="AB80">
        <v>1</v>
      </c>
    </row>
    <row r="81" spans="1:28">
      <c r="A81" t="s">
        <v>597</v>
      </c>
      <c r="B81" t="s">
        <v>598</v>
      </c>
      <c r="C81" t="s">
        <v>599</v>
      </c>
      <c r="D81" t="s">
        <v>6</v>
      </c>
      <c r="E81" t="s">
        <v>600</v>
      </c>
      <c r="F81" s="1">
        <f t="shared" si="8"/>
        <v>44321</v>
      </c>
      <c r="G81" s="1">
        <f t="shared" si="14"/>
        <v>44317</v>
      </c>
      <c r="H81" t="str">
        <f t="shared" si="9"/>
        <v>2021</v>
      </c>
      <c r="I81" t="s">
        <v>601</v>
      </c>
      <c r="J81" s="1">
        <f t="shared" si="10"/>
        <v>44322</v>
      </c>
      <c r="K81">
        <f t="shared" si="11"/>
        <v>5</v>
      </c>
      <c r="L81" t="s">
        <v>602</v>
      </c>
      <c r="M81" s="1">
        <f t="shared" si="12"/>
        <v>44324</v>
      </c>
      <c r="N81">
        <f t="shared" si="13"/>
        <v>2</v>
      </c>
      <c r="P81" s="1"/>
      <c r="R81" t="s">
        <v>19</v>
      </c>
      <c r="S81" t="s">
        <v>19</v>
      </c>
      <c r="T81" t="s">
        <v>18</v>
      </c>
      <c r="U81">
        <v>15.99</v>
      </c>
      <c r="V81" s="2">
        <v>2386.5671641791046</v>
      </c>
      <c r="W81" t="s">
        <v>22</v>
      </c>
      <c r="X81" t="s">
        <v>29</v>
      </c>
      <c r="Y81" t="s">
        <v>8</v>
      </c>
      <c r="Z81" t="s">
        <v>21</v>
      </c>
      <c r="AA81" t="s">
        <v>1283</v>
      </c>
      <c r="AB81">
        <v>1</v>
      </c>
    </row>
    <row r="82" spans="1:28">
      <c r="A82" t="s">
        <v>603</v>
      </c>
      <c r="B82" t="s">
        <v>604</v>
      </c>
      <c r="C82" t="s">
        <v>605</v>
      </c>
      <c r="D82" t="s">
        <v>6</v>
      </c>
      <c r="E82" t="s">
        <v>606</v>
      </c>
      <c r="F82" s="1">
        <f t="shared" si="8"/>
        <v>44544</v>
      </c>
      <c r="G82" s="1">
        <f t="shared" si="14"/>
        <v>44531</v>
      </c>
      <c r="H82" t="str">
        <f t="shared" si="9"/>
        <v>2021</v>
      </c>
      <c r="I82" t="s">
        <v>607</v>
      </c>
      <c r="J82" s="1">
        <f t="shared" si="10"/>
        <v>44549</v>
      </c>
      <c r="K82">
        <f t="shared" si="11"/>
        <v>18</v>
      </c>
      <c r="L82" t="s">
        <v>608</v>
      </c>
      <c r="M82" s="1">
        <f t="shared" si="12"/>
        <v>44555</v>
      </c>
      <c r="N82">
        <f t="shared" si="13"/>
        <v>6</v>
      </c>
      <c r="P82" s="1"/>
      <c r="R82" t="s">
        <v>16</v>
      </c>
      <c r="S82" t="s">
        <v>16</v>
      </c>
      <c r="T82" t="s">
        <v>15</v>
      </c>
      <c r="U82">
        <v>19.989999999999998</v>
      </c>
      <c r="V82" s="2">
        <v>15.376923076923076</v>
      </c>
      <c r="W82" t="s">
        <v>36</v>
      </c>
      <c r="X82" t="s">
        <v>2</v>
      </c>
      <c r="Y82" t="s">
        <v>28</v>
      </c>
      <c r="Z82" t="s">
        <v>34</v>
      </c>
      <c r="AA82" t="s">
        <v>46</v>
      </c>
      <c r="AB82">
        <v>0</v>
      </c>
    </row>
    <row r="83" spans="1:28">
      <c r="A83" t="s">
        <v>609</v>
      </c>
      <c r="B83" t="s">
        <v>610</v>
      </c>
      <c r="C83" t="s">
        <v>611</v>
      </c>
      <c r="D83" t="s">
        <v>6</v>
      </c>
      <c r="E83" t="s">
        <v>612</v>
      </c>
      <c r="F83" s="1">
        <f t="shared" si="8"/>
        <v>45239</v>
      </c>
      <c r="G83" s="1">
        <f t="shared" si="14"/>
        <v>45231</v>
      </c>
      <c r="H83" t="str">
        <f t="shared" si="9"/>
        <v>2023</v>
      </c>
      <c r="I83" t="s">
        <v>613</v>
      </c>
      <c r="J83" s="1">
        <f t="shared" si="10"/>
        <v>45243</v>
      </c>
      <c r="K83">
        <f t="shared" si="11"/>
        <v>12</v>
      </c>
      <c r="L83" t="s">
        <v>614</v>
      </c>
      <c r="M83" s="1">
        <f t="shared" si="12"/>
        <v>45245</v>
      </c>
      <c r="N83">
        <f t="shared" si="13"/>
        <v>2</v>
      </c>
      <c r="P83" s="1"/>
      <c r="R83" t="s">
        <v>11</v>
      </c>
      <c r="S83" t="s">
        <v>11</v>
      </c>
      <c r="T83" t="s">
        <v>10</v>
      </c>
      <c r="U83">
        <v>99.99</v>
      </c>
      <c r="V83" s="2">
        <v>76.91538461538461</v>
      </c>
      <c r="W83" t="s">
        <v>36</v>
      </c>
      <c r="X83" t="s">
        <v>2</v>
      </c>
      <c r="Y83" t="s">
        <v>8</v>
      </c>
      <c r="Z83" t="s">
        <v>34</v>
      </c>
      <c r="AA83" t="s">
        <v>46</v>
      </c>
      <c r="AB83">
        <v>1</v>
      </c>
    </row>
    <row r="84" spans="1:28">
      <c r="A84" t="s">
        <v>615</v>
      </c>
      <c r="B84" t="s">
        <v>616</v>
      </c>
      <c r="C84" t="s">
        <v>617</v>
      </c>
      <c r="D84" t="s">
        <v>17</v>
      </c>
      <c r="E84" t="s">
        <v>618</v>
      </c>
      <c r="F84" s="1">
        <f t="shared" si="8"/>
        <v>45119</v>
      </c>
      <c r="G84" s="1">
        <f t="shared" si="14"/>
        <v>45108</v>
      </c>
      <c r="H84" t="str">
        <f t="shared" si="9"/>
        <v>2023</v>
      </c>
      <c r="I84" t="s">
        <v>619</v>
      </c>
      <c r="J84" s="1">
        <f t="shared" si="10"/>
        <v>45124</v>
      </c>
      <c r="K84">
        <f t="shared" si="11"/>
        <v>16</v>
      </c>
      <c r="L84" t="s">
        <v>620</v>
      </c>
      <c r="M84" s="1">
        <f t="shared" si="12"/>
        <v>45130</v>
      </c>
      <c r="N84">
        <f t="shared" si="13"/>
        <v>6</v>
      </c>
      <c r="P84" s="1"/>
      <c r="R84" t="s">
        <v>24</v>
      </c>
      <c r="S84" t="s">
        <v>24</v>
      </c>
      <c r="T84" t="s">
        <v>23</v>
      </c>
      <c r="U84">
        <v>24.99</v>
      </c>
      <c r="V84" s="2">
        <v>33.32</v>
      </c>
      <c r="W84" t="s">
        <v>14</v>
      </c>
      <c r="X84" t="s">
        <v>2</v>
      </c>
      <c r="Y84" t="s">
        <v>8</v>
      </c>
      <c r="Z84" t="s">
        <v>12</v>
      </c>
      <c r="AA84" t="s">
        <v>1282</v>
      </c>
      <c r="AB84">
        <v>0</v>
      </c>
    </row>
    <row r="85" spans="1:28">
      <c r="A85" t="s">
        <v>621</v>
      </c>
      <c r="B85" t="s">
        <v>622</v>
      </c>
      <c r="C85" t="s">
        <v>623</v>
      </c>
      <c r="D85" t="s">
        <v>27</v>
      </c>
      <c r="E85" t="s">
        <v>624</v>
      </c>
      <c r="F85" s="1">
        <f t="shared" si="8"/>
        <v>44820</v>
      </c>
      <c r="G85" s="1">
        <f t="shared" si="14"/>
        <v>44805</v>
      </c>
      <c r="H85" t="str">
        <f t="shared" si="9"/>
        <v>2022</v>
      </c>
      <c r="I85" t="s">
        <v>625</v>
      </c>
      <c r="J85" s="1">
        <f t="shared" si="10"/>
        <v>44824</v>
      </c>
      <c r="K85">
        <f t="shared" si="11"/>
        <v>19</v>
      </c>
      <c r="L85" t="s">
        <v>626</v>
      </c>
      <c r="M85" s="1">
        <f t="shared" si="12"/>
        <v>44831</v>
      </c>
      <c r="N85">
        <f t="shared" si="13"/>
        <v>7</v>
      </c>
      <c r="P85" s="1"/>
      <c r="R85" t="s">
        <v>33</v>
      </c>
      <c r="S85" t="s">
        <v>33</v>
      </c>
      <c r="T85" t="s">
        <v>32</v>
      </c>
      <c r="U85">
        <v>39.99</v>
      </c>
      <c r="V85" s="2">
        <v>36.354545454545452</v>
      </c>
      <c r="W85" t="s">
        <v>46</v>
      </c>
      <c r="X85" t="s">
        <v>2</v>
      </c>
      <c r="Y85" t="s">
        <v>8</v>
      </c>
      <c r="Z85" t="s">
        <v>47</v>
      </c>
      <c r="AA85" t="s">
        <v>46</v>
      </c>
      <c r="AB85">
        <v>0</v>
      </c>
    </row>
    <row r="86" spans="1:28">
      <c r="A86" t="s">
        <v>627</v>
      </c>
      <c r="B86" t="s">
        <v>628</v>
      </c>
      <c r="C86" t="s">
        <v>629</v>
      </c>
      <c r="D86" t="s">
        <v>20</v>
      </c>
      <c r="E86" t="s">
        <v>630</v>
      </c>
      <c r="F86" s="1">
        <f t="shared" si="8"/>
        <v>45034</v>
      </c>
      <c r="G86" s="1">
        <f t="shared" si="14"/>
        <v>45017</v>
      </c>
      <c r="H86" t="str">
        <f t="shared" si="9"/>
        <v>2023</v>
      </c>
      <c r="I86" t="s">
        <v>631</v>
      </c>
      <c r="J86" s="1">
        <f t="shared" si="10"/>
        <v>45036</v>
      </c>
      <c r="K86">
        <f t="shared" si="11"/>
        <v>19</v>
      </c>
      <c r="L86" t="s">
        <v>632</v>
      </c>
      <c r="M86" s="1">
        <f t="shared" si="12"/>
        <v>45043</v>
      </c>
      <c r="N86">
        <f t="shared" si="13"/>
        <v>7</v>
      </c>
      <c r="P86" s="1"/>
      <c r="R86" t="s">
        <v>26</v>
      </c>
      <c r="S86" t="s">
        <v>26</v>
      </c>
      <c r="T86" t="s">
        <v>25</v>
      </c>
      <c r="U86">
        <v>49.99</v>
      </c>
      <c r="V86" s="2">
        <v>49.99</v>
      </c>
      <c r="W86" t="s">
        <v>3</v>
      </c>
      <c r="X86" t="s">
        <v>2</v>
      </c>
      <c r="Y86" t="s">
        <v>28</v>
      </c>
      <c r="Z86" t="s">
        <v>0</v>
      </c>
      <c r="AA86" t="s">
        <v>1282</v>
      </c>
      <c r="AB86">
        <v>1</v>
      </c>
    </row>
    <row r="87" spans="1:28">
      <c r="A87" t="s">
        <v>633</v>
      </c>
      <c r="B87" t="s">
        <v>634</v>
      </c>
      <c r="C87" t="s">
        <v>635</v>
      </c>
      <c r="D87" t="s">
        <v>20</v>
      </c>
      <c r="E87" t="s">
        <v>636</v>
      </c>
      <c r="F87" s="1">
        <f t="shared" si="8"/>
        <v>44524</v>
      </c>
      <c r="G87" s="1">
        <f t="shared" si="14"/>
        <v>44501</v>
      </c>
      <c r="H87" t="str">
        <f t="shared" si="9"/>
        <v>2021</v>
      </c>
      <c r="I87" t="s">
        <v>637</v>
      </c>
      <c r="J87" s="1">
        <f t="shared" si="10"/>
        <v>44527</v>
      </c>
      <c r="K87">
        <f t="shared" si="11"/>
        <v>26</v>
      </c>
      <c r="L87" t="s">
        <v>638</v>
      </c>
      <c r="M87" s="1">
        <f t="shared" si="12"/>
        <v>44529</v>
      </c>
      <c r="N87">
        <f t="shared" si="13"/>
        <v>2</v>
      </c>
      <c r="P87" s="1"/>
      <c r="R87" t="s">
        <v>33</v>
      </c>
      <c r="S87" t="s">
        <v>33</v>
      </c>
      <c r="T87" t="s">
        <v>32</v>
      </c>
      <c r="U87">
        <v>39.99</v>
      </c>
      <c r="V87" s="2">
        <v>222.16666666666669</v>
      </c>
      <c r="W87" t="s">
        <v>42</v>
      </c>
      <c r="X87" t="s">
        <v>2</v>
      </c>
      <c r="Y87" t="s">
        <v>35</v>
      </c>
      <c r="Z87" t="s">
        <v>41</v>
      </c>
      <c r="AA87" t="s">
        <v>1281</v>
      </c>
      <c r="AB87">
        <v>1</v>
      </c>
    </row>
    <row r="88" spans="1:28">
      <c r="A88" t="s">
        <v>639</v>
      </c>
      <c r="B88" t="s">
        <v>640</v>
      </c>
      <c r="C88" t="s">
        <v>641</v>
      </c>
      <c r="D88" t="s">
        <v>27</v>
      </c>
      <c r="E88" t="s">
        <v>642</v>
      </c>
      <c r="F88" s="1">
        <f t="shared" si="8"/>
        <v>45558</v>
      </c>
      <c r="G88" s="1">
        <f t="shared" si="14"/>
        <v>45536</v>
      </c>
      <c r="H88" t="str">
        <f t="shared" si="9"/>
        <v>2024</v>
      </c>
      <c r="I88" t="s">
        <v>643</v>
      </c>
      <c r="J88" s="1">
        <f t="shared" si="10"/>
        <v>45559</v>
      </c>
      <c r="K88">
        <f t="shared" si="11"/>
        <v>23</v>
      </c>
      <c r="L88" t="s">
        <v>644</v>
      </c>
      <c r="M88" s="1">
        <f t="shared" si="12"/>
        <v>45566</v>
      </c>
      <c r="N88">
        <f t="shared" si="13"/>
        <v>7</v>
      </c>
      <c r="P88" s="1"/>
      <c r="R88" t="s">
        <v>16</v>
      </c>
      <c r="S88" t="s">
        <v>16</v>
      </c>
      <c r="T88" t="s">
        <v>15</v>
      </c>
      <c r="U88">
        <v>19.989999999999998</v>
      </c>
      <c r="V88" s="2">
        <v>19.989999999999998</v>
      </c>
      <c r="W88" t="s">
        <v>3</v>
      </c>
      <c r="X88" t="s">
        <v>29</v>
      </c>
      <c r="Y88" t="s">
        <v>8</v>
      </c>
      <c r="Z88" t="s">
        <v>0</v>
      </c>
      <c r="AA88" t="s">
        <v>1282</v>
      </c>
      <c r="AB88">
        <v>0</v>
      </c>
    </row>
    <row r="89" spans="1:28">
      <c r="A89" t="s">
        <v>645</v>
      </c>
      <c r="B89" t="s">
        <v>646</v>
      </c>
      <c r="C89" t="s">
        <v>647</v>
      </c>
      <c r="D89" t="s">
        <v>20</v>
      </c>
      <c r="E89" t="s">
        <v>648</v>
      </c>
      <c r="F89" s="1">
        <f t="shared" si="8"/>
        <v>45563</v>
      </c>
      <c r="G89" s="1">
        <f t="shared" si="14"/>
        <v>45536</v>
      </c>
      <c r="H89" t="str">
        <f t="shared" si="9"/>
        <v>2024</v>
      </c>
      <c r="I89" t="s">
        <v>649</v>
      </c>
      <c r="J89" s="1">
        <f t="shared" si="10"/>
        <v>45564</v>
      </c>
      <c r="K89">
        <f t="shared" si="11"/>
        <v>28</v>
      </c>
      <c r="L89" t="s">
        <v>650</v>
      </c>
      <c r="M89" s="1">
        <f t="shared" si="12"/>
        <v>45568</v>
      </c>
      <c r="N89">
        <f t="shared" si="13"/>
        <v>4</v>
      </c>
      <c r="P89" s="1"/>
      <c r="R89" t="s">
        <v>24</v>
      </c>
      <c r="S89" t="s">
        <v>24</v>
      </c>
      <c r="T89" t="s">
        <v>23</v>
      </c>
      <c r="U89">
        <v>24.99</v>
      </c>
      <c r="V89" s="2">
        <v>19.223076923076921</v>
      </c>
      <c r="W89" t="s">
        <v>36</v>
      </c>
      <c r="X89" t="s">
        <v>2</v>
      </c>
      <c r="Y89" t="s">
        <v>28</v>
      </c>
      <c r="Z89" t="s">
        <v>34</v>
      </c>
      <c r="AA89" t="s">
        <v>46</v>
      </c>
      <c r="AB89">
        <v>1</v>
      </c>
    </row>
    <row r="90" spans="1:28">
      <c r="A90" t="s">
        <v>651</v>
      </c>
      <c r="B90" t="s">
        <v>652</v>
      </c>
      <c r="C90" t="s">
        <v>653</v>
      </c>
      <c r="D90" t="s">
        <v>6</v>
      </c>
      <c r="E90" t="s">
        <v>654</v>
      </c>
      <c r="F90" s="1">
        <f t="shared" si="8"/>
        <v>45208</v>
      </c>
      <c r="G90" s="1">
        <f t="shared" si="14"/>
        <v>45200</v>
      </c>
      <c r="H90" t="str">
        <f t="shared" si="9"/>
        <v>2023</v>
      </c>
      <c r="I90" t="s">
        <v>655</v>
      </c>
      <c r="J90" s="1">
        <f t="shared" si="10"/>
        <v>45212</v>
      </c>
      <c r="K90">
        <f t="shared" si="11"/>
        <v>12</v>
      </c>
      <c r="L90" t="s">
        <v>656</v>
      </c>
      <c r="M90" s="1">
        <f t="shared" si="12"/>
        <v>45215</v>
      </c>
      <c r="N90">
        <f t="shared" si="13"/>
        <v>3</v>
      </c>
      <c r="P90" s="1"/>
      <c r="R90" t="s">
        <v>16</v>
      </c>
      <c r="S90" t="s">
        <v>16</v>
      </c>
      <c r="T90" t="s">
        <v>15</v>
      </c>
      <c r="U90">
        <v>19.989999999999998</v>
      </c>
      <c r="V90" s="2">
        <v>399.79999999999995</v>
      </c>
      <c r="W90" t="s">
        <v>40</v>
      </c>
      <c r="X90" t="s">
        <v>29</v>
      </c>
      <c r="Y90" t="s">
        <v>8</v>
      </c>
      <c r="Z90" t="s">
        <v>39</v>
      </c>
      <c r="AA90" t="s">
        <v>1282</v>
      </c>
      <c r="AB90">
        <v>1</v>
      </c>
    </row>
    <row r="91" spans="1:28">
      <c r="A91" t="s">
        <v>657</v>
      </c>
      <c r="B91" t="s">
        <v>658</v>
      </c>
      <c r="C91" t="s">
        <v>659</v>
      </c>
      <c r="D91" t="s">
        <v>20</v>
      </c>
      <c r="E91" t="s">
        <v>660</v>
      </c>
      <c r="F91" s="1">
        <f t="shared" si="8"/>
        <v>44583</v>
      </c>
      <c r="G91" s="1">
        <f t="shared" si="14"/>
        <v>44562</v>
      </c>
      <c r="H91" t="str">
        <f t="shared" si="9"/>
        <v>2022</v>
      </c>
      <c r="I91" t="s">
        <v>661</v>
      </c>
      <c r="J91" s="1">
        <f t="shared" si="10"/>
        <v>44584</v>
      </c>
      <c r="K91">
        <f t="shared" si="11"/>
        <v>22</v>
      </c>
      <c r="L91" t="s">
        <v>662</v>
      </c>
      <c r="M91" s="1">
        <f t="shared" si="12"/>
        <v>44589</v>
      </c>
      <c r="N91">
        <f t="shared" si="13"/>
        <v>5</v>
      </c>
      <c r="O91" t="s">
        <v>663</v>
      </c>
      <c r="P91" s="1">
        <f t="shared" ref="P91:P119" si="15">DATE(YEAR(O91),MONTH(O91),DAY(O91))</f>
        <v>44594</v>
      </c>
      <c r="Q91">
        <v>5</v>
      </c>
      <c r="R91" t="s">
        <v>33</v>
      </c>
      <c r="S91" t="s">
        <v>33</v>
      </c>
      <c r="T91" t="s">
        <v>32</v>
      </c>
      <c r="U91">
        <v>39.99</v>
      </c>
      <c r="V91" s="2">
        <v>5968.6567164179105</v>
      </c>
      <c r="W91" t="s">
        <v>22</v>
      </c>
      <c r="X91" t="s">
        <v>2</v>
      </c>
      <c r="Y91" t="s">
        <v>13</v>
      </c>
      <c r="Z91" t="s">
        <v>21</v>
      </c>
      <c r="AA91" t="s">
        <v>1283</v>
      </c>
      <c r="AB91">
        <v>0</v>
      </c>
    </row>
    <row r="92" spans="1:28">
      <c r="A92" t="s">
        <v>664</v>
      </c>
      <c r="B92" t="s">
        <v>665</v>
      </c>
      <c r="C92" t="s">
        <v>666</v>
      </c>
      <c r="D92" t="s">
        <v>6</v>
      </c>
      <c r="E92" t="s">
        <v>667</v>
      </c>
      <c r="F92" s="1">
        <f t="shared" si="8"/>
        <v>44203</v>
      </c>
      <c r="G92" s="1">
        <f t="shared" si="14"/>
        <v>44197</v>
      </c>
      <c r="H92" t="str">
        <f t="shared" si="9"/>
        <v>2021</v>
      </c>
      <c r="I92" t="s">
        <v>668</v>
      </c>
      <c r="J92" s="1">
        <f t="shared" si="10"/>
        <v>44207</v>
      </c>
      <c r="K92">
        <f t="shared" si="11"/>
        <v>10</v>
      </c>
      <c r="L92" t="s">
        <v>669</v>
      </c>
      <c r="M92" s="1">
        <f t="shared" si="12"/>
        <v>44212</v>
      </c>
      <c r="N92">
        <f t="shared" si="13"/>
        <v>5</v>
      </c>
      <c r="O92" t="s">
        <v>670</v>
      </c>
      <c r="P92" s="1">
        <f t="shared" si="15"/>
        <v>44218</v>
      </c>
      <c r="Q92">
        <v>6</v>
      </c>
      <c r="R92" t="s">
        <v>16</v>
      </c>
      <c r="S92" t="s">
        <v>16</v>
      </c>
      <c r="T92" t="s">
        <v>15</v>
      </c>
      <c r="U92">
        <v>19.989999999999998</v>
      </c>
      <c r="V92" s="2">
        <v>28.557142857142857</v>
      </c>
      <c r="W92" t="s">
        <v>31</v>
      </c>
      <c r="X92" t="s">
        <v>2</v>
      </c>
      <c r="Y92" t="s">
        <v>8</v>
      </c>
      <c r="Z92" t="s">
        <v>30</v>
      </c>
      <c r="AA92" t="s">
        <v>1280</v>
      </c>
      <c r="AB92">
        <v>1</v>
      </c>
    </row>
    <row r="93" spans="1:28">
      <c r="A93" t="s">
        <v>671</v>
      </c>
      <c r="B93" t="s">
        <v>672</v>
      </c>
      <c r="C93" t="s">
        <v>673</v>
      </c>
      <c r="D93" t="s">
        <v>27</v>
      </c>
      <c r="E93" t="s">
        <v>674</v>
      </c>
      <c r="F93" s="1">
        <f t="shared" si="8"/>
        <v>44822</v>
      </c>
      <c r="G93" s="1">
        <f t="shared" si="14"/>
        <v>44805</v>
      </c>
      <c r="H93" t="str">
        <f t="shared" si="9"/>
        <v>2022</v>
      </c>
      <c r="I93" t="s">
        <v>675</v>
      </c>
      <c r="J93" s="1">
        <f t="shared" si="10"/>
        <v>44826</v>
      </c>
      <c r="K93">
        <f t="shared" si="11"/>
        <v>21</v>
      </c>
      <c r="L93" t="s">
        <v>676</v>
      </c>
      <c r="M93" s="1">
        <f t="shared" si="12"/>
        <v>44830</v>
      </c>
      <c r="N93">
        <f t="shared" si="13"/>
        <v>4</v>
      </c>
      <c r="P93" s="1"/>
      <c r="R93" t="s">
        <v>44</v>
      </c>
      <c r="S93" t="s">
        <v>44</v>
      </c>
      <c r="T93" t="s">
        <v>43</v>
      </c>
      <c r="U93">
        <v>79.989999999999995</v>
      </c>
      <c r="V93" s="2">
        <v>106.65333333333332</v>
      </c>
      <c r="W93" t="s">
        <v>14</v>
      </c>
      <c r="X93" t="s">
        <v>29</v>
      </c>
      <c r="Y93" t="s">
        <v>13</v>
      </c>
      <c r="Z93" t="s">
        <v>12</v>
      </c>
      <c r="AA93" t="s">
        <v>1282</v>
      </c>
      <c r="AB93">
        <v>1</v>
      </c>
    </row>
    <row r="94" spans="1:28">
      <c r="A94" t="s">
        <v>677</v>
      </c>
      <c r="B94" t="s">
        <v>678</v>
      </c>
      <c r="C94" t="s">
        <v>679</v>
      </c>
      <c r="D94" t="s">
        <v>6</v>
      </c>
      <c r="E94" t="s">
        <v>680</v>
      </c>
      <c r="F94" s="1">
        <f t="shared" si="8"/>
        <v>44315</v>
      </c>
      <c r="G94" s="1">
        <f t="shared" si="14"/>
        <v>44287</v>
      </c>
      <c r="H94" t="str">
        <f t="shared" si="9"/>
        <v>2021</v>
      </c>
      <c r="I94" t="s">
        <v>681</v>
      </c>
      <c r="J94" s="1">
        <f t="shared" si="10"/>
        <v>44318</v>
      </c>
      <c r="K94">
        <f t="shared" si="11"/>
        <v>31</v>
      </c>
      <c r="L94" t="s">
        <v>682</v>
      </c>
      <c r="M94" s="1">
        <f t="shared" si="12"/>
        <v>44325</v>
      </c>
      <c r="N94">
        <f t="shared" si="13"/>
        <v>7</v>
      </c>
      <c r="P94" s="1"/>
      <c r="R94" t="s">
        <v>26</v>
      </c>
      <c r="S94" t="s">
        <v>26</v>
      </c>
      <c r="T94" t="s">
        <v>25</v>
      </c>
      <c r="U94">
        <v>49.99</v>
      </c>
      <c r="V94" s="2">
        <v>45.445454545454545</v>
      </c>
      <c r="W94" t="s">
        <v>46</v>
      </c>
      <c r="X94" t="s">
        <v>2</v>
      </c>
      <c r="Y94" t="s">
        <v>8</v>
      </c>
      <c r="Z94" t="s">
        <v>47</v>
      </c>
      <c r="AA94" t="s">
        <v>46</v>
      </c>
      <c r="AB94">
        <v>1</v>
      </c>
    </row>
    <row r="95" spans="1:28">
      <c r="A95" t="s">
        <v>683</v>
      </c>
      <c r="B95" t="s">
        <v>684</v>
      </c>
      <c r="C95" t="s">
        <v>685</v>
      </c>
      <c r="D95" t="s">
        <v>17</v>
      </c>
      <c r="E95" t="s">
        <v>686</v>
      </c>
      <c r="F95" s="1">
        <f t="shared" si="8"/>
        <v>44210</v>
      </c>
      <c r="G95" s="1">
        <f t="shared" si="14"/>
        <v>44197</v>
      </c>
      <c r="H95" t="str">
        <f t="shared" si="9"/>
        <v>2021</v>
      </c>
      <c r="I95" t="s">
        <v>687</v>
      </c>
      <c r="J95" s="1">
        <f t="shared" si="10"/>
        <v>44211</v>
      </c>
      <c r="K95">
        <f t="shared" si="11"/>
        <v>14</v>
      </c>
      <c r="L95" t="s">
        <v>688</v>
      </c>
      <c r="M95" s="1">
        <f t="shared" si="12"/>
        <v>44217</v>
      </c>
      <c r="N95">
        <f t="shared" si="13"/>
        <v>6</v>
      </c>
      <c r="P95" s="1"/>
      <c r="R95" t="s">
        <v>44</v>
      </c>
      <c r="S95" t="s">
        <v>44</v>
      </c>
      <c r="T95" t="s">
        <v>43</v>
      </c>
      <c r="U95">
        <v>79.989999999999995</v>
      </c>
      <c r="V95" s="2">
        <v>444.38888888888886</v>
      </c>
      <c r="W95" t="s">
        <v>42</v>
      </c>
      <c r="X95" t="s">
        <v>29</v>
      </c>
      <c r="Y95" t="s">
        <v>28</v>
      </c>
      <c r="Z95" t="s">
        <v>41</v>
      </c>
      <c r="AA95" t="s">
        <v>1281</v>
      </c>
      <c r="AB95">
        <v>1</v>
      </c>
    </row>
    <row r="96" spans="1:28">
      <c r="A96" t="s">
        <v>689</v>
      </c>
      <c r="B96" t="s">
        <v>690</v>
      </c>
      <c r="C96" t="s">
        <v>691</v>
      </c>
      <c r="D96" t="s">
        <v>6</v>
      </c>
      <c r="E96" t="s">
        <v>692</v>
      </c>
      <c r="F96" s="1">
        <f t="shared" si="8"/>
        <v>45141</v>
      </c>
      <c r="G96" s="1">
        <f t="shared" si="14"/>
        <v>45139</v>
      </c>
      <c r="H96" t="str">
        <f t="shared" si="9"/>
        <v>2023</v>
      </c>
      <c r="I96" t="s">
        <v>693</v>
      </c>
      <c r="J96" s="1">
        <f t="shared" si="10"/>
        <v>45146</v>
      </c>
      <c r="K96">
        <f t="shared" si="11"/>
        <v>7</v>
      </c>
      <c r="L96" t="s">
        <v>694</v>
      </c>
      <c r="M96" s="1">
        <f t="shared" si="12"/>
        <v>45153</v>
      </c>
      <c r="N96">
        <f t="shared" si="13"/>
        <v>7</v>
      </c>
      <c r="P96" s="1"/>
      <c r="R96" t="s">
        <v>38</v>
      </c>
      <c r="S96" t="s">
        <v>38</v>
      </c>
      <c r="T96" t="s">
        <v>37</v>
      </c>
      <c r="U96">
        <v>89.99</v>
      </c>
      <c r="V96" s="2">
        <v>89.99</v>
      </c>
      <c r="W96" t="s">
        <v>3</v>
      </c>
      <c r="X96" t="s">
        <v>29</v>
      </c>
      <c r="Y96" t="s">
        <v>8</v>
      </c>
      <c r="Z96" t="s">
        <v>0</v>
      </c>
      <c r="AA96" t="s">
        <v>1282</v>
      </c>
      <c r="AB96">
        <v>1</v>
      </c>
    </row>
    <row r="97" spans="1:28">
      <c r="A97" t="s">
        <v>695</v>
      </c>
      <c r="B97" t="s">
        <v>696</v>
      </c>
      <c r="C97" t="s">
        <v>697</v>
      </c>
      <c r="D97" t="s">
        <v>27</v>
      </c>
      <c r="E97" t="s">
        <v>698</v>
      </c>
      <c r="F97" s="1">
        <f t="shared" si="8"/>
        <v>45286</v>
      </c>
      <c r="G97" s="1">
        <f t="shared" si="14"/>
        <v>45261</v>
      </c>
      <c r="H97" t="str">
        <f t="shared" si="9"/>
        <v>2023</v>
      </c>
      <c r="I97" t="s">
        <v>699</v>
      </c>
      <c r="J97" s="1">
        <f t="shared" si="10"/>
        <v>45288</v>
      </c>
      <c r="K97">
        <f t="shared" si="11"/>
        <v>27</v>
      </c>
      <c r="L97" t="s">
        <v>700</v>
      </c>
      <c r="M97" s="1">
        <f t="shared" si="12"/>
        <v>45291</v>
      </c>
      <c r="N97">
        <f t="shared" si="13"/>
        <v>3</v>
      </c>
      <c r="P97" s="1"/>
      <c r="R97" t="s">
        <v>16</v>
      </c>
      <c r="S97" t="s">
        <v>16</v>
      </c>
      <c r="T97" t="s">
        <v>15</v>
      </c>
      <c r="U97">
        <v>19.989999999999998</v>
      </c>
      <c r="V97" s="2">
        <v>19.989999999999998</v>
      </c>
      <c r="W97" t="s">
        <v>3</v>
      </c>
      <c r="X97" t="s">
        <v>2</v>
      </c>
      <c r="Y97" t="s">
        <v>35</v>
      </c>
      <c r="Z97" t="s">
        <v>0</v>
      </c>
      <c r="AA97" t="s">
        <v>1282</v>
      </c>
      <c r="AB97">
        <v>1</v>
      </c>
    </row>
    <row r="98" spans="1:28">
      <c r="A98" t="s">
        <v>701</v>
      </c>
      <c r="B98" t="s">
        <v>702</v>
      </c>
      <c r="C98" t="s">
        <v>703</v>
      </c>
      <c r="D98" t="s">
        <v>6</v>
      </c>
      <c r="E98" t="s">
        <v>704</v>
      </c>
      <c r="F98" s="1">
        <f t="shared" si="8"/>
        <v>45128</v>
      </c>
      <c r="G98" s="1">
        <f t="shared" si="14"/>
        <v>45108</v>
      </c>
      <c r="H98" t="str">
        <f t="shared" si="9"/>
        <v>2023</v>
      </c>
      <c r="I98" t="s">
        <v>705</v>
      </c>
      <c r="J98" s="1">
        <f t="shared" si="10"/>
        <v>45130</v>
      </c>
      <c r="K98">
        <f t="shared" si="11"/>
        <v>22</v>
      </c>
      <c r="L98" t="s">
        <v>706</v>
      </c>
      <c r="M98" s="1">
        <f t="shared" si="12"/>
        <v>45135</v>
      </c>
      <c r="N98">
        <f t="shared" si="13"/>
        <v>5</v>
      </c>
      <c r="P98" s="1"/>
      <c r="R98" t="s">
        <v>33</v>
      </c>
      <c r="S98" t="s">
        <v>33</v>
      </c>
      <c r="T98" t="s">
        <v>32</v>
      </c>
      <c r="U98">
        <v>39.99</v>
      </c>
      <c r="V98" s="2">
        <v>30.761538461538461</v>
      </c>
      <c r="W98" t="s">
        <v>36</v>
      </c>
      <c r="X98" t="s">
        <v>29</v>
      </c>
      <c r="Y98" t="s">
        <v>8</v>
      </c>
      <c r="Z98" t="s">
        <v>34</v>
      </c>
      <c r="AA98" t="s">
        <v>46</v>
      </c>
      <c r="AB98">
        <v>0</v>
      </c>
    </row>
    <row r="99" spans="1:28">
      <c r="A99" t="s">
        <v>707</v>
      </c>
      <c r="B99" t="s">
        <v>708</v>
      </c>
      <c r="C99" t="s">
        <v>709</v>
      </c>
      <c r="D99" t="s">
        <v>20</v>
      </c>
      <c r="E99" t="s">
        <v>710</v>
      </c>
      <c r="F99" s="1">
        <f t="shared" si="8"/>
        <v>44435</v>
      </c>
      <c r="G99" s="1">
        <f t="shared" si="14"/>
        <v>44409</v>
      </c>
      <c r="H99" t="str">
        <f t="shared" si="9"/>
        <v>2021</v>
      </c>
      <c r="I99" t="s">
        <v>711</v>
      </c>
      <c r="J99" s="1">
        <f t="shared" si="10"/>
        <v>44439</v>
      </c>
      <c r="K99">
        <f t="shared" si="11"/>
        <v>30</v>
      </c>
      <c r="L99" t="s">
        <v>712</v>
      </c>
      <c r="M99" s="1">
        <f t="shared" si="12"/>
        <v>44443</v>
      </c>
      <c r="N99">
        <f t="shared" si="13"/>
        <v>4</v>
      </c>
      <c r="P99" s="1"/>
      <c r="R99" t="s">
        <v>38</v>
      </c>
      <c r="S99" t="s">
        <v>38</v>
      </c>
      <c r="T99" t="s">
        <v>37</v>
      </c>
      <c r="U99">
        <v>89.99</v>
      </c>
      <c r="V99" s="2">
        <v>7499.1666666666661</v>
      </c>
      <c r="W99" t="s">
        <v>9</v>
      </c>
      <c r="X99" t="s">
        <v>2</v>
      </c>
      <c r="Y99" t="s">
        <v>28</v>
      </c>
      <c r="Z99" t="s">
        <v>7</v>
      </c>
      <c r="AA99" t="s">
        <v>1283</v>
      </c>
      <c r="AB99">
        <v>1</v>
      </c>
    </row>
    <row r="100" spans="1:28">
      <c r="A100" t="s">
        <v>713</v>
      </c>
      <c r="B100" t="s">
        <v>714</v>
      </c>
      <c r="C100" t="s">
        <v>715</v>
      </c>
      <c r="D100" t="s">
        <v>17</v>
      </c>
      <c r="E100" t="s">
        <v>716</v>
      </c>
      <c r="F100" s="1">
        <f t="shared" si="8"/>
        <v>44518</v>
      </c>
      <c r="G100" s="1">
        <f t="shared" si="14"/>
        <v>44501</v>
      </c>
      <c r="H100" t="str">
        <f t="shared" si="9"/>
        <v>2021</v>
      </c>
      <c r="I100" t="s">
        <v>717</v>
      </c>
      <c r="J100" s="1">
        <f t="shared" si="10"/>
        <v>44520</v>
      </c>
      <c r="K100">
        <f t="shared" si="11"/>
        <v>19</v>
      </c>
      <c r="L100" t="s">
        <v>718</v>
      </c>
      <c r="M100" s="1">
        <f t="shared" si="12"/>
        <v>44526</v>
      </c>
      <c r="N100">
        <f t="shared" si="13"/>
        <v>6</v>
      </c>
      <c r="P100" s="1"/>
      <c r="R100" t="s">
        <v>44</v>
      </c>
      <c r="S100" t="s">
        <v>44</v>
      </c>
      <c r="T100" t="s">
        <v>43</v>
      </c>
      <c r="U100">
        <v>79.989999999999995</v>
      </c>
      <c r="V100" s="2">
        <v>106.65333333333332</v>
      </c>
      <c r="W100" t="s">
        <v>14</v>
      </c>
      <c r="X100" t="s">
        <v>2</v>
      </c>
      <c r="Y100" t="s">
        <v>28</v>
      </c>
      <c r="Z100" t="s">
        <v>12</v>
      </c>
      <c r="AA100" t="s">
        <v>1282</v>
      </c>
      <c r="AB100">
        <v>1</v>
      </c>
    </row>
    <row r="101" spans="1:28">
      <c r="A101" t="s">
        <v>719</v>
      </c>
      <c r="B101" t="s">
        <v>720</v>
      </c>
      <c r="C101" t="s">
        <v>721</v>
      </c>
      <c r="D101" t="s">
        <v>17</v>
      </c>
      <c r="E101" t="s">
        <v>722</v>
      </c>
      <c r="F101" s="1">
        <f t="shared" si="8"/>
        <v>44765</v>
      </c>
      <c r="G101" s="1">
        <f t="shared" si="14"/>
        <v>44743</v>
      </c>
      <c r="H101" t="str">
        <f t="shared" si="9"/>
        <v>2022</v>
      </c>
      <c r="I101" t="s">
        <v>723</v>
      </c>
      <c r="J101" s="1">
        <f t="shared" si="10"/>
        <v>44767</v>
      </c>
      <c r="K101">
        <f t="shared" si="11"/>
        <v>24</v>
      </c>
      <c r="L101" t="s">
        <v>724</v>
      </c>
      <c r="M101" s="1">
        <f t="shared" si="12"/>
        <v>44770</v>
      </c>
      <c r="N101">
        <f t="shared" si="13"/>
        <v>3</v>
      </c>
      <c r="P101" s="1"/>
      <c r="R101" t="s">
        <v>33</v>
      </c>
      <c r="S101" t="s">
        <v>33</v>
      </c>
      <c r="T101" t="s">
        <v>32</v>
      </c>
      <c r="U101">
        <v>39.99</v>
      </c>
      <c r="V101" s="2">
        <v>3332.5</v>
      </c>
      <c r="W101" t="s">
        <v>9</v>
      </c>
      <c r="X101" t="s">
        <v>2</v>
      </c>
      <c r="Y101" t="s">
        <v>35</v>
      </c>
      <c r="Z101" t="s">
        <v>7</v>
      </c>
      <c r="AA101" t="s">
        <v>1283</v>
      </c>
      <c r="AB101">
        <v>1</v>
      </c>
    </row>
    <row r="102" spans="1:28">
      <c r="A102" t="s">
        <v>725</v>
      </c>
      <c r="B102" t="s">
        <v>726</v>
      </c>
      <c r="C102" t="s">
        <v>727</v>
      </c>
      <c r="D102" t="s">
        <v>20</v>
      </c>
      <c r="E102" t="s">
        <v>728</v>
      </c>
      <c r="F102" s="1">
        <f t="shared" si="8"/>
        <v>44488</v>
      </c>
      <c r="G102" s="1">
        <f t="shared" si="14"/>
        <v>44470</v>
      </c>
      <c r="H102" t="str">
        <f t="shared" si="9"/>
        <v>2021</v>
      </c>
      <c r="I102" t="s">
        <v>729</v>
      </c>
      <c r="J102" s="1">
        <f t="shared" si="10"/>
        <v>44492</v>
      </c>
      <c r="K102">
        <f t="shared" si="11"/>
        <v>22</v>
      </c>
      <c r="L102" t="s">
        <v>730</v>
      </c>
      <c r="M102" s="1">
        <f t="shared" si="12"/>
        <v>44498</v>
      </c>
      <c r="N102">
        <f t="shared" si="13"/>
        <v>6</v>
      </c>
      <c r="P102" s="1"/>
      <c r="R102" t="s">
        <v>38</v>
      </c>
      <c r="S102" t="s">
        <v>38</v>
      </c>
      <c r="T102" t="s">
        <v>37</v>
      </c>
      <c r="U102">
        <v>89.99</v>
      </c>
      <c r="V102" s="2">
        <v>81.809090909090898</v>
      </c>
      <c r="W102" t="s">
        <v>46</v>
      </c>
      <c r="X102" t="s">
        <v>2</v>
      </c>
      <c r="Y102" t="s">
        <v>1</v>
      </c>
      <c r="Z102" t="s">
        <v>47</v>
      </c>
      <c r="AA102" t="s">
        <v>46</v>
      </c>
      <c r="AB102">
        <v>1</v>
      </c>
    </row>
    <row r="103" spans="1:28">
      <c r="A103" t="s">
        <v>731</v>
      </c>
      <c r="B103" t="s">
        <v>732</v>
      </c>
      <c r="C103" t="s">
        <v>733</v>
      </c>
      <c r="D103" t="s">
        <v>27</v>
      </c>
      <c r="E103" t="s">
        <v>734</v>
      </c>
      <c r="F103" s="1">
        <f t="shared" si="8"/>
        <v>45354</v>
      </c>
      <c r="G103" s="1">
        <f t="shared" si="14"/>
        <v>45352</v>
      </c>
      <c r="H103" t="str">
        <f t="shared" si="9"/>
        <v>2024</v>
      </c>
      <c r="I103" t="s">
        <v>735</v>
      </c>
      <c r="J103" s="1">
        <f t="shared" si="10"/>
        <v>45356</v>
      </c>
      <c r="K103">
        <f t="shared" si="11"/>
        <v>4</v>
      </c>
      <c r="L103" t="s">
        <v>736</v>
      </c>
      <c r="M103" s="1">
        <f t="shared" si="12"/>
        <v>45359</v>
      </c>
      <c r="N103">
        <f t="shared" si="13"/>
        <v>3</v>
      </c>
      <c r="P103" s="1"/>
      <c r="R103" t="s">
        <v>26</v>
      </c>
      <c r="S103" t="s">
        <v>26</v>
      </c>
      <c r="T103" t="s">
        <v>25</v>
      </c>
      <c r="U103">
        <v>49.99</v>
      </c>
      <c r="V103" s="2">
        <v>71.414285714285725</v>
      </c>
      <c r="W103" t="s">
        <v>31</v>
      </c>
      <c r="X103" t="s">
        <v>2</v>
      </c>
      <c r="Y103" t="s">
        <v>28</v>
      </c>
      <c r="Z103" t="s">
        <v>30</v>
      </c>
      <c r="AA103" t="s">
        <v>1280</v>
      </c>
      <c r="AB103">
        <v>0</v>
      </c>
    </row>
    <row r="104" spans="1:28">
      <c r="A104" t="s">
        <v>737</v>
      </c>
      <c r="B104" t="s">
        <v>738</v>
      </c>
      <c r="C104" t="s">
        <v>739</v>
      </c>
      <c r="D104" t="s">
        <v>27</v>
      </c>
      <c r="E104" t="s">
        <v>740</v>
      </c>
      <c r="F104" s="1">
        <f t="shared" si="8"/>
        <v>44805</v>
      </c>
      <c r="G104" s="1">
        <f t="shared" si="14"/>
        <v>44805</v>
      </c>
      <c r="H104" t="str">
        <f t="shared" si="9"/>
        <v>2022</v>
      </c>
      <c r="I104" t="s">
        <v>741</v>
      </c>
      <c r="J104" s="1">
        <f t="shared" si="10"/>
        <v>44810</v>
      </c>
      <c r="K104">
        <f t="shared" si="11"/>
        <v>5</v>
      </c>
      <c r="L104" t="s">
        <v>742</v>
      </c>
      <c r="M104" s="1">
        <f t="shared" si="12"/>
        <v>44814</v>
      </c>
      <c r="N104">
        <f t="shared" si="13"/>
        <v>4</v>
      </c>
      <c r="P104" s="1"/>
      <c r="R104" t="s">
        <v>16</v>
      </c>
      <c r="S104" t="s">
        <v>16</v>
      </c>
      <c r="T104" t="s">
        <v>15</v>
      </c>
      <c r="U104">
        <v>19.989999999999998</v>
      </c>
      <c r="V104" s="2">
        <v>26.653333333333332</v>
      </c>
      <c r="W104" t="s">
        <v>14</v>
      </c>
      <c r="X104" t="s">
        <v>2</v>
      </c>
      <c r="Y104" t="s">
        <v>8</v>
      </c>
      <c r="Z104" t="s">
        <v>12</v>
      </c>
      <c r="AA104" t="s">
        <v>1282</v>
      </c>
      <c r="AB104">
        <v>1</v>
      </c>
    </row>
    <row r="105" spans="1:28">
      <c r="A105" t="s">
        <v>743</v>
      </c>
      <c r="B105" t="s">
        <v>744</v>
      </c>
      <c r="C105" t="s">
        <v>745</v>
      </c>
      <c r="D105" t="s">
        <v>17</v>
      </c>
      <c r="E105" t="s">
        <v>746</v>
      </c>
      <c r="F105" s="1">
        <f t="shared" si="8"/>
        <v>44450</v>
      </c>
      <c r="G105" s="1">
        <f t="shared" si="14"/>
        <v>44440</v>
      </c>
      <c r="H105" t="str">
        <f t="shared" si="9"/>
        <v>2021</v>
      </c>
      <c r="I105" t="s">
        <v>747</v>
      </c>
      <c r="J105" s="1">
        <f t="shared" si="10"/>
        <v>44451</v>
      </c>
      <c r="K105">
        <f t="shared" si="11"/>
        <v>11</v>
      </c>
      <c r="L105" t="s">
        <v>748</v>
      </c>
      <c r="M105" s="1">
        <f t="shared" si="12"/>
        <v>44453</v>
      </c>
      <c r="N105">
        <f t="shared" si="13"/>
        <v>2</v>
      </c>
      <c r="P105" s="1"/>
      <c r="R105" t="s">
        <v>16</v>
      </c>
      <c r="S105" t="s">
        <v>16</v>
      </c>
      <c r="T105" t="s">
        <v>15</v>
      </c>
      <c r="U105">
        <v>19.989999999999998</v>
      </c>
      <c r="V105" s="2">
        <v>111.05555555555556</v>
      </c>
      <c r="W105" t="s">
        <v>42</v>
      </c>
      <c r="X105" t="s">
        <v>29</v>
      </c>
      <c r="Y105" t="s">
        <v>28</v>
      </c>
      <c r="Z105" t="s">
        <v>41</v>
      </c>
      <c r="AA105" t="s">
        <v>1281</v>
      </c>
      <c r="AB105">
        <v>0</v>
      </c>
    </row>
    <row r="106" spans="1:28">
      <c r="A106" t="s">
        <v>749</v>
      </c>
      <c r="B106" t="s">
        <v>750</v>
      </c>
      <c r="C106" t="s">
        <v>751</v>
      </c>
      <c r="D106" t="s">
        <v>17</v>
      </c>
      <c r="E106" t="s">
        <v>752</v>
      </c>
      <c r="F106" s="1">
        <f t="shared" si="8"/>
        <v>44454</v>
      </c>
      <c r="G106" s="1">
        <f t="shared" si="14"/>
        <v>44440</v>
      </c>
      <c r="H106" t="str">
        <f t="shared" si="9"/>
        <v>2021</v>
      </c>
      <c r="I106" t="s">
        <v>753</v>
      </c>
      <c r="J106" s="1">
        <f t="shared" si="10"/>
        <v>44459</v>
      </c>
      <c r="K106">
        <f t="shared" si="11"/>
        <v>19</v>
      </c>
      <c r="L106" t="s">
        <v>754</v>
      </c>
      <c r="M106" s="1">
        <f t="shared" si="12"/>
        <v>44465</v>
      </c>
      <c r="N106">
        <f t="shared" si="13"/>
        <v>6</v>
      </c>
      <c r="P106" s="1"/>
      <c r="R106" t="s">
        <v>33</v>
      </c>
      <c r="S106" t="s">
        <v>33</v>
      </c>
      <c r="T106" t="s">
        <v>32</v>
      </c>
      <c r="U106">
        <v>39.99</v>
      </c>
      <c r="V106" s="2">
        <v>53.32</v>
      </c>
      <c r="W106" t="s">
        <v>14</v>
      </c>
      <c r="X106" t="s">
        <v>29</v>
      </c>
      <c r="Y106" t="s">
        <v>8</v>
      </c>
      <c r="Z106" t="s">
        <v>12</v>
      </c>
      <c r="AA106" t="s">
        <v>1282</v>
      </c>
      <c r="AB106">
        <v>1</v>
      </c>
    </row>
    <row r="107" spans="1:28">
      <c r="A107" t="s">
        <v>755</v>
      </c>
      <c r="B107" t="s">
        <v>756</v>
      </c>
      <c r="C107" t="s">
        <v>757</v>
      </c>
      <c r="D107" t="s">
        <v>6</v>
      </c>
      <c r="E107" t="s">
        <v>758</v>
      </c>
      <c r="F107" s="1">
        <f t="shared" si="8"/>
        <v>45083</v>
      </c>
      <c r="G107" s="1">
        <f t="shared" si="14"/>
        <v>45078</v>
      </c>
      <c r="H107" t="str">
        <f t="shared" si="9"/>
        <v>2023</v>
      </c>
      <c r="I107" t="s">
        <v>759</v>
      </c>
      <c r="J107" s="1">
        <f t="shared" si="10"/>
        <v>45088</v>
      </c>
      <c r="K107">
        <f t="shared" si="11"/>
        <v>10</v>
      </c>
      <c r="L107" t="s">
        <v>760</v>
      </c>
      <c r="M107" s="1">
        <f t="shared" si="12"/>
        <v>45091</v>
      </c>
      <c r="N107">
        <f t="shared" si="13"/>
        <v>3</v>
      </c>
      <c r="P107" s="1"/>
      <c r="R107" t="s">
        <v>24</v>
      </c>
      <c r="S107" t="s">
        <v>24</v>
      </c>
      <c r="T107" t="s">
        <v>23</v>
      </c>
      <c r="U107">
        <v>24.99</v>
      </c>
      <c r="V107" s="2">
        <v>499.79999999999995</v>
      </c>
      <c r="W107" t="s">
        <v>40</v>
      </c>
      <c r="X107" t="s">
        <v>2</v>
      </c>
      <c r="Y107" t="s">
        <v>8</v>
      </c>
      <c r="Z107" t="s">
        <v>39</v>
      </c>
      <c r="AA107" t="s">
        <v>1282</v>
      </c>
      <c r="AB107">
        <v>0</v>
      </c>
    </row>
    <row r="108" spans="1:28">
      <c r="A108" t="s">
        <v>761</v>
      </c>
      <c r="B108" t="s">
        <v>762</v>
      </c>
      <c r="C108" t="s">
        <v>763</v>
      </c>
      <c r="D108" t="s">
        <v>6</v>
      </c>
      <c r="E108" t="s">
        <v>764</v>
      </c>
      <c r="F108" s="1">
        <f t="shared" si="8"/>
        <v>45142</v>
      </c>
      <c r="G108" s="1">
        <f t="shared" si="14"/>
        <v>45139</v>
      </c>
      <c r="H108" t="str">
        <f t="shared" si="9"/>
        <v>2023</v>
      </c>
      <c r="I108" t="s">
        <v>765</v>
      </c>
      <c r="J108" s="1">
        <f t="shared" si="10"/>
        <v>45144</v>
      </c>
      <c r="K108">
        <f t="shared" si="11"/>
        <v>5</v>
      </c>
      <c r="L108" t="s">
        <v>766</v>
      </c>
      <c r="M108" s="1">
        <f t="shared" si="12"/>
        <v>45150</v>
      </c>
      <c r="N108">
        <f t="shared" si="13"/>
        <v>6</v>
      </c>
      <c r="P108" s="1"/>
      <c r="R108" t="s">
        <v>16</v>
      </c>
      <c r="S108" t="s">
        <v>16</v>
      </c>
      <c r="T108" t="s">
        <v>15</v>
      </c>
      <c r="U108">
        <v>19.989999999999998</v>
      </c>
      <c r="V108" s="2">
        <v>111.05555555555556</v>
      </c>
      <c r="W108" t="s">
        <v>42</v>
      </c>
      <c r="X108" t="s">
        <v>2</v>
      </c>
      <c r="Y108" t="s">
        <v>28</v>
      </c>
      <c r="Z108" t="s">
        <v>41</v>
      </c>
      <c r="AA108" t="s">
        <v>1281</v>
      </c>
      <c r="AB108">
        <v>1</v>
      </c>
    </row>
    <row r="109" spans="1:28">
      <c r="A109" t="s">
        <v>767</v>
      </c>
      <c r="B109" t="s">
        <v>768</v>
      </c>
      <c r="C109" t="s">
        <v>769</v>
      </c>
      <c r="D109" t="s">
        <v>20</v>
      </c>
      <c r="E109" t="s">
        <v>770</v>
      </c>
      <c r="F109" s="1">
        <f t="shared" si="8"/>
        <v>44316</v>
      </c>
      <c r="G109" s="1">
        <f t="shared" si="14"/>
        <v>44287</v>
      </c>
      <c r="H109" t="str">
        <f t="shared" si="9"/>
        <v>2021</v>
      </c>
      <c r="I109" t="s">
        <v>771</v>
      </c>
      <c r="J109" s="1">
        <f t="shared" si="10"/>
        <v>44319</v>
      </c>
      <c r="K109">
        <f t="shared" si="11"/>
        <v>32</v>
      </c>
      <c r="L109" t="s">
        <v>772</v>
      </c>
      <c r="M109" s="1">
        <f t="shared" si="12"/>
        <v>44324</v>
      </c>
      <c r="N109">
        <f t="shared" si="13"/>
        <v>5</v>
      </c>
      <c r="P109" s="1"/>
      <c r="R109" t="s">
        <v>19</v>
      </c>
      <c r="S109" t="s">
        <v>19</v>
      </c>
      <c r="T109" t="s">
        <v>18</v>
      </c>
      <c r="U109">
        <v>15.99</v>
      </c>
      <c r="V109" s="2">
        <v>15.99</v>
      </c>
      <c r="W109" t="s">
        <v>3</v>
      </c>
      <c r="X109" t="s">
        <v>2</v>
      </c>
      <c r="Y109" t="s">
        <v>28</v>
      </c>
      <c r="Z109" t="s">
        <v>0</v>
      </c>
      <c r="AA109" t="s">
        <v>1282</v>
      </c>
      <c r="AB109">
        <v>0</v>
      </c>
    </row>
    <row r="110" spans="1:28">
      <c r="A110" t="s">
        <v>773</v>
      </c>
      <c r="B110" t="s">
        <v>774</v>
      </c>
      <c r="C110" t="s">
        <v>775</v>
      </c>
      <c r="D110" t="s">
        <v>6</v>
      </c>
      <c r="E110" t="s">
        <v>776</v>
      </c>
      <c r="F110" s="1">
        <f t="shared" si="8"/>
        <v>45540</v>
      </c>
      <c r="G110" s="1">
        <f t="shared" si="14"/>
        <v>45536</v>
      </c>
      <c r="H110" t="str">
        <f t="shared" si="9"/>
        <v>2024</v>
      </c>
      <c r="I110" t="s">
        <v>777</v>
      </c>
      <c r="J110" s="1">
        <f t="shared" si="10"/>
        <v>45544</v>
      </c>
      <c r="K110">
        <f t="shared" si="11"/>
        <v>8</v>
      </c>
      <c r="L110" t="s">
        <v>778</v>
      </c>
      <c r="M110" s="1">
        <f t="shared" si="12"/>
        <v>45551</v>
      </c>
      <c r="N110">
        <f t="shared" si="13"/>
        <v>7</v>
      </c>
      <c r="P110" s="1"/>
      <c r="R110" t="s">
        <v>26</v>
      </c>
      <c r="S110" t="s">
        <v>26</v>
      </c>
      <c r="T110" t="s">
        <v>25</v>
      </c>
      <c r="U110">
        <v>49.99</v>
      </c>
      <c r="V110" s="2">
        <v>66.653333333333336</v>
      </c>
      <c r="W110" t="s">
        <v>14</v>
      </c>
      <c r="X110" t="s">
        <v>2</v>
      </c>
      <c r="Y110" t="s">
        <v>8</v>
      </c>
      <c r="Z110" t="s">
        <v>12</v>
      </c>
      <c r="AA110" t="s">
        <v>1282</v>
      </c>
      <c r="AB110">
        <v>0</v>
      </c>
    </row>
    <row r="111" spans="1:28">
      <c r="A111" t="s">
        <v>779</v>
      </c>
      <c r="B111" t="s">
        <v>780</v>
      </c>
      <c r="C111" t="s">
        <v>781</v>
      </c>
      <c r="D111" t="s">
        <v>6</v>
      </c>
      <c r="E111" t="s">
        <v>782</v>
      </c>
      <c r="F111" s="1">
        <f t="shared" si="8"/>
        <v>45561</v>
      </c>
      <c r="G111" s="1">
        <f t="shared" si="14"/>
        <v>45536</v>
      </c>
      <c r="H111" t="str">
        <f t="shared" si="9"/>
        <v>2024</v>
      </c>
      <c r="I111" t="s">
        <v>783</v>
      </c>
      <c r="J111" s="1">
        <f t="shared" si="10"/>
        <v>45564</v>
      </c>
      <c r="K111">
        <f t="shared" si="11"/>
        <v>28</v>
      </c>
      <c r="L111" t="s">
        <v>784</v>
      </c>
      <c r="M111" s="1">
        <f t="shared" si="12"/>
        <v>45566</v>
      </c>
      <c r="N111">
        <f t="shared" si="13"/>
        <v>2</v>
      </c>
      <c r="P111" s="1"/>
      <c r="R111" t="s">
        <v>24</v>
      </c>
      <c r="S111" t="s">
        <v>24</v>
      </c>
      <c r="T111" t="s">
        <v>23</v>
      </c>
      <c r="U111">
        <v>24.99</v>
      </c>
      <c r="V111" s="2">
        <v>3729.8507462686562</v>
      </c>
      <c r="W111" t="s">
        <v>22</v>
      </c>
      <c r="X111" t="s">
        <v>2</v>
      </c>
      <c r="Y111" t="s">
        <v>8</v>
      </c>
      <c r="Z111" t="s">
        <v>21</v>
      </c>
      <c r="AA111" t="s">
        <v>1283</v>
      </c>
      <c r="AB111">
        <v>0</v>
      </c>
    </row>
    <row r="112" spans="1:28">
      <c r="A112" t="s">
        <v>785</v>
      </c>
      <c r="B112" t="s">
        <v>786</v>
      </c>
      <c r="C112" t="s">
        <v>787</v>
      </c>
      <c r="D112" t="s">
        <v>27</v>
      </c>
      <c r="E112" t="s">
        <v>788</v>
      </c>
      <c r="F112" s="1">
        <f t="shared" si="8"/>
        <v>45137</v>
      </c>
      <c r="G112" s="1">
        <f t="shared" si="14"/>
        <v>45108</v>
      </c>
      <c r="H112" t="str">
        <f t="shared" si="9"/>
        <v>2023</v>
      </c>
      <c r="I112" t="s">
        <v>789</v>
      </c>
      <c r="J112" s="1">
        <f t="shared" si="10"/>
        <v>45139</v>
      </c>
      <c r="K112">
        <f t="shared" si="11"/>
        <v>31</v>
      </c>
      <c r="L112" t="s">
        <v>790</v>
      </c>
      <c r="M112" s="1">
        <f t="shared" si="12"/>
        <v>45144</v>
      </c>
      <c r="N112">
        <f t="shared" si="13"/>
        <v>5</v>
      </c>
      <c r="P112" s="1"/>
      <c r="R112" t="s">
        <v>44</v>
      </c>
      <c r="S112" t="s">
        <v>44</v>
      </c>
      <c r="T112" t="s">
        <v>43</v>
      </c>
      <c r="U112">
        <v>79.989999999999995</v>
      </c>
      <c r="V112" s="2">
        <v>79.989999999999995</v>
      </c>
      <c r="W112" t="s">
        <v>3</v>
      </c>
      <c r="X112" t="s">
        <v>2</v>
      </c>
      <c r="Y112" t="s">
        <v>35</v>
      </c>
      <c r="Z112" t="s">
        <v>0</v>
      </c>
      <c r="AA112" t="s">
        <v>1282</v>
      </c>
      <c r="AB112">
        <v>1</v>
      </c>
    </row>
    <row r="113" spans="1:28">
      <c r="A113" t="s">
        <v>791</v>
      </c>
      <c r="B113" t="s">
        <v>792</v>
      </c>
      <c r="C113" t="s">
        <v>793</v>
      </c>
      <c r="D113" t="s">
        <v>6</v>
      </c>
      <c r="E113" t="s">
        <v>794</v>
      </c>
      <c r="F113" s="1">
        <f t="shared" si="8"/>
        <v>44629</v>
      </c>
      <c r="G113" s="1">
        <f t="shared" si="14"/>
        <v>44621</v>
      </c>
      <c r="H113" t="str">
        <f t="shared" si="9"/>
        <v>2022</v>
      </c>
      <c r="I113" t="s">
        <v>795</v>
      </c>
      <c r="J113" s="1">
        <f t="shared" si="10"/>
        <v>44632</v>
      </c>
      <c r="K113">
        <f t="shared" si="11"/>
        <v>11</v>
      </c>
      <c r="L113" t="s">
        <v>796</v>
      </c>
      <c r="M113" s="1">
        <f t="shared" si="12"/>
        <v>44634</v>
      </c>
      <c r="N113">
        <f t="shared" si="13"/>
        <v>2</v>
      </c>
      <c r="P113" s="1"/>
      <c r="R113" t="s">
        <v>24</v>
      </c>
      <c r="S113" t="s">
        <v>24</v>
      </c>
      <c r="T113" t="s">
        <v>23</v>
      </c>
      <c r="U113">
        <v>24.99</v>
      </c>
      <c r="V113" s="2">
        <v>33.32</v>
      </c>
      <c r="W113" t="s">
        <v>14</v>
      </c>
      <c r="X113" t="s">
        <v>2</v>
      </c>
      <c r="Y113" t="s">
        <v>28</v>
      </c>
      <c r="Z113" t="s">
        <v>12</v>
      </c>
      <c r="AA113" t="s">
        <v>1282</v>
      </c>
      <c r="AB113">
        <v>0</v>
      </c>
    </row>
    <row r="114" spans="1:28">
      <c r="A114" t="s">
        <v>797</v>
      </c>
      <c r="B114" t="s">
        <v>798</v>
      </c>
      <c r="C114" t="s">
        <v>799</v>
      </c>
      <c r="D114" t="s">
        <v>17</v>
      </c>
      <c r="E114" t="s">
        <v>800</v>
      </c>
      <c r="F114" s="1">
        <f t="shared" si="8"/>
        <v>44667</v>
      </c>
      <c r="G114" s="1">
        <f t="shared" si="14"/>
        <v>44652</v>
      </c>
      <c r="H114" t="str">
        <f t="shared" si="9"/>
        <v>2022</v>
      </c>
      <c r="I114" t="s">
        <v>801</v>
      </c>
      <c r="J114" s="1">
        <f t="shared" si="10"/>
        <v>44668</v>
      </c>
      <c r="K114">
        <f t="shared" si="11"/>
        <v>16</v>
      </c>
      <c r="L114" t="s">
        <v>802</v>
      </c>
      <c r="M114" s="1">
        <f t="shared" si="12"/>
        <v>44670</v>
      </c>
      <c r="N114">
        <f t="shared" si="13"/>
        <v>2</v>
      </c>
      <c r="O114" t="s">
        <v>803</v>
      </c>
      <c r="P114" s="1">
        <f t="shared" si="15"/>
        <v>44675</v>
      </c>
      <c r="Q114">
        <v>5</v>
      </c>
      <c r="R114" t="s">
        <v>19</v>
      </c>
      <c r="S114" t="s">
        <v>19</v>
      </c>
      <c r="T114" t="s">
        <v>18</v>
      </c>
      <c r="U114">
        <v>15.99</v>
      </c>
      <c r="V114" s="2">
        <v>1332.5</v>
      </c>
      <c r="W114" t="s">
        <v>9</v>
      </c>
      <c r="X114" t="s">
        <v>2</v>
      </c>
      <c r="Y114" t="s">
        <v>28</v>
      </c>
      <c r="Z114" t="s">
        <v>7</v>
      </c>
      <c r="AA114" t="s">
        <v>1283</v>
      </c>
      <c r="AB114">
        <v>1</v>
      </c>
    </row>
    <row r="115" spans="1:28">
      <c r="A115" t="s">
        <v>804</v>
      </c>
      <c r="B115" t="s">
        <v>805</v>
      </c>
      <c r="C115" t="s">
        <v>806</v>
      </c>
      <c r="D115" t="s">
        <v>17</v>
      </c>
      <c r="E115" t="s">
        <v>807</v>
      </c>
      <c r="F115" s="1">
        <f t="shared" si="8"/>
        <v>44869</v>
      </c>
      <c r="G115" s="1">
        <f t="shared" si="14"/>
        <v>44866</v>
      </c>
      <c r="H115" t="str">
        <f t="shared" si="9"/>
        <v>2022</v>
      </c>
      <c r="I115" t="s">
        <v>808</v>
      </c>
      <c r="J115" s="1">
        <f t="shared" si="10"/>
        <v>44874</v>
      </c>
      <c r="K115">
        <f t="shared" si="11"/>
        <v>8</v>
      </c>
      <c r="L115" t="s">
        <v>809</v>
      </c>
      <c r="M115" s="1">
        <f t="shared" si="12"/>
        <v>44881</v>
      </c>
      <c r="N115">
        <f t="shared" si="13"/>
        <v>7</v>
      </c>
      <c r="P115" s="1"/>
      <c r="R115" t="s">
        <v>44</v>
      </c>
      <c r="S115" t="s">
        <v>44</v>
      </c>
      <c r="T115" t="s">
        <v>43</v>
      </c>
      <c r="U115">
        <v>79.989999999999995</v>
      </c>
      <c r="V115" s="2">
        <v>79.989999999999995</v>
      </c>
      <c r="W115" t="s">
        <v>3</v>
      </c>
      <c r="X115" t="s">
        <v>29</v>
      </c>
      <c r="Y115" t="s">
        <v>8</v>
      </c>
      <c r="Z115" t="s">
        <v>0</v>
      </c>
      <c r="AA115" t="s">
        <v>1282</v>
      </c>
      <c r="AB115">
        <v>1</v>
      </c>
    </row>
    <row r="116" spans="1:28">
      <c r="A116" t="s">
        <v>810</v>
      </c>
      <c r="B116" t="s">
        <v>811</v>
      </c>
      <c r="C116" t="s">
        <v>812</v>
      </c>
      <c r="D116" t="s">
        <v>27</v>
      </c>
      <c r="E116" t="s">
        <v>813</v>
      </c>
      <c r="F116" s="1">
        <f t="shared" si="8"/>
        <v>45456</v>
      </c>
      <c r="G116" s="1">
        <f t="shared" si="14"/>
        <v>45444</v>
      </c>
      <c r="H116" t="str">
        <f t="shared" si="9"/>
        <v>2024</v>
      </c>
      <c r="I116" t="s">
        <v>814</v>
      </c>
      <c r="J116" s="1">
        <f t="shared" si="10"/>
        <v>45457</v>
      </c>
      <c r="K116">
        <f t="shared" si="11"/>
        <v>13</v>
      </c>
      <c r="L116" t="s">
        <v>815</v>
      </c>
      <c r="M116" s="1">
        <f t="shared" si="12"/>
        <v>45460</v>
      </c>
      <c r="N116">
        <f t="shared" si="13"/>
        <v>3</v>
      </c>
      <c r="P116" s="1"/>
      <c r="R116" t="s">
        <v>26</v>
      </c>
      <c r="S116" t="s">
        <v>26</v>
      </c>
      <c r="T116" t="s">
        <v>25</v>
      </c>
      <c r="U116">
        <v>49.99</v>
      </c>
      <c r="V116" s="2">
        <v>38.453846153846158</v>
      </c>
      <c r="W116" t="s">
        <v>36</v>
      </c>
      <c r="X116" t="s">
        <v>2</v>
      </c>
      <c r="Y116" t="s">
        <v>35</v>
      </c>
      <c r="Z116" t="s">
        <v>34</v>
      </c>
      <c r="AA116" t="s">
        <v>46</v>
      </c>
      <c r="AB116">
        <v>0</v>
      </c>
    </row>
    <row r="117" spans="1:28">
      <c r="A117" t="s">
        <v>816</v>
      </c>
      <c r="B117" t="s">
        <v>817</v>
      </c>
      <c r="C117" t="s">
        <v>818</v>
      </c>
      <c r="D117" t="s">
        <v>27</v>
      </c>
      <c r="E117" t="s">
        <v>819</v>
      </c>
      <c r="F117" s="1">
        <f t="shared" si="8"/>
        <v>45123</v>
      </c>
      <c r="G117" s="1">
        <f t="shared" si="14"/>
        <v>45108</v>
      </c>
      <c r="H117" t="str">
        <f t="shared" si="9"/>
        <v>2023</v>
      </c>
      <c r="I117" t="s">
        <v>820</v>
      </c>
      <c r="J117" s="1">
        <f t="shared" si="10"/>
        <v>45126</v>
      </c>
      <c r="K117">
        <f t="shared" si="11"/>
        <v>18</v>
      </c>
      <c r="L117" t="s">
        <v>821</v>
      </c>
      <c r="M117" s="1">
        <f t="shared" si="12"/>
        <v>45131</v>
      </c>
      <c r="N117">
        <f t="shared" si="13"/>
        <v>5</v>
      </c>
      <c r="P117" s="1"/>
      <c r="R117" t="s">
        <v>11</v>
      </c>
      <c r="S117" t="s">
        <v>11</v>
      </c>
      <c r="T117" t="s">
        <v>10</v>
      </c>
      <c r="U117">
        <v>99.99</v>
      </c>
      <c r="V117" s="2">
        <v>8332.5</v>
      </c>
      <c r="W117" t="s">
        <v>9</v>
      </c>
      <c r="X117" t="s">
        <v>2</v>
      </c>
      <c r="Y117" t="s">
        <v>8</v>
      </c>
      <c r="Z117" t="s">
        <v>7</v>
      </c>
      <c r="AA117" t="s">
        <v>1283</v>
      </c>
      <c r="AB117">
        <v>1</v>
      </c>
    </row>
    <row r="118" spans="1:28">
      <c r="A118" t="s">
        <v>822</v>
      </c>
      <c r="B118" t="s">
        <v>823</v>
      </c>
      <c r="C118" t="s">
        <v>824</v>
      </c>
      <c r="D118" t="s">
        <v>20</v>
      </c>
      <c r="E118" t="s">
        <v>825</v>
      </c>
      <c r="F118" s="1">
        <f t="shared" si="8"/>
        <v>44488</v>
      </c>
      <c r="G118" s="1">
        <f t="shared" si="14"/>
        <v>44470</v>
      </c>
      <c r="H118" t="str">
        <f t="shared" si="9"/>
        <v>2021</v>
      </c>
      <c r="I118" t="s">
        <v>826</v>
      </c>
      <c r="J118" s="1">
        <f t="shared" si="10"/>
        <v>44491</v>
      </c>
      <c r="K118">
        <f t="shared" si="11"/>
        <v>21</v>
      </c>
      <c r="L118" t="s">
        <v>827</v>
      </c>
      <c r="M118" s="1">
        <f t="shared" si="12"/>
        <v>44494</v>
      </c>
      <c r="N118">
        <f t="shared" si="13"/>
        <v>3</v>
      </c>
      <c r="P118" s="1"/>
      <c r="R118" t="s">
        <v>24</v>
      </c>
      <c r="S118" t="s">
        <v>24</v>
      </c>
      <c r="T118" t="s">
        <v>23</v>
      </c>
      <c r="U118">
        <v>24.99</v>
      </c>
      <c r="V118" s="2">
        <v>22.718181818181815</v>
      </c>
      <c r="W118" t="s">
        <v>46</v>
      </c>
      <c r="X118" t="s">
        <v>2</v>
      </c>
      <c r="Y118" t="s">
        <v>8</v>
      </c>
      <c r="Z118" t="s">
        <v>47</v>
      </c>
      <c r="AA118" t="s">
        <v>46</v>
      </c>
      <c r="AB118">
        <v>0</v>
      </c>
    </row>
    <row r="119" spans="1:28">
      <c r="A119" t="s">
        <v>828</v>
      </c>
      <c r="B119" t="s">
        <v>829</v>
      </c>
      <c r="C119" t="s">
        <v>830</v>
      </c>
      <c r="D119" t="s">
        <v>6</v>
      </c>
      <c r="E119" t="s">
        <v>831</v>
      </c>
      <c r="F119" s="1">
        <f t="shared" si="8"/>
        <v>44693</v>
      </c>
      <c r="G119" s="1">
        <f t="shared" si="14"/>
        <v>44682</v>
      </c>
      <c r="H119" t="str">
        <f t="shared" si="9"/>
        <v>2022</v>
      </c>
      <c r="I119" t="s">
        <v>832</v>
      </c>
      <c r="J119" s="1">
        <f t="shared" si="10"/>
        <v>44694</v>
      </c>
      <c r="K119">
        <f t="shared" si="11"/>
        <v>12</v>
      </c>
      <c r="L119" t="s">
        <v>833</v>
      </c>
      <c r="M119" s="1">
        <f t="shared" si="12"/>
        <v>44701</v>
      </c>
      <c r="N119">
        <f t="shared" si="13"/>
        <v>7</v>
      </c>
      <c r="O119" t="s">
        <v>834</v>
      </c>
      <c r="P119" s="1">
        <f t="shared" si="15"/>
        <v>44704</v>
      </c>
      <c r="Q119">
        <v>3</v>
      </c>
      <c r="R119" t="s">
        <v>44</v>
      </c>
      <c r="S119" t="s">
        <v>44</v>
      </c>
      <c r="T119" t="s">
        <v>43</v>
      </c>
      <c r="U119">
        <v>79.989999999999995</v>
      </c>
      <c r="V119" s="2">
        <v>61.530769230769224</v>
      </c>
      <c r="W119" t="s">
        <v>36</v>
      </c>
      <c r="X119" t="s">
        <v>2</v>
      </c>
      <c r="Y119" t="s">
        <v>35</v>
      </c>
      <c r="Z119" t="s">
        <v>34</v>
      </c>
      <c r="AA119" t="s">
        <v>46</v>
      </c>
      <c r="AB119">
        <v>0</v>
      </c>
    </row>
    <row r="120" spans="1:28">
      <c r="A120" t="s">
        <v>835</v>
      </c>
      <c r="B120" t="s">
        <v>836</v>
      </c>
      <c r="C120" t="s">
        <v>837</v>
      </c>
      <c r="D120" t="s">
        <v>27</v>
      </c>
      <c r="E120" t="s">
        <v>838</v>
      </c>
      <c r="F120" s="1">
        <f t="shared" si="8"/>
        <v>45481</v>
      </c>
      <c r="G120" s="1">
        <f t="shared" si="14"/>
        <v>45474</v>
      </c>
      <c r="H120" t="str">
        <f t="shared" si="9"/>
        <v>2024</v>
      </c>
      <c r="I120" t="s">
        <v>839</v>
      </c>
      <c r="J120" s="1">
        <f t="shared" si="10"/>
        <v>45485</v>
      </c>
      <c r="K120">
        <f t="shared" si="11"/>
        <v>11</v>
      </c>
      <c r="L120" t="s">
        <v>840</v>
      </c>
      <c r="M120" s="1">
        <f t="shared" si="12"/>
        <v>45491</v>
      </c>
      <c r="N120">
        <f t="shared" si="13"/>
        <v>6</v>
      </c>
      <c r="P120" s="1"/>
      <c r="R120" t="s">
        <v>11</v>
      </c>
      <c r="S120" t="s">
        <v>11</v>
      </c>
      <c r="T120" t="s">
        <v>10</v>
      </c>
      <c r="U120">
        <v>99.99</v>
      </c>
      <c r="V120" s="2">
        <v>133.32</v>
      </c>
      <c r="W120" t="s">
        <v>14</v>
      </c>
      <c r="X120" t="s">
        <v>29</v>
      </c>
      <c r="Y120" t="s">
        <v>13</v>
      </c>
      <c r="Z120" t="s">
        <v>12</v>
      </c>
      <c r="AA120" t="s">
        <v>1282</v>
      </c>
      <c r="AB120">
        <v>1</v>
      </c>
    </row>
    <row r="121" spans="1:28">
      <c r="A121" t="s">
        <v>841</v>
      </c>
      <c r="B121" t="s">
        <v>842</v>
      </c>
      <c r="C121" t="s">
        <v>843</v>
      </c>
      <c r="D121" t="s">
        <v>27</v>
      </c>
      <c r="E121" t="s">
        <v>844</v>
      </c>
      <c r="F121" s="1">
        <f t="shared" si="8"/>
        <v>45249</v>
      </c>
      <c r="G121" s="1">
        <f t="shared" si="14"/>
        <v>45231</v>
      </c>
      <c r="H121" t="str">
        <f t="shared" si="9"/>
        <v>2023</v>
      </c>
      <c r="I121" t="s">
        <v>845</v>
      </c>
      <c r="J121" s="1">
        <f t="shared" si="10"/>
        <v>45250</v>
      </c>
      <c r="K121">
        <f t="shared" si="11"/>
        <v>19</v>
      </c>
      <c r="L121" t="s">
        <v>846</v>
      </c>
      <c r="M121" s="1">
        <f t="shared" si="12"/>
        <v>45256</v>
      </c>
      <c r="N121">
        <f t="shared" si="13"/>
        <v>6</v>
      </c>
      <c r="P121" s="1"/>
      <c r="R121" t="s">
        <v>26</v>
      </c>
      <c r="S121" t="s">
        <v>26</v>
      </c>
      <c r="T121" t="s">
        <v>25</v>
      </c>
      <c r="U121">
        <v>49.99</v>
      </c>
      <c r="V121" s="2">
        <v>38.453846153846158</v>
      </c>
      <c r="W121" t="s">
        <v>36</v>
      </c>
      <c r="X121" t="s">
        <v>29</v>
      </c>
      <c r="Y121" t="s">
        <v>1</v>
      </c>
      <c r="Z121" t="s">
        <v>34</v>
      </c>
      <c r="AA121" t="s">
        <v>46</v>
      </c>
      <c r="AB121">
        <v>1</v>
      </c>
    </row>
    <row r="122" spans="1:28">
      <c r="A122" t="s">
        <v>847</v>
      </c>
      <c r="B122" t="s">
        <v>848</v>
      </c>
      <c r="C122" t="s">
        <v>849</v>
      </c>
      <c r="D122" t="s">
        <v>20</v>
      </c>
      <c r="E122" t="s">
        <v>850</v>
      </c>
      <c r="F122" s="1">
        <f t="shared" ref="F122:F181" si="16">DATE(YEAR(E122),MONTH(E122),DAY(E122))</f>
        <v>44596</v>
      </c>
      <c r="G122" s="1">
        <f t="shared" si="14"/>
        <v>44593</v>
      </c>
      <c r="H122" t="str">
        <f t="shared" ref="H122:H181" si="17">TEXT(E122, "yyyy")</f>
        <v>2022</v>
      </c>
      <c r="I122" t="s">
        <v>851</v>
      </c>
      <c r="J122" s="1">
        <f t="shared" ref="J122:J181" si="18">DATE(YEAR(I122),MONTH(I122),DAY(I122))</f>
        <v>44597</v>
      </c>
      <c r="K122">
        <f t="shared" ref="K122:K181" si="19">ABS(G122 - J122)</f>
        <v>4</v>
      </c>
      <c r="L122" t="s">
        <v>852</v>
      </c>
      <c r="M122" s="1">
        <f t="shared" ref="M122:M181" si="20">DATE(YEAR(L122),MONTH(L122),DAY(L122))</f>
        <v>44601</v>
      </c>
      <c r="N122">
        <f t="shared" ref="N122:N181" si="21">ABS(J122 - M122)</f>
        <v>4</v>
      </c>
      <c r="P122" s="1"/>
      <c r="R122" t="s">
        <v>33</v>
      </c>
      <c r="S122" t="s">
        <v>33</v>
      </c>
      <c r="T122" t="s">
        <v>32</v>
      </c>
      <c r="U122">
        <v>39.99</v>
      </c>
      <c r="V122" s="2">
        <v>39.99</v>
      </c>
      <c r="W122" t="s">
        <v>3</v>
      </c>
      <c r="X122" t="s">
        <v>2</v>
      </c>
      <c r="Y122" t="s">
        <v>35</v>
      </c>
      <c r="Z122" t="s">
        <v>0</v>
      </c>
      <c r="AA122" t="s">
        <v>1282</v>
      </c>
      <c r="AB122">
        <v>0</v>
      </c>
    </row>
    <row r="123" spans="1:28">
      <c r="A123" t="s">
        <v>853</v>
      </c>
      <c r="B123" t="s">
        <v>854</v>
      </c>
      <c r="C123" t="s">
        <v>855</v>
      </c>
      <c r="D123" t="s">
        <v>6</v>
      </c>
      <c r="E123" t="s">
        <v>856</v>
      </c>
      <c r="F123" s="1">
        <f t="shared" si="16"/>
        <v>44869</v>
      </c>
      <c r="G123" s="1">
        <f t="shared" si="14"/>
        <v>44866</v>
      </c>
      <c r="H123" t="str">
        <f t="shared" si="17"/>
        <v>2022</v>
      </c>
      <c r="I123" t="s">
        <v>857</v>
      </c>
      <c r="J123" s="1">
        <f t="shared" si="18"/>
        <v>44874</v>
      </c>
      <c r="K123">
        <f t="shared" si="19"/>
        <v>8</v>
      </c>
      <c r="L123" t="s">
        <v>858</v>
      </c>
      <c r="M123" s="1">
        <f t="shared" si="20"/>
        <v>44881</v>
      </c>
      <c r="N123">
        <f t="shared" si="21"/>
        <v>7</v>
      </c>
      <c r="P123" s="1"/>
      <c r="R123" t="s">
        <v>5</v>
      </c>
      <c r="S123" t="s">
        <v>5</v>
      </c>
      <c r="T123" t="s">
        <v>4</v>
      </c>
      <c r="U123">
        <v>29.99</v>
      </c>
      <c r="V123" s="2">
        <v>39.986666666666665</v>
      </c>
      <c r="W123" t="s">
        <v>14</v>
      </c>
      <c r="X123" t="s">
        <v>2</v>
      </c>
      <c r="Y123" t="s">
        <v>1</v>
      </c>
      <c r="Z123" t="s">
        <v>12</v>
      </c>
      <c r="AA123" t="s">
        <v>1282</v>
      </c>
      <c r="AB123">
        <v>0</v>
      </c>
    </row>
    <row r="124" spans="1:28">
      <c r="A124" t="s">
        <v>859</v>
      </c>
      <c r="B124" t="s">
        <v>860</v>
      </c>
      <c r="C124" t="s">
        <v>861</v>
      </c>
      <c r="D124" t="s">
        <v>6</v>
      </c>
      <c r="E124" t="s">
        <v>862</v>
      </c>
      <c r="F124" s="1">
        <f t="shared" si="16"/>
        <v>44619</v>
      </c>
      <c r="G124" s="1">
        <f t="shared" si="14"/>
        <v>44593</v>
      </c>
      <c r="H124" t="str">
        <f t="shared" si="17"/>
        <v>2022</v>
      </c>
      <c r="I124" t="s">
        <v>863</v>
      </c>
      <c r="J124" s="1">
        <f t="shared" si="18"/>
        <v>44624</v>
      </c>
      <c r="K124">
        <f t="shared" si="19"/>
        <v>31</v>
      </c>
      <c r="L124" t="s">
        <v>864</v>
      </c>
      <c r="M124" s="1">
        <f t="shared" si="20"/>
        <v>44626</v>
      </c>
      <c r="N124">
        <f t="shared" si="21"/>
        <v>2</v>
      </c>
      <c r="P124" s="1"/>
      <c r="R124" t="s">
        <v>19</v>
      </c>
      <c r="S124" t="s">
        <v>19</v>
      </c>
      <c r="T124" t="s">
        <v>18</v>
      </c>
      <c r="U124">
        <v>15.99</v>
      </c>
      <c r="V124" s="2">
        <v>21.32</v>
      </c>
      <c r="W124" t="s">
        <v>14</v>
      </c>
      <c r="X124" t="s">
        <v>2</v>
      </c>
      <c r="Y124" t="s">
        <v>8</v>
      </c>
      <c r="Z124" t="s">
        <v>12</v>
      </c>
      <c r="AA124" t="s">
        <v>1282</v>
      </c>
      <c r="AB124">
        <v>0</v>
      </c>
    </row>
    <row r="125" spans="1:28">
      <c r="A125" t="s">
        <v>865</v>
      </c>
      <c r="B125" t="s">
        <v>866</v>
      </c>
      <c r="C125" t="s">
        <v>867</v>
      </c>
      <c r="D125" t="s">
        <v>27</v>
      </c>
      <c r="E125" t="s">
        <v>868</v>
      </c>
      <c r="F125" s="1">
        <f t="shared" si="16"/>
        <v>45259</v>
      </c>
      <c r="G125" s="1">
        <f t="shared" si="14"/>
        <v>45231</v>
      </c>
      <c r="H125" t="str">
        <f t="shared" si="17"/>
        <v>2023</v>
      </c>
      <c r="I125" t="s">
        <v>869</v>
      </c>
      <c r="J125" s="1">
        <f t="shared" si="18"/>
        <v>45260</v>
      </c>
      <c r="K125">
        <f t="shared" si="19"/>
        <v>29</v>
      </c>
      <c r="L125" t="s">
        <v>870</v>
      </c>
      <c r="M125" s="1">
        <f t="shared" si="20"/>
        <v>45265</v>
      </c>
      <c r="N125">
        <f t="shared" si="21"/>
        <v>5</v>
      </c>
      <c r="P125" s="1"/>
      <c r="R125" t="s">
        <v>26</v>
      </c>
      <c r="S125" t="s">
        <v>26</v>
      </c>
      <c r="T125" t="s">
        <v>25</v>
      </c>
      <c r="U125">
        <v>49.99</v>
      </c>
      <c r="V125" s="2">
        <v>38.453846153846158</v>
      </c>
      <c r="W125" t="s">
        <v>36</v>
      </c>
      <c r="X125" t="s">
        <v>2</v>
      </c>
      <c r="Y125" t="s">
        <v>8</v>
      </c>
      <c r="Z125" t="s">
        <v>34</v>
      </c>
      <c r="AA125" t="s">
        <v>46</v>
      </c>
      <c r="AB125">
        <v>0</v>
      </c>
    </row>
    <row r="126" spans="1:28">
      <c r="A126" t="s">
        <v>871</v>
      </c>
      <c r="B126" t="s">
        <v>872</v>
      </c>
      <c r="C126" t="s">
        <v>873</v>
      </c>
      <c r="D126" t="s">
        <v>27</v>
      </c>
      <c r="E126" t="s">
        <v>874</v>
      </c>
      <c r="F126" s="1">
        <f t="shared" si="16"/>
        <v>45238</v>
      </c>
      <c r="G126" s="1">
        <f t="shared" si="14"/>
        <v>45231</v>
      </c>
      <c r="H126" t="str">
        <f t="shared" si="17"/>
        <v>2023</v>
      </c>
      <c r="I126" t="s">
        <v>875</v>
      </c>
      <c r="J126" s="1">
        <f t="shared" si="18"/>
        <v>45240</v>
      </c>
      <c r="K126">
        <f t="shared" si="19"/>
        <v>9</v>
      </c>
      <c r="L126" t="s">
        <v>876</v>
      </c>
      <c r="M126" s="1">
        <f t="shared" si="20"/>
        <v>45246</v>
      </c>
      <c r="N126">
        <f t="shared" si="21"/>
        <v>6</v>
      </c>
      <c r="P126" s="1"/>
      <c r="R126" t="s">
        <v>38</v>
      </c>
      <c r="S126" t="s">
        <v>38</v>
      </c>
      <c r="T126" t="s">
        <v>37</v>
      </c>
      <c r="U126">
        <v>89.99</v>
      </c>
      <c r="V126" s="2">
        <v>128.55714285714285</v>
      </c>
      <c r="W126" t="s">
        <v>31</v>
      </c>
      <c r="X126" t="s">
        <v>2</v>
      </c>
      <c r="Y126" t="s">
        <v>8</v>
      </c>
      <c r="Z126" t="s">
        <v>30</v>
      </c>
      <c r="AA126" t="s">
        <v>1280</v>
      </c>
      <c r="AB126">
        <v>1</v>
      </c>
    </row>
    <row r="127" spans="1:28">
      <c r="A127" t="s">
        <v>877</v>
      </c>
      <c r="B127" t="s">
        <v>878</v>
      </c>
      <c r="C127" t="s">
        <v>879</v>
      </c>
      <c r="D127" t="s">
        <v>27</v>
      </c>
      <c r="E127" t="s">
        <v>880</v>
      </c>
      <c r="F127" s="1">
        <f t="shared" si="16"/>
        <v>45020</v>
      </c>
      <c r="G127" s="1">
        <f t="shared" si="14"/>
        <v>45017</v>
      </c>
      <c r="H127" t="str">
        <f t="shared" si="17"/>
        <v>2023</v>
      </c>
      <c r="I127" t="s">
        <v>881</v>
      </c>
      <c r="J127" s="1">
        <f t="shared" si="18"/>
        <v>45024</v>
      </c>
      <c r="K127">
        <f t="shared" si="19"/>
        <v>7</v>
      </c>
      <c r="L127" t="s">
        <v>882</v>
      </c>
      <c r="M127" s="1">
        <f t="shared" si="20"/>
        <v>45031</v>
      </c>
      <c r="N127">
        <f t="shared" si="21"/>
        <v>7</v>
      </c>
      <c r="P127" s="1"/>
      <c r="R127" t="s">
        <v>5</v>
      </c>
      <c r="S127" t="s">
        <v>5</v>
      </c>
      <c r="T127" t="s">
        <v>4</v>
      </c>
      <c r="U127">
        <v>29.99</v>
      </c>
      <c r="V127" s="2">
        <v>29.99</v>
      </c>
      <c r="W127" t="s">
        <v>3</v>
      </c>
      <c r="X127" t="s">
        <v>29</v>
      </c>
      <c r="Y127" t="s">
        <v>28</v>
      </c>
      <c r="Z127" t="s">
        <v>0</v>
      </c>
      <c r="AA127" t="s">
        <v>1282</v>
      </c>
      <c r="AB127">
        <v>0</v>
      </c>
    </row>
    <row r="128" spans="1:28">
      <c r="A128" t="s">
        <v>883</v>
      </c>
      <c r="B128" t="s">
        <v>884</v>
      </c>
      <c r="C128" t="s">
        <v>885</v>
      </c>
      <c r="D128" t="s">
        <v>17</v>
      </c>
      <c r="E128" t="s">
        <v>886</v>
      </c>
      <c r="F128" s="1">
        <f t="shared" si="16"/>
        <v>45174</v>
      </c>
      <c r="G128" s="1">
        <f t="shared" si="14"/>
        <v>45170</v>
      </c>
      <c r="H128" t="str">
        <f t="shared" si="17"/>
        <v>2023</v>
      </c>
      <c r="I128" t="s">
        <v>887</v>
      </c>
      <c r="J128" s="1">
        <f t="shared" si="18"/>
        <v>45177</v>
      </c>
      <c r="K128">
        <f t="shared" si="19"/>
        <v>7</v>
      </c>
      <c r="L128" t="s">
        <v>888</v>
      </c>
      <c r="M128" s="1">
        <f t="shared" si="20"/>
        <v>45183</v>
      </c>
      <c r="N128">
        <f t="shared" si="21"/>
        <v>6</v>
      </c>
      <c r="P128" s="1"/>
      <c r="R128" t="s">
        <v>5</v>
      </c>
      <c r="S128" t="s">
        <v>5</v>
      </c>
      <c r="T128" t="s">
        <v>4</v>
      </c>
      <c r="U128">
        <v>29.99</v>
      </c>
      <c r="V128" s="2">
        <v>23.069230769230767</v>
      </c>
      <c r="W128" t="s">
        <v>36</v>
      </c>
      <c r="X128" t="s">
        <v>2</v>
      </c>
      <c r="Y128" t="s">
        <v>8</v>
      </c>
      <c r="Z128" t="s">
        <v>34</v>
      </c>
      <c r="AA128" t="s">
        <v>46</v>
      </c>
      <c r="AB128">
        <v>1</v>
      </c>
    </row>
    <row r="129" spans="1:28">
      <c r="A129" t="s">
        <v>889</v>
      </c>
      <c r="B129" t="s">
        <v>890</v>
      </c>
      <c r="C129" t="s">
        <v>891</v>
      </c>
      <c r="D129" t="s">
        <v>17</v>
      </c>
      <c r="E129" t="s">
        <v>892</v>
      </c>
      <c r="F129" s="1">
        <f t="shared" si="16"/>
        <v>44574</v>
      </c>
      <c r="G129" s="1">
        <f t="shared" si="14"/>
        <v>44562</v>
      </c>
      <c r="H129" t="str">
        <f t="shared" si="17"/>
        <v>2022</v>
      </c>
      <c r="I129" t="s">
        <v>893</v>
      </c>
      <c r="J129" s="1">
        <f t="shared" si="18"/>
        <v>44575</v>
      </c>
      <c r="K129">
        <f t="shared" si="19"/>
        <v>13</v>
      </c>
      <c r="L129" t="s">
        <v>894</v>
      </c>
      <c r="M129" s="1">
        <f t="shared" si="20"/>
        <v>44577</v>
      </c>
      <c r="N129">
        <f t="shared" si="21"/>
        <v>2</v>
      </c>
      <c r="P129" s="1"/>
      <c r="R129" t="s">
        <v>44</v>
      </c>
      <c r="S129" t="s">
        <v>44</v>
      </c>
      <c r="T129" t="s">
        <v>43</v>
      </c>
      <c r="U129">
        <v>79.989999999999995</v>
      </c>
      <c r="V129" s="2">
        <v>72.718181818181804</v>
      </c>
      <c r="W129" t="s">
        <v>46</v>
      </c>
      <c r="X129" t="s">
        <v>29</v>
      </c>
      <c r="Y129" t="s">
        <v>13</v>
      </c>
      <c r="Z129" t="s">
        <v>45</v>
      </c>
      <c r="AA129" t="s">
        <v>46</v>
      </c>
      <c r="AB129">
        <v>1</v>
      </c>
    </row>
    <row r="130" spans="1:28">
      <c r="A130" t="s">
        <v>895</v>
      </c>
      <c r="B130" t="s">
        <v>896</v>
      </c>
      <c r="C130" t="s">
        <v>897</v>
      </c>
      <c r="D130" t="s">
        <v>27</v>
      </c>
      <c r="E130" t="s">
        <v>898</v>
      </c>
      <c r="F130" s="1">
        <f t="shared" si="16"/>
        <v>44753</v>
      </c>
      <c r="G130" s="1">
        <f t="shared" si="14"/>
        <v>44743</v>
      </c>
      <c r="H130" t="str">
        <f t="shared" si="17"/>
        <v>2022</v>
      </c>
      <c r="I130" t="s">
        <v>899</v>
      </c>
      <c r="J130" s="1">
        <f t="shared" si="18"/>
        <v>44754</v>
      </c>
      <c r="K130">
        <f t="shared" si="19"/>
        <v>11</v>
      </c>
      <c r="L130" t="s">
        <v>900</v>
      </c>
      <c r="M130" s="1">
        <f t="shared" si="20"/>
        <v>44761</v>
      </c>
      <c r="N130">
        <f t="shared" si="21"/>
        <v>7</v>
      </c>
      <c r="P130" s="1"/>
      <c r="R130" t="s">
        <v>38</v>
      </c>
      <c r="S130" t="s">
        <v>38</v>
      </c>
      <c r="T130" t="s">
        <v>37</v>
      </c>
      <c r="U130">
        <v>89.99</v>
      </c>
      <c r="V130" s="2">
        <v>119.98666666666666</v>
      </c>
      <c r="W130" t="s">
        <v>14</v>
      </c>
      <c r="X130" t="s">
        <v>2</v>
      </c>
      <c r="Y130" t="s">
        <v>8</v>
      </c>
      <c r="Z130" t="s">
        <v>12</v>
      </c>
      <c r="AA130" t="s">
        <v>1282</v>
      </c>
      <c r="AB130">
        <v>1</v>
      </c>
    </row>
    <row r="131" spans="1:28">
      <c r="A131" t="s">
        <v>907</v>
      </c>
      <c r="B131" t="s">
        <v>908</v>
      </c>
      <c r="C131" t="s">
        <v>909</v>
      </c>
      <c r="D131" t="s">
        <v>6</v>
      </c>
      <c r="E131" t="s">
        <v>910</v>
      </c>
      <c r="F131" s="1">
        <f t="shared" si="16"/>
        <v>44710</v>
      </c>
      <c r="G131" s="1">
        <f t="shared" ref="G131:G186" si="22">DATE(YEAR(E131), MONTH(E131), 1)</f>
        <v>44682</v>
      </c>
      <c r="H131" t="str">
        <f t="shared" si="17"/>
        <v>2022</v>
      </c>
      <c r="I131" t="s">
        <v>911</v>
      </c>
      <c r="J131" s="1">
        <f t="shared" si="18"/>
        <v>44711</v>
      </c>
      <c r="K131">
        <f t="shared" si="19"/>
        <v>29</v>
      </c>
      <c r="L131" t="s">
        <v>912</v>
      </c>
      <c r="M131" s="1">
        <f t="shared" si="20"/>
        <v>44714</v>
      </c>
      <c r="N131">
        <f t="shared" si="21"/>
        <v>3</v>
      </c>
      <c r="P131" s="1"/>
      <c r="R131" t="s">
        <v>5</v>
      </c>
      <c r="S131" t="s">
        <v>5</v>
      </c>
      <c r="T131" t="s">
        <v>4</v>
      </c>
      <c r="U131">
        <v>29.99</v>
      </c>
      <c r="V131" s="2">
        <v>27.263636363636358</v>
      </c>
      <c r="W131" t="s">
        <v>46</v>
      </c>
      <c r="X131" t="s">
        <v>2</v>
      </c>
      <c r="Y131" t="s">
        <v>1</v>
      </c>
      <c r="Z131" t="s">
        <v>47</v>
      </c>
      <c r="AA131" t="s">
        <v>46</v>
      </c>
      <c r="AB131">
        <v>0</v>
      </c>
    </row>
    <row r="132" spans="1:28">
      <c r="A132" t="s">
        <v>913</v>
      </c>
      <c r="B132" t="s">
        <v>914</v>
      </c>
      <c r="C132" t="s">
        <v>915</v>
      </c>
      <c r="D132" t="s">
        <v>6</v>
      </c>
      <c r="E132" t="s">
        <v>916</v>
      </c>
      <c r="F132" s="1">
        <f t="shared" si="16"/>
        <v>44975</v>
      </c>
      <c r="G132" s="1">
        <f t="shared" si="22"/>
        <v>44958</v>
      </c>
      <c r="H132" t="str">
        <f t="shared" si="17"/>
        <v>2023</v>
      </c>
      <c r="I132" t="s">
        <v>917</v>
      </c>
      <c r="J132" s="1">
        <f t="shared" si="18"/>
        <v>44976</v>
      </c>
      <c r="K132">
        <f t="shared" si="19"/>
        <v>18</v>
      </c>
      <c r="L132" t="s">
        <v>918</v>
      </c>
      <c r="M132" s="1">
        <f t="shared" si="20"/>
        <v>44980</v>
      </c>
      <c r="N132">
        <f t="shared" si="21"/>
        <v>4</v>
      </c>
      <c r="O132" t="s">
        <v>919</v>
      </c>
      <c r="P132" s="1">
        <f t="shared" ref="P132:P171" si="23">DATE(YEAR(O132),MONTH(O132),DAY(O132))</f>
        <v>44988</v>
      </c>
      <c r="Q132">
        <v>8</v>
      </c>
      <c r="R132" t="s">
        <v>24</v>
      </c>
      <c r="S132" t="s">
        <v>24</v>
      </c>
      <c r="T132" t="s">
        <v>23</v>
      </c>
      <c r="U132">
        <v>24.99</v>
      </c>
      <c r="V132" s="2">
        <v>33.32</v>
      </c>
      <c r="W132" t="s">
        <v>14</v>
      </c>
      <c r="X132" t="s">
        <v>2</v>
      </c>
      <c r="Y132" t="s">
        <v>8</v>
      </c>
      <c r="Z132" t="s">
        <v>12</v>
      </c>
      <c r="AA132" t="s">
        <v>1282</v>
      </c>
      <c r="AB132">
        <v>0</v>
      </c>
    </row>
    <row r="133" spans="1:28">
      <c r="A133" t="s">
        <v>920</v>
      </c>
      <c r="B133" t="s">
        <v>921</v>
      </c>
      <c r="C133" t="s">
        <v>922</v>
      </c>
      <c r="D133" t="s">
        <v>17</v>
      </c>
      <c r="E133" t="s">
        <v>923</v>
      </c>
      <c r="F133" s="1">
        <f t="shared" si="16"/>
        <v>44293</v>
      </c>
      <c r="G133" s="1">
        <f t="shared" si="22"/>
        <v>44287</v>
      </c>
      <c r="H133" t="str">
        <f t="shared" si="17"/>
        <v>2021</v>
      </c>
      <c r="I133" t="s">
        <v>924</v>
      </c>
      <c r="J133" s="1">
        <f t="shared" si="18"/>
        <v>44294</v>
      </c>
      <c r="K133">
        <f t="shared" si="19"/>
        <v>7</v>
      </c>
      <c r="L133" t="s">
        <v>925</v>
      </c>
      <c r="M133" s="1">
        <f t="shared" si="20"/>
        <v>44297</v>
      </c>
      <c r="N133">
        <f t="shared" si="21"/>
        <v>3</v>
      </c>
      <c r="P133" s="1"/>
      <c r="R133" t="s">
        <v>38</v>
      </c>
      <c r="S133" t="s">
        <v>38</v>
      </c>
      <c r="T133" t="s">
        <v>37</v>
      </c>
      <c r="U133">
        <v>89.99</v>
      </c>
      <c r="V133" s="2">
        <v>89.99</v>
      </c>
      <c r="W133" t="s">
        <v>3</v>
      </c>
      <c r="X133" t="s">
        <v>2</v>
      </c>
      <c r="Y133" t="s">
        <v>1</v>
      </c>
      <c r="Z133" t="s">
        <v>0</v>
      </c>
      <c r="AA133" t="s">
        <v>1282</v>
      </c>
      <c r="AB133">
        <v>1</v>
      </c>
    </row>
    <row r="134" spans="1:28">
      <c r="A134" t="s">
        <v>926</v>
      </c>
      <c r="B134" t="s">
        <v>927</v>
      </c>
      <c r="C134" t="s">
        <v>928</v>
      </c>
      <c r="D134" t="s">
        <v>20</v>
      </c>
      <c r="E134" t="s">
        <v>929</v>
      </c>
      <c r="F134" s="1">
        <f t="shared" si="16"/>
        <v>44934</v>
      </c>
      <c r="G134" s="1">
        <f t="shared" si="22"/>
        <v>44927</v>
      </c>
      <c r="H134" t="str">
        <f t="shared" si="17"/>
        <v>2023</v>
      </c>
      <c r="I134" t="s">
        <v>930</v>
      </c>
      <c r="J134" s="1">
        <f t="shared" si="18"/>
        <v>44935</v>
      </c>
      <c r="K134">
        <f t="shared" si="19"/>
        <v>8</v>
      </c>
      <c r="L134" t="s">
        <v>931</v>
      </c>
      <c r="M134" s="1">
        <f t="shared" si="20"/>
        <v>44938</v>
      </c>
      <c r="N134">
        <f t="shared" si="21"/>
        <v>3</v>
      </c>
      <c r="O134" t="s">
        <v>932</v>
      </c>
      <c r="P134" s="1">
        <f t="shared" si="23"/>
        <v>44948</v>
      </c>
      <c r="Q134">
        <v>10</v>
      </c>
      <c r="R134" t="s">
        <v>5</v>
      </c>
      <c r="S134" t="s">
        <v>5</v>
      </c>
      <c r="T134" t="s">
        <v>4</v>
      </c>
      <c r="U134">
        <v>29.99</v>
      </c>
      <c r="V134" s="2">
        <v>39.986666666666665</v>
      </c>
      <c r="W134" t="s">
        <v>14</v>
      </c>
      <c r="X134" t="s">
        <v>2</v>
      </c>
      <c r="Y134" t="s">
        <v>8</v>
      </c>
      <c r="Z134" t="s">
        <v>12</v>
      </c>
      <c r="AA134" t="s">
        <v>1282</v>
      </c>
      <c r="AB134">
        <v>0</v>
      </c>
    </row>
    <row r="135" spans="1:28">
      <c r="A135" t="s">
        <v>933</v>
      </c>
      <c r="B135" t="s">
        <v>934</v>
      </c>
      <c r="C135" t="s">
        <v>935</v>
      </c>
      <c r="D135" t="s">
        <v>27</v>
      </c>
      <c r="E135" t="s">
        <v>936</v>
      </c>
      <c r="F135" s="1">
        <f t="shared" si="16"/>
        <v>45073</v>
      </c>
      <c r="G135" s="1">
        <f t="shared" si="22"/>
        <v>45047</v>
      </c>
      <c r="H135" t="str">
        <f t="shared" si="17"/>
        <v>2023</v>
      </c>
      <c r="I135" t="s">
        <v>937</v>
      </c>
      <c r="J135" s="1">
        <f t="shared" si="18"/>
        <v>45076</v>
      </c>
      <c r="K135">
        <f t="shared" si="19"/>
        <v>29</v>
      </c>
      <c r="L135" t="s">
        <v>938</v>
      </c>
      <c r="M135" s="1">
        <f t="shared" si="20"/>
        <v>45081</v>
      </c>
      <c r="N135">
        <f t="shared" si="21"/>
        <v>5</v>
      </c>
      <c r="O135" t="s">
        <v>939</v>
      </c>
      <c r="P135" s="1">
        <f t="shared" si="23"/>
        <v>45091</v>
      </c>
      <c r="Q135">
        <v>10</v>
      </c>
      <c r="R135" t="s">
        <v>16</v>
      </c>
      <c r="S135" t="s">
        <v>16</v>
      </c>
      <c r="T135" t="s">
        <v>15</v>
      </c>
      <c r="U135">
        <v>19.989999999999998</v>
      </c>
      <c r="V135" s="2">
        <v>19.989999999999998</v>
      </c>
      <c r="W135" t="s">
        <v>3</v>
      </c>
      <c r="X135" t="s">
        <v>2</v>
      </c>
      <c r="Y135" t="s">
        <v>8</v>
      </c>
      <c r="Z135" t="s">
        <v>0</v>
      </c>
      <c r="AA135" t="s">
        <v>1282</v>
      </c>
      <c r="AB135">
        <v>0</v>
      </c>
    </row>
    <row r="136" spans="1:28">
      <c r="A136" t="s">
        <v>940</v>
      </c>
      <c r="B136" t="s">
        <v>941</v>
      </c>
      <c r="C136" t="s">
        <v>942</v>
      </c>
      <c r="D136" t="s">
        <v>17</v>
      </c>
      <c r="E136" t="s">
        <v>943</v>
      </c>
      <c r="F136" s="1">
        <f t="shared" si="16"/>
        <v>45426</v>
      </c>
      <c r="G136" s="1">
        <f t="shared" si="22"/>
        <v>45413</v>
      </c>
      <c r="H136" t="str">
        <f t="shared" si="17"/>
        <v>2024</v>
      </c>
      <c r="I136" t="s">
        <v>944</v>
      </c>
      <c r="J136" s="1">
        <f t="shared" si="18"/>
        <v>45431</v>
      </c>
      <c r="K136">
        <f t="shared" si="19"/>
        <v>18</v>
      </c>
      <c r="L136" t="s">
        <v>945</v>
      </c>
      <c r="M136" s="1">
        <f t="shared" si="20"/>
        <v>45434</v>
      </c>
      <c r="N136">
        <f t="shared" si="21"/>
        <v>3</v>
      </c>
      <c r="P136" s="1"/>
      <c r="R136" t="s">
        <v>44</v>
      </c>
      <c r="S136" t="s">
        <v>44</v>
      </c>
      <c r="T136" t="s">
        <v>43</v>
      </c>
      <c r="U136">
        <v>79.989999999999995</v>
      </c>
      <c r="V136" s="2">
        <v>79.989999999999995</v>
      </c>
      <c r="W136" t="s">
        <v>3</v>
      </c>
      <c r="X136" t="s">
        <v>2</v>
      </c>
      <c r="Y136" t="s">
        <v>28</v>
      </c>
      <c r="Z136" t="s">
        <v>0</v>
      </c>
      <c r="AA136" t="s">
        <v>1282</v>
      </c>
      <c r="AB136">
        <v>1</v>
      </c>
    </row>
    <row r="137" spans="1:28">
      <c r="A137" t="s">
        <v>946</v>
      </c>
      <c r="B137" t="s">
        <v>947</v>
      </c>
      <c r="C137" t="s">
        <v>948</v>
      </c>
      <c r="D137" t="s">
        <v>20</v>
      </c>
      <c r="E137" t="s">
        <v>949</v>
      </c>
      <c r="F137" s="1">
        <f t="shared" si="16"/>
        <v>44267</v>
      </c>
      <c r="G137" s="1">
        <f t="shared" si="22"/>
        <v>44256</v>
      </c>
      <c r="H137" t="str">
        <f t="shared" si="17"/>
        <v>2021</v>
      </c>
      <c r="I137" t="s">
        <v>950</v>
      </c>
      <c r="J137" s="1">
        <f t="shared" si="18"/>
        <v>44268</v>
      </c>
      <c r="K137">
        <f t="shared" si="19"/>
        <v>12</v>
      </c>
      <c r="L137" t="s">
        <v>951</v>
      </c>
      <c r="M137" s="1">
        <f t="shared" si="20"/>
        <v>44271</v>
      </c>
      <c r="N137">
        <f t="shared" si="21"/>
        <v>3</v>
      </c>
      <c r="P137" s="1"/>
      <c r="R137" t="s">
        <v>33</v>
      </c>
      <c r="S137" t="s">
        <v>33</v>
      </c>
      <c r="T137" t="s">
        <v>32</v>
      </c>
      <c r="U137">
        <v>39.99</v>
      </c>
      <c r="V137" s="2">
        <v>36.354545454545452</v>
      </c>
      <c r="W137" t="s">
        <v>46</v>
      </c>
      <c r="X137" t="s">
        <v>2</v>
      </c>
      <c r="Y137" t="s">
        <v>1</v>
      </c>
      <c r="Z137" t="s">
        <v>45</v>
      </c>
      <c r="AA137" t="s">
        <v>46</v>
      </c>
      <c r="AB137">
        <v>1</v>
      </c>
    </row>
    <row r="138" spans="1:28">
      <c r="A138" t="s">
        <v>952</v>
      </c>
      <c r="B138" t="s">
        <v>953</v>
      </c>
      <c r="C138" t="s">
        <v>954</v>
      </c>
      <c r="D138" t="s">
        <v>17</v>
      </c>
      <c r="E138" t="s">
        <v>955</v>
      </c>
      <c r="F138" s="1">
        <f t="shared" si="16"/>
        <v>44699</v>
      </c>
      <c r="G138" s="1">
        <f t="shared" si="22"/>
        <v>44682</v>
      </c>
      <c r="H138" t="str">
        <f t="shared" si="17"/>
        <v>2022</v>
      </c>
      <c r="I138" t="s">
        <v>956</v>
      </c>
      <c r="J138" s="1">
        <f t="shared" si="18"/>
        <v>44701</v>
      </c>
      <c r="K138">
        <f t="shared" si="19"/>
        <v>19</v>
      </c>
      <c r="L138" t="s">
        <v>957</v>
      </c>
      <c r="M138" s="1">
        <f t="shared" si="20"/>
        <v>44707</v>
      </c>
      <c r="N138">
        <f t="shared" si="21"/>
        <v>6</v>
      </c>
      <c r="P138" s="1"/>
      <c r="R138" t="s">
        <v>26</v>
      </c>
      <c r="S138" t="s">
        <v>26</v>
      </c>
      <c r="T138" t="s">
        <v>25</v>
      </c>
      <c r="U138">
        <v>49.99</v>
      </c>
      <c r="V138" s="2">
        <v>999.8</v>
      </c>
      <c r="W138" t="s">
        <v>40</v>
      </c>
      <c r="X138" t="s">
        <v>2</v>
      </c>
      <c r="Y138" t="s">
        <v>8</v>
      </c>
      <c r="Z138" t="s">
        <v>39</v>
      </c>
      <c r="AA138" t="s">
        <v>1282</v>
      </c>
      <c r="AB138">
        <v>1</v>
      </c>
    </row>
    <row r="139" spans="1:28">
      <c r="A139" t="s">
        <v>958</v>
      </c>
      <c r="B139" t="s">
        <v>959</v>
      </c>
      <c r="C139" t="s">
        <v>960</v>
      </c>
      <c r="D139" t="s">
        <v>20</v>
      </c>
      <c r="E139" t="s">
        <v>961</v>
      </c>
      <c r="F139" s="1">
        <f t="shared" si="16"/>
        <v>45347</v>
      </c>
      <c r="G139" s="1">
        <f t="shared" si="22"/>
        <v>45323</v>
      </c>
      <c r="H139" t="str">
        <f t="shared" si="17"/>
        <v>2024</v>
      </c>
      <c r="I139" t="s">
        <v>962</v>
      </c>
      <c r="J139" s="1">
        <f t="shared" si="18"/>
        <v>45351</v>
      </c>
      <c r="K139">
        <f t="shared" si="19"/>
        <v>28</v>
      </c>
      <c r="L139" t="s">
        <v>963</v>
      </c>
      <c r="M139" s="1">
        <f t="shared" si="20"/>
        <v>45356</v>
      </c>
      <c r="N139">
        <f t="shared" si="21"/>
        <v>5</v>
      </c>
      <c r="P139" s="1"/>
      <c r="R139" t="s">
        <v>5</v>
      </c>
      <c r="S139" t="s">
        <v>5</v>
      </c>
      <c r="T139" t="s">
        <v>4</v>
      </c>
      <c r="U139">
        <v>29.99</v>
      </c>
      <c r="V139" s="2">
        <v>4476.119402985074</v>
      </c>
      <c r="W139" t="s">
        <v>22</v>
      </c>
      <c r="X139" t="s">
        <v>2</v>
      </c>
      <c r="Y139" t="s">
        <v>8</v>
      </c>
      <c r="Z139" t="s">
        <v>21</v>
      </c>
      <c r="AA139" t="s">
        <v>1283</v>
      </c>
      <c r="AB139">
        <v>1</v>
      </c>
    </row>
    <row r="140" spans="1:28">
      <c r="A140" t="s">
        <v>964</v>
      </c>
      <c r="B140" t="s">
        <v>965</v>
      </c>
      <c r="C140" t="s">
        <v>966</v>
      </c>
      <c r="D140" t="s">
        <v>20</v>
      </c>
      <c r="E140" t="s">
        <v>967</v>
      </c>
      <c r="F140" s="1">
        <f t="shared" si="16"/>
        <v>45136</v>
      </c>
      <c r="G140" s="1">
        <f t="shared" si="22"/>
        <v>45108</v>
      </c>
      <c r="H140" t="str">
        <f t="shared" si="17"/>
        <v>2023</v>
      </c>
      <c r="I140" t="s">
        <v>968</v>
      </c>
      <c r="J140" s="1">
        <f t="shared" si="18"/>
        <v>45137</v>
      </c>
      <c r="K140">
        <f t="shared" si="19"/>
        <v>29</v>
      </c>
      <c r="L140" t="s">
        <v>969</v>
      </c>
      <c r="M140" s="1">
        <f t="shared" si="20"/>
        <v>45140</v>
      </c>
      <c r="N140">
        <f t="shared" si="21"/>
        <v>3</v>
      </c>
      <c r="P140" s="1"/>
      <c r="R140" t="s">
        <v>33</v>
      </c>
      <c r="S140" t="s">
        <v>33</v>
      </c>
      <c r="T140" t="s">
        <v>32</v>
      </c>
      <c r="U140">
        <v>39.99</v>
      </c>
      <c r="V140" s="2">
        <v>30.761538461538461</v>
      </c>
      <c r="W140" t="s">
        <v>36</v>
      </c>
      <c r="X140" t="s">
        <v>2</v>
      </c>
      <c r="Y140" t="s">
        <v>28</v>
      </c>
      <c r="Z140" t="s">
        <v>34</v>
      </c>
      <c r="AA140" t="s">
        <v>46</v>
      </c>
      <c r="AB140">
        <v>0</v>
      </c>
    </row>
    <row r="141" spans="1:28">
      <c r="A141" t="s">
        <v>970</v>
      </c>
      <c r="B141" t="s">
        <v>971</v>
      </c>
      <c r="C141" t="s">
        <v>972</v>
      </c>
      <c r="D141" t="s">
        <v>17</v>
      </c>
      <c r="E141" t="s">
        <v>973</v>
      </c>
      <c r="F141" s="1">
        <f t="shared" si="16"/>
        <v>45155</v>
      </c>
      <c r="G141" s="1">
        <f t="shared" si="22"/>
        <v>45139</v>
      </c>
      <c r="H141" t="str">
        <f t="shared" si="17"/>
        <v>2023</v>
      </c>
      <c r="I141" t="s">
        <v>974</v>
      </c>
      <c r="J141" s="1">
        <f t="shared" si="18"/>
        <v>45158</v>
      </c>
      <c r="K141">
        <f t="shared" si="19"/>
        <v>19</v>
      </c>
      <c r="L141" t="s">
        <v>975</v>
      </c>
      <c r="M141" s="1">
        <f t="shared" si="20"/>
        <v>45160</v>
      </c>
      <c r="N141">
        <f t="shared" si="21"/>
        <v>2</v>
      </c>
      <c r="P141" s="1"/>
      <c r="R141" t="s">
        <v>5</v>
      </c>
      <c r="S141" t="s">
        <v>5</v>
      </c>
      <c r="T141" t="s">
        <v>4</v>
      </c>
      <c r="U141">
        <v>29.99</v>
      </c>
      <c r="V141" s="2">
        <v>23.069230769230767</v>
      </c>
      <c r="W141" t="s">
        <v>36</v>
      </c>
      <c r="X141" t="s">
        <v>2</v>
      </c>
      <c r="Y141" t="s">
        <v>28</v>
      </c>
      <c r="Z141" t="s">
        <v>34</v>
      </c>
      <c r="AA141" t="s">
        <v>46</v>
      </c>
      <c r="AB141">
        <v>1</v>
      </c>
    </row>
    <row r="142" spans="1:28">
      <c r="A142" t="s">
        <v>976</v>
      </c>
      <c r="B142" t="s">
        <v>977</v>
      </c>
      <c r="C142" t="s">
        <v>978</v>
      </c>
      <c r="D142" t="s">
        <v>6</v>
      </c>
      <c r="E142" t="s">
        <v>979</v>
      </c>
      <c r="F142" s="1">
        <f t="shared" si="16"/>
        <v>44250</v>
      </c>
      <c r="G142" s="1">
        <f t="shared" si="22"/>
        <v>44228</v>
      </c>
      <c r="H142" t="str">
        <f t="shared" si="17"/>
        <v>2021</v>
      </c>
      <c r="I142" t="s">
        <v>980</v>
      </c>
      <c r="J142" s="1">
        <f t="shared" si="18"/>
        <v>44252</v>
      </c>
      <c r="K142">
        <f t="shared" si="19"/>
        <v>24</v>
      </c>
      <c r="L142" t="s">
        <v>981</v>
      </c>
      <c r="M142" s="1">
        <f t="shared" si="20"/>
        <v>44259</v>
      </c>
      <c r="N142">
        <f t="shared" si="21"/>
        <v>7</v>
      </c>
      <c r="P142" s="1"/>
      <c r="R142" t="s">
        <v>24</v>
      </c>
      <c r="S142" t="s">
        <v>24</v>
      </c>
      <c r="T142" t="s">
        <v>23</v>
      </c>
      <c r="U142">
        <v>24.99</v>
      </c>
      <c r="V142" s="2">
        <v>33.32</v>
      </c>
      <c r="W142" t="s">
        <v>14</v>
      </c>
      <c r="X142" t="s">
        <v>29</v>
      </c>
      <c r="Y142" t="s">
        <v>13</v>
      </c>
      <c r="Z142" t="s">
        <v>12</v>
      </c>
      <c r="AA142" t="s">
        <v>1282</v>
      </c>
      <c r="AB142">
        <v>0</v>
      </c>
    </row>
    <row r="143" spans="1:28">
      <c r="A143" t="s">
        <v>982</v>
      </c>
      <c r="B143" t="s">
        <v>983</v>
      </c>
      <c r="C143" t="s">
        <v>984</v>
      </c>
      <c r="D143" t="s">
        <v>27</v>
      </c>
      <c r="E143" t="s">
        <v>985</v>
      </c>
      <c r="F143" s="1">
        <f t="shared" si="16"/>
        <v>44276</v>
      </c>
      <c r="G143" s="1">
        <f t="shared" si="22"/>
        <v>44256</v>
      </c>
      <c r="H143" t="str">
        <f t="shared" si="17"/>
        <v>2021</v>
      </c>
      <c r="I143" t="s">
        <v>986</v>
      </c>
      <c r="J143" s="1">
        <f t="shared" si="18"/>
        <v>44279</v>
      </c>
      <c r="K143">
        <f t="shared" si="19"/>
        <v>23</v>
      </c>
      <c r="L143" t="s">
        <v>987</v>
      </c>
      <c r="M143" s="1">
        <f t="shared" si="20"/>
        <v>44283</v>
      </c>
      <c r="N143">
        <f t="shared" si="21"/>
        <v>4</v>
      </c>
      <c r="P143" s="1"/>
      <c r="R143" t="s">
        <v>11</v>
      </c>
      <c r="S143" t="s">
        <v>11</v>
      </c>
      <c r="T143" t="s">
        <v>10</v>
      </c>
      <c r="U143">
        <v>99.99</v>
      </c>
      <c r="V143" s="2">
        <v>76.91538461538461</v>
      </c>
      <c r="W143" t="s">
        <v>36</v>
      </c>
      <c r="X143" t="s">
        <v>2</v>
      </c>
      <c r="Y143" t="s">
        <v>8</v>
      </c>
      <c r="Z143" t="s">
        <v>34</v>
      </c>
      <c r="AA143" t="s">
        <v>46</v>
      </c>
      <c r="AB143">
        <v>1</v>
      </c>
    </row>
    <row r="144" spans="1:28">
      <c r="A144" t="s">
        <v>988</v>
      </c>
      <c r="B144" t="s">
        <v>989</v>
      </c>
      <c r="C144" t="s">
        <v>990</v>
      </c>
      <c r="D144" t="s">
        <v>27</v>
      </c>
      <c r="E144" t="s">
        <v>991</v>
      </c>
      <c r="F144" s="1">
        <f t="shared" si="16"/>
        <v>44488</v>
      </c>
      <c r="G144" s="1">
        <f t="shared" si="22"/>
        <v>44470</v>
      </c>
      <c r="H144" t="str">
        <f t="shared" si="17"/>
        <v>2021</v>
      </c>
      <c r="I144" t="s">
        <v>992</v>
      </c>
      <c r="J144" s="1">
        <f t="shared" si="18"/>
        <v>44491</v>
      </c>
      <c r="K144">
        <f t="shared" si="19"/>
        <v>21</v>
      </c>
      <c r="L144" t="s">
        <v>993</v>
      </c>
      <c r="M144" s="1">
        <f t="shared" si="20"/>
        <v>44498</v>
      </c>
      <c r="N144">
        <f t="shared" si="21"/>
        <v>7</v>
      </c>
      <c r="P144" s="1"/>
      <c r="R144" t="s">
        <v>5</v>
      </c>
      <c r="S144" t="s">
        <v>5</v>
      </c>
      <c r="T144" t="s">
        <v>4</v>
      </c>
      <c r="U144">
        <v>29.99</v>
      </c>
      <c r="V144" s="2">
        <v>39.986666666666665</v>
      </c>
      <c r="W144" t="s">
        <v>14</v>
      </c>
      <c r="X144" t="s">
        <v>2</v>
      </c>
      <c r="Y144" t="s">
        <v>1</v>
      </c>
      <c r="Z144" t="s">
        <v>12</v>
      </c>
      <c r="AA144" t="s">
        <v>1282</v>
      </c>
      <c r="AB144">
        <v>0</v>
      </c>
    </row>
    <row r="145" spans="1:28">
      <c r="A145" t="s">
        <v>994</v>
      </c>
      <c r="B145" t="s">
        <v>995</v>
      </c>
      <c r="C145" t="s">
        <v>996</v>
      </c>
      <c r="D145" t="s">
        <v>6</v>
      </c>
      <c r="E145" t="s">
        <v>997</v>
      </c>
      <c r="F145" s="1">
        <f t="shared" si="16"/>
        <v>45049</v>
      </c>
      <c r="G145" s="1">
        <f t="shared" si="22"/>
        <v>45047</v>
      </c>
      <c r="H145" t="str">
        <f t="shared" si="17"/>
        <v>2023</v>
      </c>
      <c r="I145" t="s">
        <v>998</v>
      </c>
      <c r="J145" s="1">
        <f t="shared" si="18"/>
        <v>45054</v>
      </c>
      <c r="K145">
        <f t="shared" si="19"/>
        <v>7</v>
      </c>
      <c r="L145" t="s">
        <v>999</v>
      </c>
      <c r="M145" s="1">
        <f t="shared" si="20"/>
        <v>45061</v>
      </c>
      <c r="N145">
        <f t="shared" si="21"/>
        <v>7</v>
      </c>
      <c r="P145" s="1"/>
      <c r="R145" t="s">
        <v>26</v>
      </c>
      <c r="S145" t="s">
        <v>26</v>
      </c>
      <c r="T145" t="s">
        <v>25</v>
      </c>
      <c r="U145">
        <v>49.99</v>
      </c>
      <c r="V145" s="2">
        <v>38.453846153846158</v>
      </c>
      <c r="W145" t="s">
        <v>36</v>
      </c>
      <c r="X145" t="s">
        <v>2</v>
      </c>
      <c r="Y145" t="s">
        <v>8</v>
      </c>
      <c r="Z145" t="s">
        <v>34</v>
      </c>
      <c r="AA145" t="s">
        <v>46</v>
      </c>
      <c r="AB145">
        <v>1</v>
      </c>
    </row>
    <row r="146" spans="1:28">
      <c r="A146" t="s">
        <v>1000</v>
      </c>
      <c r="B146" t="s">
        <v>1001</v>
      </c>
      <c r="C146" t="s">
        <v>1002</v>
      </c>
      <c r="D146" t="s">
        <v>17</v>
      </c>
      <c r="E146" t="s">
        <v>1003</v>
      </c>
      <c r="F146" s="1">
        <f t="shared" si="16"/>
        <v>45320</v>
      </c>
      <c r="G146" s="1">
        <f t="shared" si="22"/>
        <v>45292</v>
      </c>
      <c r="H146" t="str">
        <f t="shared" si="17"/>
        <v>2024</v>
      </c>
      <c r="I146" t="s">
        <v>1004</v>
      </c>
      <c r="J146" s="1">
        <f t="shared" si="18"/>
        <v>45321</v>
      </c>
      <c r="K146">
        <f t="shared" si="19"/>
        <v>29</v>
      </c>
      <c r="L146" t="s">
        <v>1005</v>
      </c>
      <c r="M146" s="1">
        <f t="shared" si="20"/>
        <v>45328</v>
      </c>
      <c r="N146">
        <f t="shared" si="21"/>
        <v>7</v>
      </c>
      <c r="P146" s="1"/>
      <c r="R146" t="s">
        <v>26</v>
      </c>
      <c r="S146" t="s">
        <v>26</v>
      </c>
      <c r="T146" t="s">
        <v>25</v>
      </c>
      <c r="U146">
        <v>49.99</v>
      </c>
      <c r="V146" s="2">
        <v>49.99</v>
      </c>
      <c r="W146" t="s">
        <v>3</v>
      </c>
      <c r="X146" t="s">
        <v>2</v>
      </c>
      <c r="Y146" t="s">
        <v>28</v>
      </c>
      <c r="Z146" t="s">
        <v>0</v>
      </c>
      <c r="AA146" t="s">
        <v>1282</v>
      </c>
      <c r="AB146">
        <v>0</v>
      </c>
    </row>
    <row r="147" spans="1:28">
      <c r="A147" t="s">
        <v>1006</v>
      </c>
      <c r="B147" t="s">
        <v>1007</v>
      </c>
      <c r="C147" t="s">
        <v>1008</v>
      </c>
      <c r="D147" t="s">
        <v>17</v>
      </c>
      <c r="E147" t="s">
        <v>1009</v>
      </c>
      <c r="F147" s="1">
        <f t="shared" si="16"/>
        <v>44792</v>
      </c>
      <c r="G147" s="1">
        <f t="shared" si="22"/>
        <v>44774</v>
      </c>
      <c r="H147" t="str">
        <f t="shared" si="17"/>
        <v>2022</v>
      </c>
      <c r="I147" t="s">
        <v>1010</v>
      </c>
      <c r="J147" s="1">
        <f t="shared" si="18"/>
        <v>44793</v>
      </c>
      <c r="K147">
        <f t="shared" si="19"/>
        <v>19</v>
      </c>
      <c r="L147" t="s">
        <v>1011</v>
      </c>
      <c r="M147" s="1">
        <f t="shared" si="20"/>
        <v>44795</v>
      </c>
      <c r="N147">
        <f t="shared" si="21"/>
        <v>2</v>
      </c>
      <c r="P147" s="1"/>
      <c r="R147" t="s">
        <v>33</v>
      </c>
      <c r="S147" t="s">
        <v>33</v>
      </c>
      <c r="T147" t="s">
        <v>32</v>
      </c>
      <c r="U147">
        <v>39.99</v>
      </c>
      <c r="V147" s="2">
        <v>5968.6567164179105</v>
      </c>
      <c r="W147" t="s">
        <v>22</v>
      </c>
      <c r="X147" t="s">
        <v>2</v>
      </c>
      <c r="Y147" t="s">
        <v>28</v>
      </c>
      <c r="Z147" t="s">
        <v>21</v>
      </c>
      <c r="AA147" t="s">
        <v>1283</v>
      </c>
      <c r="AB147">
        <v>1</v>
      </c>
    </row>
    <row r="148" spans="1:28">
      <c r="A148" t="s">
        <v>1012</v>
      </c>
      <c r="B148" t="s">
        <v>1013</v>
      </c>
      <c r="C148" t="s">
        <v>1014</v>
      </c>
      <c r="D148" t="s">
        <v>27</v>
      </c>
      <c r="E148" t="s">
        <v>1015</v>
      </c>
      <c r="F148" s="1">
        <f t="shared" si="16"/>
        <v>45255</v>
      </c>
      <c r="G148" s="1">
        <f t="shared" si="22"/>
        <v>45231</v>
      </c>
      <c r="H148" t="str">
        <f t="shared" si="17"/>
        <v>2023</v>
      </c>
      <c r="I148" t="s">
        <v>1016</v>
      </c>
      <c r="J148" s="1">
        <f t="shared" si="18"/>
        <v>45256</v>
      </c>
      <c r="K148">
        <f t="shared" si="19"/>
        <v>25</v>
      </c>
      <c r="L148" t="s">
        <v>1017</v>
      </c>
      <c r="M148" s="1">
        <f t="shared" si="20"/>
        <v>45260</v>
      </c>
      <c r="N148">
        <f t="shared" si="21"/>
        <v>4</v>
      </c>
      <c r="P148" s="1"/>
      <c r="R148" t="s">
        <v>33</v>
      </c>
      <c r="S148" t="s">
        <v>33</v>
      </c>
      <c r="T148" t="s">
        <v>32</v>
      </c>
      <c r="U148">
        <v>39.99</v>
      </c>
      <c r="V148" s="2">
        <v>36.354545454545452</v>
      </c>
      <c r="W148" t="s">
        <v>46</v>
      </c>
      <c r="X148" t="s">
        <v>29</v>
      </c>
      <c r="Y148" t="s">
        <v>28</v>
      </c>
      <c r="Z148" t="s">
        <v>47</v>
      </c>
      <c r="AA148" t="s">
        <v>46</v>
      </c>
      <c r="AB148">
        <v>1</v>
      </c>
    </row>
    <row r="149" spans="1:28">
      <c r="A149" t="s">
        <v>1018</v>
      </c>
      <c r="B149" t="s">
        <v>1019</v>
      </c>
      <c r="C149" t="s">
        <v>1020</v>
      </c>
      <c r="D149" t="s">
        <v>20</v>
      </c>
      <c r="E149" t="s">
        <v>1021</v>
      </c>
      <c r="F149" s="1">
        <f t="shared" si="16"/>
        <v>45534</v>
      </c>
      <c r="G149" s="1">
        <f t="shared" si="22"/>
        <v>45505</v>
      </c>
      <c r="H149" t="str">
        <f t="shared" si="17"/>
        <v>2024</v>
      </c>
      <c r="I149" t="s">
        <v>1022</v>
      </c>
      <c r="J149" s="1">
        <f t="shared" si="18"/>
        <v>45538</v>
      </c>
      <c r="K149">
        <f t="shared" si="19"/>
        <v>33</v>
      </c>
      <c r="L149" t="s">
        <v>1023</v>
      </c>
      <c r="M149" s="1">
        <f t="shared" si="20"/>
        <v>45545</v>
      </c>
      <c r="N149">
        <f t="shared" si="21"/>
        <v>7</v>
      </c>
      <c r="P149" s="1"/>
      <c r="R149" t="s">
        <v>38</v>
      </c>
      <c r="S149" t="s">
        <v>38</v>
      </c>
      <c r="T149" t="s">
        <v>37</v>
      </c>
      <c r="U149">
        <v>89.99</v>
      </c>
      <c r="V149" s="2">
        <v>128.55714285714285</v>
      </c>
      <c r="W149" t="s">
        <v>31</v>
      </c>
      <c r="X149" t="s">
        <v>2</v>
      </c>
      <c r="Y149" t="s">
        <v>13</v>
      </c>
      <c r="Z149" t="s">
        <v>30</v>
      </c>
      <c r="AA149" t="s">
        <v>1280</v>
      </c>
      <c r="AB149">
        <v>1</v>
      </c>
    </row>
    <row r="150" spans="1:28">
      <c r="A150" t="s">
        <v>1030</v>
      </c>
      <c r="B150" t="s">
        <v>1031</v>
      </c>
      <c r="C150" t="s">
        <v>1032</v>
      </c>
      <c r="D150" t="s">
        <v>17</v>
      </c>
      <c r="E150" t="s">
        <v>1033</v>
      </c>
      <c r="F150" s="1">
        <f t="shared" si="16"/>
        <v>44615</v>
      </c>
      <c r="G150" s="1">
        <f t="shared" si="22"/>
        <v>44593</v>
      </c>
      <c r="H150" t="str">
        <f t="shared" si="17"/>
        <v>2022</v>
      </c>
      <c r="I150" t="s">
        <v>1034</v>
      </c>
      <c r="J150" s="1">
        <f t="shared" si="18"/>
        <v>44617</v>
      </c>
      <c r="K150">
        <f t="shared" si="19"/>
        <v>24</v>
      </c>
      <c r="L150" t="s">
        <v>1035</v>
      </c>
      <c r="M150" s="1">
        <f t="shared" si="20"/>
        <v>44621</v>
      </c>
      <c r="N150">
        <f t="shared" si="21"/>
        <v>4</v>
      </c>
      <c r="P150" s="1"/>
      <c r="R150" t="s">
        <v>24</v>
      </c>
      <c r="S150" t="s">
        <v>24</v>
      </c>
      <c r="T150" t="s">
        <v>23</v>
      </c>
      <c r="U150">
        <v>24.99</v>
      </c>
      <c r="V150" s="2">
        <v>35.700000000000003</v>
      </c>
      <c r="W150" t="s">
        <v>31</v>
      </c>
      <c r="X150" t="s">
        <v>2</v>
      </c>
      <c r="Y150" t="s">
        <v>8</v>
      </c>
      <c r="Z150" t="s">
        <v>30</v>
      </c>
      <c r="AA150" t="s">
        <v>1280</v>
      </c>
      <c r="AB150">
        <v>0</v>
      </c>
    </row>
    <row r="151" spans="1:28">
      <c r="A151" t="s">
        <v>1036</v>
      </c>
      <c r="B151" t="s">
        <v>1037</v>
      </c>
      <c r="C151" t="s">
        <v>1038</v>
      </c>
      <c r="D151" t="s">
        <v>17</v>
      </c>
      <c r="E151" t="s">
        <v>1039</v>
      </c>
      <c r="F151" s="1">
        <f t="shared" si="16"/>
        <v>45092</v>
      </c>
      <c r="G151" s="1">
        <f t="shared" si="22"/>
        <v>45078</v>
      </c>
      <c r="H151" t="str">
        <f t="shared" si="17"/>
        <v>2023</v>
      </c>
      <c r="I151" t="s">
        <v>1040</v>
      </c>
      <c r="J151" s="1">
        <f t="shared" si="18"/>
        <v>45095</v>
      </c>
      <c r="K151">
        <f t="shared" si="19"/>
        <v>17</v>
      </c>
      <c r="L151" t="s">
        <v>1041</v>
      </c>
      <c r="M151" s="1">
        <f t="shared" si="20"/>
        <v>45098</v>
      </c>
      <c r="N151">
        <f t="shared" si="21"/>
        <v>3</v>
      </c>
      <c r="P151" s="1"/>
      <c r="R151" t="s">
        <v>38</v>
      </c>
      <c r="S151" t="s">
        <v>38</v>
      </c>
      <c r="T151" t="s">
        <v>37</v>
      </c>
      <c r="U151">
        <v>89.99</v>
      </c>
      <c r="V151" s="2">
        <v>119.98666666666666</v>
      </c>
      <c r="W151" t="s">
        <v>14</v>
      </c>
      <c r="X151" t="s">
        <v>29</v>
      </c>
      <c r="Y151" t="s">
        <v>1</v>
      </c>
      <c r="Z151" t="s">
        <v>12</v>
      </c>
      <c r="AA151" t="s">
        <v>1282</v>
      </c>
      <c r="AB151">
        <v>0</v>
      </c>
    </row>
    <row r="152" spans="1:28">
      <c r="A152" t="s">
        <v>1042</v>
      </c>
      <c r="B152" t="s">
        <v>1043</v>
      </c>
      <c r="C152" t="s">
        <v>1044</v>
      </c>
      <c r="D152" t="s">
        <v>27</v>
      </c>
      <c r="E152" t="s">
        <v>1045</v>
      </c>
      <c r="F152" s="1">
        <f t="shared" si="16"/>
        <v>45113</v>
      </c>
      <c r="G152" s="1">
        <f t="shared" si="22"/>
        <v>45108</v>
      </c>
      <c r="H152" t="str">
        <f t="shared" si="17"/>
        <v>2023</v>
      </c>
      <c r="I152" t="s">
        <v>1046</v>
      </c>
      <c r="J152" s="1">
        <f t="shared" si="18"/>
        <v>45117</v>
      </c>
      <c r="K152">
        <f t="shared" si="19"/>
        <v>9</v>
      </c>
      <c r="L152" t="s">
        <v>1047</v>
      </c>
      <c r="M152" s="1">
        <f t="shared" si="20"/>
        <v>45123</v>
      </c>
      <c r="N152">
        <f t="shared" si="21"/>
        <v>6</v>
      </c>
      <c r="P152" s="1"/>
      <c r="R152" t="s">
        <v>26</v>
      </c>
      <c r="S152" t="s">
        <v>26</v>
      </c>
      <c r="T152" t="s">
        <v>25</v>
      </c>
      <c r="U152">
        <v>49.99</v>
      </c>
      <c r="V152" s="2">
        <v>999.8</v>
      </c>
      <c r="W152" t="s">
        <v>40</v>
      </c>
      <c r="X152" t="s">
        <v>2</v>
      </c>
      <c r="Y152" t="s">
        <v>8</v>
      </c>
      <c r="Z152" t="s">
        <v>39</v>
      </c>
      <c r="AA152" t="s">
        <v>1282</v>
      </c>
      <c r="AB152">
        <v>0</v>
      </c>
    </row>
    <row r="153" spans="1:28">
      <c r="A153" t="s">
        <v>1048</v>
      </c>
      <c r="B153" t="s">
        <v>1049</v>
      </c>
      <c r="C153" t="s">
        <v>1050</v>
      </c>
      <c r="D153" t="s">
        <v>17</v>
      </c>
      <c r="E153" t="s">
        <v>1051</v>
      </c>
      <c r="F153" s="1">
        <f t="shared" si="16"/>
        <v>44943</v>
      </c>
      <c r="G153" s="1">
        <f t="shared" si="22"/>
        <v>44927</v>
      </c>
      <c r="H153" t="str">
        <f t="shared" si="17"/>
        <v>2023</v>
      </c>
      <c r="I153" t="s">
        <v>1052</v>
      </c>
      <c r="J153" s="1">
        <f t="shared" si="18"/>
        <v>44946</v>
      </c>
      <c r="K153">
        <f t="shared" si="19"/>
        <v>19</v>
      </c>
      <c r="L153" t="s">
        <v>1053</v>
      </c>
      <c r="M153" s="1">
        <f t="shared" si="20"/>
        <v>44950</v>
      </c>
      <c r="N153">
        <f t="shared" si="21"/>
        <v>4</v>
      </c>
      <c r="P153" s="1"/>
      <c r="R153" t="s">
        <v>26</v>
      </c>
      <c r="S153" t="s">
        <v>26</v>
      </c>
      <c r="T153" t="s">
        <v>25</v>
      </c>
      <c r="U153">
        <v>49.99</v>
      </c>
      <c r="V153" s="2">
        <v>45.445454545454545</v>
      </c>
      <c r="W153" t="s">
        <v>46</v>
      </c>
      <c r="X153" t="s">
        <v>2</v>
      </c>
      <c r="Y153" t="s">
        <v>28</v>
      </c>
      <c r="Z153" t="s">
        <v>47</v>
      </c>
      <c r="AA153" t="s">
        <v>46</v>
      </c>
      <c r="AB153">
        <v>1</v>
      </c>
    </row>
    <row r="154" spans="1:28">
      <c r="A154" t="s">
        <v>1054</v>
      </c>
      <c r="B154" t="s">
        <v>1055</v>
      </c>
      <c r="C154" t="s">
        <v>1056</v>
      </c>
      <c r="D154" t="s">
        <v>6</v>
      </c>
      <c r="E154" t="s">
        <v>1057</v>
      </c>
      <c r="F154" s="1">
        <f t="shared" si="16"/>
        <v>45178</v>
      </c>
      <c r="G154" s="1">
        <f t="shared" si="22"/>
        <v>45170</v>
      </c>
      <c r="H154" t="str">
        <f t="shared" si="17"/>
        <v>2023</v>
      </c>
      <c r="I154" t="s">
        <v>1058</v>
      </c>
      <c r="J154" s="1">
        <f t="shared" si="18"/>
        <v>45180</v>
      </c>
      <c r="K154">
        <f t="shared" si="19"/>
        <v>10</v>
      </c>
      <c r="L154" t="s">
        <v>1059</v>
      </c>
      <c r="M154" s="1">
        <f t="shared" si="20"/>
        <v>45183</v>
      </c>
      <c r="N154">
        <f t="shared" si="21"/>
        <v>3</v>
      </c>
      <c r="P154" s="1"/>
      <c r="R154" t="s">
        <v>16</v>
      </c>
      <c r="S154" t="s">
        <v>16</v>
      </c>
      <c r="T154" t="s">
        <v>15</v>
      </c>
      <c r="U154">
        <v>19.989999999999998</v>
      </c>
      <c r="V154" s="2">
        <v>15.376923076923076</v>
      </c>
      <c r="W154" t="s">
        <v>36</v>
      </c>
      <c r="X154" t="s">
        <v>2</v>
      </c>
      <c r="Y154" t="s">
        <v>28</v>
      </c>
      <c r="Z154" t="s">
        <v>34</v>
      </c>
      <c r="AA154" t="s">
        <v>46</v>
      </c>
      <c r="AB154">
        <v>0</v>
      </c>
    </row>
    <row r="155" spans="1:28">
      <c r="A155" t="s">
        <v>1060</v>
      </c>
      <c r="B155" t="s">
        <v>1061</v>
      </c>
      <c r="C155" t="s">
        <v>1062</v>
      </c>
      <c r="D155" t="s">
        <v>6</v>
      </c>
      <c r="E155" t="s">
        <v>1063</v>
      </c>
      <c r="F155" s="1">
        <f t="shared" si="16"/>
        <v>45068</v>
      </c>
      <c r="G155" s="1">
        <f t="shared" si="22"/>
        <v>45047</v>
      </c>
      <c r="H155" t="str">
        <f t="shared" si="17"/>
        <v>2023</v>
      </c>
      <c r="I155" t="s">
        <v>1064</v>
      </c>
      <c r="J155" s="1">
        <f t="shared" si="18"/>
        <v>45070</v>
      </c>
      <c r="K155">
        <f t="shared" si="19"/>
        <v>23</v>
      </c>
      <c r="L155" t="s">
        <v>1065</v>
      </c>
      <c r="M155" s="1">
        <f t="shared" si="20"/>
        <v>45074</v>
      </c>
      <c r="N155">
        <f t="shared" si="21"/>
        <v>4</v>
      </c>
      <c r="P155" s="1"/>
      <c r="R155" t="s">
        <v>16</v>
      </c>
      <c r="S155" t="s">
        <v>16</v>
      </c>
      <c r="T155" t="s">
        <v>15</v>
      </c>
      <c r="U155">
        <v>19.989999999999998</v>
      </c>
      <c r="V155" s="2">
        <v>26.653333333333332</v>
      </c>
      <c r="W155" t="s">
        <v>14</v>
      </c>
      <c r="X155" t="s">
        <v>2</v>
      </c>
      <c r="Y155" t="s">
        <v>35</v>
      </c>
      <c r="Z155" t="s">
        <v>12</v>
      </c>
      <c r="AA155" t="s">
        <v>1282</v>
      </c>
      <c r="AB155">
        <v>1</v>
      </c>
    </row>
    <row r="156" spans="1:28">
      <c r="A156" t="s">
        <v>1066</v>
      </c>
      <c r="B156" t="s">
        <v>1067</v>
      </c>
      <c r="C156" t="s">
        <v>1068</v>
      </c>
      <c r="D156" t="s">
        <v>17</v>
      </c>
      <c r="E156" t="s">
        <v>1069</v>
      </c>
      <c r="F156" s="1">
        <f t="shared" si="16"/>
        <v>44472</v>
      </c>
      <c r="G156" s="1">
        <f t="shared" si="22"/>
        <v>44470</v>
      </c>
      <c r="H156" t="str">
        <f t="shared" si="17"/>
        <v>2021</v>
      </c>
      <c r="I156" t="s">
        <v>1070</v>
      </c>
      <c r="J156" s="1">
        <f t="shared" si="18"/>
        <v>44475</v>
      </c>
      <c r="K156">
        <f t="shared" si="19"/>
        <v>5</v>
      </c>
      <c r="L156" t="s">
        <v>1071</v>
      </c>
      <c r="M156" s="1">
        <f t="shared" si="20"/>
        <v>44481</v>
      </c>
      <c r="N156">
        <f t="shared" si="21"/>
        <v>6</v>
      </c>
      <c r="P156" s="1"/>
      <c r="R156" t="s">
        <v>26</v>
      </c>
      <c r="S156" t="s">
        <v>26</v>
      </c>
      <c r="T156" t="s">
        <v>25</v>
      </c>
      <c r="U156">
        <v>49.99</v>
      </c>
      <c r="V156" s="2">
        <v>277.72222222222223</v>
      </c>
      <c r="W156" t="s">
        <v>42</v>
      </c>
      <c r="X156" t="s">
        <v>2</v>
      </c>
      <c r="Y156" t="s">
        <v>8</v>
      </c>
      <c r="Z156" t="s">
        <v>41</v>
      </c>
      <c r="AA156" t="s">
        <v>1281</v>
      </c>
      <c r="AB156">
        <v>1</v>
      </c>
    </row>
    <row r="157" spans="1:28">
      <c r="A157" t="s">
        <v>1072</v>
      </c>
      <c r="B157" t="s">
        <v>1073</v>
      </c>
      <c r="C157" t="s">
        <v>1074</v>
      </c>
      <c r="D157" t="s">
        <v>6</v>
      </c>
      <c r="E157" t="s">
        <v>1075</v>
      </c>
      <c r="F157" s="1">
        <f t="shared" si="16"/>
        <v>45235</v>
      </c>
      <c r="G157" s="1">
        <f t="shared" si="22"/>
        <v>45231</v>
      </c>
      <c r="H157" t="str">
        <f t="shared" si="17"/>
        <v>2023</v>
      </c>
      <c r="I157" t="s">
        <v>1076</v>
      </c>
      <c r="J157" s="1">
        <f t="shared" si="18"/>
        <v>45239</v>
      </c>
      <c r="K157">
        <f t="shared" si="19"/>
        <v>8</v>
      </c>
      <c r="L157" t="s">
        <v>1077</v>
      </c>
      <c r="M157" s="1">
        <f t="shared" si="20"/>
        <v>45244</v>
      </c>
      <c r="N157">
        <f t="shared" si="21"/>
        <v>5</v>
      </c>
      <c r="P157" s="1"/>
      <c r="R157" t="s">
        <v>26</v>
      </c>
      <c r="S157" t="s">
        <v>26</v>
      </c>
      <c r="T157" t="s">
        <v>25</v>
      </c>
      <c r="U157">
        <v>49.99</v>
      </c>
      <c r="V157" s="2">
        <v>49.99</v>
      </c>
      <c r="W157" t="s">
        <v>3</v>
      </c>
      <c r="X157" t="s">
        <v>2</v>
      </c>
      <c r="Y157" t="s">
        <v>28</v>
      </c>
      <c r="Z157" t="s">
        <v>0</v>
      </c>
      <c r="AA157" t="s">
        <v>1282</v>
      </c>
      <c r="AB157">
        <v>0</v>
      </c>
    </row>
    <row r="158" spans="1:28">
      <c r="A158" t="s">
        <v>1078</v>
      </c>
      <c r="B158" t="s">
        <v>1079</v>
      </c>
      <c r="C158" t="s">
        <v>1080</v>
      </c>
      <c r="D158" t="s">
        <v>27</v>
      </c>
      <c r="E158" t="s">
        <v>1081</v>
      </c>
      <c r="F158" s="1">
        <f t="shared" si="16"/>
        <v>45154</v>
      </c>
      <c r="G158" s="1">
        <f t="shared" si="22"/>
        <v>45139</v>
      </c>
      <c r="H158" t="str">
        <f t="shared" si="17"/>
        <v>2023</v>
      </c>
      <c r="I158" t="s">
        <v>1082</v>
      </c>
      <c r="J158" s="1">
        <f t="shared" si="18"/>
        <v>45156</v>
      </c>
      <c r="K158">
        <f t="shared" si="19"/>
        <v>17</v>
      </c>
      <c r="L158" t="s">
        <v>1083</v>
      </c>
      <c r="M158" s="1">
        <f t="shared" si="20"/>
        <v>45158</v>
      </c>
      <c r="N158">
        <f t="shared" si="21"/>
        <v>2</v>
      </c>
      <c r="P158" s="1"/>
      <c r="R158" t="s">
        <v>11</v>
      </c>
      <c r="S158" t="s">
        <v>11</v>
      </c>
      <c r="T158" t="s">
        <v>10</v>
      </c>
      <c r="U158">
        <v>99.99</v>
      </c>
      <c r="V158" s="2">
        <v>142.84285714285716</v>
      </c>
      <c r="W158" t="s">
        <v>31</v>
      </c>
      <c r="X158" t="s">
        <v>2</v>
      </c>
      <c r="Y158" t="s">
        <v>35</v>
      </c>
      <c r="Z158" t="s">
        <v>30</v>
      </c>
      <c r="AA158" t="s">
        <v>1280</v>
      </c>
      <c r="AB158">
        <v>1</v>
      </c>
    </row>
    <row r="159" spans="1:28">
      <c r="A159" t="s">
        <v>1084</v>
      </c>
      <c r="B159" t="s">
        <v>1085</v>
      </c>
      <c r="C159" t="s">
        <v>1086</v>
      </c>
      <c r="D159" t="s">
        <v>17</v>
      </c>
      <c r="E159" t="s">
        <v>1087</v>
      </c>
      <c r="F159" s="1">
        <f t="shared" si="16"/>
        <v>44708</v>
      </c>
      <c r="G159" s="1">
        <f t="shared" si="22"/>
        <v>44682</v>
      </c>
      <c r="H159" t="str">
        <f t="shared" si="17"/>
        <v>2022</v>
      </c>
      <c r="I159" t="s">
        <v>1088</v>
      </c>
      <c r="J159" s="1">
        <f t="shared" si="18"/>
        <v>44711</v>
      </c>
      <c r="K159">
        <f t="shared" si="19"/>
        <v>29</v>
      </c>
      <c r="L159" t="s">
        <v>1089</v>
      </c>
      <c r="M159" s="1">
        <f t="shared" si="20"/>
        <v>44715</v>
      </c>
      <c r="N159">
        <f t="shared" si="21"/>
        <v>4</v>
      </c>
      <c r="P159" s="1"/>
      <c r="R159" t="s">
        <v>33</v>
      </c>
      <c r="S159" t="s">
        <v>33</v>
      </c>
      <c r="T159" t="s">
        <v>32</v>
      </c>
      <c r="U159">
        <v>39.99</v>
      </c>
      <c r="V159" s="2">
        <v>39.99</v>
      </c>
      <c r="W159" t="s">
        <v>3</v>
      </c>
      <c r="X159" t="s">
        <v>29</v>
      </c>
      <c r="Y159" t="s">
        <v>8</v>
      </c>
      <c r="Z159" t="s">
        <v>0</v>
      </c>
      <c r="AA159" t="s">
        <v>1282</v>
      </c>
      <c r="AB159">
        <v>1</v>
      </c>
    </row>
    <row r="160" spans="1:28">
      <c r="A160" t="s">
        <v>1090</v>
      </c>
      <c r="B160" t="s">
        <v>1091</v>
      </c>
      <c r="C160" t="s">
        <v>1092</v>
      </c>
      <c r="D160" t="s">
        <v>17</v>
      </c>
      <c r="E160" t="s">
        <v>1093</v>
      </c>
      <c r="F160" s="1">
        <f t="shared" si="16"/>
        <v>44534</v>
      </c>
      <c r="G160" s="1">
        <f t="shared" si="22"/>
        <v>44531</v>
      </c>
      <c r="H160" t="str">
        <f t="shared" si="17"/>
        <v>2021</v>
      </c>
      <c r="I160" t="s">
        <v>1094</v>
      </c>
      <c r="J160" s="1">
        <f t="shared" si="18"/>
        <v>44536</v>
      </c>
      <c r="K160">
        <f t="shared" si="19"/>
        <v>5</v>
      </c>
      <c r="L160" t="s">
        <v>1095</v>
      </c>
      <c r="M160" s="1">
        <f t="shared" si="20"/>
        <v>44540</v>
      </c>
      <c r="N160">
        <f t="shared" si="21"/>
        <v>4</v>
      </c>
      <c r="P160" s="1"/>
      <c r="R160" t="s">
        <v>38</v>
      </c>
      <c r="S160" t="s">
        <v>38</v>
      </c>
      <c r="T160" t="s">
        <v>37</v>
      </c>
      <c r="U160">
        <v>89.99</v>
      </c>
      <c r="V160" s="2">
        <v>1799.7999999999997</v>
      </c>
      <c r="W160" t="s">
        <v>40</v>
      </c>
      <c r="X160" t="s">
        <v>2</v>
      </c>
      <c r="Y160" t="s">
        <v>8</v>
      </c>
      <c r="Z160" t="s">
        <v>39</v>
      </c>
      <c r="AA160" t="s">
        <v>1282</v>
      </c>
      <c r="AB160">
        <v>1</v>
      </c>
    </row>
    <row r="161" spans="1:28">
      <c r="A161" t="s">
        <v>1096</v>
      </c>
      <c r="B161" t="s">
        <v>1097</v>
      </c>
      <c r="C161" t="s">
        <v>1098</v>
      </c>
      <c r="D161" t="s">
        <v>27</v>
      </c>
      <c r="E161" t="s">
        <v>1099</v>
      </c>
      <c r="F161" s="1">
        <f t="shared" si="16"/>
        <v>44407</v>
      </c>
      <c r="G161" s="1">
        <f t="shared" si="22"/>
        <v>44378</v>
      </c>
      <c r="H161" t="str">
        <f t="shared" si="17"/>
        <v>2021</v>
      </c>
      <c r="I161" t="s">
        <v>1100</v>
      </c>
      <c r="J161" s="1">
        <f t="shared" si="18"/>
        <v>44412</v>
      </c>
      <c r="K161">
        <f t="shared" si="19"/>
        <v>34</v>
      </c>
      <c r="L161" t="s">
        <v>1101</v>
      </c>
      <c r="M161" s="1">
        <f t="shared" si="20"/>
        <v>44419</v>
      </c>
      <c r="N161">
        <f t="shared" si="21"/>
        <v>7</v>
      </c>
      <c r="P161" s="1"/>
      <c r="R161" t="s">
        <v>5</v>
      </c>
      <c r="S161" t="s">
        <v>5</v>
      </c>
      <c r="T161" t="s">
        <v>4</v>
      </c>
      <c r="U161">
        <v>29.99</v>
      </c>
      <c r="V161" s="2">
        <v>42.842857142857142</v>
      </c>
      <c r="W161" t="s">
        <v>31</v>
      </c>
      <c r="X161" t="s">
        <v>29</v>
      </c>
      <c r="Y161" t="s">
        <v>1</v>
      </c>
      <c r="Z161" t="s">
        <v>30</v>
      </c>
      <c r="AA161" t="s">
        <v>1280</v>
      </c>
      <c r="AB161">
        <v>0</v>
      </c>
    </row>
    <row r="162" spans="1:28">
      <c r="A162" t="s">
        <v>1108</v>
      </c>
      <c r="B162" t="s">
        <v>1109</v>
      </c>
      <c r="C162" t="s">
        <v>1110</v>
      </c>
      <c r="D162" t="s">
        <v>20</v>
      </c>
      <c r="E162" t="s">
        <v>1111</v>
      </c>
      <c r="F162" s="1">
        <f t="shared" si="16"/>
        <v>44267</v>
      </c>
      <c r="G162" s="1">
        <f t="shared" si="22"/>
        <v>44256</v>
      </c>
      <c r="H162" t="str">
        <f t="shared" si="17"/>
        <v>2021</v>
      </c>
      <c r="I162" t="s">
        <v>1112</v>
      </c>
      <c r="J162" s="1">
        <f t="shared" si="18"/>
        <v>44270</v>
      </c>
      <c r="K162">
        <f t="shared" si="19"/>
        <v>14</v>
      </c>
      <c r="L162" t="s">
        <v>1113</v>
      </c>
      <c r="M162" s="1">
        <f t="shared" si="20"/>
        <v>44275</v>
      </c>
      <c r="N162">
        <f t="shared" si="21"/>
        <v>5</v>
      </c>
      <c r="P162" s="1"/>
      <c r="R162" t="s">
        <v>38</v>
      </c>
      <c r="S162" t="s">
        <v>38</v>
      </c>
      <c r="T162" t="s">
        <v>37</v>
      </c>
      <c r="U162">
        <v>89.99</v>
      </c>
      <c r="V162" s="2">
        <v>7499.1666666666661</v>
      </c>
      <c r="W162" t="s">
        <v>9</v>
      </c>
      <c r="X162" t="s">
        <v>2</v>
      </c>
      <c r="Y162" t="s">
        <v>28</v>
      </c>
      <c r="Z162" t="s">
        <v>7</v>
      </c>
      <c r="AA162" t="s">
        <v>1283</v>
      </c>
      <c r="AB162">
        <v>1</v>
      </c>
    </row>
    <row r="163" spans="1:28">
      <c r="A163" t="s">
        <v>1114</v>
      </c>
      <c r="B163" t="s">
        <v>1115</v>
      </c>
      <c r="C163" t="s">
        <v>1116</v>
      </c>
      <c r="D163" t="s">
        <v>20</v>
      </c>
      <c r="E163" t="s">
        <v>1117</v>
      </c>
      <c r="F163" s="1">
        <f t="shared" si="16"/>
        <v>44616</v>
      </c>
      <c r="G163" s="1">
        <f t="shared" si="22"/>
        <v>44593</v>
      </c>
      <c r="H163" t="str">
        <f t="shared" si="17"/>
        <v>2022</v>
      </c>
      <c r="I163" t="s">
        <v>1118</v>
      </c>
      <c r="J163" s="1">
        <f t="shared" si="18"/>
        <v>44617</v>
      </c>
      <c r="K163">
        <f t="shared" si="19"/>
        <v>24</v>
      </c>
      <c r="L163" t="s">
        <v>1119</v>
      </c>
      <c r="M163" s="1">
        <f t="shared" si="20"/>
        <v>44620</v>
      </c>
      <c r="N163">
        <f t="shared" si="21"/>
        <v>3</v>
      </c>
      <c r="P163" s="1"/>
      <c r="R163" t="s">
        <v>33</v>
      </c>
      <c r="S163" t="s">
        <v>33</v>
      </c>
      <c r="T163" t="s">
        <v>32</v>
      </c>
      <c r="U163">
        <v>39.99</v>
      </c>
      <c r="V163" s="2">
        <v>36.354545454545452</v>
      </c>
      <c r="W163" t="s">
        <v>46</v>
      </c>
      <c r="X163" t="s">
        <v>2</v>
      </c>
      <c r="Y163" t="s">
        <v>1</v>
      </c>
      <c r="Z163" t="s">
        <v>47</v>
      </c>
      <c r="AA163" t="s">
        <v>46</v>
      </c>
      <c r="AB163">
        <v>1</v>
      </c>
    </row>
    <row r="164" spans="1:28">
      <c r="A164" t="s">
        <v>1120</v>
      </c>
      <c r="B164" t="s">
        <v>1121</v>
      </c>
      <c r="C164" t="s">
        <v>1122</v>
      </c>
      <c r="D164" t="s">
        <v>17</v>
      </c>
      <c r="E164" t="s">
        <v>1123</v>
      </c>
      <c r="F164" s="1">
        <f t="shared" si="16"/>
        <v>45063</v>
      </c>
      <c r="G164" s="1">
        <f t="shared" si="22"/>
        <v>45047</v>
      </c>
      <c r="H164" t="str">
        <f t="shared" si="17"/>
        <v>2023</v>
      </c>
      <c r="I164" t="s">
        <v>1124</v>
      </c>
      <c r="J164" s="1">
        <f t="shared" si="18"/>
        <v>45065</v>
      </c>
      <c r="K164">
        <f t="shared" si="19"/>
        <v>18</v>
      </c>
      <c r="L164" t="s">
        <v>1125</v>
      </c>
      <c r="M164" s="1">
        <f t="shared" si="20"/>
        <v>45070</v>
      </c>
      <c r="N164">
        <f t="shared" si="21"/>
        <v>5</v>
      </c>
      <c r="P164" s="1"/>
      <c r="R164" t="s">
        <v>38</v>
      </c>
      <c r="S164" t="s">
        <v>38</v>
      </c>
      <c r="T164" t="s">
        <v>37</v>
      </c>
      <c r="U164">
        <v>89.99</v>
      </c>
      <c r="V164" s="2">
        <v>89.99</v>
      </c>
      <c r="W164" t="s">
        <v>3</v>
      </c>
      <c r="X164" t="s">
        <v>29</v>
      </c>
      <c r="Y164" t="s">
        <v>35</v>
      </c>
      <c r="Z164" t="s">
        <v>0</v>
      </c>
      <c r="AA164" t="s">
        <v>1282</v>
      </c>
      <c r="AB164">
        <v>1</v>
      </c>
    </row>
    <row r="165" spans="1:28">
      <c r="A165" t="s">
        <v>1126</v>
      </c>
      <c r="B165" t="s">
        <v>1127</v>
      </c>
      <c r="C165" t="s">
        <v>1128</v>
      </c>
      <c r="D165" t="s">
        <v>17</v>
      </c>
      <c r="E165" t="s">
        <v>1129</v>
      </c>
      <c r="F165" s="1">
        <f t="shared" si="16"/>
        <v>44355</v>
      </c>
      <c r="G165" s="1">
        <f t="shared" si="22"/>
        <v>44348</v>
      </c>
      <c r="H165" t="str">
        <f t="shared" si="17"/>
        <v>2021</v>
      </c>
      <c r="I165" t="s">
        <v>1130</v>
      </c>
      <c r="J165" s="1">
        <f t="shared" si="18"/>
        <v>44359</v>
      </c>
      <c r="K165">
        <f t="shared" si="19"/>
        <v>11</v>
      </c>
      <c r="L165" t="s">
        <v>1131</v>
      </c>
      <c r="M165" s="1">
        <f t="shared" si="20"/>
        <v>44361</v>
      </c>
      <c r="N165">
        <f t="shared" si="21"/>
        <v>2</v>
      </c>
      <c r="P165" s="1"/>
      <c r="R165" t="s">
        <v>33</v>
      </c>
      <c r="S165" t="s">
        <v>33</v>
      </c>
      <c r="T165" t="s">
        <v>32</v>
      </c>
      <c r="U165">
        <v>39.99</v>
      </c>
      <c r="V165" s="2">
        <v>36.354545454545452</v>
      </c>
      <c r="W165" t="s">
        <v>46</v>
      </c>
      <c r="X165" t="s">
        <v>2</v>
      </c>
      <c r="Y165" t="s">
        <v>1</v>
      </c>
      <c r="Z165" t="s">
        <v>47</v>
      </c>
      <c r="AA165" t="s">
        <v>46</v>
      </c>
      <c r="AB165">
        <v>0</v>
      </c>
    </row>
    <row r="166" spans="1:28">
      <c r="A166" t="s">
        <v>1132</v>
      </c>
      <c r="B166" t="s">
        <v>1133</v>
      </c>
      <c r="C166" t="s">
        <v>1134</v>
      </c>
      <c r="D166" t="s">
        <v>17</v>
      </c>
      <c r="E166" t="s">
        <v>1135</v>
      </c>
      <c r="F166" s="1">
        <f t="shared" si="16"/>
        <v>44300</v>
      </c>
      <c r="G166" s="1">
        <f t="shared" si="22"/>
        <v>44287</v>
      </c>
      <c r="H166" t="str">
        <f t="shared" si="17"/>
        <v>2021</v>
      </c>
      <c r="I166" t="s">
        <v>1136</v>
      </c>
      <c r="J166" s="1">
        <f t="shared" si="18"/>
        <v>44303</v>
      </c>
      <c r="K166">
        <f t="shared" si="19"/>
        <v>16</v>
      </c>
      <c r="L166" t="s">
        <v>1137</v>
      </c>
      <c r="M166" s="1">
        <f t="shared" si="20"/>
        <v>44306</v>
      </c>
      <c r="N166">
        <f t="shared" si="21"/>
        <v>3</v>
      </c>
      <c r="P166" s="1"/>
      <c r="R166" t="s">
        <v>19</v>
      </c>
      <c r="S166" t="s">
        <v>19</v>
      </c>
      <c r="T166" t="s">
        <v>18</v>
      </c>
      <c r="U166">
        <v>15.99</v>
      </c>
      <c r="V166" s="2">
        <v>319.8</v>
      </c>
      <c r="W166" t="s">
        <v>40</v>
      </c>
      <c r="X166" t="s">
        <v>29</v>
      </c>
      <c r="Y166" t="s">
        <v>8</v>
      </c>
      <c r="Z166" t="s">
        <v>39</v>
      </c>
      <c r="AA166" t="s">
        <v>1282</v>
      </c>
      <c r="AB166">
        <v>0</v>
      </c>
    </row>
    <row r="167" spans="1:28">
      <c r="A167" t="s">
        <v>1138</v>
      </c>
      <c r="B167" t="s">
        <v>1139</v>
      </c>
      <c r="C167" t="s">
        <v>1140</v>
      </c>
      <c r="D167" t="s">
        <v>17</v>
      </c>
      <c r="E167" t="s">
        <v>1141</v>
      </c>
      <c r="F167" s="1">
        <f t="shared" si="16"/>
        <v>45377</v>
      </c>
      <c r="G167" s="1">
        <f t="shared" si="22"/>
        <v>45352</v>
      </c>
      <c r="H167" t="str">
        <f t="shared" si="17"/>
        <v>2024</v>
      </c>
      <c r="I167" t="s">
        <v>1142</v>
      </c>
      <c r="J167" s="1">
        <f t="shared" si="18"/>
        <v>45381</v>
      </c>
      <c r="K167">
        <f t="shared" si="19"/>
        <v>29</v>
      </c>
      <c r="L167" t="s">
        <v>1143</v>
      </c>
      <c r="M167" s="1">
        <f t="shared" si="20"/>
        <v>45387</v>
      </c>
      <c r="N167">
        <f t="shared" si="21"/>
        <v>6</v>
      </c>
      <c r="P167" s="1"/>
      <c r="R167" t="s">
        <v>11</v>
      </c>
      <c r="S167" t="s">
        <v>11</v>
      </c>
      <c r="T167" t="s">
        <v>10</v>
      </c>
      <c r="U167">
        <v>99.99</v>
      </c>
      <c r="V167" s="2">
        <v>76.91538461538461</v>
      </c>
      <c r="W167" t="s">
        <v>36</v>
      </c>
      <c r="X167" t="s">
        <v>2</v>
      </c>
      <c r="Y167" t="s">
        <v>1</v>
      </c>
      <c r="Z167" t="s">
        <v>34</v>
      </c>
      <c r="AA167" t="s">
        <v>46</v>
      </c>
      <c r="AB167">
        <v>1</v>
      </c>
    </row>
    <row r="168" spans="1:28">
      <c r="A168" t="s">
        <v>1144</v>
      </c>
      <c r="B168" t="s">
        <v>1145</v>
      </c>
      <c r="C168" t="s">
        <v>1146</v>
      </c>
      <c r="D168" t="s">
        <v>6</v>
      </c>
      <c r="E168" t="s">
        <v>1147</v>
      </c>
      <c r="F168" s="1">
        <f t="shared" si="16"/>
        <v>44475</v>
      </c>
      <c r="G168" s="1">
        <f t="shared" si="22"/>
        <v>44470</v>
      </c>
      <c r="H168" t="str">
        <f t="shared" si="17"/>
        <v>2021</v>
      </c>
      <c r="I168" t="s">
        <v>1148</v>
      </c>
      <c r="J168" s="1">
        <f t="shared" si="18"/>
        <v>44478</v>
      </c>
      <c r="K168">
        <f t="shared" si="19"/>
        <v>8</v>
      </c>
      <c r="L168" t="s">
        <v>1149</v>
      </c>
      <c r="M168" s="1">
        <f t="shared" si="20"/>
        <v>44482</v>
      </c>
      <c r="N168">
        <f t="shared" si="21"/>
        <v>4</v>
      </c>
      <c r="P168" s="1"/>
      <c r="R168" t="s">
        <v>16</v>
      </c>
      <c r="S168" t="s">
        <v>16</v>
      </c>
      <c r="T168" t="s">
        <v>15</v>
      </c>
      <c r="U168">
        <v>19.989999999999998</v>
      </c>
      <c r="V168" s="2">
        <v>26.653333333333332</v>
      </c>
      <c r="W168" t="s">
        <v>14</v>
      </c>
      <c r="X168" t="s">
        <v>2</v>
      </c>
      <c r="Y168" t="s">
        <v>35</v>
      </c>
      <c r="Z168" t="s">
        <v>12</v>
      </c>
      <c r="AA168" t="s">
        <v>1282</v>
      </c>
      <c r="AB168">
        <v>1</v>
      </c>
    </row>
    <row r="169" spans="1:28">
      <c r="A169" t="s">
        <v>1150</v>
      </c>
      <c r="B169" t="s">
        <v>1151</v>
      </c>
      <c r="C169" t="s">
        <v>1152</v>
      </c>
      <c r="D169" t="s">
        <v>20</v>
      </c>
      <c r="E169" t="s">
        <v>1153</v>
      </c>
      <c r="F169" s="1">
        <f t="shared" si="16"/>
        <v>44461</v>
      </c>
      <c r="G169" s="1">
        <f t="shared" si="22"/>
        <v>44440</v>
      </c>
      <c r="H169" t="str">
        <f t="shared" si="17"/>
        <v>2021</v>
      </c>
      <c r="I169" t="s">
        <v>1154</v>
      </c>
      <c r="J169" s="1">
        <f t="shared" si="18"/>
        <v>44462</v>
      </c>
      <c r="K169">
        <f t="shared" si="19"/>
        <v>22</v>
      </c>
      <c r="L169" t="s">
        <v>1155</v>
      </c>
      <c r="M169" s="1">
        <f t="shared" si="20"/>
        <v>44465</v>
      </c>
      <c r="N169">
        <f t="shared" si="21"/>
        <v>3</v>
      </c>
      <c r="P169" s="1"/>
      <c r="R169" t="s">
        <v>5</v>
      </c>
      <c r="S169" t="s">
        <v>5</v>
      </c>
      <c r="T169" t="s">
        <v>4</v>
      </c>
      <c r="U169">
        <v>29.99</v>
      </c>
      <c r="V169" s="2">
        <v>42.842857142857142</v>
      </c>
      <c r="W169" t="s">
        <v>31</v>
      </c>
      <c r="X169" t="s">
        <v>2</v>
      </c>
      <c r="Y169" t="s">
        <v>28</v>
      </c>
      <c r="Z169" t="s">
        <v>30</v>
      </c>
      <c r="AA169" t="s">
        <v>1280</v>
      </c>
      <c r="AB169">
        <v>1</v>
      </c>
    </row>
    <row r="170" spans="1:28">
      <c r="A170" t="s">
        <v>1156</v>
      </c>
      <c r="B170" t="s">
        <v>1157</v>
      </c>
      <c r="C170" t="s">
        <v>1158</v>
      </c>
      <c r="D170" t="s">
        <v>17</v>
      </c>
      <c r="E170" t="s">
        <v>1159</v>
      </c>
      <c r="F170" s="1">
        <f t="shared" si="16"/>
        <v>44410</v>
      </c>
      <c r="G170" s="1">
        <f t="shared" si="22"/>
        <v>44409</v>
      </c>
      <c r="H170" t="str">
        <f t="shared" si="17"/>
        <v>2021</v>
      </c>
      <c r="I170" t="s">
        <v>1160</v>
      </c>
      <c r="J170" s="1">
        <f t="shared" si="18"/>
        <v>44415</v>
      </c>
      <c r="K170">
        <f t="shared" si="19"/>
        <v>6</v>
      </c>
      <c r="L170" t="s">
        <v>1161</v>
      </c>
      <c r="M170" s="1">
        <f t="shared" si="20"/>
        <v>44421</v>
      </c>
      <c r="N170">
        <f t="shared" si="21"/>
        <v>6</v>
      </c>
      <c r="P170" s="1"/>
      <c r="R170" t="s">
        <v>19</v>
      </c>
      <c r="S170" t="s">
        <v>19</v>
      </c>
      <c r="T170" t="s">
        <v>18</v>
      </c>
      <c r="U170">
        <v>15.99</v>
      </c>
      <c r="V170" s="2">
        <v>14.536363636363635</v>
      </c>
      <c r="W170" t="s">
        <v>46</v>
      </c>
      <c r="X170" t="s">
        <v>29</v>
      </c>
      <c r="Y170" t="s">
        <v>28</v>
      </c>
      <c r="Z170" t="s">
        <v>47</v>
      </c>
      <c r="AA170" t="s">
        <v>46</v>
      </c>
      <c r="AB170">
        <v>0</v>
      </c>
    </row>
    <row r="171" spans="1:28">
      <c r="A171" t="s">
        <v>1162</v>
      </c>
      <c r="B171" t="s">
        <v>1163</v>
      </c>
      <c r="C171" t="s">
        <v>1164</v>
      </c>
      <c r="D171" t="s">
        <v>20</v>
      </c>
      <c r="E171" t="s">
        <v>1165</v>
      </c>
      <c r="F171" s="1">
        <f t="shared" si="16"/>
        <v>44361</v>
      </c>
      <c r="G171" s="1">
        <f t="shared" si="22"/>
        <v>44348</v>
      </c>
      <c r="H171" t="str">
        <f t="shared" si="17"/>
        <v>2021</v>
      </c>
      <c r="I171" t="s">
        <v>1166</v>
      </c>
      <c r="J171" s="1">
        <f t="shared" si="18"/>
        <v>44366</v>
      </c>
      <c r="K171">
        <f t="shared" si="19"/>
        <v>18</v>
      </c>
      <c r="L171" t="s">
        <v>1167</v>
      </c>
      <c r="M171" s="1">
        <f t="shared" si="20"/>
        <v>44368</v>
      </c>
      <c r="N171">
        <f t="shared" si="21"/>
        <v>2</v>
      </c>
      <c r="O171" t="s">
        <v>1168</v>
      </c>
      <c r="P171" s="1">
        <f t="shared" si="23"/>
        <v>44381</v>
      </c>
      <c r="Q171">
        <v>13</v>
      </c>
      <c r="R171" t="s">
        <v>16</v>
      </c>
      <c r="S171" t="s">
        <v>16</v>
      </c>
      <c r="T171" t="s">
        <v>15</v>
      </c>
      <c r="U171">
        <v>19.989999999999998</v>
      </c>
      <c r="V171" s="2">
        <v>19.989999999999998</v>
      </c>
      <c r="W171" t="s">
        <v>3</v>
      </c>
      <c r="X171" t="s">
        <v>29</v>
      </c>
      <c r="Y171" t="s">
        <v>28</v>
      </c>
      <c r="Z171" t="s">
        <v>0</v>
      </c>
      <c r="AA171" t="s">
        <v>1282</v>
      </c>
      <c r="AB171">
        <v>0</v>
      </c>
    </row>
    <row r="172" spans="1:28">
      <c r="A172" t="s">
        <v>1169</v>
      </c>
      <c r="B172" t="s">
        <v>1170</v>
      </c>
      <c r="C172" t="s">
        <v>1171</v>
      </c>
      <c r="D172" t="s">
        <v>17</v>
      </c>
      <c r="E172" t="s">
        <v>1172</v>
      </c>
      <c r="F172" s="1">
        <f t="shared" si="16"/>
        <v>45074</v>
      </c>
      <c r="G172" s="1">
        <f t="shared" si="22"/>
        <v>45047</v>
      </c>
      <c r="H172" t="str">
        <f t="shared" si="17"/>
        <v>2023</v>
      </c>
      <c r="I172" t="s">
        <v>1173</v>
      </c>
      <c r="J172" s="1">
        <f t="shared" si="18"/>
        <v>45077</v>
      </c>
      <c r="K172">
        <f t="shared" si="19"/>
        <v>30</v>
      </c>
      <c r="L172" t="s">
        <v>1174</v>
      </c>
      <c r="M172" s="1">
        <f t="shared" si="20"/>
        <v>45083</v>
      </c>
      <c r="N172">
        <f t="shared" si="21"/>
        <v>6</v>
      </c>
      <c r="P172" s="1"/>
      <c r="R172" t="s">
        <v>44</v>
      </c>
      <c r="S172" t="s">
        <v>44</v>
      </c>
      <c r="T172" t="s">
        <v>43</v>
      </c>
      <c r="U172">
        <v>79.989999999999995</v>
      </c>
      <c r="V172" s="2">
        <v>61.530769230769224</v>
      </c>
      <c r="W172" t="s">
        <v>36</v>
      </c>
      <c r="X172" t="s">
        <v>2</v>
      </c>
      <c r="Y172" t="s">
        <v>13</v>
      </c>
      <c r="Z172" t="s">
        <v>34</v>
      </c>
      <c r="AA172" t="s">
        <v>46</v>
      </c>
      <c r="AB172">
        <v>1</v>
      </c>
    </row>
    <row r="173" spans="1:28">
      <c r="A173" t="s">
        <v>1175</v>
      </c>
      <c r="B173" t="s">
        <v>1176</v>
      </c>
      <c r="C173" t="s">
        <v>1177</v>
      </c>
      <c r="D173" t="s">
        <v>27</v>
      </c>
      <c r="E173" t="s">
        <v>1178</v>
      </c>
      <c r="F173" s="1">
        <f t="shared" si="16"/>
        <v>45225</v>
      </c>
      <c r="G173" s="1">
        <f t="shared" si="22"/>
        <v>45200</v>
      </c>
      <c r="H173" t="str">
        <f t="shared" si="17"/>
        <v>2023</v>
      </c>
      <c r="I173" t="s">
        <v>1179</v>
      </c>
      <c r="J173" s="1">
        <f t="shared" si="18"/>
        <v>45226</v>
      </c>
      <c r="K173">
        <f t="shared" si="19"/>
        <v>26</v>
      </c>
      <c r="L173" t="s">
        <v>1180</v>
      </c>
      <c r="M173" s="1">
        <f t="shared" si="20"/>
        <v>45229</v>
      </c>
      <c r="N173">
        <f t="shared" si="21"/>
        <v>3</v>
      </c>
      <c r="P173" s="1"/>
      <c r="R173" t="s">
        <v>33</v>
      </c>
      <c r="S173" t="s">
        <v>33</v>
      </c>
      <c r="T173" t="s">
        <v>32</v>
      </c>
      <c r="U173">
        <v>39.99</v>
      </c>
      <c r="V173" s="2">
        <v>39.99</v>
      </c>
      <c r="W173" t="s">
        <v>3</v>
      </c>
      <c r="X173" t="s">
        <v>2</v>
      </c>
      <c r="Y173" t="s">
        <v>1</v>
      </c>
      <c r="Z173" t="s">
        <v>0</v>
      </c>
      <c r="AA173" t="s">
        <v>1282</v>
      </c>
      <c r="AB173">
        <v>0</v>
      </c>
    </row>
    <row r="174" spans="1:28">
      <c r="A174" t="s">
        <v>1181</v>
      </c>
      <c r="B174" t="s">
        <v>1182</v>
      </c>
      <c r="C174" t="s">
        <v>1183</v>
      </c>
      <c r="D174" t="s">
        <v>27</v>
      </c>
      <c r="E174" t="s">
        <v>1184</v>
      </c>
      <c r="F174" s="1">
        <f t="shared" si="16"/>
        <v>45276</v>
      </c>
      <c r="G174" s="1">
        <f t="shared" si="22"/>
        <v>45261</v>
      </c>
      <c r="H174" t="str">
        <f t="shared" si="17"/>
        <v>2023</v>
      </c>
      <c r="I174" t="s">
        <v>1185</v>
      </c>
      <c r="J174" s="1">
        <f t="shared" si="18"/>
        <v>45278</v>
      </c>
      <c r="K174">
        <f t="shared" si="19"/>
        <v>17</v>
      </c>
      <c r="L174" t="s">
        <v>1186</v>
      </c>
      <c r="M174" s="1">
        <f t="shared" si="20"/>
        <v>45285</v>
      </c>
      <c r="N174">
        <f t="shared" si="21"/>
        <v>7</v>
      </c>
      <c r="P174" s="1"/>
      <c r="R174" t="s">
        <v>5</v>
      </c>
      <c r="S174" t="s">
        <v>5</v>
      </c>
      <c r="T174" t="s">
        <v>4</v>
      </c>
      <c r="U174">
        <v>29.99</v>
      </c>
      <c r="V174" s="2">
        <v>39.986666666666665</v>
      </c>
      <c r="W174" t="s">
        <v>14</v>
      </c>
      <c r="X174" t="s">
        <v>2</v>
      </c>
      <c r="Y174" t="s">
        <v>8</v>
      </c>
      <c r="Z174" t="s">
        <v>12</v>
      </c>
      <c r="AA174" t="s">
        <v>1282</v>
      </c>
      <c r="AB174">
        <v>0</v>
      </c>
    </row>
    <row r="175" spans="1:28">
      <c r="A175" t="s">
        <v>1187</v>
      </c>
      <c r="B175" t="s">
        <v>1188</v>
      </c>
      <c r="C175" t="s">
        <v>1189</v>
      </c>
      <c r="D175" t="s">
        <v>27</v>
      </c>
      <c r="E175" t="s">
        <v>1190</v>
      </c>
      <c r="F175" s="1">
        <f t="shared" si="16"/>
        <v>44853</v>
      </c>
      <c r="G175" s="1">
        <f t="shared" si="22"/>
        <v>44835</v>
      </c>
      <c r="H175" t="str">
        <f t="shared" si="17"/>
        <v>2022</v>
      </c>
      <c r="I175" t="s">
        <v>1191</v>
      </c>
      <c r="J175" s="1">
        <f t="shared" si="18"/>
        <v>44857</v>
      </c>
      <c r="K175">
        <f t="shared" si="19"/>
        <v>22</v>
      </c>
      <c r="L175" t="s">
        <v>1192</v>
      </c>
      <c r="M175" s="1">
        <f t="shared" si="20"/>
        <v>44859</v>
      </c>
      <c r="N175">
        <f t="shared" si="21"/>
        <v>2</v>
      </c>
      <c r="P175" s="1"/>
      <c r="R175" t="s">
        <v>26</v>
      </c>
      <c r="S175" t="s">
        <v>26</v>
      </c>
      <c r="T175" t="s">
        <v>25</v>
      </c>
      <c r="U175">
        <v>49.99</v>
      </c>
      <c r="V175" s="2">
        <v>49.99</v>
      </c>
      <c r="W175" t="s">
        <v>3</v>
      </c>
      <c r="X175" t="s">
        <v>2</v>
      </c>
      <c r="Y175" t="s">
        <v>8</v>
      </c>
      <c r="Z175" t="s">
        <v>0</v>
      </c>
      <c r="AA175" t="s">
        <v>1282</v>
      </c>
      <c r="AB175">
        <v>0</v>
      </c>
    </row>
    <row r="176" spans="1:28">
      <c r="A176" t="s">
        <v>1193</v>
      </c>
      <c r="B176" t="s">
        <v>1194</v>
      </c>
      <c r="C176" t="s">
        <v>1195</v>
      </c>
      <c r="D176" t="s">
        <v>6</v>
      </c>
      <c r="E176" t="s">
        <v>1196</v>
      </c>
      <c r="F176" s="1">
        <f t="shared" si="16"/>
        <v>45250</v>
      </c>
      <c r="G176" s="1">
        <f t="shared" si="22"/>
        <v>45231</v>
      </c>
      <c r="H176" t="str">
        <f t="shared" si="17"/>
        <v>2023</v>
      </c>
      <c r="I176" t="s">
        <v>1197</v>
      </c>
      <c r="J176" s="1">
        <f t="shared" si="18"/>
        <v>45253</v>
      </c>
      <c r="K176">
        <f t="shared" si="19"/>
        <v>22</v>
      </c>
      <c r="L176" t="s">
        <v>1198</v>
      </c>
      <c r="M176" s="1">
        <f t="shared" si="20"/>
        <v>45260</v>
      </c>
      <c r="N176">
        <f t="shared" si="21"/>
        <v>7</v>
      </c>
      <c r="P176" s="1"/>
      <c r="R176" t="s">
        <v>33</v>
      </c>
      <c r="S176" t="s">
        <v>33</v>
      </c>
      <c r="T176" t="s">
        <v>32</v>
      </c>
      <c r="U176">
        <v>39.99</v>
      </c>
      <c r="V176" s="2">
        <v>39.99</v>
      </c>
      <c r="W176" t="s">
        <v>3</v>
      </c>
      <c r="X176" t="s">
        <v>2</v>
      </c>
      <c r="Y176" t="s">
        <v>28</v>
      </c>
      <c r="Z176" t="s">
        <v>0</v>
      </c>
      <c r="AA176" t="s">
        <v>1282</v>
      </c>
      <c r="AB176">
        <v>0</v>
      </c>
    </row>
    <row r="177" spans="1:28">
      <c r="A177" t="s">
        <v>1199</v>
      </c>
      <c r="B177" t="s">
        <v>1200</v>
      </c>
      <c r="C177" t="s">
        <v>1201</v>
      </c>
      <c r="D177" t="s">
        <v>27</v>
      </c>
      <c r="E177" t="s">
        <v>1202</v>
      </c>
      <c r="F177" s="1">
        <f t="shared" si="16"/>
        <v>44951</v>
      </c>
      <c r="G177" s="1">
        <f t="shared" si="22"/>
        <v>44927</v>
      </c>
      <c r="H177" t="str">
        <f t="shared" si="17"/>
        <v>2023</v>
      </c>
      <c r="I177" t="s">
        <v>1203</v>
      </c>
      <c r="J177" s="1">
        <f t="shared" si="18"/>
        <v>44956</v>
      </c>
      <c r="K177">
        <f t="shared" si="19"/>
        <v>29</v>
      </c>
      <c r="L177" t="s">
        <v>1204</v>
      </c>
      <c r="M177" s="1">
        <f t="shared" si="20"/>
        <v>44962</v>
      </c>
      <c r="N177">
        <f t="shared" si="21"/>
        <v>6</v>
      </c>
      <c r="P177" s="1"/>
      <c r="R177" t="s">
        <v>24</v>
      </c>
      <c r="S177" t="s">
        <v>24</v>
      </c>
      <c r="T177" t="s">
        <v>23</v>
      </c>
      <c r="U177">
        <v>24.99</v>
      </c>
      <c r="V177" s="2">
        <v>138.83333333333334</v>
      </c>
      <c r="W177" t="s">
        <v>42</v>
      </c>
      <c r="X177" t="s">
        <v>2</v>
      </c>
      <c r="Y177" t="s">
        <v>35</v>
      </c>
      <c r="Z177" t="s">
        <v>41</v>
      </c>
      <c r="AA177" t="s">
        <v>1281</v>
      </c>
      <c r="AB177">
        <v>0</v>
      </c>
    </row>
    <row r="178" spans="1:28">
      <c r="A178" t="s">
        <v>1205</v>
      </c>
      <c r="B178" t="s">
        <v>1206</v>
      </c>
      <c r="C178" t="s">
        <v>1207</v>
      </c>
      <c r="D178" t="s">
        <v>17</v>
      </c>
      <c r="E178" t="s">
        <v>1208</v>
      </c>
      <c r="F178" s="1">
        <f t="shared" si="16"/>
        <v>45341</v>
      </c>
      <c r="G178" s="1">
        <f t="shared" si="22"/>
        <v>45323</v>
      </c>
      <c r="H178" t="str">
        <f t="shared" si="17"/>
        <v>2024</v>
      </c>
      <c r="I178" t="s">
        <v>1209</v>
      </c>
      <c r="J178" s="1">
        <f t="shared" si="18"/>
        <v>45342</v>
      </c>
      <c r="K178">
        <f t="shared" si="19"/>
        <v>19</v>
      </c>
      <c r="L178" t="s">
        <v>1210</v>
      </c>
      <c r="M178" s="1">
        <f t="shared" si="20"/>
        <v>45347</v>
      </c>
      <c r="N178">
        <f t="shared" si="21"/>
        <v>5</v>
      </c>
      <c r="P178" s="1"/>
      <c r="R178" t="s">
        <v>44</v>
      </c>
      <c r="S178" t="s">
        <v>44</v>
      </c>
      <c r="T178" t="s">
        <v>43</v>
      </c>
      <c r="U178">
        <v>79.989999999999995</v>
      </c>
      <c r="V178" s="2">
        <v>1599.7999999999997</v>
      </c>
      <c r="W178" t="s">
        <v>40</v>
      </c>
      <c r="X178" t="s">
        <v>29</v>
      </c>
      <c r="Y178" t="s">
        <v>28</v>
      </c>
      <c r="Z178" t="s">
        <v>39</v>
      </c>
      <c r="AA178" t="s">
        <v>1282</v>
      </c>
      <c r="AB178">
        <v>1</v>
      </c>
    </row>
    <row r="179" spans="1:28">
      <c r="A179" t="s">
        <v>1211</v>
      </c>
      <c r="B179" t="s">
        <v>1212</v>
      </c>
      <c r="C179" t="s">
        <v>1213</v>
      </c>
      <c r="D179" t="s">
        <v>20</v>
      </c>
      <c r="E179" t="s">
        <v>1214</v>
      </c>
      <c r="F179" s="1">
        <f t="shared" si="16"/>
        <v>44520</v>
      </c>
      <c r="G179" s="1">
        <f t="shared" si="22"/>
        <v>44501</v>
      </c>
      <c r="H179" t="str">
        <f t="shared" si="17"/>
        <v>2021</v>
      </c>
      <c r="I179" t="s">
        <v>1215</v>
      </c>
      <c r="J179" s="1">
        <f t="shared" si="18"/>
        <v>44525</v>
      </c>
      <c r="K179">
        <f t="shared" si="19"/>
        <v>24</v>
      </c>
      <c r="L179" t="s">
        <v>1216</v>
      </c>
      <c r="M179" s="1">
        <f t="shared" si="20"/>
        <v>44529</v>
      </c>
      <c r="N179">
        <f t="shared" si="21"/>
        <v>4</v>
      </c>
      <c r="P179" s="1"/>
      <c r="R179" t="s">
        <v>16</v>
      </c>
      <c r="S179" t="s">
        <v>16</v>
      </c>
      <c r="T179" t="s">
        <v>15</v>
      </c>
      <c r="U179">
        <v>19.989999999999998</v>
      </c>
      <c r="V179" s="2">
        <v>1665.8333333333333</v>
      </c>
      <c r="W179" t="s">
        <v>9</v>
      </c>
      <c r="X179" t="s">
        <v>2</v>
      </c>
      <c r="Y179" t="s">
        <v>8</v>
      </c>
      <c r="Z179" t="s">
        <v>7</v>
      </c>
      <c r="AA179" t="s">
        <v>1283</v>
      </c>
      <c r="AB179">
        <v>1</v>
      </c>
    </row>
    <row r="180" spans="1:28">
      <c r="A180" t="s">
        <v>1223</v>
      </c>
      <c r="B180" t="s">
        <v>1224</v>
      </c>
      <c r="C180" t="s">
        <v>1225</v>
      </c>
      <c r="D180" t="s">
        <v>27</v>
      </c>
      <c r="E180" t="s">
        <v>1226</v>
      </c>
      <c r="F180" s="1">
        <f t="shared" si="16"/>
        <v>45004</v>
      </c>
      <c r="G180" s="1">
        <f t="shared" si="22"/>
        <v>44986</v>
      </c>
      <c r="H180" t="str">
        <f t="shared" si="17"/>
        <v>2023</v>
      </c>
      <c r="I180" t="s">
        <v>1227</v>
      </c>
      <c r="J180" s="1">
        <f t="shared" si="18"/>
        <v>45005</v>
      </c>
      <c r="K180">
        <f t="shared" si="19"/>
        <v>19</v>
      </c>
      <c r="L180" t="s">
        <v>1228</v>
      </c>
      <c r="M180" s="1">
        <f t="shared" si="20"/>
        <v>45010</v>
      </c>
      <c r="N180">
        <f t="shared" si="21"/>
        <v>5</v>
      </c>
      <c r="P180" s="1"/>
      <c r="R180" t="s">
        <v>44</v>
      </c>
      <c r="S180" t="s">
        <v>44</v>
      </c>
      <c r="T180" t="s">
        <v>43</v>
      </c>
      <c r="U180">
        <v>79.989999999999995</v>
      </c>
      <c r="V180" s="2">
        <v>1599.7999999999997</v>
      </c>
      <c r="W180" t="s">
        <v>40</v>
      </c>
      <c r="X180" t="s">
        <v>2</v>
      </c>
      <c r="Y180" t="s">
        <v>28</v>
      </c>
      <c r="Z180" t="s">
        <v>39</v>
      </c>
      <c r="AA180" t="s">
        <v>1282</v>
      </c>
      <c r="AB180">
        <v>0</v>
      </c>
    </row>
    <row r="181" spans="1:28">
      <c r="A181" t="s">
        <v>1229</v>
      </c>
      <c r="B181" t="s">
        <v>1230</v>
      </c>
      <c r="C181" t="s">
        <v>1231</v>
      </c>
      <c r="D181" t="s">
        <v>27</v>
      </c>
      <c r="E181" t="s">
        <v>1232</v>
      </c>
      <c r="F181" s="1">
        <f t="shared" si="16"/>
        <v>44687</v>
      </c>
      <c r="G181" s="1">
        <f t="shared" si="22"/>
        <v>44682</v>
      </c>
      <c r="H181" t="str">
        <f t="shared" si="17"/>
        <v>2022</v>
      </c>
      <c r="I181" t="s">
        <v>1233</v>
      </c>
      <c r="J181" s="1">
        <f t="shared" si="18"/>
        <v>44689</v>
      </c>
      <c r="K181">
        <f t="shared" si="19"/>
        <v>7</v>
      </c>
      <c r="L181" t="s">
        <v>1234</v>
      </c>
      <c r="M181" s="1">
        <f t="shared" si="20"/>
        <v>44693</v>
      </c>
      <c r="N181">
        <f t="shared" si="21"/>
        <v>4</v>
      </c>
      <c r="P181" s="1"/>
      <c r="R181" t="s">
        <v>44</v>
      </c>
      <c r="S181" t="s">
        <v>44</v>
      </c>
      <c r="T181" t="s">
        <v>43</v>
      </c>
      <c r="U181">
        <v>79.989999999999995</v>
      </c>
      <c r="V181" s="2">
        <v>61.530769230769224</v>
      </c>
      <c r="W181" t="s">
        <v>36</v>
      </c>
      <c r="X181" t="s">
        <v>29</v>
      </c>
      <c r="Y181" t="s">
        <v>28</v>
      </c>
      <c r="Z181" t="s">
        <v>34</v>
      </c>
      <c r="AA181" t="s">
        <v>46</v>
      </c>
      <c r="AB181">
        <v>1</v>
      </c>
    </row>
    <row r="182" spans="1:28">
      <c r="A182" t="s">
        <v>1235</v>
      </c>
      <c r="B182" t="s">
        <v>1236</v>
      </c>
      <c r="C182" t="s">
        <v>1237</v>
      </c>
      <c r="D182" t="s">
        <v>27</v>
      </c>
      <c r="E182" t="s">
        <v>1238</v>
      </c>
      <c r="F182" s="1">
        <f t="shared" ref="F182:F186" si="24">DATE(YEAR(E182),MONTH(E182),DAY(E182))</f>
        <v>45290</v>
      </c>
      <c r="G182" s="1">
        <f t="shared" si="22"/>
        <v>45261</v>
      </c>
      <c r="H182" t="str">
        <f t="shared" ref="H182:H186" si="25">TEXT(E182, "yyyy")</f>
        <v>2023</v>
      </c>
      <c r="I182" t="s">
        <v>1239</v>
      </c>
      <c r="J182" s="1">
        <f t="shared" ref="J182:J186" si="26">DATE(YEAR(I182),MONTH(I182),DAY(I182))</f>
        <v>45292</v>
      </c>
      <c r="K182">
        <f t="shared" ref="K182:K186" si="27">ABS(G182 - J182)</f>
        <v>31</v>
      </c>
      <c r="L182" t="s">
        <v>1240</v>
      </c>
      <c r="M182" s="1">
        <f t="shared" ref="M182:M186" si="28">DATE(YEAR(L182),MONTH(L182),DAY(L182))</f>
        <v>45296</v>
      </c>
      <c r="N182">
        <f t="shared" ref="N182:N186" si="29">ABS(J182 - M182)</f>
        <v>4</v>
      </c>
      <c r="P182" s="1"/>
      <c r="R182" t="s">
        <v>44</v>
      </c>
      <c r="S182" t="s">
        <v>44</v>
      </c>
      <c r="T182" t="s">
        <v>43</v>
      </c>
      <c r="U182">
        <v>79.989999999999995</v>
      </c>
      <c r="V182" s="2">
        <v>79.989999999999995</v>
      </c>
      <c r="W182" t="s">
        <v>3</v>
      </c>
      <c r="X182" t="s">
        <v>29</v>
      </c>
      <c r="Y182" t="s">
        <v>8</v>
      </c>
      <c r="Z182" t="s">
        <v>0</v>
      </c>
      <c r="AA182" t="s">
        <v>1282</v>
      </c>
      <c r="AB182">
        <v>1</v>
      </c>
    </row>
    <row r="183" spans="1:28">
      <c r="A183" t="s">
        <v>1241</v>
      </c>
      <c r="B183" t="s">
        <v>1242</v>
      </c>
      <c r="C183" t="s">
        <v>1243</v>
      </c>
      <c r="D183" t="s">
        <v>20</v>
      </c>
      <c r="E183" t="s">
        <v>1244</v>
      </c>
      <c r="F183" s="1">
        <f t="shared" si="24"/>
        <v>45035</v>
      </c>
      <c r="G183" s="1">
        <f t="shared" si="22"/>
        <v>45017</v>
      </c>
      <c r="H183" t="str">
        <f t="shared" si="25"/>
        <v>2023</v>
      </c>
      <c r="I183" t="s">
        <v>1245</v>
      </c>
      <c r="J183" s="1">
        <f t="shared" si="26"/>
        <v>45040</v>
      </c>
      <c r="K183">
        <f t="shared" si="27"/>
        <v>23</v>
      </c>
      <c r="L183" t="s">
        <v>1246</v>
      </c>
      <c r="M183" s="1">
        <f t="shared" si="28"/>
        <v>45044</v>
      </c>
      <c r="N183">
        <f t="shared" si="29"/>
        <v>4</v>
      </c>
      <c r="P183" s="1"/>
      <c r="R183" t="s">
        <v>16</v>
      </c>
      <c r="S183" t="s">
        <v>16</v>
      </c>
      <c r="T183" t="s">
        <v>15</v>
      </c>
      <c r="U183">
        <v>19.989999999999998</v>
      </c>
      <c r="V183" s="2">
        <v>111.05555555555556</v>
      </c>
      <c r="W183" t="s">
        <v>42</v>
      </c>
      <c r="X183" t="s">
        <v>2</v>
      </c>
      <c r="Y183" t="s">
        <v>8</v>
      </c>
      <c r="Z183" t="s">
        <v>41</v>
      </c>
      <c r="AA183" t="s">
        <v>1281</v>
      </c>
      <c r="AB183">
        <v>0</v>
      </c>
    </row>
    <row r="184" spans="1:28">
      <c r="A184" t="s">
        <v>1253</v>
      </c>
      <c r="B184" t="s">
        <v>1254</v>
      </c>
      <c r="C184" t="s">
        <v>1255</v>
      </c>
      <c r="D184" t="s">
        <v>27</v>
      </c>
      <c r="E184" t="s">
        <v>1256</v>
      </c>
      <c r="F184" s="1">
        <f t="shared" si="24"/>
        <v>45030</v>
      </c>
      <c r="G184" s="1">
        <f t="shared" si="22"/>
        <v>45017</v>
      </c>
      <c r="H184" t="str">
        <f t="shared" si="25"/>
        <v>2023</v>
      </c>
      <c r="I184" t="s">
        <v>1257</v>
      </c>
      <c r="J184" s="1">
        <f t="shared" si="26"/>
        <v>45032</v>
      </c>
      <c r="K184">
        <f t="shared" si="27"/>
        <v>15</v>
      </c>
      <c r="L184" t="s">
        <v>1258</v>
      </c>
      <c r="M184" s="1">
        <f t="shared" si="28"/>
        <v>45038</v>
      </c>
      <c r="N184">
        <f t="shared" si="29"/>
        <v>6</v>
      </c>
      <c r="P184" s="1"/>
      <c r="R184" t="s">
        <v>11</v>
      </c>
      <c r="S184" t="s">
        <v>11</v>
      </c>
      <c r="T184" t="s">
        <v>10</v>
      </c>
      <c r="U184">
        <v>99.99</v>
      </c>
      <c r="V184" s="2">
        <v>8332.5</v>
      </c>
      <c r="W184" t="s">
        <v>9</v>
      </c>
      <c r="X184" t="s">
        <v>2</v>
      </c>
      <c r="Y184" t="s">
        <v>28</v>
      </c>
      <c r="Z184" t="s">
        <v>7</v>
      </c>
      <c r="AA184" t="s">
        <v>1283</v>
      </c>
      <c r="AB184">
        <v>1</v>
      </c>
    </row>
    <row r="185" spans="1:28">
      <c r="A185" t="s">
        <v>1259</v>
      </c>
      <c r="B185" t="s">
        <v>1260</v>
      </c>
      <c r="C185" t="s">
        <v>1261</v>
      </c>
      <c r="D185" t="s">
        <v>17</v>
      </c>
      <c r="E185" t="s">
        <v>1262</v>
      </c>
      <c r="F185" s="1">
        <f t="shared" si="24"/>
        <v>44687</v>
      </c>
      <c r="G185" s="1">
        <f t="shared" si="22"/>
        <v>44682</v>
      </c>
      <c r="H185" t="str">
        <f t="shared" si="25"/>
        <v>2022</v>
      </c>
      <c r="I185" t="s">
        <v>1263</v>
      </c>
      <c r="J185" s="1">
        <f t="shared" si="26"/>
        <v>44690</v>
      </c>
      <c r="K185">
        <f t="shared" si="27"/>
        <v>8</v>
      </c>
      <c r="L185" t="s">
        <v>1264</v>
      </c>
      <c r="M185" s="1">
        <f t="shared" si="28"/>
        <v>44696</v>
      </c>
      <c r="N185">
        <f t="shared" si="29"/>
        <v>6</v>
      </c>
      <c r="P185" s="1"/>
      <c r="R185" t="s">
        <v>11</v>
      </c>
      <c r="S185" t="s">
        <v>11</v>
      </c>
      <c r="T185" t="s">
        <v>10</v>
      </c>
      <c r="U185">
        <v>99.99</v>
      </c>
      <c r="V185" s="2">
        <v>76.91538461538461</v>
      </c>
      <c r="W185" t="s">
        <v>36</v>
      </c>
      <c r="X185" t="s">
        <v>2</v>
      </c>
      <c r="Y185" t="s">
        <v>8</v>
      </c>
      <c r="Z185" t="s">
        <v>34</v>
      </c>
      <c r="AA185" t="s">
        <v>46</v>
      </c>
      <c r="AB185">
        <v>0</v>
      </c>
    </row>
    <row r="186" spans="1:28">
      <c r="A186" t="s">
        <v>1265</v>
      </c>
      <c r="B186" t="s">
        <v>1266</v>
      </c>
      <c r="C186" t="s">
        <v>1267</v>
      </c>
      <c r="D186" t="s">
        <v>20</v>
      </c>
      <c r="E186" t="s">
        <v>1268</v>
      </c>
      <c r="F186" s="1">
        <f t="shared" si="24"/>
        <v>44580</v>
      </c>
      <c r="G186" s="1">
        <f t="shared" si="22"/>
        <v>44562</v>
      </c>
      <c r="H186" t="str">
        <f t="shared" si="25"/>
        <v>2022</v>
      </c>
      <c r="I186" t="s">
        <v>1269</v>
      </c>
      <c r="J186" s="1">
        <f t="shared" si="26"/>
        <v>44581</v>
      </c>
      <c r="K186">
        <f t="shared" si="27"/>
        <v>19</v>
      </c>
      <c r="L186" t="s">
        <v>1270</v>
      </c>
      <c r="M186" s="1">
        <f t="shared" si="28"/>
        <v>44584</v>
      </c>
      <c r="N186">
        <f t="shared" si="29"/>
        <v>3</v>
      </c>
      <c r="P186" s="1"/>
      <c r="R186" t="s">
        <v>44</v>
      </c>
      <c r="S186" t="s">
        <v>44</v>
      </c>
      <c r="T186" t="s">
        <v>43</v>
      </c>
      <c r="U186">
        <v>79.989999999999995</v>
      </c>
      <c r="V186" s="2">
        <v>79.989999999999995</v>
      </c>
      <c r="W186" t="s">
        <v>3</v>
      </c>
      <c r="X186" t="s">
        <v>2</v>
      </c>
      <c r="Y186" t="s">
        <v>1</v>
      </c>
      <c r="Z186" t="s">
        <v>0</v>
      </c>
      <c r="AA186" t="s">
        <v>1282</v>
      </c>
      <c r="AB186">
        <v>0</v>
      </c>
    </row>
  </sheetData>
  <autoFilter ref="A1:AB1" xr:uid="{A8EDA05A-A8C1-40AA-8C27-56237E4708C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CF429-B185-46E3-B854-6F3C23A17055}">
  <dimension ref="A1:J55"/>
  <sheetViews>
    <sheetView topLeftCell="A4" workbookViewId="0">
      <selection activeCell="A4" sqref="A4:J55"/>
    </sheetView>
  </sheetViews>
  <sheetFormatPr defaultRowHeight="14.5"/>
  <cols>
    <col min="1" max="1" width="20.7265625" bestFit="1" customWidth="1"/>
    <col min="2" max="2" width="9.90625" bestFit="1" customWidth="1"/>
    <col min="3" max="3" width="4.81640625" bestFit="1" customWidth="1"/>
    <col min="4" max="4" width="11.26953125" bestFit="1" customWidth="1"/>
    <col min="5" max="5" width="17.08984375" bestFit="1" customWidth="1"/>
    <col min="6" max="6" width="10.81640625" bestFit="1" customWidth="1"/>
    <col min="7" max="7" width="12.453125" bestFit="1" customWidth="1"/>
    <col min="9" max="9" width="11.54296875" bestFit="1" customWidth="1"/>
  </cols>
  <sheetData>
    <row r="1" spans="1:10" ht="23">
      <c r="A1" s="12" t="s">
        <v>1321</v>
      </c>
    </row>
    <row r="2" spans="1:10" ht="20">
      <c r="A2" s="9" t="s">
        <v>1313</v>
      </c>
    </row>
    <row r="4" spans="1:10" ht="23">
      <c r="A4" s="12" t="s">
        <v>1312</v>
      </c>
    </row>
    <row r="5" spans="1:10" ht="20">
      <c r="A5" s="9" t="s">
        <v>1313</v>
      </c>
    </row>
    <row r="6" spans="1:10" ht="15.5">
      <c r="A6" s="3" t="s">
        <v>48</v>
      </c>
      <c r="B6" t="s">
        <v>1294</v>
      </c>
      <c r="I6" s="40" t="s">
        <v>1314</v>
      </c>
      <c r="J6" s="40"/>
    </row>
    <row r="7" spans="1:10" ht="15.5">
      <c r="A7" s="3" t="s">
        <v>1293</v>
      </c>
      <c r="B7" t="s">
        <v>1294</v>
      </c>
      <c r="I7" s="10" t="s">
        <v>1315</v>
      </c>
      <c r="J7" s="11">
        <f>MAX(B11:B54)</f>
        <v>520.91999999999996</v>
      </c>
    </row>
    <row r="8" spans="1:10" ht="15.5">
      <c r="A8" s="3" t="s">
        <v>1279</v>
      </c>
      <c r="B8" t="s">
        <v>1294</v>
      </c>
      <c r="I8" s="10" t="s">
        <v>1316</v>
      </c>
      <c r="J8" s="11">
        <f>MAX(C11:C54)</f>
        <v>99.99</v>
      </c>
    </row>
    <row r="9" spans="1:10" ht="20">
      <c r="A9" s="9" t="s">
        <v>1320</v>
      </c>
      <c r="B9" s="39" t="s">
        <v>1322</v>
      </c>
      <c r="C9" s="39"/>
      <c r="D9" s="39"/>
      <c r="E9" s="39"/>
      <c r="F9" s="39"/>
      <c r="G9" s="39"/>
      <c r="I9" s="10" t="s">
        <v>1317</v>
      </c>
      <c r="J9">
        <f>MAX(D11:D54)</f>
        <v>8</v>
      </c>
    </row>
    <row r="10" spans="1:10">
      <c r="A10" s="3" t="s">
        <v>1295</v>
      </c>
      <c r="B10" t="s">
        <v>1301</v>
      </c>
      <c r="C10" t="s">
        <v>1302</v>
      </c>
      <c r="D10" t="s">
        <v>1303</v>
      </c>
      <c r="E10" t="s">
        <v>1304</v>
      </c>
      <c r="F10" t="s">
        <v>1305</v>
      </c>
      <c r="G10" t="s">
        <v>1306</v>
      </c>
    </row>
    <row r="11" spans="1:10">
      <c r="A11" s="4">
        <v>44197</v>
      </c>
      <c r="B11" s="11">
        <v>99.97999999999999</v>
      </c>
      <c r="C11" s="11">
        <v>49.989999999999995</v>
      </c>
      <c r="D11">
        <v>2</v>
      </c>
      <c r="E11" s="7"/>
      <c r="F11" s="7"/>
      <c r="G11" s="7"/>
    </row>
    <row r="12" spans="1:10">
      <c r="A12" s="4">
        <v>44228</v>
      </c>
      <c r="B12" s="11">
        <v>120.96999999999998</v>
      </c>
      <c r="C12" s="11">
        <v>40.323333333333331</v>
      </c>
      <c r="D12">
        <v>3</v>
      </c>
      <c r="E12" s="7">
        <v>0.2099419883976795</v>
      </c>
      <c r="F12" s="7">
        <v>-0.19337200773488028</v>
      </c>
      <c r="G12" s="7">
        <v>0.5</v>
      </c>
    </row>
    <row r="13" spans="1:10">
      <c r="A13" s="4">
        <v>44256</v>
      </c>
      <c r="B13" s="11">
        <v>229.96999999999997</v>
      </c>
      <c r="C13" s="11">
        <v>76.656666666666652</v>
      </c>
      <c r="D13">
        <v>3</v>
      </c>
      <c r="E13" s="7">
        <v>0.9010498470695214</v>
      </c>
      <c r="F13" s="7">
        <v>0.90104984706952118</v>
      </c>
      <c r="G13" s="7">
        <v>0</v>
      </c>
    </row>
    <row r="14" spans="1:10">
      <c r="A14" s="4">
        <v>44287</v>
      </c>
      <c r="B14" s="11">
        <v>271.95</v>
      </c>
      <c r="C14" s="11">
        <v>54.39</v>
      </c>
      <c r="D14">
        <v>5</v>
      </c>
      <c r="E14" s="7">
        <v>0.18254554941948961</v>
      </c>
      <c r="F14" s="7">
        <v>-0.29047267034830615</v>
      </c>
      <c r="G14" s="7">
        <v>0.66666666666666663</v>
      </c>
    </row>
    <row r="15" spans="1:10">
      <c r="A15" s="4">
        <v>44317</v>
      </c>
      <c r="B15" s="11">
        <v>35.979999999999997</v>
      </c>
      <c r="C15" s="11">
        <v>17.989999999999998</v>
      </c>
      <c r="D15">
        <v>2</v>
      </c>
      <c r="E15" s="7">
        <v>-0.86769626769626773</v>
      </c>
      <c r="F15" s="7">
        <v>-0.66924066924066938</v>
      </c>
      <c r="G15" s="7">
        <v>-0.6</v>
      </c>
    </row>
    <row r="16" spans="1:10">
      <c r="A16" s="4">
        <v>44348</v>
      </c>
      <c r="B16" s="11">
        <v>84.97</v>
      </c>
      <c r="C16" s="11">
        <v>28.323333333333334</v>
      </c>
      <c r="D16">
        <v>3</v>
      </c>
      <c r="E16" s="7">
        <v>1.3615897720956089</v>
      </c>
      <c r="F16" s="7">
        <v>0.57439318139707263</v>
      </c>
      <c r="G16" s="7">
        <v>0.5</v>
      </c>
    </row>
    <row r="17" spans="1:7">
      <c r="A17" s="4">
        <v>44378</v>
      </c>
      <c r="B17" s="11">
        <v>229.96</v>
      </c>
      <c r="C17" s="11">
        <v>57.49</v>
      </c>
      <c r="D17">
        <v>4</v>
      </c>
      <c r="E17" s="7">
        <v>1.7063669530422503</v>
      </c>
      <c r="F17" s="7">
        <v>1.0297752147816877</v>
      </c>
      <c r="G17" s="7">
        <v>0.33333333333333331</v>
      </c>
    </row>
    <row r="18" spans="1:7">
      <c r="A18" s="4">
        <v>44409</v>
      </c>
      <c r="B18" s="11">
        <v>230.95</v>
      </c>
      <c r="C18" s="11">
        <v>46.19</v>
      </c>
      <c r="D18">
        <v>5</v>
      </c>
      <c r="E18" s="7">
        <v>4.3050965385283552E-3</v>
      </c>
      <c r="F18" s="7">
        <v>-0.19655592276917733</v>
      </c>
      <c r="G18" s="7">
        <v>0.25</v>
      </c>
    </row>
    <row r="19" spans="1:7">
      <c r="A19" s="4">
        <v>44440</v>
      </c>
      <c r="B19" s="11">
        <v>285.92</v>
      </c>
      <c r="C19" s="11">
        <v>35.74</v>
      </c>
      <c r="D19">
        <v>8</v>
      </c>
      <c r="E19" s="7">
        <v>0.2380168867720287</v>
      </c>
      <c r="F19" s="7">
        <v>-0.22623944576748206</v>
      </c>
      <c r="G19" s="7">
        <v>0.6</v>
      </c>
    </row>
    <row r="20" spans="1:7">
      <c r="A20" s="4">
        <v>44470</v>
      </c>
      <c r="B20" s="11">
        <v>294.93</v>
      </c>
      <c r="C20" s="11">
        <v>42.132857142857141</v>
      </c>
      <c r="D20">
        <v>7</v>
      </c>
      <c r="E20" s="7">
        <v>3.151231113598206E-2</v>
      </c>
      <c r="F20" s="7">
        <v>0.17887121272683656</v>
      </c>
      <c r="G20" s="7">
        <v>-0.125</v>
      </c>
    </row>
    <row r="21" spans="1:7">
      <c r="A21" s="4">
        <v>44501</v>
      </c>
      <c r="B21" s="11">
        <v>329.94</v>
      </c>
      <c r="C21" s="11">
        <v>54.99</v>
      </c>
      <c r="D21">
        <v>6</v>
      </c>
      <c r="E21" s="7">
        <v>0.11870613365883427</v>
      </c>
      <c r="F21" s="7">
        <v>0.30515715593530679</v>
      </c>
      <c r="G21" s="7">
        <v>-0.14285714285714285</v>
      </c>
    </row>
    <row r="22" spans="1:7">
      <c r="A22" s="4">
        <v>44531</v>
      </c>
      <c r="B22" s="11">
        <v>175.95999999999998</v>
      </c>
      <c r="C22" s="11">
        <v>43.989999999999995</v>
      </c>
      <c r="D22">
        <v>4</v>
      </c>
      <c r="E22" s="7">
        <v>-0.46669091349942421</v>
      </c>
      <c r="F22" s="7">
        <v>-0.20003637024913634</v>
      </c>
      <c r="G22" s="7">
        <v>-0.33333333333333331</v>
      </c>
    </row>
    <row r="23" spans="1:7">
      <c r="A23" s="4">
        <v>44562</v>
      </c>
      <c r="B23" s="11">
        <v>289.95999999999998</v>
      </c>
      <c r="C23" s="11">
        <v>72.489999999999995</v>
      </c>
      <c r="D23">
        <v>4</v>
      </c>
      <c r="E23" s="7">
        <v>0.64787451693566722</v>
      </c>
      <c r="F23" s="7">
        <v>0.64787451693566722</v>
      </c>
      <c r="G23" s="7">
        <v>0</v>
      </c>
    </row>
    <row r="24" spans="1:7">
      <c r="A24" s="4">
        <v>44593</v>
      </c>
      <c r="B24" s="11">
        <v>380.92</v>
      </c>
      <c r="C24" s="11">
        <v>47.615000000000002</v>
      </c>
      <c r="D24">
        <v>8</v>
      </c>
      <c r="E24" s="7">
        <v>0.31369844116429868</v>
      </c>
      <c r="F24" s="7">
        <v>-0.34315077941785066</v>
      </c>
      <c r="G24" s="7">
        <v>1</v>
      </c>
    </row>
    <row r="25" spans="1:7">
      <c r="A25" s="4">
        <v>44621</v>
      </c>
      <c r="B25" s="11">
        <v>124.97999999999999</v>
      </c>
      <c r="C25" s="11">
        <v>62.489999999999995</v>
      </c>
      <c r="D25">
        <v>2</v>
      </c>
      <c r="E25" s="7">
        <v>-0.67189961146697474</v>
      </c>
      <c r="F25" s="7">
        <v>0.31240155413210108</v>
      </c>
      <c r="G25" s="7">
        <v>-0.75</v>
      </c>
    </row>
    <row r="26" spans="1:7">
      <c r="A26" s="4">
        <v>44652</v>
      </c>
      <c r="B26" s="11">
        <v>15.99</v>
      </c>
      <c r="C26" s="11">
        <v>15.99</v>
      </c>
      <c r="D26">
        <v>1</v>
      </c>
      <c r="E26" s="7">
        <v>-0.87205952952472399</v>
      </c>
      <c r="F26" s="7">
        <v>-0.74411905904944786</v>
      </c>
      <c r="G26" s="7">
        <v>-0.5</v>
      </c>
    </row>
    <row r="27" spans="1:7">
      <c r="A27" s="4">
        <v>44682</v>
      </c>
      <c r="B27" s="11">
        <v>485.92</v>
      </c>
      <c r="C27" s="11">
        <v>60.74</v>
      </c>
      <c r="D27">
        <v>8</v>
      </c>
      <c r="E27" s="7">
        <v>29.388993120700437</v>
      </c>
      <c r="F27" s="7">
        <v>2.7986241400875547</v>
      </c>
      <c r="G27" s="7">
        <v>7</v>
      </c>
    </row>
    <row r="28" spans="1:7">
      <c r="A28" s="4">
        <v>44713</v>
      </c>
      <c r="B28" s="11">
        <v>264.95999999999998</v>
      </c>
      <c r="C28" s="11">
        <v>66.239999999999995</v>
      </c>
      <c r="D28">
        <v>4</v>
      </c>
      <c r="E28" s="7">
        <v>-0.45472505762265397</v>
      </c>
      <c r="F28" s="7">
        <v>9.0549884754692014E-2</v>
      </c>
      <c r="G28" s="7">
        <v>-0.5</v>
      </c>
    </row>
    <row r="29" spans="1:7">
      <c r="A29" s="4">
        <v>44743</v>
      </c>
      <c r="B29" s="11">
        <v>179.97</v>
      </c>
      <c r="C29" s="11">
        <v>59.99</v>
      </c>
      <c r="D29">
        <v>3</v>
      </c>
      <c r="E29" s="7">
        <v>-0.32076539855072461</v>
      </c>
      <c r="F29" s="7">
        <v>-9.4353864734299422E-2</v>
      </c>
      <c r="G29" s="7">
        <v>-0.25</v>
      </c>
    </row>
    <row r="30" spans="1:7">
      <c r="A30" s="4">
        <v>44774</v>
      </c>
      <c r="B30" s="11">
        <v>129.97999999999999</v>
      </c>
      <c r="C30" s="11">
        <v>64.989999999999995</v>
      </c>
      <c r="D30">
        <v>2</v>
      </c>
      <c r="E30" s="7">
        <v>-0.27776851697505145</v>
      </c>
      <c r="F30" s="7">
        <v>8.3347224537422784E-2</v>
      </c>
      <c r="G30" s="7">
        <v>-0.33333333333333331</v>
      </c>
    </row>
    <row r="31" spans="1:7">
      <c r="A31" s="4">
        <v>44805</v>
      </c>
      <c r="B31" s="11">
        <v>139.97</v>
      </c>
      <c r="C31" s="11">
        <v>46.656666666666666</v>
      </c>
      <c r="D31">
        <v>3</v>
      </c>
      <c r="E31" s="7">
        <v>7.6857978150484771E-2</v>
      </c>
      <c r="F31" s="7">
        <v>-0.28209468123301018</v>
      </c>
      <c r="G31" s="7">
        <v>0.5</v>
      </c>
    </row>
    <row r="32" spans="1:7">
      <c r="A32" s="4">
        <v>44835</v>
      </c>
      <c r="B32" s="11">
        <v>89.98</v>
      </c>
      <c r="C32" s="11">
        <v>44.99</v>
      </c>
      <c r="D32">
        <v>2</v>
      </c>
      <c r="E32" s="7">
        <v>-0.35714796027720225</v>
      </c>
      <c r="F32" s="7">
        <v>-3.5721940415803337E-2</v>
      </c>
      <c r="G32" s="7">
        <v>-0.33333333333333331</v>
      </c>
    </row>
    <row r="33" spans="1:7">
      <c r="A33" s="4">
        <v>44866</v>
      </c>
      <c r="B33" s="11">
        <v>239.95999999999998</v>
      </c>
      <c r="C33" s="11">
        <v>59.989999999999995</v>
      </c>
      <c r="D33">
        <v>4</v>
      </c>
      <c r="E33" s="7">
        <v>1.6668148477439426</v>
      </c>
      <c r="F33" s="7">
        <v>0.33340742387197136</v>
      </c>
      <c r="G33" s="7">
        <v>1</v>
      </c>
    </row>
    <row r="34" spans="1:7">
      <c r="A34" s="4">
        <v>44927</v>
      </c>
      <c r="B34" s="11">
        <v>309.94</v>
      </c>
      <c r="C34" s="11">
        <v>51.656666666666666</v>
      </c>
      <c r="D34">
        <v>6</v>
      </c>
      <c r="E34" s="7">
        <v>0.29163193865644282</v>
      </c>
      <c r="F34" s="7">
        <v>-0.13891204089570477</v>
      </c>
      <c r="G34" s="7">
        <v>0.5</v>
      </c>
    </row>
    <row r="35" spans="1:7">
      <c r="A35" s="4">
        <v>44958</v>
      </c>
      <c r="B35" s="11">
        <v>149.94999999999999</v>
      </c>
      <c r="C35" s="11">
        <v>29.99</v>
      </c>
      <c r="D35">
        <v>5</v>
      </c>
      <c r="E35" s="7">
        <v>-0.51619668322901213</v>
      </c>
      <c r="F35" s="7">
        <v>-0.41943601987481449</v>
      </c>
      <c r="G35" s="7">
        <v>-0.16666666666666666</v>
      </c>
    </row>
    <row r="36" spans="1:7">
      <c r="A36" s="4">
        <v>44986</v>
      </c>
      <c r="B36" s="11">
        <v>389.95</v>
      </c>
      <c r="C36" s="11">
        <v>77.989999999999995</v>
      </c>
      <c r="D36">
        <v>5</v>
      </c>
      <c r="E36" s="7">
        <v>1.6005335111703902</v>
      </c>
      <c r="F36" s="7">
        <v>1.6005335111703902</v>
      </c>
      <c r="G36" s="7">
        <v>0</v>
      </c>
    </row>
    <row r="37" spans="1:7">
      <c r="A37" s="4">
        <v>45017</v>
      </c>
      <c r="B37" s="11">
        <v>215.95</v>
      </c>
      <c r="C37" s="11">
        <v>43.19</v>
      </c>
      <c r="D37">
        <v>5</v>
      </c>
      <c r="E37" s="7">
        <v>-0.44621105269906397</v>
      </c>
      <c r="F37" s="7">
        <v>-0.44621105269906397</v>
      </c>
      <c r="G37" s="7">
        <v>0</v>
      </c>
    </row>
    <row r="38" spans="1:7">
      <c r="A38" s="4">
        <v>45047</v>
      </c>
      <c r="B38" s="11">
        <v>259.95</v>
      </c>
      <c r="C38" s="11">
        <v>51.989999999999995</v>
      </c>
      <c r="D38">
        <v>5</v>
      </c>
      <c r="E38" s="7">
        <v>0.20375086825654087</v>
      </c>
      <c r="F38" s="7">
        <v>0.20375086825654082</v>
      </c>
      <c r="G38" s="7">
        <v>0</v>
      </c>
    </row>
    <row r="39" spans="1:7">
      <c r="A39" s="4">
        <v>45078</v>
      </c>
      <c r="B39" s="11">
        <v>184.95999999999998</v>
      </c>
      <c r="C39" s="11">
        <v>46.239999999999995</v>
      </c>
      <c r="D39">
        <v>4</v>
      </c>
      <c r="E39" s="7">
        <v>-0.2884785535679939</v>
      </c>
      <c r="F39" s="7">
        <v>-0.11059819195999232</v>
      </c>
      <c r="G39" s="7">
        <v>-0.2</v>
      </c>
    </row>
    <row r="40" spans="1:7">
      <c r="A40" s="4">
        <v>45108</v>
      </c>
      <c r="B40" s="11">
        <v>334.94</v>
      </c>
      <c r="C40" s="11">
        <v>55.823333333333331</v>
      </c>
      <c r="D40">
        <v>6</v>
      </c>
      <c r="E40" s="7">
        <v>0.81087802768166106</v>
      </c>
      <c r="F40" s="7">
        <v>0.20725201845444066</v>
      </c>
      <c r="G40" s="7">
        <v>0.5</v>
      </c>
    </row>
    <row r="41" spans="1:7">
      <c r="A41" s="4">
        <v>45139</v>
      </c>
      <c r="B41" s="11">
        <v>289.95</v>
      </c>
      <c r="C41" s="11">
        <v>57.989999999999995</v>
      </c>
      <c r="D41">
        <v>5</v>
      </c>
      <c r="E41" s="7">
        <v>-0.1343225652355646</v>
      </c>
      <c r="F41" s="7">
        <v>3.8812921717322466E-2</v>
      </c>
      <c r="G41" s="7">
        <v>-0.16666666666666666</v>
      </c>
    </row>
    <row r="42" spans="1:7">
      <c r="A42" s="4">
        <v>45170</v>
      </c>
      <c r="B42" s="11">
        <v>69.97</v>
      </c>
      <c r="C42" s="11">
        <v>23.323333333333334</v>
      </c>
      <c r="D42">
        <v>3</v>
      </c>
      <c r="E42" s="7">
        <v>-0.75868253147094322</v>
      </c>
      <c r="F42" s="7">
        <v>-0.59780421911823867</v>
      </c>
      <c r="G42" s="7">
        <v>-0.4</v>
      </c>
    </row>
    <row r="43" spans="1:7">
      <c r="A43" s="4">
        <v>45200</v>
      </c>
      <c r="B43" s="11">
        <v>59.980000000000004</v>
      </c>
      <c r="C43" s="11">
        <v>29.990000000000002</v>
      </c>
      <c r="D43">
        <v>2</v>
      </c>
      <c r="E43" s="7">
        <v>-0.14277547520365863</v>
      </c>
      <c r="F43" s="7">
        <v>0.285836787194512</v>
      </c>
      <c r="G43" s="7">
        <v>-0.33333333333333331</v>
      </c>
    </row>
    <row r="44" spans="1:7">
      <c r="A44" s="4">
        <v>45231</v>
      </c>
      <c r="B44" s="11">
        <v>419.93</v>
      </c>
      <c r="C44" s="11">
        <v>59.99</v>
      </c>
      <c r="D44">
        <v>7</v>
      </c>
      <c r="E44" s="7">
        <v>6.0011670556852277</v>
      </c>
      <c r="F44" s="7">
        <v>1.0003334444814937</v>
      </c>
      <c r="G44" s="7">
        <v>2.5</v>
      </c>
    </row>
    <row r="45" spans="1:7">
      <c r="A45" s="4">
        <v>45261</v>
      </c>
      <c r="B45" s="11">
        <v>179.95</v>
      </c>
      <c r="C45" s="11">
        <v>35.989999999999995</v>
      </c>
      <c r="D45">
        <v>5</v>
      </c>
      <c r="E45" s="7">
        <v>-0.57147619841402142</v>
      </c>
      <c r="F45" s="7">
        <v>-0.40006667777963006</v>
      </c>
      <c r="G45" s="7">
        <v>-0.2857142857142857</v>
      </c>
    </row>
    <row r="46" spans="1:7">
      <c r="A46" s="4">
        <v>45292</v>
      </c>
      <c r="B46" s="11">
        <v>49.99</v>
      </c>
      <c r="C46" s="11">
        <v>49.99</v>
      </c>
      <c r="D46">
        <v>1</v>
      </c>
      <c r="E46" s="7">
        <v>-0.72220061128091129</v>
      </c>
      <c r="F46" s="7">
        <v>0.38899694359544346</v>
      </c>
      <c r="G46" s="7">
        <v>-0.8</v>
      </c>
    </row>
    <row r="47" spans="1:7">
      <c r="A47" s="4">
        <v>45323</v>
      </c>
      <c r="B47" s="11">
        <v>215.95999999999998</v>
      </c>
      <c r="C47" s="11">
        <v>53.989999999999995</v>
      </c>
      <c r="D47">
        <v>4</v>
      </c>
      <c r="E47" s="7">
        <v>3.3200640128025598</v>
      </c>
      <c r="F47" s="7">
        <v>8.0016003200639979E-2</v>
      </c>
      <c r="G47" s="7">
        <v>3</v>
      </c>
    </row>
    <row r="48" spans="1:7">
      <c r="A48" s="4">
        <v>45352</v>
      </c>
      <c r="B48" s="11">
        <v>409.95</v>
      </c>
      <c r="C48" s="11">
        <v>81.99</v>
      </c>
      <c r="D48">
        <v>5</v>
      </c>
      <c r="E48" s="7">
        <v>0.89826819781441025</v>
      </c>
      <c r="F48" s="7">
        <v>0.51861455825152813</v>
      </c>
      <c r="G48" s="7">
        <v>0.25</v>
      </c>
    </row>
    <row r="49" spans="1:7">
      <c r="A49" s="4">
        <v>45383</v>
      </c>
      <c r="B49" s="11">
        <v>389.95</v>
      </c>
      <c r="C49" s="11">
        <v>77.989999999999995</v>
      </c>
      <c r="D49">
        <v>5</v>
      </c>
      <c r="E49" s="7">
        <v>-4.878643737041103E-2</v>
      </c>
      <c r="F49" s="7">
        <v>-4.878643737041103E-2</v>
      </c>
      <c r="G49" s="7">
        <v>0</v>
      </c>
    </row>
    <row r="50" spans="1:7">
      <c r="A50" s="4">
        <v>45413</v>
      </c>
      <c r="B50" s="11">
        <v>79.989999999999995</v>
      </c>
      <c r="C50" s="11">
        <v>79.989999999999995</v>
      </c>
      <c r="D50">
        <v>1</v>
      </c>
      <c r="E50" s="7">
        <v>-0.79487113732529813</v>
      </c>
      <c r="F50" s="7">
        <v>2.5644313373509427E-2</v>
      </c>
      <c r="G50" s="7">
        <v>-0.8</v>
      </c>
    </row>
    <row r="51" spans="1:7">
      <c r="A51" s="4">
        <v>45444</v>
      </c>
      <c r="B51" s="11">
        <v>175.96</v>
      </c>
      <c r="C51" s="11">
        <v>43.99</v>
      </c>
      <c r="D51">
        <v>4</v>
      </c>
      <c r="E51" s="7">
        <v>1.1997749718714841</v>
      </c>
      <c r="F51" s="7">
        <v>-0.45005625703212898</v>
      </c>
      <c r="G51" s="7">
        <v>3</v>
      </c>
    </row>
    <row r="52" spans="1:7">
      <c r="A52" s="4">
        <v>45474</v>
      </c>
      <c r="B52" s="11">
        <v>99.99</v>
      </c>
      <c r="C52" s="11">
        <v>99.99</v>
      </c>
      <c r="D52">
        <v>1</v>
      </c>
      <c r="E52" s="7">
        <v>-0.43174585132984777</v>
      </c>
      <c r="F52" s="7">
        <v>1.2730165946806089</v>
      </c>
      <c r="G52" s="7">
        <v>-0.75</v>
      </c>
    </row>
    <row r="53" spans="1:7">
      <c r="A53" s="4">
        <v>45505</v>
      </c>
      <c r="B53" s="11">
        <v>520.91999999999996</v>
      </c>
      <c r="C53" s="11">
        <v>65.114999999999995</v>
      </c>
      <c r="D53">
        <v>8</v>
      </c>
      <c r="E53" s="7">
        <v>4.2097209720972097</v>
      </c>
      <c r="F53" s="7">
        <v>-0.34878487848784878</v>
      </c>
      <c r="G53" s="7">
        <v>7</v>
      </c>
    </row>
    <row r="54" spans="1:7">
      <c r="A54" s="4">
        <v>45536</v>
      </c>
      <c r="B54" s="11">
        <v>219.95000000000002</v>
      </c>
      <c r="C54" s="11">
        <v>43.99</v>
      </c>
      <c r="D54">
        <v>5</v>
      </c>
      <c r="E54" s="7">
        <v>-0.57776625969438677</v>
      </c>
      <c r="F54" s="7">
        <v>-0.32442601551101891</v>
      </c>
      <c r="G54" s="7">
        <v>-0.375</v>
      </c>
    </row>
    <row r="55" spans="1:7">
      <c r="A55" s="4" t="s">
        <v>1296</v>
      </c>
      <c r="B55" s="11">
        <v>9762.1499999999705</v>
      </c>
      <c r="C55" s="11">
        <v>52.768378378378216</v>
      </c>
      <c r="D55">
        <v>185</v>
      </c>
      <c r="E55" s="7"/>
      <c r="F55" s="7"/>
      <c r="G55" s="7"/>
    </row>
  </sheetData>
  <mergeCells count="2">
    <mergeCell ref="B9:G9"/>
    <mergeCell ref="I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5032-EADA-4785-92BC-3F64948DC871}">
  <dimension ref="A1:J27"/>
  <sheetViews>
    <sheetView tabSelected="1" workbookViewId="0">
      <selection activeCell="F7" sqref="F7"/>
    </sheetView>
  </sheetViews>
  <sheetFormatPr defaultRowHeight="14.5"/>
  <cols>
    <col min="1" max="1" width="20.7265625" bestFit="1" customWidth="1"/>
    <col min="2" max="2" width="9.90625" bestFit="1" customWidth="1"/>
    <col min="3" max="3" width="3.81640625" bestFit="1" customWidth="1"/>
    <col min="4" max="4" width="11.26953125" bestFit="1" customWidth="1"/>
    <col min="5" max="5" width="16.453125" bestFit="1" customWidth="1"/>
    <col min="6" max="6" width="15.36328125" bestFit="1" customWidth="1"/>
    <col min="7" max="7" width="17.08984375" bestFit="1" customWidth="1"/>
    <col min="9" max="9" width="11.54296875" bestFit="1" customWidth="1"/>
  </cols>
  <sheetData>
    <row r="1" spans="1:10" ht="23">
      <c r="A1" s="12" t="s">
        <v>1347</v>
      </c>
    </row>
    <row r="2" spans="1:10" ht="20">
      <c r="A2" s="9" t="s">
        <v>1313</v>
      </c>
    </row>
    <row r="3" spans="1:10" ht="15.5">
      <c r="A3" s="3" t="s">
        <v>48</v>
      </c>
      <c r="B3" t="s">
        <v>1294</v>
      </c>
      <c r="I3" s="40" t="s">
        <v>1314</v>
      </c>
      <c r="J3" s="40"/>
    </row>
    <row r="4" spans="1:10" ht="15.5">
      <c r="A4" s="3" t="s">
        <v>1293</v>
      </c>
      <c r="B4" t="s">
        <v>1294</v>
      </c>
      <c r="I4" s="10" t="s">
        <v>1315</v>
      </c>
      <c r="J4" s="11">
        <f>MAX(B8:B11)</f>
        <v>2391.4799999999987</v>
      </c>
    </row>
    <row r="5" spans="1:10" ht="15.5">
      <c r="A5" s="3" t="s">
        <v>1279</v>
      </c>
      <c r="B5" t="s">
        <v>1294</v>
      </c>
      <c r="I5" s="10" t="s">
        <v>1316</v>
      </c>
      <c r="J5" s="11">
        <f>MAX(C8:C11)</f>
        <v>56.365000000000002</v>
      </c>
    </row>
    <row r="6" spans="1:10" ht="20">
      <c r="A6" s="9" t="s">
        <v>1320</v>
      </c>
      <c r="B6" s="39" t="s">
        <v>1322</v>
      </c>
      <c r="C6" s="39"/>
      <c r="D6" s="39"/>
      <c r="E6" s="39"/>
      <c r="F6" s="39"/>
      <c r="G6" s="39"/>
      <c r="I6" s="10" t="s">
        <v>1317</v>
      </c>
      <c r="J6">
        <f>MAX(D8:D11)</f>
        <v>52</v>
      </c>
    </row>
    <row r="7" spans="1:10">
      <c r="A7" s="3" t="s">
        <v>1295</v>
      </c>
      <c r="B7" t="s">
        <v>1301</v>
      </c>
      <c r="C7" s="13" t="s">
        <v>1302</v>
      </c>
      <c r="D7" t="s">
        <v>1303</v>
      </c>
      <c r="E7" t="s">
        <v>1323</v>
      </c>
      <c r="F7" t="s">
        <v>1324</v>
      </c>
      <c r="G7" t="s">
        <v>1325</v>
      </c>
    </row>
    <row r="8" spans="1:10">
      <c r="A8" s="5" t="s">
        <v>1297</v>
      </c>
      <c r="B8" s="11">
        <v>2391.4799999999987</v>
      </c>
      <c r="C8" s="11">
        <v>45.989999999999974</v>
      </c>
      <c r="D8">
        <v>52</v>
      </c>
      <c r="E8" s="7"/>
      <c r="F8" s="7"/>
      <c r="G8" s="7"/>
    </row>
    <row r="9" spans="1:10">
      <c r="A9" s="6" t="s">
        <v>1307</v>
      </c>
      <c r="B9" s="11">
        <v>450.92</v>
      </c>
      <c r="C9" s="11">
        <v>56.365000000000002</v>
      </c>
      <c r="D9">
        <v>8</v>
      </c>
      <c r="E9" s="7"/>
      <c r="F9" s="7"/>
      <c r="G9" s="7"/>
    </row>
    <row r="10" spans="1:10">
      <c r="A10" s="6" t="s">
        <v>1308</v>
      </c>
      <c r="B10" s="11">
        <v>392.90000000000003</v>
      </c>
      <c r="C10" s="11">
        <v>39.290000000000006</v>
      </c>
      <c r="D10">
        <v>10</v>
      </c>
      <c r="E10" s="7">
        <v>-0.12867027410627158</v>
      </c>
      <c r="F10" s="7">
        <v>-0.30293621928501724</v>
      </c>
      <c r="G10" s="7">
        <v>0.25</v>
      </c>
    </row>
    <row r="11" spans="1:10">
      <c r="A11" s="6" t="s">
        <v>1309</v>
      </c>
      <c r="B11" s="11">
        <v>746.83</v>
      </c>
      <c r="C11" s="11">
        <v>43.931176470588241</v>
      </c>
      <c r="D11">
        <v>17</v>
      </c>
      <c r="E11" s="7">
        <v>0.90081445660473392</v>
      </c>
      <c r="F11" s="7">
        <v>0.11812615094396116</v>
      </c>
      <c r="G11" s="7">
        <v>0.7</v>
      </c>
    </row>
    <row r="12" spans="1:10">
      <c r="A12" s="6" t="s">
        <v>1310</v>
      </c>
      <c r="B12" s="11">
        <v>800.83</v>
      </c>
      <c r="C12" s="11">
        <v>47.107647058823531</v>
      </c>
      <c r="D12">
        <v>17</v>
      </c>
      <c r="E12" s="7">
        <v>7.230561171886507E-2</v>
      </c>
      <c r="F12" s="7">
        <v>7.2305611718864959E-2</v>
      </c>
      <c r="G12" s="7">
        <v>0</v>
      </c>
    </row>
    <row r="13" spans="1:10">
      <c r="A13" s="5" t="s">
        <v>1298</v>
      </c>
      <c r="B13" s="11">
        <v>2342.5899999999988</v>
      </c>
      <c r="C13" s="11">
        <v>57.136341463414603</v>
      </c>
      <c r="D13">
        <v>41</v>
      </c>
      <c r="E13" s="7"/>
      <c r="F13" s="7"/>
      <c r="G13" s="7"/>
    </row>
    <row r="14" spans="1:10">
      <c r="A14" s="6" t="s">
        <v>1307</v>
      </c>
      <c r="B14" s="11">
        <v>795.86</v>
      </c>
      <c r="C14" s="11">
        <v>56.847142857142856</v>
      </c>
      <c r="D14">
        <v>14</v>
      </c>
      <c r="E14" s="7"/>
      <c r="F14" s="7"/>
      <c r="G14" s="7"/>
    </row>
    <row r="15" spans="1:10">
      <c r="A15" s="6" t="s">
        <v>1308</v>
      </c>
      <c r="B15" s="11">
        <v>766.87</v>
      </c>
      <c r="C15" s="11">
        <v>58.99</v>
      </c>
      <c r="D15">
        <v>13</v>
      </c>
      <c r="E15" s="7">
        <v>-3.6426004573668749E-2</v>
      </c>
      <c r="F15" s="7">
        <v>3.7695071997587572E-2</v>
      </c>
      <c r="G15" s="7">
        <v>-7.1428571428571425E-2</v>
      </c>
    </row>
    <row r="16" spans="1:10">
      <c r="A16" s="6" t="s">
        <v>1309</v>
      </c>
      <c r="B16" s="11">
        <v>449.92</v>
      </c>
      <c r="C16" s="11">
        <v>56.24</v>
      </c>
      <c r="D16">
        <v>8</v>
      </c>
      <c r="E16" s="7">
        <v>-0.41330342822121086</v>
      </c>
      <c r="F16" s="7">
        <v>-4.6618070859467703E-2</v>
      </c>
      <c r="G16" s="7">
        <v>-0.38461538461538464</v>
      </c>
    </row>
    <row r="17" spans="1:7">
      <c r="A17" s="6" t="s">
        <v>1310</v>
      </c>
      <c r="B17" s="11">
        <v>329.94</v>
      </c>
      <c r="C17" s="11">
        <v>54.99</v>
      </c>
      <c r="D17">
        <v>6</v>
      </c>
      <c r="E17" s="7">
        <v>-0.26666963015647227</v>
      </c>
      <c r="F17" s="7">
        <v>-2.2226173541963015E-2</v>
      </c>
      <c r="G17" s="7">
        <v>-0.25</v>
      </c>
    </row>
    <row r="18" spans="1:7">
      <c r="A18" s="5" t="s">
        <v>1299</v>
      </c>
      <c r="B18" s="11">
        <v>2865.4199999999964</v>
      </c>
      <c r="C18" s="11">
        <v>49.403793103448216</v>
      </c>
      <c r="D18">
        <v>58</v>
      </c>
      <c r="E18" s="7"/>
      <c r="F18" s="7"/>
      <c r="G18" s="7"/>
    </row>
    <row r="19" spans="1:7">
      <c r="A19" s="6" t="s">
        <v>1307</v>
      </c>
      <c r="B19" s="11">
        <v>849.84</v>
      </c>
      <c r="C19" s="11">
        <v>53.115000000000002</v>
      </c>
      <c r="D19">
        <v>16</v>
      </c>
      <c r="E19" s="7"/>
      <c r="F19" s="7"/>
      <c r="G19" s="7"/>
    </row>
    <row r="20" spans="1:7">
      <c r="A20" s="6" t="s">
        <v>1308</v>
      </c>
      <c r="B20" s="11">
        <v>660.86</v>
      </c>
      <c r="C20" s="11">
        <v>47.204285714285717</v>
      </c>
      <c r="D20">
        <v>14</v>
      </c>
      <c r="E20" s="7">
        <v>-0.22237126988609621</v>
      </c>
      <c r="F20" s="7">
        <v>-0.11128145129839564</v>
      </c>
      <c r="G20" s="7">
        <v>-0.125</v>
      </c>
    </row>
    <row r="21" spans="1:7">
      <c r="A21" s="6" t="s">
        <v>1309</v>
      </c>
      <c r="B21" s="11">
        <v>694.86</v>
      </c>
      <c r="C21" s="11">
        <v>49.632857142857141</v>
      </c>
      <c r="D21">
        <v>14</v>
      </c>
      <c r="E21" s="7">
        <v>5.1448113064794361E-2</v>
      </c>
      <c r="F21" s="7">
        <v>5.144811306479425E-2</v>
      </c>
      <c r="G21" s="7">
        <v>0</v>
      </c>
    </row>
    <row r="22" spans="1:7">
      <c r="A22" s="6" t="s">
        <v>1310</v>
      </c>
      <c r="B22" s="11">
        <v>659.86</v>
      </c>
      <c r="C22" s="11">
        <v>47.132857142857141</v>
      </c>
      <c r="D22">
        <v>14</v>
      </c>
      <c r="E22" s="7">
        <v>-5.0369858676567944E-2</v>
      </c>
      <c r="F22" s="7">
        <v>-5.0369858676567944E-2</v>
      </c>
      <c r="G22" s="7">
        <v>0</v>
      </c>
    </row>
    <row r="23" spans="1:7">
      <c r="A23" s="5" t="s">
        <v>1300</v>
      </c>
      <c r="B23" s="11">
        <v>2162.66</v>
      </c>
      <c r="C23" s="11">
        <v>63.607647058823524</v>
      </c>
      <c r="D23">
        <v>34</v>
      </c>
      <c r="E23" s="7"/>
      <c r="F23" s="7"/>
      <c r="G23" s="7"/>
    </row>
    <row r="24" spans="1:7">
      <c r="A24" s="6" t="s">
        <v>1307</v>
      </c>
      <c r="B24" s="11">
        <v>675.9</v>
      </c>
      <c r="C24" s="11">
        <v>67.59</v>
      </c>
      <c r="D24">
        <v>10</v>
      </c>
      <c r="E24" s="7"/>
      <c r="F24" s="7"/>
      <c r="G24" s="7"/>
    </row>
    <row r="25" spans="1:7">
      <c r="A25" s="6" t="s">
        <v>1308</v>
      </c>
      <c r="B25" s="11">
        <v>645.9</v>
      </c>
      <c r="C25" s="11">
        <v>64.59</v>
      </c>
      <c r="D25">
        <v>10</v>
      </c>
      <c r="E25" s="7">
        <v>-4.4385264092321353E-2</v>
      </c>
      <c r="F25" s="7">
        <v>-4.4385264092321346E-2</v>
      </c>
      <c r="G25" s="7">
        <v>0</v>
      </c>
    </row>
    <row r="26" spans="1:7">
      <c r="A26" s="6" t="s">
        <v>1309</v>
      </c>
      <c r="B26" s="11">
        <v>840.86</v>
      </c>
      <c r="C26" s="11">
        <v>60.061428571428571</v>
      </c>
      <c r="D26">
        <v>14</v>
      </c>
      <c r="E26" s="7">
        <v>0.30184239046292</v>
      </c>
      <c r="F26" s="7">
        <v>-7.0112578240771509E-2</v>
      </c>
      <c r="G26" s="7">
        <v>0.4</v>
      </c>
    </row>
    <row r="27" spans="1:7">
      <c r="A27" s="5" t="s">
        <v>1296</v>
      </c>
      <c r="B27" s="11">
        <v>9762.1499999999705</v>
      </c>
      <c r="C27" s="11">
        <v>52.768378378378216</v>
      </c>
      <c r="D27">
        <v>185</v>
      </c>
      <c r="E27" s="7"/>
      <c r="F27" s="7"/>
      <c r="G27" s="7"/>
    </row>
  </sheetData>
  <mergeCells count="2">
    <mergeCell ref="B6:G6"/>
    <mergeCell ref="I3:J3"/>
  </mergeCells>
  <conditionalFormatting pivot="1" sqref="E8:G8 E13:G13 E18:G18 E23:G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10:G12 E13:G13 E14:G17 E18:G18 E19:G22 E23:G23 E24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1440-DD76-4B63-9A13-26CBF7B42677}">
  <dimension ref="A1:J15"/>
  <sheetViews>
    <sheetView topLeftCell="A4" workbookViewId="0">
      <selection activeCell="E13" sqref="E13"/>
    </sheetView>
  </sheetViews>
  <sheetFormatPr defaultRowHeight="14.5"/>
  <cols>
    <col min="1" max="1" width="20.7265625" bestFit="1" customWidth="1"/>
    <col min="2" max="2" width="9.90625" bestFit="1" customWidth="1"/>
    <col min="3" max="3" width="3.81640625" bestFit="1" customWidth="1"/>
    <col min="4" max="4" width="11.26953125" bestFit="1" customWidth="1"/>
    <col min="5" max="5" width="17.08984375" bestFit="1" customWidth="1"/>
    <col min="6" max="6" width="10.81640625" bestFit="1" customWidth="1"/>
    <col min="7" max="7" width="12.453125" bestFit="1" customWidth="1"/>
    <col min="9" max="9" width="17" bestFit="1" customWidth="1"/>
  </cols>
  <sheetData>
    <row r="1" spans="1:10" ht="23">
      <c r="A1" s="12" t="s">
        <v>1321</v>
      </c>
    </row>
    <row r="2" spans="1:10" ht="20">
      <c r="A2" s="9" t="s">
        <v>1313</v>
      </c>
    </row>
    <row r="4" spans="1:10" ht="23">
      <c r="A4" s="12" t="s">
        <v>1318</v>
      </c>
    </row>
    <row r="5" spans="1:10" ht="20">
      <c r="A5" s="9" t="s">
        <v>1313</v>
      </c>
    </row>
    <row r="6" spans="1:10" ht="15.5">
      <c r="A6" s="3" t="s">
        <v>48</v>
      </c>
      <c r="B6" t="s">
        <v>1294</v>
      </c>
      <c r="I6" s="40" t="s">
        <v>1314</v>
      </c>
      <c r="J6" s="40"/>
    </row>
    <row r="7" spans="1:10" ht="15.5">
      <c r="A7" s="3" t="s">
        <v>1293</v>
      </c>
      <c r="B7" t="s">
        <v>1294</v>
      </c>
      <c r="I7" s="10" t="s">
        <v>1315</v>
      </c>
      <c r="J7" s="11">
        <f>MAX(B11:B14)</f>
        <v>2865.4199999999969</v>
      </c>
    </row>
    <row r="8" spans="1:10" ht="15.5">
      <c r="A8" s="3" t="s">
        <v>1279</v>
      </c>
      <c r="B8" t="s">
        <v>1294</v>
      </c>
      <c r="I8" s="10" t="s">
        <v>1316</v>
      </c>
      <c r="J8" s="11">
        <f>MAX(C11:C14)</f>
        <v>63.607647058823524</v>
      </c>
    </row>
    <row r="9" spans="1:10" ht="20">
      <c r="A9" s="9" t="s">
        <v>1320</v>
      </c>
      <c r="B9" s="39" t="s">
        <v>1322</v>
      </c>
      <c r="C9" s="39"/>
      <c r="D9" s="39"/>
      <c r="E9" s="39"/>
      <c r="F9" s="39"/>
      <c r="G9" s="39"/>
      <c r="I9" s="10" t="s">
        <v>1317</v>
      </c>
      <c r="J9">
        <f>MAX(D11:D14)</f>
        <v>58</v>
      </c>
    </row>
    <row r="10" spans="1:10">
      <c r="A10" s="3" t="s">
        <v>1295</v>
      </c>
      <c r="B10" t="s">
        <v>1301</v>
      </c>
      <c r="C10" t="s">
        <v>1302</v>
      </c>
      <c r="D10" t="s">
        <v>1303</v>
      </c>
      <c r="E10" t="s">
        <v>1304</v>
      </c>
      <c r="F10" t="s">
        <v>1305</v>
      </c>
      <c r="G10" t="s">
        <v>1306</v>
      </c>
    </row>
    <row r="11" spans="1:10">
      <c r="A11" s="5" t="s">
        <v>1297</v>
      </c>
      <c r="B11" s="11">
        <v>2391.4799999999982</v>
      </c>
      <c r="C11" s="11">
        <v>45.989999999999966</v>
      </c>
      <c r="D11">
        <v>52</v>
      </c>
      <c r="E11" s="7"/>
      <c r="F11" s="7"/>
      <c r="G11" s="7"/>
    </row>
    <row r="12" spans="1:10">
      <c r="A12" s="5" t="s">
        <v>1298</v>
      </c>
      <c r="B12" s="11">
        <v>2342.5899999999992</v>
      </c>
      <c r="C12" s="11">
        <v>57.136341463414617</v>
      </c>
      <c r="D12">
        <v>41</v>
      </c>
      <c r="E12" s="7">
        <v>-2.044340742970838E-2</v>
      </c>
      <c r="F12" s="7">
        <v>0.24236445886963814</v>
      </c>
      <c r="G12" s="7">
        <v>-0.21153846153846154</v>
      </c>
    </row>
    <row r="13" spans="1:10">
      <c r="A13" s="5" t="s">
        <v>1299</v>
      </c>
      <c r="B13" s="11">
        <v>2865.4199999999969</v>
      </c>
      <c r="C13" s="11">
        <v>49.403793103448223</v>
      </c>
      <c r="D13">
        <v>58</v>
      </c>
      <c r="E13" s="7">
        <v>0.22318459482879968</v>
      </c>
      <c r="F13" s="7">
        <v>-0.13533502779343473</v>
      </c>
      <c r="G13" s="7">
        <v>0.41463414634146339</v>
      </c>
    </row>
    <row r="14" spans="1:10">
      <c r="A14" s="5" t="s">
        <v>1300</v>
      </c>
      <c r="B14" s="11">
        <v>2162.66</v>
      </c>
      <c r="C14" s="11">
        <v>63.607647058823524</v>
      </c>
      <c r="D14">
        <v>34</v>
      </c>
      <c r="E14" s="7">
        <v>-0.24525549483147246</v>
      </c>
      <c r="F14" s="7">
        <v>0.28750533234631165</v>
      </c>
      <c r="G14" s="7">
        <v>-0.41379310344827586</v>
      </c>
    </row>
    <row r="15" spans="1:10">
      <c r="A15" s="5" t="s">
        <v>1296</v>
      </c>
      <c r="B15" s="11">
        <v>9762.1499999999705</v>
      </c>
      <c r="C15" s="11">
        <v>52.768378378378216</v>
      </c>
      <c r="D15">
        <v>185</v>
      </c>
      <c r="E15" s="7"/>
      <c r="F15" s="7"/>
      <c r="G15" s="7"/>
    </row>
  </sheetData>
  <mergeCells count="2">
    <mergeCell ref="B9:G9"/>
    <mergeCell ref="I6:J6"/>
  </mergeCells>
  <conditionalFormatting pivot="1" sqref="E12: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3245-584A-4BB8-981C-938C48AA6C0D}">
  <dimension ref="A1:F45"/>
  <sheetViews>
    <sheetView workbookViewId="0">
      <selection activeCell="A3" sqref="A3"/>
    </sheetView>
  </sheetViews>
  <sheetFormatPr defaultRowHeight="14.5"/>
  <cols>
    <col min="1" max="1" width="36.90625" bestFit="1" customWidth="1"/>
    <col min="2" max="2" width="9.90625" bestFit="1" customWidth="1"/>
    <col min="3" max="3" width="18.453125" bestFit="1" customWidth="1"/>
    <col min="4" max="4" width="11.26953125" bestFit="1" customWidth="1"/>
    <col min="5" max="5" width="22.26953125" bestFit="1" customWidth="1"/>
    <col min="6" max="6" width="22.81640625" bestFit="1" customWidth="1"/>
  </cols>
  <sheetData>
    <row r="1" spans="1:6" ht="23.5">
      <c r="A1" s="8" t="s">
        <v>1326</v>
      </c>
    </row>
    <row r="2" spans="1:6" ht="20">
      <c r="A2" s="9" t="s">
        <v>1313</v>
      </c>
    </row>
    <row r="3" spans="1:6">
      <c r="A3" s="37" t="s">
        <v>1279</v>
      </c>
      <c r="B3" t="s">
        <v>1294</v>
      </c>
    </row>
    <row r="4" spans="1:6" ht="20" customHeight="1">
      <c r="A4" s="9" t="s">
        <v>1320</v>
      </c>
    </row>
    <row r="5" spans="1:6">
      <c r="A5" s="3" t="s">
        <v>1353</v>
      </c>
      <c r="B5" t="s">
        <v>1301</v>
      </c>
      <c r="C5" t="s">
        <v>1311</v>
      </c>
      <c r="D5" t="s">
        <v>1303</v>
      </c>
      <c r="E5" s="14" t="s">
        <v>1327</v>
      </c>
      <c r="F5" s="14" t="s">
        <v>1328</v>
      </c>
    </row>
    <row r="6" spans="1:6">
      <c r="A6" s="5" t="s">
        <v>1297</v>
      </c>
      <c r="B6" s="11">
        <v>2391.4799999999996</v>
      </c>
      <c r="C6" s="11">
        <v>45.989999999999995</v>
      </c>
      <c r="D6">
        <v>52</v>
      </c>
      <c r="E6" s="16"/>
      <c r="F6" s="16"/>
    </row>
    <row r="7" spans="1:6">
      <c r="A7" s="6" t="s">
        <v>33</v>
      </c>
      <c r="B7" s="11">
        <v>199.95000000000002</v>
      </c>
      <c r="C7" s="11">
        <v>39.99</v>
      </c>
      <c r="D7">
        <v>5</v>
      </c>
      <c r="E7" s="11">
        <f>E6+B7</f>
        <v>199.95000000000002</v>
      </c>
      <c r="F7" s="15">
        <f>E7/$B$6</f>
        <v>8.3609313061367874E-2</v>
      </c>
    </row>
    <row r="8" spans="1:6">
      <c r="A8" s="6" t="s">
        <v>5</v>
      </c>
      <c r="B8" s="11">
        <v>149.94999999999999</v>
      </c>
      <c r="C8" s="11">
        <v>29.99</v>
      </c>
      <c r="D8">
        <v>5</v>
      </c>
      <c r="E8" s="11">
        <f t="shared" ref="E8:E15" si="0">E7+B8</f>
        <v>349.9</v>
      </c>
      <c r="F8" s="15">
        <f t="shared" ref="F8:F15" si="1">E8/$B$6</f>
        <v>0.14631107096860524</v>
      </c>
    </row>
    <row r="9" spans="1:6">
      <c r="A9" s="6" t="s">
        <v>44</v>
      </c>
      <c r="B9" s="11">
        <v>319.95999999999998</v>
      </c>
      <c r="C9" s="11">
        <v>79.989999999999995</v>
      </c>
      <c r="D9">
        <v>4</v>
      </c>
      <c r="E9" s="11">
        <f t="shared" si="0"/>
        <v>669.8599999999999</v>
      </c>
      <c r="F9" s="15">
        <f t="shared" si="1"/>
        <v>0.28010269791091708</v>
      </c>
    </row>
    <row r="10" spans="1:6">
      <c r="A10" s="6" t="s">
        <v>24</v>
      </c>
      <c r="B10" s="11">
        <v>99.96</v>
      </c>
      <c r="C10" s="11">
        <v>24.99</v>
      </c>
      <c r="D10">
        <v>4</v>
      </c>
      <c r="E10" s="11">
        <f t="shared" si="0"/>
        <v>769.81999999999994</v>
      </c>
      <c r="F10" s="15">
        <f t="shared" si="1"/>
        <v>0.32190108217505481</v>
      </c>
    </row>
    <row r="11" spans="1:6">
      <c r="A11" s="6" t="s">
        <v>26</v>
      </c>
      <c r="B11" s="11">
        <v>499.90000000000003</v>
      </c>
      <c r="C11" s="11">
        <v>49.99</v>
      </c>
      <c r="D11">
        <v>10</v>
      </c>
      <c r="E11" s="11">
        <f t="shared" si="0"/>
        <v>1269.72</v>
      </c>
      <c r="F11" s="15">
        <f t="shared" si="1"/>
        <v>0.53093481860605163</v>
      </c>
    </row>
    <row r="12" spans="1:6">
      <c r="A12" s="6" t="s">
        <v>19</v>
      </c>
      <c r="B12" s="11">
        <v>111.92999999999999</v>
      </c>
      <c r="C12" s="11">
        <v>15.989999999999998</v>
      </c>
      <c r="D12">
        <v>7</v>
      </c>
      <c r="E12" s="11">
        <f t="shared" si="0"/>
        <v>1381.65</v>
      </c>
      <c r="F12" s="15">
        <f t="shared" si="1"/>
        <v>0.5777384715740882</v>
      </c>
    </row>
    <row r="13" spans="1:6">
      <c r="A13" s="6" t="s">
        <v>11</v>
      </c>
      <c r="B13" s="11">
        <v>399.96</v>
      </c>
      <c r="C13" s="11">
        <v>99.99</v>
      </c>
      <c r="D13">
        <v>4</v>
      </c>
      <c r="E13" s="11">
        <f t="shared" si="0"/>
        <v>1781.6100000000001</v>
      </c>
      <c r="F13" s="15">
        <f t="shared" si="1"/>
        <v>0.74498218676300887</v>
      </c>
    </row>
    <row r="14" spans="1:6">
      <c r="A14" s="6" t="s">
        <v>16</v>
      </c>
      <c r="B14" s="11">
        <v>159.91999999999999</v>
      </c>
      <c r="C14" s="11">
        <v>19.989999999999998</v>
      </c>
      <c r="D14">
        <v>8</v>
      </c>
      <c r="E14" s="11">
        <f t="shared" si="0"/>
        <v>1941.5300000000002</v>
      </c>
      <c r="F14" s="15">
        <f t="shared" si="1"/>
        <v>0.81185291116797986</v>
      </c>
    </row>
    <row r="15" spans="1:6">
      <c r="A15" s="6" t="s">
        <v>38</v>
      </c>
      <c r="B15" s="11">
        <v>449.95</v>
      </c>
      <c r="C15" s="11">
        <v>89.99</v>
      </c>
      <c r="D15">
        <v>5</v>
      </c>
      <c r="E15" s="11">
        <f t="shared" si="0"/>
        <v>2391.48</v>
      </c>
      <c r="F15" s="15">
        <f t="shared" si="1"/>
        <v>1.0000000000000002</v>
      </c>
    </row>
    <row r="16" spans="1:6">
      <c r="A16" s="5" t="s">
        <v>1298</v>
      </c>
      <c r="B16" s="11">
        <v>2342.5899999999992</v>
      </c>
      <c r="C16" s="11">
        <v>57.136341463414617</v>
      </c>
      <c r="D16">
        <v>41</v>
      </c>
      <c r="E16" s="21"/>
      <c r="F16" s="22"/>
    </row>
    <row r="17" spans="1:6">
      <c r="A17" s="6" t="s">
        <v>33</v>
      </c>
      <c r="B17" s="11">
        <v>319.92</v>
      </c>
      <c r="C17" s="11">
        <v>39.99</v>
      </c>
      <c r="D17">
        <v>8</v>
      </c>
      <c r="E17" s="11">
        <f>E16+B17</f>
        <v>319.92</v>
      </c>
      <c r="F17" s="15">
        <f>E17/$B$16</f>
        <v>0.13656679145731865</v>
      </c>
    </row>
    <row r="18" spans="1:6">
      <c r="A18" s="6" t="s">
        <v>5</v>
      </c>
      <c r="B18" s="11">
        <v>89.97</v>
      </c>
      <c r="C18" s="11">
        <v>29.99</v>
      </c>
      <c r="D18">
        <v>3</v>
      </c>
      <c r="E18" s="11">
        <f t="shared" ref="E18:E25" si="2">E17+B18</f>
        <v>409.89</v>
      </c>
      <c r="F18" s="15">
        <f t="shared" ref="F18:F25" si="3">E18/$B$16</f>
        <v>0.17497299997011859</v>
      </c>
    </row>
    <row r="19" spans="1:6">
      <c r="A19" s="6" t="s">
        <v>44</v>
      </c>
      <c r="B19" s="11">
        <v>639.91999999999996</v>
      </c>
      <c r="C19" s="11">
        <v>79.989999999999995</v>
      </c>
      <c r="D19">
        <v>8</v>
      </c>
      <c r="E19" s="11">
        <f t="shared" si="2"/>
        <v>1049.81</v>
      </c>
      <c r="F19" s="15">
        <f t="shared" si="3"/>
        <v>0.44814073312017905</v>
      </c>
    </row>
    <row r="20" spans="1:6">
      <c r="A20" s="6" t="s">
        <v>24</v>
      </c>
      <c r="B20" s="11">
        <v>74.97</v>
      </c>
      <c r="C20" s="11">
        <v>24.99</v>
      </c>
      <c r="D20">
        <v>3</v>
      </c>
      <c r="E20" s="11">
        <f t="shared" si="2"/>
        <v>1124.78</v>
      </c>
      <c r="F20" s="15">
        <f t="shared" si="3"/>
        <v>0.48014377249113177</v>
      </c>
    </row>
    <row r="21" spans="1:6">
      <c r="A21" s="6" t="s">
        <v>26</v>
      </c>
      <c r="B21" s="11">
        <v>299.94</v>
      </c>
      <c r="C21" s="11">
        <v>49.99</v>
      </c>
      <c r="D21">
        <v>6</v>
      </c>
      <c r="E21" s="11">
        <f t="shared" si="2"/>
        <v>1424.72</v>
      </c>
      <c r="F21" s="15">
        <f t="shared" si="3"/>
        <v>0.60818154265150981</v>
      </c>
    </row>
    <row r="22" spans="1:6">
      <c r="A22" s="6" t="s">
        <v>19</v>
      </c>
      <c r="B22" s="11">
        <v>47.97</v>
      </c>
      <c r="C22" s="11">
        <v>15.99</v>
      </c>
      <c r="D22">
        <v>3</v>
      </c>
      <c r="E22" s="11">
        <f t="shared" si="2"/>
        <v>1472.69</v>
      </c>
      <c r="F22" s="15">
        <f t="shared" si="3"/>
        <v>0.62865887756713745</v>
      </c>
    </row>
    <row r="23" spans="1:6">
      <c r="A23" s="6" t="s">
        <v>11</v>
      </c>
      <c r="B23" s="11">
        <v>399.96</v>
      </c>
      <c r="C23" s="11">
        <v>99.99</v>
      </c>
      <c r="D23">
        <v>4</v>
      </c>
      <c r="E23" s="11">
        <f t="shared" si="2"/>
        <v>1872.65</v>
      </c>
      <c r="F23" s="15">
        <f t="shared" si="3"/>
        <v>0.79939297956535316</v>
      </c>
    </row>
    <row r="24" spans="1:6">
      <c r="A24" s="6" t="s">
        <v>16</v>
      </c>
      <c r="B24" s="11">
        <v>19.989999999999998</v>
      </c>
      <c r="C24" s="11">
        <v>19.989999999999998</v>
      </c>
      <c r="D24">
        <v>1</v>
      </c>
      <c r="E24" s="11">
        <f t="shared" si="2"/>
        <v>1892.64</v>
      </c>
      <c r="F24" s="15">
        <f t="shared" si="3"/>
        <v>0.80792626964172165</v>
      </c>
    </row>
    <row r="25" spans="1:6">
      <c r="A25" s="6" t="s">
        <v>38</v>
      </c>
      <c r="B25" s="11">
        <v>449.95</v>
      </c>
      <c r="C25" s="11">
        <v>89.99</v>
      </c>
      <c r="D25">
        <v>5</v>
      </c>
      <c r="E25" s="11">
        <f t="shared" si="2"/>
        <v>2342.59</v>
      </c>
      <c r="F25" s="15">
        <f t="shared" si="3"/>
        <v>1.0000000000000004</v>
      </c>
    </row>
    <row r="26" spans="1:6">
      <c r="A26" s="5" t="s">
        <v>1299</v>
      </c>
      <c r="B26" s="11">
        <v>2865.4199999999964</v>
      </c>
      <c r="C26" s="11">
        <v>49.403793103448216</v>
      </c>
      <c r="D26">
        <v>58</v>
      </c>
      <c r="E26" s="21"/>
      <c r="F26" s="22"/>
    </row>
    <row r="27" spans="1:6">
      <c r="A27" s="6" t="s">
        <v>33</v>
      </c>
      <c r="B27" s="11">
        <v>319.92</v>
      </c>
      <c r="C27" s="11">
        <v>39.99</v>
      </c>
      <c r="D27">
        <v>8</v>
      </c>
      <c r="E27" s="19">
        <f>E26+B27</f>
        <v>319.92</v>
      </c>
      <c r="F27" s="20">
        <f>E27/$B$26</f>
        <v>0.11164855413866044</v>
      </c>
    </row>
    <row r="28" spans="1:6">
      <c r="A28" s="6" t="s">
        <v>5</v>
      </c>
      <c r="B28" s="11">
        <v>239.92000000000002</v>
      </c>
      <c r="C28" s="11">
        <v>29.990000000000002</v>
      </c>
      <c r="D28">
        <v>8</v>
      </c>
      <c r="E28" s="11">
        <f t="shared" ref="E28:E35" si="4">E27+B28</f>
        <v>559.84</v>
      </c>
      <c r="F28" s="15">
        <f t="shared" ref="F28:F35" si="5">E28/$B$26</f>
        <v>0.19537798996307723</v>
      </c>
    </row>
    <row r="29" spans="1:6">
      <c r="A29" s="6" t="s">
        <v>44</v>
      </c>
      <c r="B29" s="11">
        <v>399.95</v>
      </c>
      <c r="C29" s="11">
        <v>79.989999999999995</v>
      </c>
      <c r="D29">
        <v>5</v>
      </c>
      <c r="E29" s="11">
        <f t="shared" si="4"/>
        <v>959.79</v>
      </c>
      <c r="F29" s="15">
        <f t="shared" si="5"/>
        <v>0.33495613208534913</v>
      </c>
    </row>
    <row r="30" spans="1:6">
      <c r="A30" s="6" t="s">
        <v>24</v>
      </c>
      <c r="B30" s="11">
        <v>149.94</v>
      </c>
      <c r="C30" s="11">
        <v>24.99</v>
      </c>
      <c r="D30">
        <v>6</v>
      </c>
      <c r="E30" s="11">
        <f t="shared" si="4"/>
        <v>1109.73</v>
      </c>
      <c r="F30" s="15">
        <f t="shared" si="5"/>
        <v>0.38728353958582035</v>
      </c>
    </row>
    <row r="31" spans="1:6">
      <c r="A31" s="6" t="s">
        <v>26</v>
      </c>
      <c r="B31" s="11">
        <v>399.92</v>
      </c>
      <c r="C31" s="11">
        <v>49.99</v>
      </c>
      <c r="D31">
        <v>8</v>
      </c>
      <c r="E31" s="11">
        <f t="shared" si="4"/>
        <v>1509.65</v>
      </c>
      <c r="F31" s="15">
        <f t="shared" si="5"/>
        <v>0.52685121203872454</v>
      </c>
    </row>
    <row r="32" spans="1:6">
      <c r="A32" s="6" t="s">
        <v>19</v>
      </c>
      <c r="B32" s="11">
        <v>15.99</v>
      </c>
      <c r="C32" s="11">
        <v>15.99</v>
      </c>
      <c r="D32">
        <v>1</v>
      </c>
      <c r="E32" s="11">
        <f t="shared" si="4"/>
        <v>1525.64</v>
      </c>
      <c r="F32" s="15">
        <f t="shared" si="5"/>
        <v>0.53243154581178398</v>
      </c>
    </row>
    <row r="33" spans="1:6">
      <c r="A33" s="6" t="s">
        <v>11</v>
      </c>
      <c r="B33" s="11">
        <v>599.93999999999994</v>
      </c>
      <c r="C33" s="11">
        <v>99.99</v>
      </c>
      <c r="D33">
        <v>6</v>
      </c>
      <c r="E33" s="11">
        <f t="shared" si="4"/>
        <v>2125.58</v>
      </c>
      <c r="F33" s="15">
        <f t="shared" si="5"/>
        <v>0.74180399382987572</v>
      </c>
    </row>
    <row r="34" spans="1:6">
      <c r="A34" s="6" t="s">
        <v>16</v>
      </c>
      <c r="B34" s="11">
        <v>199.9</v>
      </c>
      <c r="C34" s="11">
        <v>19.990000000000002</v>
      </c>
      <c r="D34">
        <v>10</v>
      </c>
      <c r="E34" s="11">
        <f t="shared" si="4"/>
        <v>2325.48</v>
      </c>
      <c r="F34" s="15">
        <f t="shared" si="5"/>
        <v>0.81156689071759214</v>
      </c>
    </row>
    <row r="35" spans="1:6">
      <c r="A35" s="6" t="s">
        <v>38</v>
      </c>
      <c r="B35" s="11">
        <v>539.93999999999994</v>
      </c>
      <c r="C35" s="11">
        <v>89.99</v>
      </c>
      <c r="D35">
        <v>6</v>
      </c>
      <c r="E35" s="11">
        <f t="shared" si="4"/>
        <v>2865.42</v>
      </c>
      <c r="F35" s="15">
        <f t="shared" si="5"/>
        <v>1.0000000000000013</v>
      </c>
    </row>
    <row r="36" spans="1:6">
      <c r="A36" s="5" t="s">
        <v>1300</v>
      </c>
      <c r="B36" s="11">
        <v>2162.66</v>
      </c>
      <c r="C36" s="11">
        <v>63.607647058823524</v>
      </c>
      <c r="D36">
        <v>34</v>
      </c>
      <c r="E36" s="11"/>
      <c r="F36" s="15"/>
    </row>
    <row r="37" spans="1:6">
      <c r="A37" s="6" t="s">
        <v>5</v>
      </c>
      <c r="B37" s="11">
        <v>29.99</v>
      </c>
      <c r="C37" s="11">
        <v>29.99</v>
      </c>
      <c r="D37">
        <v>1</v>
      </c>
      <c r="E37" s="18">
        <f>E36+B37</f>
        <v>29.99</v>
      </c>
      <c r="F37" s="17">
        <f>E37/$B$36</f>
        <v>1.3867182081325775E-2</v>
      </c>
    </row>
    <row r="38" spans="1:6">
      <c r="A38" s="6" t="s">
        <v>44</v>
      </c>
      <c r="B38" s="11">
        <v>559.92999999999995</v>
      </c>
      <c r="C38" s="11">
        <v>79.989999999999995</v>
      </c>
      <c r="D38">
        <v>7</v>
      </c>
      <c r="E38" s="11">
        <f t="shared" ref="E38:E44" si="6">E37+B38</f>
        <v>589.91999999999996</v>
      </c>
      <c r="F38" s="15">
        <f t="shared" ref="F38:F44" si="7">E38/$B$36</f>
        <v>0.27277519351169394</v>
      </c>
    </row>
    <row r="39" spans="1:6">
      <c r="A39" s="6" t="s">
        <v>24</v>
      </c>
      <c r="B39" s="11">
        <v>74.97</v>
      </c>
      <c r="C39" s="11">
        <v>24.99</v>
      </c>
      <c r="D39">
        <v>3</v>
      </c>
      <c r="E39" s="11">
        <f t="shared" si="6"/>
        <v>664.89</v>
      </c>
      <c r="F39" s="15">
        <f t="shared" si="7"/>
        <v>0.30744083674733896</v>
      </c>
    </row>
    <row r="40" spans="1:6">
      <c r="A40" s="6" t="s">
        <v>26</v>
      </c>
      <c r="B40" s="11">
        <v>249.95000000000002</v>
      </c>
      <c r="C40" s="11">
        <v>49.99</v>
      </c>
      <c r="D40">
        <v>5</v>
      </c>
      <c r="E40" s="11">
        <f t="shared" si="6"/>
        <v>914.84</v>
      </c>
      <c r="F40" s="15">
        <f t="shared" si="7"/>
        <v>0.42301610054285005</v>
      </c>
    </row>
    <row r="41" spans="1:6">
      <c r="A41" s="6" t="s">
        <v>19</v>
      </c>
      <c r="B41" s="11">
        <v>47.97</v>
      </c>
      <c r="C41" s="11">
        <v>15.99</v>
      </c>
      <c r="D41">
        <v>3</v>
      </c>
      <c r="E41" s="11">
        <f t="shared" si="6"/>
        <v>962.81000000000006</v>
      </c>
      <c r="F41" s="15">
        <f t="shared" si="7"/>
        <v>0.44519711836349685</v>
      </c>
    </row>
    <row r="42" spans="1:6">
      <c r="A42" s="6" t="s">
        <v>11</v>
      </c>
      <c r="B42" s="11">
        <v>599.93999999999994</v>
      </c>
      <c r="C42" s="11">
        <v>99.99</v>
      </c>
      <c r="D42">
        <v>6</v>
      </c>
      <c r="E42" s="11">
        <f t="shared" si="6"/>
        <v>1562.75</v>
      </c>
      <c r="F42" s="15">
        <f t="shared" si="7"/>
        <v>0.7226054950847568</v>
      </c>
    </row>
    <row r="43" spans="1:6">
      <c r="A43" s="6" t="s">
        <v>16</v>
      </c>
      <c r="B43" s="11">
        <v>59.97</v>
      </c>
      <c r="C43" s="11">
        <v>19.989999999999998</v>
      </c>
      <c r="D43">
        <v>3</v>
      </c>
      <c r="E43" s="11">
        <f t="shared" si="6"/>
        <v>1622.72</v>
      </c>
      <c r="F43" s="15">
        <f t="shared" si="7"/>
        <v>0.75033523531206947</v>
      </c>
    </row>
    <row r="44" spans="1:6">
      <c r="A44" s="6" t="s">
        <v>38</v>
      </c>
      <c r="B44" s="11">
        <v>539.93999999999994</v>
      </c>
      <c r="C44" s="11">
        <v>89.99</v>
      </c>
      <c r="D44">
        <v>6</v>
      </c>
      <c r="E44" s="11">
        <f t="shared" si="6"/>
        <v>2162.66</v>
      </c>
      <c r="F44" s="15">
        <f t="shared" si="7"/>
        <v>1</v>
      </c>
    </row>
    <row r="45" spans="1:6">
      <c r="A45" s="5" t="s">
        <v>1296</v>
      </c>
      <c r="B45" s="11">
        <v>9762.1499999999705</v>
      </c>
      <c r="C45" s="11">
        <v>52.768378378378216</v>
      </c>
      <c r="D45">
        <v>185</v>
      </c>
      <c r="E45" s="23"/>
      <c r="F45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73F0B-412D-4FE3-BDB0-8196A079350A}">
  <dimension ref="A1:V13"/>
  <sheetViews>
    <sheetView workbookViewId="0">
      <selection sqref="A1:V13"/>
    </sheetView>
  </sheetViews>
  <sheetFormatPr defaultRowHeight="14.5"/>
  <cols>
    <col min="1" max="1" width="20.7265625" bestFit="1" customWidth="1"/>
    <col min="2" max="2" width="16.7265625" bestFit="1" customWidth="1"/>
    <col min="3" max="3" width="6.36328125" bestFit="1" customWidth="1"/>
    <col min="4" max="5" width="3.81640625" bestFit="1" customWidth="1"/>
    <col min="6" max="6" width="11.26953125" bestFit="1" customWidth="1"/>
    <col min="7" max="7" width="3.81640625" bestFit="1" customWidth="1"/>
    <col min="8" max="8" width="17.08984375" bestFit="1" customWidth="1"/>
    <col min="9" max="9" width="7.453125" bestFit="1" customWidth="1"/>
    <col min="10" max="10" width="15.36328125" bestFit="1" customWidth="1"/>
    <col min="11" max="11" width="6.81640625" bestFit="1" customWidth="1"/>
    <col min="12" max="12" width="17.08984375" bestFit="1" customWidth="1"/>
    <col min="13" max="13" width="7.453125" bestFit="1" customWidth="1"/>
    <col min="14" max="14" width="14.7265625" bestFit="1" customWidth="1"/>
    <col min="15" max="15" width="11.81640625" bestFit="1" customWidth="1"/>
    <col min="16" max="16" width="16.08984375" bestFit="1" customWidth="1"/>
    <col min="17" max="17" width="21.90625" bestFit="1" customWidth="1"/>
    <col min="18" max="18" width="20.1796875" bestFit="1" customWidth="1"/>
    <col min="19" max="19" width="21.90625" bestFit="1" customWidth="1"/>
    <col min="21" max="21" width="72.6328125" bestFit="1" customWidth="1"/>
  </cols>
  <sheetData>
    <row r="1" spans="1:22" ht="28.5">
      <c r="A1" s="36" t="s">
        <v>1344</v>
      </c>
      <c r="B1" s="36"/>
      <c r="C1" s="36"/>
      <c r="D1" s="36"/>
      <c r="E1" s="36"/>
      <c r="F1" s="36"/>
      <c r="G1" s="36"/>
      <c r="H1" s="36"/>
    </row>
    <row r="2" spans="1:22" ht="28.5">
      <c r="A2" s="42" t="s">
        <v>1345</v>
      </c>
      <c r="B2" s="42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22">
      <c r="A3" s="3" t="s">
        <v>1293</v>
      </c>
      <c r="B3" t="s">
        <v>1294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22">
      <c r="A4" s="3" t="s">
        <v>1279</v>
      </c>
      <c r="B4" t="s">
        <v>1294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2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22" ht="15.5">
      <c r="B6" s="3" t="s">
        <v>1335</v>
      </c>
      <c r="U6" s="10" t="s">
        <v>1352</v>
      </c>
      <c r="V6" s="10"/>
    </row>
    <row r="7" spans="1:22" ht="15.5">
      <c r="B7" s="24" t="s">
        <v>1301</v>
      </c>
      <c r="C7" s="24"/>
      <c r="D7" s="25" t="s">
        <v>1302</v>
      </c>
      <c r="E7" s="25"/>
      <c r="F7" s="26" t="s">
        <v>1303</v>
      </c>
      <c r="G7" s="26"/>
      <c r="H7" s="27" t="s">
        <v>1304</v>
      </c>
      <c r="I7" s="27"/>
      <c r="J7" s="28" t="s">
        <v>1324</v>
      </c>
      <c r="K7" s="28"/>
      <c r="L7" s="29" t="s">
        <v>1325</v>
      </c>
      <c r="M7" s="29"/>
      <c r="N7" t="s">
        <v>1329</v>
      </c>
      <c r="O7" t="s">
        <v>1330</v>
      </c>
      <c r="P7" t="s">
        <v>1331</v>
      </c>
      <c r="Q7" t="s">
        <v>1332</v>
      </c>
      <c r="R7" t="s">
        <v>1333</v>
      </c>
      <c r="S7" t="s">
        <v>1334</v>
      </c>
      <c r="U7" s="10" t="s">
        <v>1341</v>
      </c>
      <c r="V7" s="33">
        <f>(C12-B12)/B12</f>
        <v>3.0189371083778136</v>
      </c>
    </row>
    <row r="8" spans="1:22" ht="15.5">
      <c r="A8" s="3" t="s">
        <v>1319</v>
      </c>
      <c r="B8" s="32">
        <v>0</v>
      </c>
      <c r="C8" s="32">
        <v>1</v>
      </c>
      <c r="D8" s="32">
        <v>0</v>
      </c>
      <c r="E8" s="32">
        <v>1</v>
      </c>
      <c r="F8" s="32">
        <v>0</v>
      </c>
      <c r="G8" s="32">
        <v>1</v>
      </c>
      <c r="H8" s="32">
        <v>0</v>
      </c>
      <c r="I8" s="32">
        <v>1</v>
      </c>
      <c r="J8" s="32">
        <v>0</v>
      </c>
      <c r="K8" s="32">
        <v>1</v>
      </c>
      <c r="L8" s="32">
        <v>0</v>
      </c>
      <c r="M8" s="32">
        <v>1</v>
      </c>
      <c r="U8" s="10" t="s">
        <v>1342</v>
      </c>
      <c r="V8" s="33">
        <f>(E12-D12)/D12</f>
        <v>0.67455712849075566</v>
      </c>
    </row>
    <row r="9" spans="1:22" ht="15.5">
      <c r="A9" s="5" t="s">
        <v>1297</v>
      </c>
      <c r="B9" s="11">
        <v>668.80000000000007</v>
      </c>
      <c r="C9" s="11">
        <v>1722.68</v>
      </c>
      <c r="D9" s="11">
        <v>33.440000000000005</v>
      </c>
      <c r="E9" s="11">
        <v>53.833750000000002</v>
      </c>
      <c r="F9">
        <v>20</v>
      </c>
      <c r="G9">
        <v>32</v>
      </c>
      <c r="H9" s="7"/>
      <c r="I9" s="7"/>
      <c r="J9" s="7"/>
      <c r="K9" s="7"/>
      <c r="L9" s="7"/>
      <c r="M9" s="7"/>
      <c r="N9" s="11">
        <v>2391.4799999999987</v>
      </c>
      <c r="O9" s="11">
        <v>45.989999999999974</v>
      </c>
      <c r="P9">
        <v>52</v>
      </c>
      <c r="Q9" s="7"/>
      <c r="R9" s="7"/>
      <c r="S9" s="7"/>
      <c r="U9" s="10" t="s">
        <v>1343</v>
      </c>
      <c r="V9" s="33">
        <f>(G12-F12)/F12</f>
        <v>1.4</v>
      </c>
    </row>
    <row r="10" spans="1:22">
      <c r="A10" s="5" t="s">
        <v>1298</v>
      </c>
      <c r="B10" s="11">
        <v>915.82</v>
      </c>
      <c r="C10" s="11">
        <v>1426.77</v>
      </c>
      <c r="D10" s="11">
        <v>50.878888888888895</v>
      </c>
      <c r="E10" s="11">
        <v>62.033478260869565</v>
      </c>
      <c r="F10">
        <v>18</v>
      </c>
      <c r="G10">
        <v>23</v>
      </c>
      <c r="H10" s="7">
        <v>0.36934808612440184</v>
      </c>
      <c r="I10" s="7">
        <v>-0.17177305129217271</v>
      </c>
      <c r="J10" s="7">
        <v>0.52149787347155763</v>
      </c>
      <c r="K10" s="7">
        <v>0.15231575472393363</v>
      </c>
      <c r="L10" s="7">
        <v>-0.1</v>
      </c>
      <c r="M10" s="7">
        <v>-0.28125</v>
      </c>
      <c r="N10" s="11">
        <v>2342.5899999999988</v>
      </c>
      <c r="O10" s="11">
        <v>57.136341463414603</v>
      </c>
      <c r="P10">
        <v>41</v>
      </c>
      <c r="Q10" s="7">
        <v>-2.0443407429708758E-2</v>
      </c>
      <c r="R10" s="7">
        <v>0.24236445886963764</v>
      </c>
      <c r="S10" s="7">
        <v>-0.21153846153846154</v>
      </c>
    </row>
    <row r="11" spans="1:22">
      <c r="A11" s="5" t="s">
        <v>1299</v>
      </c>
      <c r="B11" s="11">
        <v>1274.69</v>
      </c>
      <c r="C11" s="11">
        <v>1590.73</v>
      </c>
      <c r="D11" s="11">
        <v>41.119032258064514</v>
      </c>
      <c r="E11" s="11">
        <v>58.915925925925926</v>
      </c>
      <c r="F11">
        <v>31</v>
      </c>
      <c r="G11">
        <v>27</v>
      </c>
      <c r="H11" s="7">
        <v>0.39185647834727344</v>
      </c>
      <c r="I11" s="7">
        <v>0.11491691022379223</v>
      </c>
      <c r="J11" s="7">
        <v>-0.19182527063706714</v>
      </c>
      <c r="K11" s="7">
        <v>-5.0255965364917748E-2</v>
      </c>
      <c r="L11" s="7">
        <v>0.72222222222222221</v>
      </c>
      <c r="M11" s="7">
        <v>0.17391304347826086</v>
      </c>
      <c r="N11" s="11">
        <v>2865.4199999999973</v>
      </c>
      <c r="O11" s="11">
        <v>49.40379310344823</v>
      </c>
      <c r="P11">
        <v>58</v>
      </c>
      <c r="Q11" s="7">
        <v>0.2231845948288001</v>
      </c>
      <c r="R11" s="7">
        <v>-0.1353350277934344</v>
      </c>
      <c r="S11" s="7">
        <v>0.41463414634146339</v>
      </c>
    </row>
    <row r="12" spans="1:22">
      <c r="A12" s="5" t="s">
        <v>1300</v>
      </c>
      <c r="B12" s="11">
        <v>430.90000000000003</v>
      </c>
      <c r="C12" s="11">
        <v>1731.76</v>
      </c>
      <c r="D12" s="11">
        <v>43.09</v>
      </c>
      <c r="E12" s="11">
        <v>72.156666666666666</v>
      </c>
      <c r="F12">
        <v>10</v>
      </c>
      <c r="G12">
        <v>24</v>
      </c>
      <c r="H12" s="7">
        <v>-0.66195702484525643</v>
      </c>
      <c r="I12" s="7">
        <v>8.8657408862597653E-2</v>
      </c>
      <c r="J12" s="7">
        <v>4.7933222979704995E-2</v>
      </c>
      <c r="K12" s="7">
        <v>0.22473958497042237</v>
      </c>
      <c r="L12" s="7">
        <v>-0.67741935483870963</v>
      </c>
      <c r="M12" s="7">
        <v>-0.1111111111111111</v>
      </c>
      <c r="N12" s="11">
        <v>2162.66</v>
      </c>
      <c r="O12" s="11">
        <v>63.607647058823524</v>
      </c>
      <c r="P12">
        <v>34</v>
      </c>
      <c r="Q12" s="7">
        <v>-0.24525549483147258</v>
      </c>
      <c r="R12" s="7">
        <v>0.28750533234631148</v>
      </c>
      <c r="S12" s="7">
        <v>-0.41379310344827586</v>
      </c>
    </row>
    <row r="13" spans="1:22">
      <c r="A13" s="5" t="s">
        <v>1296</v>
      </c>
      <c r="B13" s="11">
        <v>3290.2099999999932</v>
      </c>
      <c r="C13" s="11">
        <v>6471.939999999985</v>
      </c>
      <c r="D13" s="11">
        <v>41.648227848101179</v>
      </c>
      <c r="E13" s="11">
        <v>61.056037735848918</v>
      </c>
      <c r="F13">
        <v>79</v>
      </c>
      <c r="G13">
        <v>106</v>
      </c>
      <c r="H13" s="7"/>
      <c r="I13" s="7"/>
      <c r="J13" s="7"/>
      <c r="K13" s="7"/>
      <c r="L13" s="7"/>
      <c r="M13" s="7"/>
      <c r="N13" s="11">
        <v>9762.1499999999942</v>
      </c>
      <c r="O13" s="11">
        <v>52.768378378378344</v>
      </c>
      <c r="P13">
        <v>185</v>
      </c>
      <c r="Q13" s="7"/>
      <c r="R13" s="7"/>
      <c r="S13" s="7"/>
    </row>
  </sheetData>
  <mergeCells count="3">
    <mergeCell ref="C2:O5"/>
    <mergeCell ref="A5:B5"/>
    <mergeCell ref="A2:B2"/>
  </mergeCells>
  <conditionalFormatting pivot="1" sqref="H10:M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10:S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728A-239C-49A2-809F-5BB914235E0F}">
  <dimension ref="A1:S33"/>
  <sheetViews>
    <sheetView workbookViewId="0">
      <selection activeCell="N4" sqref="N4"/>
    </sheetView>
  </sheetViews>
  <sheetFormatPr defaultRowHeight="14.5"/>
  <cols>
    <col min="1" max="1" width="20.7265625" bestFit="1" customWidth="1"/>
    <col min="2" max="2" width="16.7265625" bestFit="1" customWidth="1"/>
    <col min="3" max="3" width="6.36328125" bestFit="1" customWidth="1"/>
    <col min="4" max="5" width="3.81640625" bestFit="1" customWidth="1"/>
    <col min="6" max="6" width="11.26953125" bestFit="1" customWidth="1"/>
    <col min="7" max="7" width="3.81640625" bestFit="1" customWidth="1"/>
    <col min="8" max="8" width="17.08984375" bestFit="1" customWidth="1"/>
    <col min="9" max="9" width="7.81640625" bestFit="1" customWidth="1"/>
    <col min="10" max="10" width="15.36328125" bestFit="1" customWidth="1"/>
    <col min="11" max="11" width="7.453125" bestFit="1" customWidth="1"/>
    <col min="12" max="12" width="17.08984375" bestFit="1" customWidth="1"/>
    <col min="13" max="13" width="7.81640625" bestFit="1" customWidth="1"/>
    <col min="14" max="14" width="14.7265625" bestFit="1" customWidth="1"/>
    <col min="15" max="15" width="8.54296875" bestFit="1" customWidth="1"/>
    <col min="16" max="16" width="16.08984375" bestFit="1" customWidth="1"/>
    <col min="17" max="17" width="21.90625" bestFit="1" customWidth="1"/>
    <col min="18" max="18" width="20.1796875" bestFit="1" customWidth="1"/>
    <col min="19" max="19" width="21.90625" bestFit="1" customWidth="1"/>
  </cols>
  <sheetData>
    <row r="1" spans="1:19" ht="23">
      <c r="A1" s="12" t="s">
        <v>1348</v>
      </c>
    </row>
    <row r="2" spans="1:19" ht="20">
      <c r="A2" s="39" t="s">
        <v>1313</v>
      </c>
      <c r="B2" s="39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9">
      <c r="A3" s="3" t="s">
        <v>1293</v>
      </c>
      <c r="B3" t="s">
        <v>1294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9">
      <c r="A4" s="3" t="s">
        <v>1279</v>
      </c>
      <c r="B4" t="s">
        <v>1294</v>
      </c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9" ht="20">
      <c r="A5" s="39" t="s">
        <v>1320</v>
      </c>
      <c r="B5" s="39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9">
      <c r="B6" s="3" t="s">
        <v>1335</v>
      </c>
    </row>
    <row r="7" spans="1:19">
      <c r="B7" s="24" t="s">
        <v>1301</v>
      </c>
      <c r="C7" s="24"/>
      <c r="D7" s="25" t="s">
        <v>1302</v>
      </c>
      <c r="E7" s="25"/>
      <c r="F7" s="26" t="s">
        <v>1303</v>
      </c>
      <c r="G7" s="26"/>
      <c r="H7" s="27" t="s">
        <v>1304</v>
      </c>
      <c r="I7" s="27"/>
      <c r="J7" s="28" t="s">
        <v>1324</v>
      </c>
      <c r="K7" s="28"/>
      <c r="L7" s="29" t="s">
        <v>1325</v>
      </c>
      <c r="M7" s="29"/>
      <c r="N7" t="s">
        <v>1329</v>
      </c>
      <c r="O7" t="s">
        <v>1330</v>
      </c>
      <c r="P7" t="s">
        <v>1331</v>
      </c>
      <c r="Q7" t="s">
        <v>1332</v>
      </c>
      <c r="R7" t="s">
        <v>1333</v>
      </c>
      <c r="S7" t="s">
        <v>1334</v>
      </c>
    </row>
    <row r="8" spans="1:19">
      <c r="A8" s="3" t="s">
        <v>1319</v>
      </c>
      <c r="B8" s="32">
        <v>0</v>
      </c>
      <c r="C8" s="32">
        <v>1</v>
      </c>
      <c r="D8" s="32">
        <v>0</v>
      </c>
      <c r="E8" s="32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</row>
    <row r="9" spans="1:19">
      <c r="A9" s="5" t="s">
        <v>1297</v>
      </c>
      <c r="B9" s="11">
        <v>668.80000000000007</v>
      </c>
      <c r="C9" s="11">
        <v>1722.68</v>
      </c>
      <c r="D9" s="11">
        <v>33.440000000000005</v>
      </c>
      <c r="E9" s="11">
        <v>53.833750000000002</v>
      </c>
      <c r="F9">
        <v>20</v>
      </c>
      <c r="G9">
        <v>32</v>
      </c>
      <c r="H9" s="7"/>
      <c r="I9" s="7"/>
      <c r="J9" s="7"/>
      <c r="K9" s="7"/>
      <c r="L9" s="7"/>
      <c r="M9" s="7"/>
      <c r="N9" s="11">
        <v>2391.4799999999996</v>
      </c>
      <c r="O9" s="11">
        <v>45.989999999999995</v>
      </c>
      <c r="P9">
        <v>52</v>
      </c>
      <c r="Q9" s="7"/>
      <c r="R9" s="7"/>
      <c r="S9" s="7"/>
    </row>
    <row r="10" spans="1:19">
      <c r="A10" s="6" t="s">
        <v>1</v>
      </c>
      <c r="B10" s="11">
        <v>255.93000000000004</v>
      </c>
      <c r="C10" s="11">
        <v>269.95</v>
      </c>
      <c r="D10" s="11">
        <v>36.561428571428578</v>
      </c>
      <c r="E10" s="11">
        <v>53.989999999999995</v>
      </c>
      <c r="F10">
        <v>7</v>
      </c>
      <c r="G10">
        <v>5</v>
      </c>
      <c r="H10" s="7"/>
      <c r="I10" s="7"/>
      <c r="J10" s="7"/>
      <c r="K10" s="7"/>
      <c r="L10" s="7"/>
      <c r="M10" s="7"/>
      <c r="N10" s="11">
        <v>525.88</v>
      </c>
      <c r="O10" s="11">
        <v>43.823333333333331</v>
      </c>
      <c r="P10">
        <v>12</v>
      </c>
      <c r="Q10" s="7"/>
      <c r="R10" s="7"/>
      <c r="S10" s="7"/>
    </row>
    <row r="11" spans="1:19">
      <c r="A11" s="6" t="s">
        <v>8</v>
      </c>
      <c r="B11" s="11">
        <v>270.94</v>
      </c>
      <c r="C11" s="11">
        <v>496.88000000000005</v>
      </c>
      <c r="D11" s="11">
        <v>45.156666666666666</v>
      </c>
      <c r="E11" s="11">
        <v>41.406666666666673</v>
      </c>
      <c r="F11">
        <v>6</v>
      </c>
      <c r="G11">
        <v>12</v>
      </c>
      <c r="H11" s="7"/>
      <c r="I11" s="7"/>
      <c r="J11" s="7"/>
      <c r="K11" s="7"/>
      <c r="L11" s="7"/>
      <c r="M11" s="7"/>
      <c r="N11" s="11">
        <v>767.82</v>
      </c>
      <c r="O11" s="11">
        <v>42.656666666666666</v>
      </c>
      <c r="P11">
        <v>18</v>
      </c>
      <c r="Q11" s="7"/>
      <c r="R11" s="7"/>
      <c r="S11" s="7"/>
    </row>
    <row r="12" spans="1:19">
      <c r="A12" s="6" t="s">
        <v>28</v>
      </c>
      <c r="B12" s="11">
        <v>91.949999999999989</v>
      </c>
      <c r="C12" s="11">
        <v>649.91</v>
      </c>
      <c r="D12" s="11">
        <v>18.389999999999997</v>
      </c>
      <c r="E12" s="11">
        <v>72.212222222222223</v>
      </c>
      <c r="F12">
        <v>5</v>
      </c>
      <c r="G12">
        <v>9</v>
      </c>
      <c r="H12" s="7"/>
      <c r="I12" s="7"/>
      <c r="J12" s="7"/>
      <c r="K12" s="7"/>
      <c r="L12" s="7"/>
      <c r="M12" s="7"/>
      <c r="N12" s="11">
        <v>741.86</v>
      </c>
      <c r="O12" s="11">
        <v>52.99</v>
      </c>
      <c r="P12">
        <v>14</v>
      </c>
      <c r="Q12" s="7"/>
      <c r="R12" s="7"/>
      <c r="S12" s="7"/>
    </row>
    <row r="13" spans="1:19">
      <c r="A13" s="6" t="s">
        <v>13</v>
      </c>
      <c r="B13" s="11">
        <v>24.99</v>
      </c>
      <c r="C13" s="11">
        <v>149.97999999999999</v>
      </c>
      <c r="D13" s="11">
        <v>24.99</v>
      </c>
      <c r="E13" s="11">
        <v>74.989999999999995</v>
      </c>
      <c r="F13">
        <v>1</v>
      </c>
      <c r="G13">
        <v>2</v>
      </c>
      <c r="H13" s="7"/>
      <c r="I13" s="7"/>
      <c r="J13" s="7"/>
      <c r="K13" s="7"/>
      <c r="L13" s="7"/>
      <c r="M13" s="7"/>
      <c r="N13" s="11">
        <v>174.97</v>
      </c>
      <c r="O13" s="11">
        <v>58.323333333333331</v>
      </c>
      <c r="P13">
        <v>3</v>
      </c>
      <c r="Q13" s="7"/>
      <c r="R13" s="7"/>
      <c r="S13" s="7"/>
    </row>
    <row r="14" spans="1:19">
      <c r="A14" s="6" t="s">
        <v>35</v>
      </c>
      <c r="B14" s="11">
        <v>24.99</v>
      </c>
      <c r="C14" s="11">
        <v>155.96</v>
      </c>
      <c r="D14" s="11">
        <v>24.99</v>
      </c>
      <c r="E14" s="11">
        <v>38.99</v>
      </c>
      <c r="F14">
        <v>1</v>
      </c>
      <c r="G14">
        <v>4</v>
      </c>
      <c r="H14" s="7"/>
      <c r="I14" s="7"/>
      <c r="J14" s="7"/>
      <c r="K14" s="7"/>
      <c r="L14" s="7"/>
      <c r="M14" s="7"/>
      <c r="N14" s="11">
        <v>180.95</v>
      </c>
      <c r="O14" s="11">
        <v>36.19</v>
      </c>
      <c r="P14">
        <v>5</v>
      </c>
      <c r="Q14" s="7"/>
      <c r="R14" s="7"/>
      <c r="S14" s="7"/>
    </row>
    <row r="15" spans="1:19">
      <c r="A15" s="5" t="s">
        <v>1298</v>
      </c>
      <c r="B15" s="11">
        <v>915.82</v>
      </c>
      <c r="C15" s="11">
        <v>1426.77</v>
      </c>
      <c r="D15" s="11">
        <v>50.878888888888895</v>
      </c>
      <c r="E15" s="11">
        <v>62.033478260869565</v>
      </c>
      <c r="F15">
        <v>18</v>
      </c>
      <c r="G15">
        <v>23</v>
      </c>
      <c r="H15" s="7">
        <v>0.36934808612440184</v>
      </c>
      <c r="I15" s="7">
        <v>-0.17177305129217271</v>
      </c>
      <c r="J15" s="7">
        <v>0.52149787347155763</v>
      </c>
      <c r="K15" s="7">
        <v>0.15231575472393363</v>
      </c>
      <c r="L15" s="7">
        <v>-0.1</v>
      </c>
      <c r="M15" s="7">
        <v>-0.28125</v>
      </c>
      <c r="N15" s="11">
        <v>2342.5899999999997</v>
      </c>
      <c r="O15" s="11">
        <v>57.136341463414624</v>
      </c>
      <c r="P15">
        <v>41</v>
      </c>
      <c r="Q15" s="7">
        <v>-2.0443407429708751E-2</v>
      </c>
      <c r="R15" s="7">
        <v>0.24236445886963753</v>
      </c>
      <c r="S15" s="7">
        <v>-0.21153846153846154</v>
      </c>
    </row>
    <row r="16" spans="1:19">
      <c r="A16" s="6" t="s">
        <v>1</v>
      </c>
      <c r="B16" s="11">
        <v>139.97</v>
      </c>
      <c r="C16" s="11">
        <v>195.96</v>
      </c>
      <c r="D16" s="11">
        <v>46.656666666666666</v>
      </c>
      <c r="E16" s="11">
        <v>48.99</v>
      </c>
      <c r="F16">
        <v>3</v>
      </c>
      <c r="G16">
        <v>4</v>
      </c>
      <c r="H16" s="7">
        <v>-0.45309264251943898</v>
      </c>
      <c r="I16" s="7">
        <v>-0.27408779403593253</v>
      </c>
      <c r="J16" s="7">
        <v>0.27611716745464226</v>
      </c>
      <c r="K16" s="7">
        <v>-9.2609742544915608E-2</v>
      </c>
      <c r="L16" s="7">
        <v>-0.5714285714285714</v>
      </c>
      <c r="M16" s="7">
        <v>-0.2</v>
      </c>
      <c r="N16" s="11">
        <v>335.93</v>
      </c>
      <c r="O16" s="11">
        <v>47.99</v>
      </c>
      <c r="P16">
        <v>7</v>
      </c>
      <c r="Q16" s="7">
        <v>-0.36120407697573587</v>
      </c>
      <c r="R16" s="7">
        <v>9.5078725184452845E-2</v>
      </c>
      <c r="S16" s="7">
        <v>-0.41666666666666669</v>
      </c>
    </row>
    <row r="17" spans="1:19">
      <c r="A17" s="6" t="s">
        <v>8</v>
      </c>
      <c r="B17" s="11">
        <v>280.94</v>
      </c>
      <c r="C17" s="11">
        <v>474.92</v>
      </c>
      <c r="D17" s="11">
        <v>46.823333333333331</v>
      </c>
      <c r="E17" s="11">
        <v>59.365000000000002</v>
      </c>
      <c r="F17">
        <v>6</v>
      </c>
      <c r="G17">
        <v>8</v>
      </c>
      <c r="H17" s="7">
        <v>3.6908540636303243E-2</v>
      </c>
      <c r="I17" s="7">
        <v>-4.4195781677668723E-2</v>
      </c>
      <c r="J17" s="7">
        <v>3.6908540636303187E-2</v>
      </c>
      <c r="K17" s="7">
        <v>0.43370632748349686</v>
      </c>
      <c r="L17" s="7">
        <v>0</v>
      </c>
      <c r="M17" s="7">
        <v>-0.33333333333333331</v>
      </c>
      <c r="N17" s="11">
        <v>755.86</v>
      </c>
      <c r="O17" s="11">
        <v>53.99</v>
      </c>
      <c r="P17">
        <v>14</v>
      </c>
      <c r="Q17" s="7">
        <v>-1.5576567424656866E-2</v>
      </c>
      <c r="R17" s="7">
        <v>0.26568727045401269</v>
      </c>
      <c r="S17" s="7">
        <v>-0.22222222222222221</v>
      </c>
    </row>
    <row r="18" spans="1:19">
      <c r="A18" s="6" t="s">
        <v>28</v>
      </c>
      <c r="B18" s="11">
        <v>334.94</v>
      </c>
      <c r="C18" s="11">
        <v>355.94</v>
      </c>
      <c r="D18" s="11">
        <v>55.823333333333331</v>
      </c>
      <c r="E18" s="11">
        <v>59.323333333333331</v>
      </c>
      <c r="F18">
        <v>6</v>
      </c>
      <c r="G18">
        <v>6</v>
      </c>
      <c r="H18" s="7">
        <v>2.6426318651441005</v>
      </c>
      <c r="I18" s="7">
        <v>-0.45232416796171776</v>
      </c>
      <c r="J18" s="7">
        <v>2.0355265542867507</v>
      </c>
      <c r="K18" s="7">
        <v>-0.17848625194257672</v>
      </c>
      <c r="L18" s="7">
        <v>0.2</v>
      </c>
      <c r="M18" s="7">
        <v>-0.33333333333333331</v>
      </c>
      <c r="N18" s="11">
        <v>690.88</v>
      </c>
      <c r="O18" s="11">
        <v>57.573333333333331</v>
      </c>
      <c r="P18">
        <v>12</v>
      </c>
      <c r="Q18" s="7">
        <v>-6.8719165341169522E-2</v>
      </c>
      <c r="R18" s="7">
        <v>8.6494307101968829E-2</v>
      </c>
      <c r="S18" s="7">
        <v>-0.14285714285714285</v>
      </c>
    </row>
    <row r="19" spans="1:19">
      <c r="A19" s="6" t="s">
        <v>13</v>
      </c>
      <c r="B19" s="11">
        <v>39.99</v>
      </c>
      <c r="C19" s="11">
        <v>359.96</v>
      </c>
      <c r="D19" s="11">
        <v>39.99</v>
      </c>
      <c r="E19" s="11">
        <v>89.99</v>
      </c>
      <c r="F19">
        <v>1</v>
      </c>
      <c r="G19">
        <v>4</v>
      </c>
      <c r="H19" s="7">
        <v>0.60024009603841555</v>
      </c>
      <c r="I19" s="7">
        <v>1.4000533404453928</v>
      </c>
      <c r="J19" s="7">
        <v>0.60024009603841555</v>
      </c>
      <c r="K19" s="7">
        <v>0.20002667022269638</v>
      </c>
      <c r="L19" s="7">
        <v>0</v>
      </c>
      <c r="M19" s="7">
        <v>1</v>
      </c>
      <c r="N19" s="11">
        <v>399.95</v>
      </c>
      <c r="O19" s="11">
        <v>79.989999999999995</v>
      </c>
      <c r="P19">
        <v>5</v>
      </c>
      <c r="Q19" s="7">
        <v>1.2858204263588042</v>
      </c>
      <c r="R19" s="7">
        <v>0.37149225581528261</v>
      </c>
      <c r="S19" s="7">
        <v>0.66666666666666663</v>
      </c>
    </row>
    <row r="20" spans="1:19">
      <c r="A20" s="6" t="s">
        <v>35</v>
      </c>
      <c r="B20" s="11">
        <v>119.97999999999999</v>
      </c>
      <c r="C20" s="11">
        <v>39.99</v>
      </c>
      <c r="D20" s="11">
        <v>59.989999999999995</v>
      </c>
      <c r="E20" s="11">
        <v>39.99</v>
      </c>
      <c r="F20">
        <v>2</v>
      </c>
      <c r="G20">
        <v>1</v>
      </c>
      <c r="H20" s="7">
        <v>3.8011204481792715</v>
      </c>
      <c r="I20" s="7">
        <v>-0.74358809951269556</v>
      </c>
      <c r="J20" s="7">
        <v>1.400560224089636</v>
      </c>
      <c r="K20" s="7">
        <v>2.5647601949217745E-2</v>
      </c>
      <c r="L20" s="7">
        <v>1</v>
      </c>
      <c r="M20" s="7">
        <v>-0.75</v>
      </c>
      <c r="N20" s="11">
        <v>159.97</v>
      </c>
      <c r="O20" s="11">
        <v>53.323333333333331</v>
      </c>
      <c r="P20">
        <v>3</v>
      </c>
      <c r="Q20" s="7">
        <v>-0.1159436308372478</v>
      </c>
      <c r="R20" s="7">
        <v>0.47342728193792027</v>
      </c>
      <c r="S20" s="7">
        <v>-0.4</v>
      </c>
    </row>
    <row r="21" spans="1:19">
      <c r="A21" s="5" t="s">
        <v>1299</v>
      </c>
      <c r="B21" s="11">
        <v>1274.69</v>
      </c>
      <c r="C21" s="11">
        <v>1590.73</v>
      </c>
      <c r="D21" s="11">
        <v>41.119032258064514</v>
      </c>
      <c r="E21" s="11">
        <v>58.915925925925926</v>
      </c>
      <c r="F21">
        <v>31</v>
      </c>
      <c r="G21">
        <v>27</v>
      </c>
      <c r="H21" s="7">
        <v>0.39185647834727344</v>
      </c>
      <c r="I21" s="7">
        <v>0.11491691022379223</v>
      </c>
      <c r="J21" s="7">
        <v>-0.19182527063706714</v>
      </c>
      <c r="K21" s="7">
        <v>-5.0255965364917748E-2</v>
      </c>
      <c r="L21" s="7">
        <v>0.72222222222222221</v>
      </c>
      <c r="M21" s="7">
        <v>0.17391304347826086</v>
      </c>
      <c r="N21" s="11">
        <v>2865.4199999999996</v>
      </c>
      <c r="O21" s="11">
        <v>49.403793103448272</v>
      </c>
      <c r="P21">
        <v>58</v>
      </c>
      <c r="Q21" s="7">
        <v>0.2231845948288006</v>
      </c>
      <c r="R21" s="7">
        <v>-0.13533502779343395</v>
      </c>
      <c r="S21" s="7">
        <v>0.41463414634146339</v>
      </c>
    </row>
    <row r="22" spans="1:19">
      <c r="A22" s="6" t="s">
        <v>1</v>
      </c>
      <c r="B22" s="11">
        <v>349.95</v>
      </c>
      <c r="C22" s="11">
        <v>189.97</v>
      </c>
      <c r="D22" s="11">
        <v>69.989999999999995</v>
      </c>
      <c r="E22" s="11">
        <v>63.323333333333331</v>
      </c>
      <c r="F22">
        <v>5</v>
      </c>
      <c r="G22">
        <v>3</v>
      </c>
      <c r="H22" s="7">
        <v>1.5001786097020791</v>
      </c>
      <c r="I22" s="7">
        <v>-3.0567462747499535E-2</v>
      </c>
      <c r="J22" s="7">
        <v>0.50010716582124737</v>
      </c>
      <c r="K22" s="7">
        <v>0.29257671633666726</v>
      </c>
      <c r="L22" s="7">
        <v>0.66666666666666663</v>
      </c>
      <c r="M22" s="7">
        <v>-0.25</v>
      </c>
      <c r="N22" s="11">
        <v>539.91999999999996</v>
      </c>
      <c r="O22" s="11">
        <v>67.489999999999995</v>
      </c>
      <c r="P22">
        <v>8</v>
      </c>
      <c r="Q22" s="7">
        <v>0.60723960348882189</v>
      </c>
      <c r="R22" s="7">
        <v>0.40633465305271915</v>
      </c>
      <c r="S22" s="7">
        <v>0.14285714285714285</v>
      </c>
    </row>
    <row r="23" spans="1:19">
      <c r="A23" s="6" t="s">
        <v>8</v>
      </c>
      <c r="B23" s="11">
        <v>454.85000000000008</v>
      </c>
      <c r="C23" s="11">
        <v>620.89</v>
      </c>
      <c r="D23" s="11">
        <v>30.323333333333338</v>
      </c>
      <c r="E23" s="11">
        <v>56.444545454545455</v>
      </c>
      <c r="F23">
        <v>15</v>
      </c>
      <c r="G23">
        <v>11</v>
      </c>
      <c r="H23" s="7">
        <v>0.61902897415818359</v>
      </c>
      <c r="I23" s="7">
        <v>0.30735702855217711</v>
      </c>
      <c r="J23" s="7">
        <v>-0.35238841033672658</v>
      </c>
      <c r="K23" s="7">
        <v>-4.9194888325689322E-2</v>
      </c>
      <c r="L23" s="7">
        <v>1.5</v>
      </c>
      <c r="M23" s="7">
        <v>0.375</v>
      </c>
      <c r="N23" s="11">
        <v>1075.74</v>
      </c>
      <c r="O23" s="11">
        <v>41.374615384615382</v>
      </c>
      <c r="P23">
        <v>26</v>
      </c>
      <c r="Q23" s="7">
        <v>0.42320006350382344</v>
      </c>
      <c r="R23" s="7">
        <v>-0.23366150426717205</v>
      </c>
      <c r="S23" s="7">
        <v>0.8571428571428571</v>
      </c>
    </row>
    <row r="24" spans="1:19">
      <c r="A24" s="6" t="s">
        <v>28</v>
      </c>
      <c r="B24" s="11">
        <v>374.92</v>
      </c>
      <c r="C24" s="11">
        <v>389.93</v>
      </c>
      <c r="D24" s="11">
        <v>46.865000000000002</v>
      </c>
      <c r="E24" s="11">
        <v>55.704285714285717</v>
      </c>
      <c r="F24">
        <v>8</v>
      </c>
      <c r="G24">
        <v>7</v>
      </c>
      <c r="H24" s="7">
        <v>0.11936466232758111</v>
      </c>
      <c r="I24" s="7">
        <v>9.5493622520649579E-2</v>
      </c>
      <c r="J24" s="7">
        <v>-0.16047650325431412</v>
      </c>
      <c r="K24" s="7">
        <v>-6.100546641087172E-2</v>
      </c>
      <c r="L24" s="7">
        <v>0.33333333333333331</v>
      </c>
      <c r="M24" s="7">
        <v>0.16666666666666666</v>
      </c>
      <c r="N24" s="11">
        <v>764.85</v>
      </c>
      <c r="O24" s="11">
        <v>50.99</v>
      </c>
      <c r="P24">
        <v>15</v>
      </c>
      <c r="Q24" s="7">
        <v>0.10706635016211213</v>
      </c>
      <c r="R24" s="7">
        <v>-0.11434691987031025</v>
      </c>
      <c r="S24" s="7">
        <v>0.25</v>
      </c>
    </row>
    <row r="25" spans="1:19">
      <c r="A25" s="6" t="s">
        <v>13</v>
      </c>
      <c r="B25" s="11">
        <v>0</v>
      </c>
      <c r="C25" s="11">
        <v>79.989999999999995</v>
      </c>
      <c r="D25" s="11">
        <v>0</v>
      </c>
      <c r="E25" s="11">
        <v>79.989999999999995</v>
      </c>
      <c r="F25">
        <v>0</v>
      </c>
      <c r="G25">
        <v>1</v>
      </c>
      <c r="H25" s="7">
        <v>0</v>
      </c>
      <c r="I25" s="7">
        <v>-0.77778086454050444</v>
      </c>
      <c r="J25" s="7">
        <v>0</v>
      </c>
      <c r="K25" s="7">
        <v>-0.111123458162018</v>
      </c>
      <c r="L25" s="7">
        <v>0</v>
      </c>
      <c r="M25" s="7">
        <v>-0.75</v>
      </c>
      <c r="N25" s="11">
        <v>79.989999999999995</v>
      </c>
      <c r="O25" s="11">
        <v>79.989999999999995</v>
      </c>
      <c r="P25">
        <v>1</v>
      </c>
      <c r="Q25" s="7">
        <v>-0.79999999999999993</v>
      </c>
      <c r="R25" s="7">
        <v>0</v>
      </c>
      <c r="S25" s="7">
        <v>-0.8</v>
      </c>
    </row>
    <row r="26" spans="1:19">
      <c r="A26" s="6" t="s">
        <v>35</v>
      </c>
      <c r="B26" s="11">
        <v>94.97</v>
      </c>
      <c r="C26" s="11">
        <v>309.95</v>
      </c>
      <c r="D26" s="11">
        <v>31.656666666666666</v>
      </c>
      <c r="E26" s="11">
        <v>61.989999999999995</v>
      </c>
      <c r="F26">
        <v>3</v>
      </c>
      <c r="G26">
        <v>5</v>
      </c>
      <c r="H26" s="7">
        <v>-0.20845140856809463</v>
      </c>
      <c r="I26" s="7">
        <v>6.7506876719179782</v>
      </c>
      <c r="J26" s="7">
        <v>-0.47230093904539644</v>
      </c>
      <c r="K26" s="7">
        <v>0.55013753438359569</v>
      </c>
      <c r="L26" s="7">
        <v>0.5</v>
      </c>
      <c r="M26" s="7">
        <v>4</v>
      </c>
      <c r="N26" s="11">
        <v>404.92</v>
      </c>
      <c r="O26" s="11">
        <v>50.615000000000002</v>
      </c>
      <c r="P26">
        <v>8</v>
      </c>
      <c r="Q26" s="7">
        <v>1.5312246046133651</v>
      </c>
      <c r="R26" s="7">
        <v>-5.0790773269988036E-2</v>
      </c>
      <c r="S26" s="7">
        <v>1.6666666666666667</v>
      </c>
    </row>
    <row r="27" spans="1:19">
      <c r="A27" s="5" t="s">
        <v>1300</v>
      </c>
      <c r="B27" s="11">
        <v>430.90000000000003</v>
      </c>
      <c r="C27" s="11">
        <v>1731.76</v>
      </c>
      <c r="D27" s="11">
        <v>43.09</v>
      </c>
      <c r="E27" s="11">
        <v>72.156666666666666</v>
      </c>
      <c r="F27">
        <v>10</v>
      </c>
      <c r="G27">
        <v>24</v>
      </c>
      <c r="H27" s="7">
        <v>-0.66195702484525643</v>
      </c>
      <c r="I27" s="7">
        <v>8.8657408862597653E-2</v>
      </c>
      <c r="J27" s="7">
        <v>4.7933222979704995E-2</v>
      </c>
      <c r="K27" s="7">
        <v>0.22473958497042237</v>
      </c>
      <c r="L27" s="7">
        <v>-0.67741935483870963</v>
      </c>
      <c r="M27" s="7">
        <v>-0.1111111111111111</v>
      </c>
      <c r="N27" s="11">
        <v>2162.66</v>
      </c>
      <c r="O27" s="11">
        <v>63.607647058823524</v>
      </c>
      <c r="P27">
        <v>34</v>
      </c>
      <c r="Q27" s="7">
        <v>-0.24525549483147316</v>
      </c>
      <c r="R27" s="7">
        <v>0.28750533234631037</v>
      </c>
      <c r="S27" s="7">
        <v>-0.41379310344827586</v>
      </c>
    </row>
    <row r="28" spans="1:19">
      <c r="A28" s="6" t="s">
        <v>1</v>
      </c>
      <c r="B28" s="11">
        <v>35.979999999999997</v>
      </c>
      <c r="C28" s="11">
        <v>279.96999999999997</v>
      </c>
      <c r="D28" s="11">
        <v>17.989999999999998</v>
      </c>
      <c r="E28" s="11">
        <v>93.323333333333323</v>
      </c>
      <c r="F28">
        <v>2</v>
      </c>
      <c r="G28">
        <v>3</v>
      </c>
      <c r="H28" s="7">
        <v>-0.89718531218745534</v>
      </c>
      <c r="I28" s="7">
        <v>0.47375901458124953</v>
      </c>
      <c r="J28" s="7">
        <v>-0.74296328046863847</v>
      </c>
      <c r="K28" s="7">
        <v>0.47375901458124958</v>
      </c>
      <c r="L28" s="7">
        <v>-0.6</v>
      </c>
      <c r="M28" s="7">
        <v>0</v>
      </c>
      <c r="N28" s="11">
        <v>315.95</v>
      </c>
      <c r="O28" s="11">
        <v>63.19</v>
      </c>
      <c r="P28">
        <v>5</v>
      </c>
      <c r="Q28" s="7">
        <v>-0.41482071417987848</v>
      </c>
      <c r="R28" s="7">
        <v>-6.3713142687805563E-2</v>
      </c>
      <c r="S28" s="7">
        <v>-0.375</v>
      </c>
    </row>
    <row r="29" spans="1:19">
      <c r="A29" s="6" t="s">
        <v>8</v>
      </c>
      <c r="B29" s="11">
        <v>144.96</v>
      </c>
      <c r="C29" s="11">
        <v>530.91</v>
      </c>
      <c r="D29" s="11">
        <v>36.24</v>
      </c>
      <c r="E29" s="11">
        <v>58.989999999999995</v>
      </c>
      <c r="F29">
        <v>4</v>
      </c>
      <c r="G29">
        <v>9</v>
      </c>
      <c r="H29" s="7">
        <v>-0.68130152797625598</v>
      </c>
      <c r="I29" s="7">
        <v>-0.14492100049928333</v>
      </c>
      <c r="J29" s="7">
        <v>0.19511927008904023</v>
      </c>
      <c r="K29" s="7">
        <v>4.5096554945320326E-2</v>
      </c>
      <c r="L29" s="7">
        <v>-0.73333333333333328</v>
      </c>
      <c r="M29" s="7">
        <v>-0.18181818181818182</v>
      </c>
      <c r="N29" s="11">
        <v>675.87</v>
      </c>
      <c r="O29" s="11">
        <v>51.99</v>
      </c>
      <c r="P29">
        <v>13</v>
      </c>
      <c r="Q29" s="7">
        <v>-0.37171621395504489</v>
      </c>
      <c r="R29" s="7">
        <v>0.25656757208991032</v>
      </c>
      <c r="S29" s="7">
        <v>-0.5</v>
      </c>
    </row>
    <row r="30" spans="1:19">
      <c r="A30" s="6" t="s">
        <v>28</v>
      </c>
      <c r="B30" s="11">
        <v>199.97</v>
      </c>
      <c r="C30" s="11">
        <v>524.92999999999995</v>
      </c>
      <c r="D30" s="11">
        <v>66.656666666666666</v>
      </c>
      <c r="E30" s="11">
        <v>74.989999999999995</v>
      </c>
      <c r="F30">
        <v>3</v>
      </c>
      <c r="G30">
        <v>7</v>
      </c>
      <c r="H30" s="7">
        <v>-0.46663288168142542</v>
      </c>
      <c r="I30" s="7">
        <v>0.34621598748493304</v>
      </c>
      <c r="J30" s="7">
        <v>0.42231231551619897</v>
      </c>
      <c r="K30" s="7">
        <v>0.34621598748493304</v>
      </c>
      <c r="L30" s="7">
        <v>-0.625</v>
      </c>
      <c r="M30" s="7">
        <v>0</v>
      </c>
      <c r="N30" s="11">
        <v>724.9</v>
      </c>
      <c r="O30" s="11">
        <v>72.489999999999995</v>
      </c>
      <c r="P30">
        <v>10</v>
      </c>
      <c r="Q30" s="7">
        <v>-5.2232463881806947E-2</v>
      </c>
      <c r="R30" s="7">
        <v>0.42165130417728952</v>
      </c>
      <c r="S30" s="7">
        <v>-0.33333333333333331</v>
      </c>
    </row>
    <row r="31" spans="1:19">
      <c r="A31" s="6" t="s">
        <v>13</v>
      </c>
      <c r="B31" s="11">
        <v>0</v>
      </c>
      <c r="C31" s="11">
        <v>279.96999999999997</v>
      </c>
      <c r="D31" s="11">
        <v>0</v>
      </c>
      <c r="E31" s="11">
        <v>93.323333333333323</v>
      </c>
      <c r="F31">
        <v>0</v>
      </c>
      <c r="G31">
        <v>3</v>
      </c>
      <c r="H31" s="7">
        <v>0</v>
      </c>
      <c r="I31" s="7">
        <v>2.5000625078134764</v>
      </c>
      <c r="J31" s="7">
        <v>0</v>
      </c>
      <c r="K31" s="7">
        <v>0.16668750260449217</v>
      </c>
      <c r="L31" s="7">
        <v>0</v>
      </c>
      <c r="M31" s="7">
        <v>2</v>
      </c>
      <c r="N31" s="11">
        <v>279.96999999999997</v>
      </c>
      <c r="O31" s="11">
        <v>93.323333333333323</v>
      </c>
      <c r="P31">
        <v>3</v>
      </c>
      <c r="Q31" s="7">
        <v>2.5000625078134764</v>
      </c>
      <c r="R31" s="7">
        <v>0.16668750260449217</v>
      </c>
      <c r="S31" s="7">
        <v>2</v>
      </c>
    </row>
    <row r="32" spans="1:19">
      <c r="A32" s="6" t="s">
        <v>35</v>
      </c>
      <c r="B32" s="11">
        <v>49.99</v>
      </c>
      <c r="C32" s="11">
        <v>115.97999999999999</v>
      </c>
      <c r="D32" s="11">
        <v>49.99</v>
      </c>
      <c r="E32" s="11">
        <v>57.989999999999995</v>
      </c>
      <c r="F32">
        <v>1</v>
      </c>
      <c r="G32">
        <v>2</v>
      </c>
      <c r="H32" s="7">
        <v>-0.47362324944719381</v>
      </c>
      <c r="I32" s="7">
        <v>-0.62581061461526055</v>
      </c>
      <c r="J32" s="7">
        <v>0.57913025165841858</v>
      </c>
      <c r="K32" s="7">
        <v>-6.4526536538151325E-2</v>
      </c>
      <c r="L32" s="7">
        <v>-0.66666666666666663</v>
      </c>
      <c r="M32" s="7">
        <v>-0.6</v>
      </c>
      <c r="N32" s="11">
        <v>165.97</v>
      </c>
      <c r="O32" s="11">
        <v>55.323333333333331</v>
      </c>
      <c r="P32">
        <v>3</v>
      </c>
      <c r="Q32" s="7">
        <v>-0.59011656623530573</v>
      </c>
      <c r="R32" s="7">
        <v>9.3022490039184599E-2</v>
      </c>
      <c r="S32" s="7">
        <v>-0.625</v>
      </c>
    </row>
    <row r="33" spans="1:19">
      <c r="A33" s="5" t="s">
        <v>1296</v>
      </c>
      <c r="B33" s="11">
        <v>3290.2099999999932</v>
      </c>
      <c r="C33" s="11">
        <v>6471.939999999985</v>
      </c>
      <c r="D33" s="11">
        <v>41.648227848101179</v>
      </c>
      <c r="E33" s="11">
        <v>61.056037735848918</v>
      </c>
      <c r="F33">
        <v>79</v>
      </c>
      <c r="G33">
        <v>106</v>
      </c>
      <c r="H33" s="7"/>
      <c r="I33" s="7"/>
      <c r="J33" s="7"/>
      <c r="K33" s="7"/>
      <c r="L33" s="7"/>
      <c r="M33" s="7"/>
      <c r="N33" s="11">
        <v>9762.1499999999978</v>
      </c>
      <c r="O33" s="11">
        <v>52.768378378378365</v>
      </c>
      <c r="P33">
        <v>185</v>
      </c>
      <c r="Q33" s="7"/>
      <c r="R33" s="7"/>
      <c r="S33" s="7"/>
    </row>
  </sheetData>
  <mergeCells count="3">
    <mergeCell ref="C2:L5"/>
    <mergeCell ref="A2:B2"/>
    <mergeCell ref="A5:B5"/>
  </mergeCells>
  <conditionalFormatting pivot="1" sqref="Q16:S20 Q21:S21 Q22:S26 Q27:S27 Q28:S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5697-A3FA-41EB-8702-83449A94A0B7}">
  <dimension ref="A1:S13"/>
  <sheetViews>
    <sheetView topLeftCell="E1" workbookViewId="0">
      <selection activeCell="H10" sqref="H10:M12"/>
    </sheetView>
  </sheetViews>
  <sheetFormatPr defaultRowHeight="14.5"/>
  <cols>
    <col min="1" max="1" width="20.7265625" bestFit="1" customWidth="1"/>
    <col min="2" max="2" width="18.6328125" bestFit="1" customWidth="1"/>
    <col min="3" max="3" width="7.36328125" bestFit="1" customWidth="1"/>
    <col min="4" max="4" width="10.1796875" bestFit="1" customWidth="1"/>
    <col min="5" max="5" width="7.36328125" bestFit="1" customWidth="1"/>
    <col min="6" max="6" width="11.26953125" bestFit="1" customWidth="1"/>
    <col min="7" max="7" width="7.36328125" bestFit="1" customWidth="1"/>
    <col min="8" max="8" width="17.08984375" bestFit="1" customWidth="1"/>
    <col min="9" max="9" width="7.453125" bestFit="1" customWidth="1"/>
    <col min="10" max="10" width="15.36328125" bestFit="1" customWidth="1"/>
    <col min="11" max="11" width="7.453125" bestFit="1" customWidth="1"/>
    <col min="12" max="12" width="17.08984375" bestFit="1" customWidth="1"/>
    <col min="13" max="13" width="7.453125" bestFit="1" customWidth="1"/>
    <col min="14" max="14" width="14.7265625" bestFit="1" customWidth="1"/>
    <col min="15" max="15" width="8.54296875" bestFit="1" customWidth="1"/>
    <col min="16" max="16" width="16.08984375" bestFit="1" customWidth="1"/>
    <col min="17" max="17" width="21.90625" bestFit="1" customWidth="1"/>
    <col min="18" max="18" width="20.1796875" bestFit="1" customWidth="1"/>
    <col min="19" max="19" width="21.90625" bestFit="1" customWidth="1"/>
    <col min="20" max="20" width="17.08984375" bestFit="1" customWidth="1"/>
    <col min="21" max="22" width="7.81640625" bestFit="1" customWidth="1"/>
    <col min="23" max="23" width="10.1796875" bestFit="1" customWidth="1"/>
    <col min="24" max="25" width="7.81640625" bestFit="1" customWidth="1"/>
    <col min="26" max="26" width="15.36328125" bestFit="1" customWidth="1"/>
    <col min="27" max="31" width="11.81640625" bestFit="1" customWidth="1"/>
    <col min="32" max="32" width="17.08984375" bestFit="1" customWidth="1"/>
    <col min="33" max="33" width="7.36328125" bestFit="1" customWidth="1"/>
    <col min="34" max="34" width="6.54296875" bestFit="1" customWidth="1"/>
    <col min="35" max="35" width="10.1796875" bestFit="1" customWidth="1"/>
    <col min="36" max="36" width="7.36328125" bestFit="1" customWidth="1"/>
    <col min="37" max="37" width="6.54296875" bestFit="1" customWidth="1"/>
    <col min="38" max="38" width="14.7265625" bestFit="1" customWidth="1"/>
    <col min="39" max="39" width="11.81640625" bestFit="1" customWidth="1"/>
    <col min="40" max="40" width="16.08984375" bestFit="1" customWidth="1"/>
    <col min="41" max="41" width="21.90625" bestFit="1" customWidth="1"/>
    <col min="42" max="42" width="20.1796875" bestFit="1" customWidth="1"/>
    <col min="43" max="43" width="21.90625" bestFit="1" customWidth="1"/>
  </cols>
  <sheetData>
    <row r="1" spans="1:19" ht="23">
      <c r="A1" s="12" t="s">
        <v>1346</v>
      </c>
    </row>
    <row r="2" spans="1:19" ht="20">
      <c r="A2" s="39" t="s">
        <v>1313</v>
      </c>
      <c r="B2" s="39"/>
      <c r="C2" s="43"/>
      <c r="D2" s="43"/>
      <c r="E2" s="43"/>
      <c r="F2" s="43"/>
      <c r="G2" s="43"/>
      <c r="H2" s="43"/>
      <c r="I2" s="43"/>
    </row>
    <row r="3" spans="1:19">
      <c r="A3" s="3" t="s">
        <v>1293</v>
      </c>
      <c r="B3" t="s">
        <v>1294</v>
      </c>
      <c r="C3" s="43"/>
      <c r="D3" s="43"/>
      <c r="E3" s="43"/>
      <c r="F3" s="43"/>
      <c r="G3" s="43"/>
      <c r="H3" s="43"/>
      <c r="I3" s="43"/>
    </row>
    <row r="4" spans="1:19">
      <c r="A4" s="3" t="s">
        <v>1279</v>
      </c>
      <c r="B4" t="s">
        <v>1294</v>
      </c>
      <c r="C4" s="43"/>
      <c r="D4" s="43"/>
      <c r="E4" s="43"/>
      <c r="F4" s="43"/>
      <c r="G4" s="43"/>
      <c r="H4" s="43"/>
      <c r="I4" s="43"/>
    </row>
    <row r="5" spans="1:19" ht="20">
      <c r="A5" s="39" t="s">
        <v>1320</v>
      </c>
      <c r="B5" s="39"/>
      <c r="C5" s="43"/>
      <c r="D5" s="43"/>
      <c r="E5" s="43"/>
      <c r="F5" s="43"/>
      <c r="G5" s="43"/>
      <c r="H5" s="43"/>
      <c r="I5" s="43"/>
    </row>
    <row r="6" spans="1:19">
      <c r="B6" s="3" t="s">
        <v>1336</v>
      </c>
    </row>
    <row r="7" spans="1:19">
      <c r="B7" s="24" t="s">
        <v>1301</v>
      </c>
      <c r="C7" s="24"/>
      <c r="D7" s="25" t="s">
        <v>1302</v>
      </c>
      <c r="E7" s="25"/>
      <c r="F7" s="26" t="s">
        <v>1303</v>
      </c>
      <c r="G7" s="26"/>
      <c r="H7" s="27" t="s">
        <v>1304</v>
      </c>
      <c r="I7" s="27"/>
      <c r="J7" s="28" t="s">
        <v>1324</v>
      </c>
      <c r="K7" s="28"/>
      <c r="L7" s="29" t="s">
        <v>1325</v>
      </c>
      <c r="M7" s="29"/>
      <c r="N7" t="s">
        <v>1329</v>
      </c>
      <c r="O7" t="s">
        <v>1330</v>
      </c>
      <c r="P7" t="s">
        <v>1331</v>
      </c>
      <c r="Q7" t="s">
        <v>1332</v>
      </c>
      <c r="R7" t="s">
        <v>1333</v>
      </c>
      <c r="S7" t="s">
        <v>1334</v>
      </c>
    </row>
    <row r="8" spans="1:19">
      <c r="A8" s="3" t="s">
        <v>1319</v>
      </c>
      <c r="B8" s="34" t="s">
        <v>29</v>
      </c>
      <c r="C8" s="35" t="s">
        <v>2</v>
      </c>
      <c r="D8" s="34" t="s">
        <v>29</v>
      </c>
      <c r="E8" s="35" t="s">
        <v>2</v>
      </c>
      <c r="F8" s="34" t="s">
        <v>29</v>
      </c>
      <c r="G8" s="35" t="s">
        <v>2</v>
      </c>
      <c r="H8" s="34" t="s">
        <v>29</v>
      </c>
      <c r="I8" s="35" t="s">
        <v>2</v>
      </c>
      <c r="J8" s="34" t="s">
        <v>29</v>
      </c>
      <c r="K8" s="35" t="s">
        <v>2</v>
      </c>
      <c r="L8" s="34" t="s">
        <v>29</v>
      </c>
      <c r="M8" s="35" t="s">
        <v>2</v>
      </c>
    </row>
    <row r="9" spans="1:19">
      <c r="A9" s="5" t="s">
        <v>1297</v>
      </c>
      <c r="B9" s="11">
        <v>342.89000000000004</v>
      </c>
      <c r="C9" s="11">
        <v>2048.59</v>
      </c>
      <c r="D9" s="11">
        <v>31.171818181818185</v>
      </c>
      <c r="E9" s="11">
        <v>49.965609756097564</v>
      </c>
      <c r="F9">
        <v>11</v>
      </c>
      <c r="G9">
        <v>41</v>
      </c>
      <c r="H9" s="7"/>
      <c r="I9" s="7"/>
      <c r="J9" s="7"/>
      <c r="K9" s="7"/>
      <c r="L9" s="7"/>
      <c r="M9" s="7"/>
      <c r="N9" s="11">
        <v>2391.4799999999987</v>
      </c>
      <c r="O9" s="11">
        <v>45.989999999999974</v>
      </c>
      <c r="P9">
        <v>52</v>
      </c>
      <c r="Q9" s="7"/>
      <c r="R9" s="7"/>
      <c r="S9" s="7"/>
    </row>
    <row r="10" spans="1:19">
      <c r="A10" s="5" t="s">
        <v>1298</v>
      </c>
      <c r="B10" s="11">
        <v>619.91</v>
      </c>
      <c r="C10" s="11">
        <v>1722.68</v>
      </c>
      <c r="D10" s="11">
        <v>68.878888888888881</v>
      </c>
      <c r="E10" s="11">
        <v>53.833750000000002</v>
      </c>
      <c r="F10">
        <v>9</v>
      </c>
      <c r="G10">
        <v>32</v>
      </c>
      <c r="H10" s="7">
        <v>0.80789757648225347</v>
      </c>
      <c r="I10" s="7">
        <v>-0.15908991062145186</v>
      </c>
      <c r="J10" s="7">
        <v>1.2096525934783098</v>
      </c>
      <c r="K10" s="7">
        <v>7.7416052016264822E-2</v>
      </c>
      <c r="L10" s="7">
        <v>-0.18181818181818182</v>
      </c>
      <c r="M10" s="7">
        <v>-0.21951219512195122</v>
      </c>
      <c r="N10" s="11">
        <v>2342.5899999999992</v>
      </c>
      <c r="O10" s="11">
        <v>57.136341463414617</v>
      </c>
      <c r="P10">
        <v>41</v>
      </c>
      <c r="Q10" s="7">
        <v>-2.0443407429708568E-2</v>
      </c>
      <c r="R10" s="7">
        <v>0.24236445886963795</v>
      </c>
      <c r="S10" s="7">
        <v>-0.21153846153846154</v>
      </c>
    </row>
    <row r="11" spans="1:19">
      <c r="A11" s="5" t="s">
        <v>1299</v>
      </c>
      <c r="B11" s="11">
        <v>779.87</v>
      </c>
      <c r="C11" s="11">
        <v>2085.5500000000002</v>
      </c>
      <c r="D11" s="11">
        <v>59.99</v>
      </c>
      <c r="E11" s="11">
        <v>46.345555555555556</v>
      </c>
      <c r="F11">
        <v>13</v>
      </c>
      <c r="G11">
        <v>45</v>
      </c>
      <c r="H11" s="7">
        <v>0.25803745705021702</v>
      </c>
      <c r="I11" s="7">
        <v>0.21064271948359539</v>
      </c>
      <c r="J11" s="7">
        <v>-0.12905099127292657</v>
      </c>
      <c r="K11" s="7">
        <v>-0.13909851058944334</v>
      </c>
      <c r="L11" s="7">
        <v>0.44444444444444442</v>
      </c>
      <c r="M11" s="7">
        <v>0.40625</v>
      </c>
      <c r="N11" s="11">
        <v>2865.4199999999964</v>
      </c>
      <c r="O11" s="11">
        <v>49.403793103448216</v>
      </c>
      <c r="P11">
        <v>58</v>
      </c>
      <c r="Q11" s="7">
        <v>0.22318459482879949</v>
      </c>
      <c r="R11" s="7">
        <v>-0.13533502779343484</v>
      </c>
      <c r="S11" s="7">
        <v>0.41463414634146339</v>
      </c>
    </row>
    <row r="12" spans="1:19">
      <c r="A12" s="5" t="s">
        <v>1300</v>
      </c>
      <c r="B12" s="11">
        <v>765.89</v>
      </c>
      <c r="C12" s="11">
        <v>1396.77</v>
      </c>
      <c r="D12" s="11">
        <v>69.626363636363635</v>
      </c>
      <c r="E12" s="11">
        <v>60.729130434782611</v>
      </c>
      <c r="F12">
        <v>11</v>
      </c>
      <c r="G12">
        <v>23</v>
      </c>
      <c r="H12" s="7">
        <v>-1.7926064600510366E-2</v>
      </c>
      <c r="I12" s="7">
        <v>-0.33026300016782151</v>
      </c>
      <c r="J12" s="7">
        <v>0.16063283274485135</v>
      </c>
      <c r="K12" s="7">
        <v>0.31035499967165375</v>
      </c>
      <c r="L12" s="7">
        <v>-0.15384615384615385</v>
      </c>
      <c r="M12" s="7">
        <v>-0.48888888888888887</v>
      </c>
      <c r="N12" s="11">
        <v>2162.66</v>
      </c>
      <c r="O12" s="11">
        <v>63.607647058823524</v>
      </c>
      <c r="P12">
        <v>34</v>
      </c>
      <c r="Q12" s="7">
        <v>-0.24525549483147233</v>
      </c>
      <c r="R12" s="7">
        <v>0.28750533234631187</v>
      </c>
      <c r="S12" s="7">
        <v>-0.41379310344827586</v>
      </c>
    </row>
    <row r="13" spans="1:19">
      <c r="A13" s="5" t="s">
        <v>1296</v>
      </c>
      <c r="B13" s="11">
        <v>2508.5599999999986</v>
      </c>
      <c r="C13" s="11">
        <v>7253.5899999999783</v>
      </c>
      <c r="D13" s="11">
        <v>57.01272727272724</v>
      </c>
      <c r="E13" s="11">
        <v>51.443900709219704</v>
      </c>
      <c r="F13">
        <v>44</v>
      </c>
      <c r="G13">
        <v>141</v>
      </c>
      <c r="H13" s="7"/>
      <c r="I13" s="7"/>
      <c r="J13" s="7"/>
      <c r="K13" s="7"/>
      <c r="L13" s="7"/>
      <c r="M13" s="7"/>
      <c r="N13" s="11">
        <v>9762.1499999999942</v>
      </c>
      <c r="O13" s="11">
        <v>52.768378378378344</v>
      </c>
      <c r="P13">
        <v>185</v>
      </c>
      <c r="Q13" s="7"/>
      <c r="R13" s="7"/>
      <c r="S13" s="7"/>
    </row>
  </sheetData>
  <mergeCells count="3">
    <mergeCell ref="C2:I5"/>
    <mergeCell ref="A5:B5"/>
    <mergeCell ref="A2:B2"/>
  </mergeCells>
  <conditionalFormatting pivot="1" sqref="H10:M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w E A A B Q S w M E F A A C A A g A q H B C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o c E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H B C W c M b R 9 T H A Q A A B w U A A B M A H A B G b 3 J t d W x h c y 9 T Z W N 0 a W 9 u M S 5 t I K I Y A C i g F A A A A A A A A A A A A A A A A A A A A A A A A A A A A M V T T Y v b M B C 9 B / I f j H p J w B g K p Y c u O X l b W H r o Y V N 6 2 C x G k W d t N f o w o 1 G J M f n v l a x 2 M d g u P R T q i 4 z e 0 7 y Z J z 0 H g q Q 1 2 W N a 3 9 5 t N 9 u N a z l C n X 3 B G t B l h 0 w B b T d Z + B 6 t R w F h 5 + N V g C q + W b y c r b 3 s P k k F R W k N g S G 3 Y + W H 0 1 c X j p 6 0 F C 0 / 3 V v h d U R O L 9 J w l X V o v w e 5 4 q r c l e 3 z z H i l 8 o z Q w z 5 P O k m 5 O v K z i m p J d n h 6 I N A H l k C W f 5 a m P r C R w 5 5 v T / e c + P O v 8 2 9 Y 2 X L T h B m O f Q c s l B h p x R G 5 c S 8 W d W m V 1 y a C b j c V y 4 e B C e / I a s B K 1 i y 0 F T g Z w Z V u e T Y w i g X 4 a N U S z I W w 3 l A l E P j I q T n B b 1 b 8 J 6 l h m a m B W j u v 2 I X J W + 5 g v Z J r Z R f d X W f U o O Q P w H 6 d g U A e / 9 B t u L H a C 6 o M 1 z B r 0 V 1 8 Z b w + A 8 6 7 R y m g 8 u 5 1 r s S b Y M o K r h Z Q 4 R H B i L 4 S t p 5 L v r r S K U 7 x P m c M z f E S + j d N F Y j G g J o x R v 9 x R U D Z n i v q q z B 4 g z y W f z D 0 / l 0 R X 8 z t t t 9 u p F l 8 a d P 4 N G D j d G O 8 / k O G J v I r Q Z o w / l 2 a Z r J j p J L X M 5 s R m l F 8 s v 2 X 5 h 4 t B R e W b E 2 9 l V a f p Y H d k N K d T + 2 Y S q R j d z 8 B U E s B A i 0 A F A A C A A g A q H B C W X j M R G K j A A A A 9 Q A A A B I A A A A A A A A A A A A A A A A A A A A A A E N v b m Z p Z y 9 Q Y W N r Y W d l L n h t b F B L A Q I t A B Q A A g A I A K h w Q l k P y u m r p A A A A O k A A A A T A A A A A A A A A A A A A A A A A O 8 A A A B b Q 2 9 u d G V u d F 9 U e X B l c 1 0 u e G 1 s U E s B A i 0 A F A A C A A g A q H B C W c M b R 9 T H A Q A A B w U A A B M A A A A A A A A A A A A A A A A A 4 A E A A E Z v c m 1 1 b G F z L 1 N l Y 3 R p b 2 4 x L m 1 Q S w U G A A A A A A M A A w D C A A A A 9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S k A A A A A A A B D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E 0 Z j E 0 Y T U t O D d j Y S 0 0 N z A w L T g 1 N 2 U t M G J h Z G J l N T U 5 Z j Q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J U M D c 6 M D A 6 M j Y u M j c 3 N D A 3 M 1 o i I C 8 + P E V u d H J 5 I F R 5 c G U 9 I k Z p b G x D b 2 x 1 b W 5 U e X B l c y I g V m F s d W U 9 I n N C Z 1 l I Q m d j S E J 3 Y 0 d C Z 1 V G Q m d Z R 0 J n T T 0 i I C 8 + P E V u d H J 5 I F R 5 c G U 9 I k Z p b G x D b 2 x 1 b W 5 O Y W 1 l c y I g V m F s d W U 9 I n N b J n F 1 b 3 Q 7 Y 3 V z d G 9 t Z X J f a W Q m c X V v d D s s J n F 1 b 3 Q 7 d H J h b n N h Y 3 R p b 2 5 f a W Q m c X V v d D s s J n F 1 b 3 Q 7 Y W N j b 3 V u d F 9 j c m V h d G l v b l 9 k Y X R l J n F 1 b 3 Q 7 L C Z x d W 9 0 O 2 F j Y 2 9 1 b n R f Y 3 J l Y X R p b 2 5 f b W V 0 a G 9 k J n F 1 b 3 Q 7 L C Z x d W 9 0 O 3 B 1 c m N o Y X N l X 2 R h d G U m c X V v d D s s J n F 1 b 3 Q 7 c 2 h p c G 1 l b n R f Z G F 0 Z S Z x d W 9 0 O y w m c X V v d D t k Z W x p d m V y e V 9 k Y X R l J n F 1 b 3 Q 7 L C Z x d W 9 0 O 3 J l d H V y b l 9 k Y X R l J n F 1 b 3 Q 7 L C Z x d W 9 0 O 3 B y b 2 R 1 Y 3 R f b m F t Z S Z x d W 9 0 O y w m c X V v d D t z a 3 V f b n V t Y m V y J n F 1 b 3 Q 7 L C Z x d W 9 0 O 3 B y a W N l X 3 V z Z C Z x d W 9 0 O y w m c X V v d D t w c m l j Z V 9 s b 2 N h b C Z x d W 9 0 O y w m c X V v d D t j d X J y Z W 5 j e V 9 j b 2 R l J n F 1 b 3 Q 7 L C Z x d W 9 0 O 3 B 1 c m N o Y X N l X 3 B s Y X R m b 3 J t J n F 1 b 3 Q 7 L C Z x d W 9 0 O 2 1 h c m t l d G l u Z 1 9 j a G F u b m V s J n F 1 b 3 Q 7 L C Z x d W 9 0 O 2 N v d W 5 0 c n l f Y 2 9 k Z S Z x d W 9 0 O y w m c X V v d D t s b 3 l h b H R 5 X 3 B y b 2 d y Y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N o Y W 5 n Z W Q g V H l w Z S 5 7 Y 3 V z d G 9 t Z X J f a W Q s M H 0 m c X V v d D s s J n F 1 b 3 Q 7 U 2 V j d G l v b j E v T 3 J k Z X J z L 0 N o Y W 5 n Z W Q g V H l w Z S 5 7 d H J h b n N h Y 3 R p b 2 5 f a W Q s M X 0 m c X V v d D s s J n F 1 b 3 Q 7 U 2 V j d G l v b j E v T 3 J k Z X J z L 0 N o Y W 5 n Z W Q g V H l w Z S 5 7 Y W N j b 3 V u d F 9 j c m V h d G l v b l 9 k Y X R l L D J 9 J n F 1 b 3 Q 7 L C Z x d W 9 0 O 1 N l Y 3 R p b 2 4 x L 0 9 y Z G V y c y 9 D a G F u Z 2 V k I F R 5 c G U u e 2 F j Y 2 9 1 b n R f Y 3 J l Y X R p b 2 5 f b W V 0 a G 9 k L D N 9 J n F 1 b 3 Q 7 L C Z x d W 9 0 O 1 N l Y 3 R p b 2 4 x L 0 9 y Z G V y c y 9 D a G F u Z 2 V k I F R 5 c G U u e 3 B 1 c m N o Y X N l X 2 R h d G U s N H 0 m c X V v d D s s J n F 1 b 3 Q 7 U 2 V j d G l v b j E v T 3 J k Z X J z L 0 N o Y W 5 n Z W Q g V H l w Z S 5 7 c 2 h p c G 1 l b n R f Z G F 0 Z S w 1 f S Z x d W 9 0 O y w m c X V v d D t T Z W N 0 a W 9 u M S 9 P c m R l c n M v Q 2 h h b m d l Z C B U e X B l L n t k Z W x p d m V y e V 9 k Y X R l L D Z 9 J n F 1 b 3 Q 7 L C Z x d W 9 0 O 1 N l Y 3 R p b 2 4 x L 0 9 y Z G V y c y 9 D a G F u Z 2 V k I F R 5 c G U u e 3 J l d H V y b l 9 k Y X R l L D d 9 J n F 1 b 3 Q 7 L C Z x d W 9 0 O 1 N l Y 3 R p b 2 4 x L 0 9 y Z G V y c y 9 D a G F u Z 2 V k I F R 5 c G U u e 3 B y b 2 R 1 Y 3 R f b m F t Z S w 4 f S Z x d W 9 0 O y w m c X V v d D t T Z W N 0 a W 9 u M S 9 P c m R l c n M v Q 2 h h b m d l Z C B U e X B l L n t z a 3 V f b n V t Y m V y L D l 9 J n F 1 b 3 Q 7 L C Z x d W 9 0 O 1 N l Y 3 R p b 2 4 x L 0 9 y Z G V y c y 9 D a G F u Z 2 V k I F R 5 c G U u e 3 B y a W N l X 3 V z Z C w x M H 0 m c X V v d D s s J n F 1 b 3 Q 7 U 2 V j d G l v b j E v T 3 J k Z X J z L 0 N o Y W 5 n Z W Q g V H l w Z S 5 7 c H J p Y 2 V f b G 9 j Y W w s M T F 9 J n F 1 b 3 Q 7 L C Z x d W 9 0 O 1 N l Y 3 R p b 2 4 x L 0 9 y Z G V y c y 9 D a G F u Z 2 V k I F R 5 c G U u e 2 N 1 c n J l b m N 5 X 2 N v Z G U s M T J 9 J n F 1 b 3 Q 7 L C Z x d W 9 0 O 1 N l Y 3 R p b 2 4 x L 0 9 y Z G V y c y 9 D a G F u Z 2 V k I F R 5 c G U u e 3 B 1 c m N o Y X N l X 3 B s Y X R m b 3 J t L D E z f S Z x d W 9 0 O y w m c X V v d D t T Z W N 0 a W 9 u M S 9 P c m R l c n M v Q 2 h h b m d l Z C B U e X B l L n t t Y X J r Z X R p b m d f Y 2 h h b m 5 l b C w x N H 0 m c X V v d D s s J n F 1 b 3 Q 7 U 2 V j d G l v b j E v T 3 J k Z X J z L 0 N o Y W 5 n Z W Q g V H l w Z S 5 7 Y 2 9 1 b n R y e V 9 j b 2 R l L D E 1 f S Z x d W 9 0 O y w m c X V v d D t T Z W N 0 a W 9 u M S 9 P c m R l c n M v Q 2 h h b m d l Z C B U e X B l L n t s b 3 l h b H R 5 X 3 B y b 2 d y Y W 0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P c m R l c n M v Q 2 h h b m d l Z C B U e X B l L n t j d X N 0 b 2 1 l c l 9 p Z C w w f S Z x d W 9 0 O y w m c X V v d D t T Z W N 0 a W 9 u M S 9 P c m R l c n M v Q 2 h h b m d l Z C B U e X B l L n t 0 c m F u c 2 F j d G l v b l 9 p Z C w x f S Z x d W 9 0 O y w m c X V v d D t T Z W N 0 a W 9 u M S 9 P c m R l c n M v Q 2 h h b m d l Z C B U e X B l L n t h Y 2 N v d W 5 0 X 2 N y Z W F 0 a W 9 u X 2 R h d G U s M n 0 m c X V v d D s s J n F 1 b 3 Q 7 U 2 V j d G l v b j E v T 3 J k Z X J z L 0 N o Y W 5 n Z W Q g V H l w Z S 5 7 Y W N j b 3 V u d F 9 j c m V h d G l v b l 9 t Z X R o b 2 Q s M 3 0 m c X V v d D s s J n F 1 b 3 Q 7 U 2 V j d G l v b j E v T 3 J k Z X J z L 0 N o Y W 5 n Z W Q g V H l w Z S 5 7 c H V y Y 2 h h c 2 V f Z G F 0 Z S w 0 f S Z x d W 9 0 O y w m c X V v d D t T Z W N 0 a W 9 u M S 9 P c m R l c n M v Q 2 h h b m d l Z C B U e X B l L n t z a G l w b W V u d F 9 k Y X R l L D V 9 J n F 1 b 3 Q 7 L C Z x d W 9 0 O 1 N l Y 3 R p b 2 4 x L 0 9 y Z G V y c y 9 D a G F u Z 2 V k I F R 5 c G U u e 2 R l b G l 2 Z X J 5 X 2 R h d G U s N n 0 m c X V v d D s s J n F 1 b 3 Q 7 U 2 V j d G l v b j E v T 3 J k Z X J z L 0 N o Y W 5 n Z W Q g V H l w Z S 5 7 c m V 0 d X J u X 2 R h d G U s N 3 0 m c X V v d D s s J n F 1 b 3 Q 7 U 2 V j d G l v b j E v T 3 J k Z X J z L 0 N o Y W 5 n Z W Q g V H l w Z S 5 7 c H J v Z H V j d F 9 u Y W 1 l L D h 9 J n F 1 b 3 Q 7 L C Z x d W 9 0 O 1 N l Y 3 R p b 2 4 x L 0 9 y Z G V y c y 9 D a G F u Z 2 V k I F R 5 c G U u e 3 N r d V 9 u d W 1 i Z X I s O X 0 m c X V v d D s s J n F 1 b 3 Q 7 U 2 V j d G l v b j E v T 3 J k Z X J z L 0 N o Y W 5 n Z W Q g V H l w Z S 5 7 c H J p Y 2 V f d X N k L D E w f S Z x d W 9 0 O y w m c X V v d D t T Z W N 0 a W 9 u M S 9 P c m R l c n M v Q 2 h h b m d l Z C B U e X B l L n t w c m l j Z V 9 s b 2 N h b C w x M X 0 m c X V v d D s s J n F 1 b 3 Q 7 U 2 V j d G l v b j E v T 3 J k Z X J z L 0 N o Y W 5 n Z W Q g V H l w Z S 5 7 Y 3 V y c m V u Y 3 l f Y 2 9 k Z S w x M n 0 m c X V v d D s s J n F 1 b 3 Q 7 U 2 V j d G l v b j E v T 3 J k Z X J z L 0 N o Y W 5 n Z W Q g V H l w Z S 5 7 c H V y Y 2 h h c 2 V f c G x h d G Z v c m 0 s M T N 9 J n F 1 b 3 Q 7 L C Z x d W 9 0 O 1 N l Y 3 R p b 2 4 x L 0 9 y Z G V y c y 9 D a G F u Z 2 V k I F R 5 c G U u e 2 1 h c m t l d G l u Z 1 9 j a G F u b m V s L D E 0 f S Z x d W 9 0 O y w m c X V v d D t T Z W N 0 a W 9 u M S 9 P c m R l c n M v Q 2 h h b m d l Z C B U e X B l L n t j b 3 V u d H J 5 X 2 N v Z G U s M T V 9 J n F 1 b 3 Q 7 L C Z x d W 9 0 O 1 N l Y 3 R p b 2 4 x L 0 9 y Z G V y c y 9 D a G F u Z 2 V k I F R 5 c G U u e 2 x v e W F s d H l f c H J v Z 3 J h b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T 3 J k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b G 9 j Y X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T I z Z m N j Y S 0 3 M T h j L T R l Z T I t Y m U 2 M S 0 x N m J k Z T g 4 M D Q 4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y V D A 3 O j A w O j I 2 L j I 4 M D Q w M T V a I i A v P j x F b n R y e S B U e X B l P S J G a W x s Q 2 9 s d W 1 u V H l w Z X M i I F Z h b H V l P S J z Q m d Z P S I g L z 4 8 R W 5 0 c n k g V H l w Z T 0 i R m l s b E N v b H V t b k 5 h b W V z I i B W Y W x 1 Z T 0 i c 1 s m c X V v d D t j b 3 V u d H J 5 J n F 1 b 3 Q 7 L C Z x d W 9 0 O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2 x v Y 2 F 0 a W 9 u L 0 N o Y W 5 n Z W Q g V H l w Z S 5 7 Y 2 9 1 b n R y e S w w f S Z x d W 9 0 O y w m c X V v d D t T Z W N 0 a W 9 u M S 9 n Z W 9 s b 2 N h d G l v b i 9 D a G F u Z 2 V k I F R 5 c G U u e 3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W 9 s b 2 N h d G l v b i 9 D a G F u Z 2 V k I F R 5 c G U u e 2 N v d W 5 0 c n k s M H 0 m c X V v d D s s J n F 1 b 3 Q 7 U 2 V j d G l v b j E v Z 2 V v b G 9 j Y X R p b 2 4 v Q 2 h h b m d l Z C B U e X B l L n t y Z W d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2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2 x v Y 2 F 0 a W 9 u L 2 d l b 2 x v Y 2 F 0 a W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v b G 9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h Z m Y x M G Y 5 L W F k N W Y t N G F m M i 1 i M W M 5 L W E 2 Z W M 2 N z k 3 N z M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y V D A 3 O j A w O j I 2 L j I 4 M j M 5 N D F a I i A v P j x F b n R y e S B U e X B l P S J G a W x s Q 2 9 s d W 1 u V H l w Z X M i I F Z h b H V l P S J z Q m d Z S E J n Y 0 h C d 2 N H Q m d V R k J n W U d C Z 0 1 H Q m c 9 P S I g L z 4 8 R W 5 0 c n k g V H l w Z T 0 i R m l s b E N v b H V t b k 5 h b W V z I i B W Y W x 1 Z T 0 i c 1 s m c X V v d D t j d X N 0 b 2 1 l c l 9 p Z C Z x d W 9 0 O y w m c X V v d D t 0 c m F u c 2 F j d G l v b l 9 p Z C Z x d W 9 0 O y w m c X V v d D t h Y 2 N v d W 5 0 X 2 N y Z W F 0 a W 9 u X 2 R h d G U m c X V v d D s s J n F 1 b 3 Q 7 Y W N j b 3 V u d F 9 j c m V h d G l v b l 9 t Z X R o b 2 Q m c X V v d D s s J n F 1 b 3 Q 7 c H V y Y 2 h h c 2 V f Z G F 0 Z S Z x d W 9 0 O y w m c X V v d D t z a G l w b W V u d F 9 k Y X R l J n F 1 b 3 Q 7 L C Z x d W 9 0 O 2 R l b G l 2 Z X J 5 X 2 R h d G U m c X V v d D s s J n F 1 b 3 Q 7 c m V 0 d X J u X 2 R h d G U m c X V v d D s s J n F 1 b 3 Q 7 c H J v Z H V j d F 9 u Y W 1 l J n F 1 b 3 Q 7 L C Z x d W 9 0 O 3 N r d V 9 u d W 1 i Z X I m c X V v d D s s J n F 1 b 3 Q 7 c H J p Y 2 V f d X N k J n F 1 b 3 Q 7 L C Z x d W 9 0 O 3 B y a W N l X 2 x v Y 2 F s J n F 1 b 3 Q 7 L C Z x d W 9 0 O 2 N 1 c n J l b m N 5 X 2 N v Z G U m c X V v d D s s J n F 1 b 3 Q 7 c H V y Y 2 h h c 2 V f c G x h d G Z v c m 0 m c X V v d D s s J n F 1 b 3 Q 7 b W F y a 2 V 0 a W 5 n X 2 N o Y W 5 u Z W w m c X V v d D s s J n F 1 b 3 Q 7 Y 2 9 1 b n R y e V 9 j b 2 R l J n F 1 b 3 Q 7 L C Z x d W 9 0 O 2 x v e W F s d H l f c H J v Z 3 J h b S Z x d W 9 0 O y w m c X V v d D t j b 3 V u d H J 5 J n F 1 b 3 Q 7 L C Z x d W 9 0 O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h b C 9 T b 3 V y Y 2 U u e 2 N 1 c 3 R v b W V y X 2 l k L D B 9 J n F 1 b 3 Q 7 L C Z x d W 9 0 O 1 N l Y 3 R p b 2 4 x L 1 R v d G F s L 1 N v d X J j Z S 5 7 d H J h b n N h Y 3 R p b 2 5 f a W Q s M X 0 m c X V v d D s s J n F 1 b 3 Q 7 U 2 V j d G l v b j E v V G 9 0 Y W w v U 2 9 1 c m N l L n t h Y 2 N v d W 5 0 X 2 N y Z W F 0 a W 9 u X 2 R h d G U s M n 0 m c X V v d D s s J n F 1 b 3 Q 7 U 2 V j d G l v b j E v V G 9 0 Y W w v U 2 9 1 c m N l L n t h Y 2 N v d W 5 0 X 2 N y Z W F 0 a W 9 u X 2 1 l d G h v Z C w z f S Z x d W 9 0 O y w m c X V v d D t T Z W N 0 a W 9 u M S 9 U b 3 R h b C 9 T b 3 V y Y 2 U u e 3 B 1 c m N o Y X N l X 2 R h d G U s N H 0 m c X V v d D s s J n F 1 b 3 Q 7 U 2 V j d G l v b j E v V G 9 0 Y W w v U 2 9 1 c m N l L n t z a G l w b W V u d F 9 k Y X R l L D V 9 J n F 1 b 3 Q 7 L C Z x d W 9 0 O 1 N l Y 3 R p b 2 4 x L 1 R v d G F s L 1 N v d X J j Z S 5 7 Z G V s a X Z l c n l f Z G F 0 Z S w 2 f S Z x d W 9 0 O y w m c X V v d D t T Z W N 0 a W 9 u M S 9 U b 3 R h b C 9 T b 3 V y Y 2 U u e 3 J l d H V y b l 9 k Y X R l L D d 9 J n F 1 b 3 Q 7 L C Z x d W 9 0 O 1 N l Y 3 R p b 2 4 x L 1 R v d G F s L 1 N v d X J j Z S 5 7 c H J v Z H V j d F 9 u Y W 1 l L D h 9 J n F 1 b 3 Q 7 L C Z x d W 9 0 O 1 N l Y 3 R p b 2 4 x L 1 R v d G F s L 1 N v d X J j Z S 5 7 c 2 t 1 X 2 5 1 b W J l c i w 5 f S Z x d W 9 0 O y w m c X V v d D t T Z W N 0 a W 9 u M S 9 U b 3 R h b C 9 T b 3 V y Y 2 U u e 3 B y a W N l X 3 V z Z C w x M H 0 m c X V v d D s s J n F 1 b 3 Q 7 U 2 V j d G l v b j E v V G 9 0 Y W w v U 2 9 1 c m N l L n t w c m l j Z V 9 s b 2 N h b C w x M X 0 m c X V v d D s s J n F 1 b 3 Q 7 U 2 V j d G l v b j E v V G 9 0 Y W w v U 2 9 1 c m N l L n t j d X J y Z W 5 j e V 9 j b 2 R l L D E y f S Z x d W 9 0 O y w m c X V v d D t T Z W N 0 a W 9 u M S 9 U b 3 R h b C 9 T b 3 V y Y 2 U u e 3 B 1 c m N o Y X N l X 3 B s Y X R m b 3 J t L D E z f S Z x d W 9 0 O y w m c X V v d D t T Z W N 0 a W 9 u M S 9 U b 3 R h b C 9 T b 3 V y Y 2 U u e 2 1 h c m t l d G l u Z 1 9 j a G F u b m V s L D E 0 f S Z x d W 9 0 O y w m c X V v d D t T Z W N 0 a W 9 u M S 9 U b 3 R h b C 9 T b 3 V y Y 2 U u e 2 N v d W 5 0 c n l f Y 2 9 k Z S w x N X 0 m c X V v d D s s J n F 1 b 3 Q 7 U 2 V j d G l v b j E v V G 9 0 Y W w v U 2 9 1 c m N l L n t s b 3 l h b H R 5 X 3 B y b 2 d y Y W 0 s M T Z 9 J n F 1 b 3 Q 7 L C Z x d W 9 0 O 1 N l Y 3 R p b 2 4 x L 1 R v d G F s L 1 N v d X J j Z S 5 7 Y 2 9 1 b n R y e S w x N 3 0 m c X V v d D s s J n F 1 b 3 Q 7 U 2 V j d G l v b j E v V G 9 0 Y W w v U 2 9 1 c m N l L n t y Z W d p b 2 4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b 3 R h b C 9 T b 3 V y Y 2 U u e 2 N 1 c 3 R v b W V y X 2 l k L D B 9 J n F 1 b 3 Q 7 L C Z x d W 9 0 O 1 N l Y 3 R p b 2 4 x L 1 R v d G F s L 1 N v d X J j Z S 5 7 d H J h b n N h Y 3 R p b 2 5 f a W Q s M X 0 m c X V v d D s s J n F 1 b 3 Q 7 U 2 V j d G l v b j E v V G 9 0 Y W w v U 2 9 1 c m N l L n t h Y 2 N v d W 5 0 X 2 N y Z W F 0 a W 9 u X 2 R h d G U s M n 0 m c X V v d D s s J n F 1 b 3 Q 7 U 2 V j d G l v b j E v V G 9 0 Y W w v U 2 9 1 c m N l L n t h Y 2 N v d W 5 0 X 2 N y Z W F 0 a W 9 u X 2 1 l d G h v Z C w z f S Z x d W 9 0 O y w m c X V v d D t T Z W N 0 a W 9 u M S 9 U b 3 R h b C 9 T b 3 V y Y 2 U u e 3 B 1 c m N o Y X N l X 2 R h d G U s N H 0 m c X V v d D s s J n F 1 b 3 Q 7 U 2 V j d G l v b j E v V G 9 0 Y W w v U 2 9 1 c m N l L n t z a G l w b W V u d F 9 k Y X R l L D V 9 J n F 1 b 3 Q 7 L C Z x d W 9 0 O 1 N l Y 3 R p b 2 4 x L 1 R v d G F s L 1 N v d X J j Z S 5 7 Z G V s a X Z l c n l f Z G F 0 Z S w 2 f S Z x d W 9 0 O y w m c X V v d D t T Z W N 0 a W 9 u M S 9 U b 3 R h b C 9 T b 3 V y Y 2 U u e 3 J l d H V y b l 9 k Y X R l L D d 9 J n F 1 b 3 Q 7 L C Z x d W 9 0 O 1 N l Y 3 R p b 2 4 x L 1 R v d G F s L 1 N v d X J j Z S 5 7 c H J v Z H V j d F 9 u Y W 1 l L D h 9 J n F 1 b 3 Q 7 L C Z x d W 9 0 O 1 N l Y 3 R p b 2 4 x L 1 R v d G F s L 1 N v d X J j Z S 5 7 c 2 t 1 X 2 5 1 b W J l c i w 5 f S Z x d W 9 0 O y w m c X V v d D t T Z W N 0 a W 9 u M S 9 U b 3 R h b C 9 T b 3 V y Y 2 U u e 3 B y a W N l X 3 V z Z C w x M H 0 m c X V v d D s s J n F 1 b 3 Q 7 U 2 V j d G l v b j E v V G 9 0 Y W w v U 2 9 1 c m N l L n t w c m l j Z V 9 s b 2 N h b C w x M X 0 m c X V v d D s s J n F 1 b 3 Q 7 U 2 V j d G l v b j E v V G 9 0 Y W w v U 2 9 1 c m N l L n t j d X J y Z W 5 j e V 9 j b 2 R l L D E y f S Z x d W 9 0 O y w m c X V v d D t T Z W N 0 a W 9 u M S 9 U b 3 R h b C 9 T b 3 V y Y 2 U u e 3 B 1 c m N o Y X N l X 3 B s Y X R m b 3 J t L D E z f S Z x d W 9 0 O y w m c X V v d D t T Z W N 0 a W 9 u M S 9 U b 3 R h b C 9 T b 3 V y Y 2 U u e 2 1 h c m t l d G l u Z 1 9 j a G F u b m V s L D E 0 f S Z x d W 9 0 O y w m c X V v d D t T Z W N 0 a W 9 u M S 9 U b 3 R h b C 9 T b 3 V y Y 2 U u e 2 N v d W 5 0 c n l f Y 2 9 k Z S w x N X 0 m c X V v d D s s J n F 1 b 3 Q 7 U 2 V j d G l v b j E v V G 9 0 Y W w v U 2 9 1 c m N l L n t s b 3 l h b H R 5 X 3 B y b 2 d y Y W 0 s M T Z 9 J n F 1 b 3 Q 7 L C Z x d W 9 0 O 1 N l Y 3 R p b 2 4 x L 1 R v d G F s L 1 N v d X J j Z S 5 7 Y 2 9 1 b n R y e S w x N 3 0 m c X V v d D s s J n F 1 b 3 Q 7 U 2 V j d G l v b j E v V G 9 0 Y W w v U 2 9 1 c m N l L n t y Z W d p b 2 4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w Y W W l Y f l E W w Z H 2 N c J 4 Z k w A A A A A C A A A A A A A Q Z g A A A A E A A C A A A A D N 6 L P Y L 9 P 0 S n C G d v E D w c + b M U c c s 2 L 0 P z R K z 0 H p r 2 h x x w A A A A A O g A A A A A I A A C A A A A D W 1 l g C y c o u / r K L s Q c t D R e h s O Y + X v R S B V s B Q 2 2 7 8 F J J p 1 A A A A D S 9 w q n i N r P G i y 8 u V s 9 A + b y V L E G n x K j v P x 6 H / N C q 2 x B Y P T R 8 c w z k / L 9 p S P b T f k p / r 5 C x p l 5 K Z V u 2 u + h F P d x c j s G h Y S y R 6 P 6 P z w K D h q b 7 H g N t U A A A A A n B l N T X I W A g D J 1 k f K J u 7 c R a m g + 7 f 1 J G m n C 8 D L k q D t i v g 1 U a W T O f B p G 6 L 9 w f m T + Q 8 Y p I T i / 6 e l C L 3 N q E 3 q v 2 6 H B < / D a t a M a s h u p > 
</file>

<file path=customXml/itemProps1.xml><?xml version="1.0" encoding="utf-8"?>
<ds:datastoreItem xmlns:ds="http://schemas.openxmlformats.org/officeDocument/2006/customXml" ds:itemID="{D4C117AB-E988-42D0-B80F-A64A79001C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Orders_Data_Raw</vt:lpstr>
      <vt:lpstr>Orders_Data_Cleaned</vt:lpstr>
      <vt:lpstr>Monthly summary &amp; growth</vt:lpstr>
      <vt:lpstr>Quarter summary &amp; growth</vt:lpstr>
      <vt:lpstr>Yearly summary &amp; growth</vt:lpstr>
      <vt:lpstr>Products</vt:lpstr>
      <vt:lpstr>loyalty program</vt:lpstr>
      <vt:lpstr>marketing channels</vt:lpstr>
      <vt:lpstr>purchase platform</vt:lpstr>
      <vt:lpstr>shipping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2024-10-02T00:42:42Z</dcterms:created>
  <dcterms:modified xsi:type="dcterms:W3CDTF">2024-10-09T09:02:10Z</dcterms:modified>
</cp:coreProperties>
</file>