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My Documents\Annihilat.io\"/>
    </mc:Choice>
  </mc:AlternateContent>
  <bookViews>
    <workbookView xWindow="0" yWindow="0" windowWidth="21600" windowHeight="9510" xr2:uid="{91BA8100-EB66-42C7-B939-A4E159CF414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H27" i="1"/>
  <c r="I27" i="1"/>
  <c r="F28" i="1"/>
  <c r="H28" i="1"/>
  <c r="I28" i="1"/>
  <c r="F29" i="1"/>
  <c r="H29" i="1"/>
  <c r="I29" i="1"/>
  <c r="E3" i="1"/>
  <c r="G3" i="1"/>
  <c r="F3" i="1"/>
  <c r="M3" i="1" s="1"/>
  <c r="N3" i="1" s="1"/>
  <c r="H3" i="1"/>
  <c r="I3" i="1"/>
  <c r="D4" i="1"/>
  <c r="G4" i="1" s="1"/>
  <c r="F4" i="1"/>
  <c r="H4" i="1"/>
  <c r="I4" i="1"/>
  <c r="F5" i="1"/>
  <c r="H5" i="1"/>
  <c r="I5" i="1"/>
  <c r="F6" i="1"/>
  <c r="H6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F11" i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M28" i="1" l="1"/>
  <c r="N28" i="1" s="1"/>
  <c r="M29" i="1"/>
  <c r="E4" i="1"/>
  <c r="M27" i="1"/>
  <c r="M16" i="1"/>
  <c r="N16" i="1" s="1"/>
  <c r="D5" i="1"/>
  <c r="M7" i="1"/>
  <c r="N7" i="1" s="1"/>
  <c r="M13" i="1"/>
  <c r="N13" i="1" s="1"/>
  <c r="M4" i="1"/>
  <c r="L4" i="1" s="1"/>
  <c r="K3" i="1"/>
  <c r="M19" i="1"/>
  <c r="N19" i="1" s="1"/>
  <c r="M10" i="1"/>
  <c r="N10" i="1" s="1"/>
  <c r="L3" i="1"/>
  <c r="M22" i="1"/>
  <c r="N22" i="1" s="1"/>
  <c r="M11" i="1"/>
  <c r="N11" i="1" s="1"/>
  <c r="M5" i="1"/>
  <c r="M21" i="1"/>
  <c r="M18" i="1"/>
  <c r="M15" i="1"/>
  <c r="M12" i="1"/>
  <c r="M9" i="1"/>
  <c r="M6" i="1"/>
  <c r="M24" i="1"/>
  <c r="M23" i="1"/>
  <c r="M20" i="1"/>
  <c r="M17" i="1"/>
  <c r="M14" i="1"/>
  <c r="M8" i="1"/>
  <c r="M26" i="1"/>
  <c r="M25" i="1"/>
  <c r="N29" i="1" l="1"/>
  <c r="N27" i="1"/>
  <c r="G5" i="1"/>
  <c r="K5" i="1" s="1"/>
  <c r="E5" i="1"/>
  <c r="K4" i="1"/>
  <c r="J4" i="1" s="1"/>
  <c r="N4" i="1"/>
  <c r="N5" i="1"/>
  <c r="D6" i="1"/>
  <c r="J3" i="1"/>
  <c r="N8" i="1"/>
  <c r="N14" i="1"/>
  <c r="N23" i="1"/>
  <c r="N12" i="1"/>
  <c r="N21" i="1"/>
  <c r="N20" i="1"/>
  <c r="N24" i="1"/>
  <c r="N9" i="1"/>
  <c r="N18" i="1"/>
  <c r="N17" i="1"/>
  <c r="N6" i="1"/>
  <c r="N15" i="1"/>
  <c r="N25" i="1"/>
  <c r="N26" i="1"/>
  <c r="D7" i="1" l="1"/>
  <c r="E7" i="1" s="1"/>
  <c r="E6" i="1"/>
  <c r="L5" i="1"/>
  <c r="J5" i="1" s="1"/>
  <c r="G6" i="1"/>
  <c r="L6" i="1" s="1"/>
  <c r="G7" i="1" l="1"/>
  <c r="K7" i="1" s="1"/>
  <c r="D8" i="1"/>
  <c r="E8" i="1" s="1"/>
  <c r="K6" i="1"/>
  <c r="J6" i="1" s="1"/>
  <c r="L7" i="1"/>
  <c r="D9" i="1" l="1"/>
  <c r="E9" i="1" s="1"/>
  <c r="G8" i="1"/>
  <c r="L8" i="1" s="1"/>
  <c r="J7" i="1"/>
  <c r="K8" i="1" l="1"/>
  <c r="J8" i="1" s="1"/>
  <c r="D10" i="1"/>
  <c r="E10" i="1" s="1"/>
  <c r="G9" i="1"/>
  <c r="L9" i="1" s="1"/>
  <c r="D11" i="1"/>
  <c r="E11" i="1" s="1"/>
  <c r="G10" i="1" l="1"/>
  <c r="L10" i="1" s="1"/>
  <c r="K9" i="1"/>
  <c r="J9" i="1" s="1"/>
  <c r="G11" i="1"/>
  <c r="D12" i="1"/>
  <c r="E12" i="1" s="1"/>
  <c r="K10" i="1" l="1"/>
  <c r="J10" i="1" s="1"/>
  <c r="L11" i="1"/>
  <c r="K11" i="1"/>
  <c r="G12" i="1"/>
  <c r="D13" i="1"/>
  <c r="E13" i="1" s="1"/>
  <c r="J11" i="1" l="1"/>
  <c r="G13" i="1"/>
  <c r="D14" i="1"/>
  <c r="E14" i="1" s="1"/>
  <c r="L12" i="1"/>
  <c r="K12" i="1"/>
  <c r="G14" i="1" l="1"/>
  <c r="D15" i="1"/>
  <c r="E15" i="1" s="1"/>
  <c r="J12" i="1"/>
  <c r="K13" i="1"/>
  <c r="L13" i="1"/>
  <c r="G15" i="1" l="1"/>
  <c r="D16" i="1"/>
  <c r="E16" i="1" s="1"/>
  <c r="J13" i="1"/>
  <c r="L14" i="1"/>
  <c r="K14" i="1"/>
  <c r="J14" i="1" l="1"/>
  <c r="G16" i="1"/>
  <c r="D17" i="1"/>
  <c r="E17" i="1" s="1"/>
  <c r="L15" i="1"/>
  <c r="K15" i="1"/>
  <c r="J15" i="1" l="1"/>
  <c r="G17" i="1"/>
  <c r="D18" i="1"/>
  <c r="E18" i="1" s="1"/>
  <c r="L16" i="1"/>
  <c r="K16" i="1"/>
  <c r="J16" i="1" l="1"/>
  <c r="G18" i="1"/>
  <c r="D19" i="1"/>
  <c r="E19" i="1" s="1"/>
  <c r="K17" i="1"/>
  <c r="L17" i="1"/>
  <c r="J17" i="1" l="1"/>
  <c r="G19" i="1"/>
  <c r="D20" i="1"/>
  <c r="E20" i="1" s="1"/>
  <c r="K18" i="1"/>
  <c r="L18" i="1"/>
  <c r="J18" i="1" l="1"/>
  <c r="G20" i="1"/>
  <c r="D21" i="1"/>
  <c r="E21" i="1" s="1"/>
  <c r="L19" i="1"/>
  <c r="K19" i="1"/>
  <c r="G21" i="1" l="1"/>
  <c r="D22" i="1"/>
  <c r="E22" i="1" s="1"/>
  <c r="J19" i="1"/>
  <c r="K20" i="1"/>
  <c r="L20" i="1"/>
  <c r="G22" i="1" l="1"/>
  <c r="D23" i="1"/>
  <c r="E23" i="1" s="1"/>
  <c r="J20" i="1"/>
  <c r="L21" i="1"/>
  <c r="K21" i="1"/>
  <c r="J21" i="1" l="1"/>
  <c r="G23" i="1"/>
  <c r="D24" i="1"/>
  <c r="E24" i="1" s="1"/>
  <c r="L22" i="1"/>
  <c r="K22" i="1"/>
  <c r="J22" i="1" l="1"/>
  <c r="L23" i="1"/>
  <c r="K23" i="1"/>
  <c r="G24" i="1"/>
  <c r="D25" i="1"/>
  <c r="E25" i="1" s="1"/>
  <c r="J23" i="1" l="1"/>
  <c r="K24" i="1"/>
  <c r="L24" i="1"/>
  <c r="G25" i="1"/>
  <c r="D26" i="1"/>
  <c r="D27" i="1" s="1"/>
  <c r="G27" i="1" l="1"/>
  <c r="E27" i="1"/>
  <c r="D28" i="1"/>
  <c r="G26" i="1"/>
  <c r="K26" i="1" s="1"/>
  <c r="E26" i="1"/>
  <c r="K25" i="1"/>
  <c r="L25" i="1"/>
  <c r="J24" i="1"/>
  <c r="E28" i="1" l="1"/>
  <c r="D29" i="1"/>
  <c r="G28" i="1"/>
  <c r="K27" i="1"/>
  <c r="L27" i="1"/>
  <c r="L26" i="1"/>
  <c r="J26" i="1" s="1"/>
  <c r="J25" i="1"/>
  <c r="J27" i="1" l="1"/>
  <c r="L28" i="1"/>
  <c r="K28" i="1"/>
  <c r="E29" i="1"/>
  <c r="G29" i="1"/>
  <c r="J28" i="1" l="1"/>
  <c r="L29" i="1"/>
  <c r="K29" i="1"/>
  <c r="J29" i="1" l="1"/>
</calcChain>
</file>

<file path=xl/sharedStrings.xml><?xml version="1.0" encoding="utf-8"?>
<sst xmlns="http://schemas.openxmlformats.org/spreadsheetml/2006/main" count="21" uniqueCount="21">
  <si>
    <t>tgeSettingsPartProject</t>
  </si>
  <si>
    <t>tgeSettingsPartFounders</t>
  </si>
  <si>
    <t>tgeSettingsBlocksPerStage</t>
  </si>
  <si>
    <t>tgeSettingsPartInvestor</t>
  </si>
  <si>
    <t>tgeSettingsPartInvestorIncreasePerStage</t>
  </si>
  <si>
    <t>tgeSettingsAmount</t>
  </si>
  <si>
    <t>PartInvestor</t>
  </si>
  <si>
    <t>PartProject</t>
  </si>
  <si>
    <t>PartFounders</t>
  </si>
  <si>
    <t>AmountCollected</t>
  </si>
  <si>
    <t>AmountLeft</t>
  </si>
  <si>
    <t>block #</t>
  </si>
  <si>
    <t>TokensInvestor</t>
  </si>
  <si>
    <t>TokensProject</t>
  </si>
  <si>
    <t>TokensFounders</t>
  </si>
  <si>
    <t>ETH received</t>
  </si>
  <si>
    <t>stage</t>
  </si>
  <si>
    <t>Log</t>
  </si>
  <si>
    <t>Parts Changes Per Stage</t>
  </si>
  <si>
    <t>Tokens Minted</t>
  </si>
  <si>
    <t>ETH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</si>
</sst>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1954-94D1-4731-8EE4-7AB0A9AC1B41}">
  <dimension ref="A1:N29"/>
  <sheetViews>
    <sheetView tabSelected="1" topLeftCell="B1" workbookViewId="0">
      <selection activeCell="M10" sqref="M10"/>
    </sheetView>
  </sheetViews>
  <sheetFormatPr defaultRowHeight="15"/>
  <cols>
    <col min="1" max="1" width="35.5703125" customWidth="1"/>
    <col min="3" max="3" width="3" customWidth="1"/>
    <col min="6" max="6" width="12" customWidth="1"/>
    <col min="7" max="9" width="12.42578125" customWidth="1"/>
    <col min="10" max="12" width="15.85546875" customWidth="1"/>
    <col min="13" max="13" width="16.140625" customWidth="1"/>
    <col min="14" max="14" width="14" customWidth="1"/>
  </cols>
  <sheetData>
    <row r="1" spans="1:14">
      <c r="A1" s="1" t="s">
        <v>5</v>
      </c>
      <c r="B1">
        <v>1000</v>
      </c>
      <c r="D1" s="3" t="s">
        <v>17</v>
      </c>
      <c r="E1" s="3"/>
      <c r="F1" s="3"/>
      <c r="G1" s="3" t="s">
        <v>18</v>
      </c>
      <c r="H1" s="3"/>
      <c r="I1" s="3"/>
      <c r="J1" s="3" t="s">
        <v>19</v>
      </c>
      <c r="K1" s="3"/>
      <c r="L1" s="3"/>
      <c r="M1" s="3" t="s">
        <v>20</v>
      </c>
      <c r="N1" s="3"/>
    </row>
    <row r="2" spans="1:14">
      <c r="A2" t="s">
        <v>3</v>
      </c>
      <c r="B2">
        <v>25</v>
      </c>
      <c r="D2" t="s">
        <v>11</v>
      </c>
      <c r="E2" t="s">
        <v>16</v>
      </c>
      <c r="F2" t="s">
        <v>15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9</v>
      </c>
      <c r="N2" s="1" t="s">
        <v>10</v>
      </c>
    </row>
    <row r="3" spans="1:14">
      <c r="A3" t="s">
        <v>0</v>
      </c>
      <c r="B3">
        <v>50</v>
      </c>
      <c r="D3">
        <v>100</v>
      </c>
      <c r="E3">
        <f>ROUNDDOWN(D3/B$5,0)+1</f>
        <v>1</v>
      </c>
      <c r="F3">
        <f ca="1">RANDBETWEEN(1, 100)</f>
        <v>31</v>
      </c>
      <c r="G3">
        <f>ROUNDDOWN(D3/B$5,0)*B$6+B$2</f>
        <v>25</v>
      </c>
      <c r="H3">
        <f>B$3</f>
        <v>50</v>
      </c>
      <c r="I3">
        <f>B$4</f>
        <v>50</v>
      </c>
      <c r="J3" s="2">
        <f ca="1">$F3-K3-L3</f>
        <v>6.2000000000000011</v>
      </c>
      <c r="K3" s="2">
        <f t="shared" ref="K3:L3" ca="1" si="0">$F3*H3/SUM($G3:$I3)</f>
        <v>12.4</v>
      </c>
      <c r="L3" s="2">
        <f t="shared" ca="1" si="0"/>
        <v>12.4</v>
      </c>
      <c r="M3">
        <f ca="1">IF(SUM(F$3:F3)&lt;B$1,SUM(F$3:F3),B$1)</f>
        <v>31</v>
      </c>
      <c r="N3">
        <f ca="1">B$1-M3</f>
        <v>969</v>
      </c>
    </row>
    <row r="4" spans="1:14">
      <c r="A4" t="s">
        <v>1</v>
      </c>
      <c r="B4">
        <v>50</v>
      </c>
      <c r="D4">
        <f ca="1">D3+RANDBETWEEN(0,300)</f>
        <v>294</v>
      </c>
      <c r="E4">
        <f ca="1">ROUNDDOWN(D4/B$5,0)+1</f>
        <v>1</v>
      </c>
      <c r="F4">
        <f t="shared" ref="F4:F29" ca="1" si="1">RANDBETWEEN(1, 100)</f>
        <v>24</v>
      </c>
      <c r="G4">
        <f ca="1">ROUNDDOWN(D4/B$5,0)*B$6+B$2</f>
        <v>25</v>
      </c>
      <c r="H4">
        <f>B$3</f>
        <v>50</v>
      </c>
      <c r="I4">
        <f>B$4</f>
        <v>50</v>
      </c>
      <c r="J4" s="2">
        <f ca="1">($M4-$M3)-K4-L4</f>
        <v>4.8000000000000007</v>
      </c>
      <c r="K4" s="2">
        <f t="shared" ref="K4:L4" ca="1" si="2">($M4-$M3)*H4/SUM($G4:$I4)</f>
        <v>9.6</v>
      </c>
      <c r="L4" s="2">
        <f t="shared" ca="1" si="2"/>
        <v>9.6</v>
      </c>
      <c r="M4">
        <f ca="1">IF(SUM(F$3:F4)&lt;B$1,SUM(F$3:F4),B$1)</f>
        <v>55</v>
      </c>
      <c r="N4">
        <f ca="1">B$1-M4</f>
        <v>945</v>
      </c>
    </row>
    <row r="5" spans="1:14">
      <c r="A5" t="s">
        <v>2</v>
      </c>
      <c r="B5">
        <v>1000</v>
      </c>
      <c r="D5">
        <f t="shared" ref="D5:D23" ca="1" si="3">D4+RANDBETWEEN(0,300)</f>
        <v>590</v>
      </c>
      <c r="E5">
        <f ca="1">ROUNDDOWN(D5/B$5,0)+1</f>
        <v>1</v>
      </c>
      <c r="F5">
        <f t="shared" ca="1" si="1"/>
        <v>18</v>
      </c>
      <c r="G5">
        <f ca="1">ROUNDDOWN(D5/B$5,0)*B$6+B$2</f>
        <v>25</v>
      </c>
      <c r="H5">
        <f>B$3</f>
        <v>50</v>
      </c>
      <c r="I5">
        <f>B$4</f>
        <v>50</v>
      </c>
      <c r="J5" s="2">
        <f t="shared" ref="J5:J26" ca="1" si="4">($M5-$M4)-K5-L5</f>
        <v>3.6000000000000005</v>
      </c>
      <c r="K5" s="2">
        <f t="shared" ref="K5:K26" ca="1" si="5">($M5-$M4)*H5/SUM($G5:$I5)</f>
        <v>7.2</v>
      </c>
      <c r="L5" s="2">
        <f t="shared" ref="L5:L26" ca="1" si="6">($M5-$M4)*I5/SUM($G5:$I5)</f>
        <v>7.2</v>
      </c>
      <c r="M5">
        <f ca="1">IF(SUM(F$3:F5)&lt;B$1,SUM(F$3:F5),B$1)</f>
        <v>73</v>
      </c>
      <c r="N5">
        <f ca="1">B$1-M5</f>
        <v>927</v>
      </c>
    </row>
    <row r="6" spans="1:14">
      <c r="A6" s="1" t="s">
        <v>4</v>
      </c>
      <c r="B6">
        <v>25</v>
      </c>
      <c r="D6">
        <f t="shared" ca="1" si="3"/>
        <v>613</v>
      </c>
      <c r="E6">
        <f ca="1">ROUNDDOWN(D6/B$5,0)+1</f>
        <v>1</v>
      </c>
      <c r="F6">
        <f t="shared" ca="1" si="1"/>
        <v>62</v>
      </c>
      <c r="G6">
        <f ca="1">ROUNDDOWN(D6/B$5,0)*B$6+B$2</f>
        <v>25</v>
      </c>
      <c r="H6">
        <f>B$3</f>
        <v>50</v>
      </c>
      <c r="I6">
        <f>B$4</f>
        <v>50</v>
      </c>
      <c r="J6" s="2">
        <f t="shared" ca="1" si="4"/>
        <v>12.400000000000002</v>
      </c>
      <c r="K6" s="2">
        <f t="shared" ca="1" si="5"/>
        <v>24.8</v>
      </c>
      <c r="L6" s="2">
        <f t="shared" ca="1" si="6"/>
        <v>24.8</v>
      </c>
      <c r="M6">
        <f ca="1">IF(SUM(F$3:F6)&lt;B$1,SUM(F$3:F6),B$1)</f>
        <v>135</v>
      </c>
      <c r="N6">
        <f ca="1">B$1-M6</f>
        <v>865</v>
      </c>
    </row>
    <row r="7" spans="1:14">
      <c r="A7" s="1"/>
      <c r="D7">
        <f t="shared" ca="1" si="3"/>
        <v>636</v>
      </c>
      <c r="E7">
        <f ca="1">ROUNDDOWN(D7/B$5,0)+1</f>
        <v>1</v>
      </c>
      <c r="F7">
        <f t="shared" ca="1" si="1"/>
        <v>58</v>
      </c>
      <c r="G7">
        <f ca="1">ROUNDDOWN(D7/B$5,0)*B$6+B$2</f>
        <v>25</v>
      </c>
      <c r="H7">
        <f>B$3</f>
        <v>50</v>
      </c>
      <c r="I7">
        <f>B$4</f>
        <v>50</v>
      </c>
      <c r="J7" s="2">
        <f t="shared" ca="1" si="4"/>
        <v>11.599999999999998</v>
      </c>
      <c r="K7" s="2">
        <f t="shared" ca="1" si="5"/>
        <v>23.2</v>
      </c>
      <c r="L7" s="2">
        <f t="shared" ca="1" si="6"/>
        <v>23.2</v>
      </c>
      <c r="M7">
        <f ca="1">IF(SUM(F$3:F7)&lt;B$1,SUM(F$3:F7),B$1)</f>
        <v>193</v>
      </c>
      <c r="N7">
        <f ca="1">B$1-M7</f>
        <v>807</v>
      </c>
    </row>
    <row r="8" spans="1:14">
      <c r="D8">
        <f t="shared" ca="1" si="3"/>
        <v>704</v>
      </c>
      <c r="E8">
        <f ca="1">ROUNDDOWN(D8/B$5,0)+1</f>
        <v>1</v>
      </c>
      <c r="F8">
        <f t="shared" ca="1" si="1"/>
        <v>1</v>
      </c>
      <c r="G8">
        <f ca="1">ROUNDDOWN(D8/B$5,0)*B$6+B$2</f>
        <v>25</v>
      </c>
      <c r="H8">
        <f>B$3</f>
        <v>50</v>
      </c>
      <c r="I8">
        <f>B$4</f>
        <v>50</v>
      </c>
      <c r="J8" s="2">
        <f t="shared" ca="1" si="4"/>
        <v>0.19999999999999996</v>
      </c>
      <c r="K8" s="2">
        <f t="shared" ca="1" si="5"/>
        <v>0.4</v>
      </c>
      <c r="L8" s="2">
        <f t="shared" ca="1" si="6"/>
        <v>0.4</v>
      </c>
      <c r="M8">
        <f ca="1">IF(SUM(F$3:F8)&lt;B$1,SUM(F$3:F8),B$1)</f>
        <v>194</v>
      </c>
      <c r="N8">
        <f ca="1">B$1-M8</f>
        <v>806</v>
      </c>
    </row>
    <row r="9" spans="1:14">
      <c r="D9">
        <f t="shared" ca="1" si="3"/>
        <v>929</v>
      </c>
      <c r="E9">
        <f ca="1">ROUNDDOWN(D9/B$5,0)+1</f>
        <v>1</v>
      </c>
      <c r="F9">
        <f t="shared" ca="1" si="1"/>
        <v>19</v>
      </c>
      <c r="G9">
        <f ca="1">ROUNDDOWN(D9/B$5,0)*B$6+B$2</f>
        <v>25</v>
      </c>
      <c r="H9">
        <f>B$3</f>
        <v>50</v>
      </c>
      <c r="I9">
        <f>B$4</f>
        <v>50</v>
      </c>
      <c r="J9" s="2">
        <f t="shared" ca="1" si="4"/>
        <v>3.8000000000000007</v>
      </c>
      <c r="K9" s="2">
        <f t="shared" ca="1" si="5"/>
        <v>7.6</v>
      </c>
      <c r="L9" s="2">
        <f t="shared" ca="1" si="6"/>
        <v>7.6</v>
      </c>
      <c r="M9">
        <f ca="1">IF(SUM(F$3:F9)&lt;B$1,SUM(F$3:F9),B$1)</f>
        <v>213</v>
      </c>
      <c r="N9">
        <f ca="1">B$1-M9</f>
        <v>787</v>
      </c>
    </row>
    <row r="10" spans="1:14">
      <c r="D10">
        <f t="shared" ca="1" si="3"/>
        <v>1155</v>
      </c>
      <c r="E10">
        <f ca="1">ROUNDDOWN(D10/B$5,0)+1</f>
        <v>2</v>
      </c>
      <c r="F10">
        <f t="shared" ca="1" si="1"/>
        <v>63</v>
      </c>
      <c r="G10">
        <f ca="1">ROUNDDOWN(D10/B$5,0)*B$6+B$2</f>
        <v>50</v>
      </c>
      <c r="H10">
        <f>B$3</f>
        <v>50</v>
      </c>
      <c r="I10">
        <f>B$4</f>
        <v>50</v>
      </c>
      <c r="J10" s="2">
        <f t="shared" ca="1" si="4"/>
        <v>21</v>
      </c>
      <c r="K10" s="2">
        <f t="shared" ca="1" si="5"/>
        <v>21</v>
      </c>
      <c r="L10" s="2">
        <f t="shared" ca="1" si="6"/>
        <v>21</v>
      </c>
      <c r="M10">
        <f ca="1">IF(SUM(F$3:F10)&lt;B$1,SUM(F$3:F10),B$1)</f>
        <v>276</v>
      </c>
      <c r="N10">
        <f ca="1">B$1-M10</f>
        <v>724</v>
      </c>
    </row>
    <row r="11" spans="1:14">
      <c r="D11">
        <f t="shared" ca="1" si="3"/>
        <v>1384</v>
      </c>
      <c r="E11">
        <f ca="1">ROUNDDOWN(D11/B$5,0)+1</f>
        <v>2</v>
      </c>
      <c r="F11">
        <f t="shared" ca="1" si="1"/>
        <v>46</v>
      </c>
      <c r="G11">
        <f ca="1">ROUNDDOWN(D11/B$5,0)*B$6+B$2</f>
        <v>50</v>
      </c>
      <c r="H11">
        <f>B$3</f>
        <v>50</v>
      </c>
      <c r="I11">
        <f>B$4</f>
        <v>50</v>
      </c>
      <c r="J11" s="2">
        <f t="shared" ca="1" si="4"/>
        <v>15.33333333333333</v>
      </c>
      <c r="K11" s="2">
        <f t="shared" ca="1" si="5"/>
        <v>15.333333333333334</v>
      </c>
      <c r="L11" s="2">
        <f t="shared" ca="1" si="6"/>
        <v>15.333333333333334</v>
      </c>
      <c r="M11">
        <f ca="1">IF(SUM(F$3:F11)&lt;B$1,SUM(F$3:F11),B$1)</f>
        <v>322</v>
      </c>
      <c r="N11">
        <f ca="1">B$1-M11</f>
        <v>678</v>
      </c>
    </row>
    <row r="12" spans="1:14">
      <c r="D12">
        <f t="shared" ca="1" si="3"/>
        <v>1560</v>
      </c>
      <c r="E12">
        <f ca="1">ROUNDDOWN(D12/B$5,0)+1</f>
        <v>2</v>
      </c>
      <c r="F12">
        <f t="shared" ca="1" si="1"/>
        <v>95</v>
      </c>
      <c r="G12">
        <f ca="1">ROUNDDOWN(D12/B$5,0)*B$6+B$2</f>
        <v>50</v>
      </c>
      <c r="H12">
        <f>B$3</f>
        <v>50</v>
      </c>
      <c r="I12">
        <f>B$4</f>
        <v>50</v>
      </c>
      <c r="J12" s="2">
        <f t="shared" ca="1" si="4"/>
        <v>31.666666666666661</v>
      </c>
      <c r="K12" s="2">
        <f t="shared" ca="1" si="5"/>
        <v>31.666666666666668</v>
      </c>
      <c r="L12" s="2">
        <f t="shared" ca="1" si="6"/>
        <v>31.666666666666668</v>
      </c>
      <c r="M12">
        <f ca="1">IF(SUM(F$3:F12)&lt;B$1,SUM(F$3:F12),B$1)</f>
        <v>417</v>
      </c>
      <c r="N12">
        <f ca="1">B$1-M12</f>
        <v>583</v>
      </c>
    </row>
    <row r="13" spans="1:14">
      <c r="D13">
        <f t="shared" ca="1" si="3"/>
        <v>1733</v>
      </c>
      <c r="E13">
        <f ca="1">ROUNDDOWN(D13/B$5,0)+1</f>
        <v>2</v>
      </c>
      <c r="F13">
        <f t="shared" ca="1" si="1"/>
        <v>35</v>
      </c>
      <c r="G13">
        <f ca="1">ROUNDDOWN(D13/B$5,0)*B$6+B$2</f>
        <v>50</v>
      </c>
      <c r="H13">
        <f>B$3</f>
        <v>50</v>
      </c>
      <c r="I13">
        <f>B$4</f>
        <v>50</v>
      </c>
      <c r="J13" s="2">
        <f t="shared" ca="1" si="4"/>
        <v>11.66666666666667</v>
      </c>
      <c r="K13" s="2">
        <f t="shared" ca="1" si="5"/>
        <v>11.666666666666666</v>
      </c>
      <c r="L13" s="2">
        <f t="shared" ca="1" si="6"/>
        <v>11.666666666666666</v>
      </c>
      <c r="M13">
        <f ca="1">IF(SUM(F$3:F13)&lt;B$1,SUM(F$3:F13),B$1)</f>
        <v>452</v>
      </c>
      <c r="N13">
        <f ca="1">B$1-M13</f>
        <v>548</v>
      </c>
    </row>
    <row r="14" spans="1:14">
      <c r="D14">
        <f t="shared" ca="1" si="3"/>
        <v>1812</v>
      </c>
      <c r="E14">
        <f ca="1">ROUNDDOWN(D14/B$5,0)+1</f>
        <v>2</v>
      </c>
      <c r="F14">
        <f t="shared" ca="1" si="1"/>
        <v>4</v>
      </c>
      <c r="G14">
        <f ca="1">ROUNDDOWN(D14/B$5,0)*B$6+B$2</f>
        <v>50</v>
      </c>
      <c r="H14">
        <f>B$3</f>
        <v>50</v>
      </c>
      <c r="I14">
        <f>B$4</f>
        <v>50</v>
      </c>
      <c r="J14" s="2">
        <f t="shared" ca="1" si="4"/>
        <v>1.3333333333333337</v>
      </c>
      <c r="K14" s="2">
        <f t="shared" ca="1" si="5"/>
        <v>1.3333333333333333</v>
      </c>
      <c r="L14" s="2">
        <f t="shared" ca="1" si="6"/>
        <v>1.3333333333333333</v>
      </c>
      <c r="M14">
        <f ca="1">IF(SUM(F$3:F14)&lt;B$1,SUM(F$3:F14),B$1)</f>
        <v>456</v>
      </c>
      <c r="N14">
        <f ca="1">B$1-M14</f>
        <v>544</v>
      </c>
    </row>
    <row r="15" spans="1:14">
      <c r="D15">
        <f ca="1">D14+RANDBETWEEN(0,300)</f>
        <v>2061</v>
      </c>
      <c r="E15">
        <f ca="1">ROUNDDOWN(D15/B$5,0)+1</f>
        <v>3</v>
      </c>
      <c r="F15">
        <f t="shared" ca="1" si="1"/>
        <v>85</v>
      </c>
      <c r="G15">
        <f ca="1">ROUNDDOWN(D15/B$5,0)*B$6+B$2</f>
        <v>75</v>
      </c>
      <c r="H15">
        <f>B$3</f>
        <v>50</v>
      </c>
      <c r="I15">
        <f>B$4</f>
        <v>50</v>
      </c>
      <c r="J15" s="2">
        <f t="shared" ca="1" si="4"/>
        <v>36.428571428571431</v>
      </c>
      <c r="K15" s="2">
        <f t="shared" ca="1" si="5"/>
        <v>24.285714285714285</v>
      </c>
      <c r="L15" s="2">
        <f t="shared" ca="1" si="6"/>
        <v>24.285714285714285</v>
      </c>
      <c r="M15">
        <f ca="1">IF(SUM(F$3:F15)&lt;B$1,SUM(F$3:F15),B$1)</f>
        <v>541</v>
      </c>
      <c r="N15">
        <f ca="1">B$1-M15</f>
        <v>459</v>
      </c>
    </row>
    <row r="16" spans="1:14">
      <c r="D16">
        <f t="shared" ca="1" si="3"/>
        <v>2094</v>
      </c>
      <c r="E16">
        <f ca="1">ROUNDDOWN(D16/B$5,0)+1</f>
        <v>3</v>
      </c>
      <c r="F16">
        <f t="shared" ca="1" si="1"/>
        <v>67</v>
      </c>
      <c r="G16">
        <f ca="1">ROUNDDOWN(D16/B$5,0)*B$6+B$2</f>
        <v>75</v>
      </c>
      <c r="H16">
        <f>B$3</f>
        <v>50</v>
      </c>
      <c r="I16">
        <f>B$4</f>
        <v>50</v>
      </c>
      <c r="J16" s="2">
        <f t="shared" ca="1" si="4"/>
        <v>28.714285714285719</v>
      </c>
      <c r="K16" s="2">
        <f t="shared" ca="1" si="5"/>
        <v>19.142857142857142</v>
      </c>
      <c r="L16" s="2">
        <f t="shared" ca="1" si="6"/>
        <v>19.142857142857142</v>
      </c>
      <c r="M16">
        <f ca="1">IF(SUM(F$3:F16)&lt;B$1,SUM(F$3:F16),B$1)</f>
        <v>608</v>
      </c>
      <c r="N16">
        <f ca="1">B$1-M16</f>
        <v>392</v>
      </c>
    </row>
    <row r="17" spans="4:14">
      <c r="D17">
        <f t="shared" ca="1" si="3"/>
        <v>2286</v>
      </c>
      <c r="E17">
        <f ca="1">ROUNDDOWN(D17/B$5,0)+1</f>
        <v>3</v>
      </c>
      <c r="F17">
        <f t="shared" ca="1" si="1"/>
        <v>70</v>
      </c>
      <c r="G17">
        <f ca="1">ROUNDDOWN(D17/B$5,0)*B$6+B$2</f>
        <v>75</v>
      </c>
      <c r="H17">
        <f>B$3</f>
        <v>50</v>
      </c>
      <c r="I17">
        <f>B$4</f>
        <v>50</v>
      </c>
      <c r="J17" s="2">
        <f t="shared" ca="1" si="4"/>
        <v>30</v>
      </c>
      <c r="K17" s="2">
        <f t="shared" ca="1" si="5"/>
        <v>20</v>
      </c>
      <c r="L17" s="2">
        <f t="shared" ca="1" si="6"/>
        <v>20</v>
      </c>
      <c r="M17">
        <f ca="1">IF(SUM(F$3:F17)&lt;B$1,SUM(F$3:F17),B$1)</f>
        <v>678</v>
      </c>
      <c r="N17">
        <f ca="1">B$1-M17</f>
        <v>322</v>
      </c>
    </row>
    <row r="18" spans="4:14">
      <c r="D18">
        <f t="shared" ca="1" si="3"/>
        <v>2469</v>
      </c>
      <c r="E18">
        <f ca="1">ROUNDDOWN(D18/B$5,0)+1</f>
        <v>3</v>
      </c>
      <c r="F18">
        <f t="shared" ca="1" si="1"/>
        <v>60</v>
      </c>
      <c r="G18">
        <f ca="1">ROUNDDOWN(D18/B$5,0)*B$6+B$2</f>
        <v>75</v>
      </c>
      <c r="H18">
        <f>B$3</f>
        <v>50</v>
      </c>
      <c r="I18">
        <f>B$4</f>
        <v>50</v>
      </c>
      <c r="J18" s="2">
        <f t="shared" ca="1" si="4"/>
        <v>25.714285714285719</v>
      </c>
      <c r="K18" s="2">
        <f t="shared" ca="1" si="5"/>
        <v>17.142857142857142</v>
      </c>
      <c r="L18" s="2">
        <f t="shared" ca="1" si="6"/>
        <v>17.142857142857142</v>
      </c>
      <c r="M18">
        <f ca="1">IF(SUM(F$3:F18)&lt;B$1,SUM(F$3:F18),B$1)</f>
        <v>738</v>
      </c>
      <c r="N18">
        <f ca="1">B$1-M18</f>
        <v>262</v>
      </c>
    </row>
    <row r="19" spans="4:14">
      <c r="D19">
        <f t="shared" ca="1" si="3"/>
        <v>2566</v>
      </c>
      <c r="E19">
        <f ca="1">ROUNDDOWN(D19/B$5,0)+1</f>
        <v>3</v>
      </c>
      <c r="F19">
        <f t="shared" ca="1" si="1"/>
        <v>2</v>
      </c>
      <c r="G19">
        <f ca="1">ROUNDDOWN(D19/B$5,0)*B$6+B$2</f>
        <v>75</v>
      </c>
      <c r="H19">
        <f>B$3</f>
        <v>50</v>
      </c>
      <c r="I19">
        <f>B$4</f>
        <v>50</v>
      </c>
      <c r="J19" s="2">
        <f t="shared" ca="1" si="4"/>
        <v>0.85714285714285721</v>
      </c>
      <c r="K19" s="2">
        <f t="shared" ca="1" si="5"/>
        <v>0.5714285714285714</v>
      </c>
      <c r="L19" s="2">
        <f t="shared" ca="1" si="6"/>
        <v>0.5714285714285714</v>
      </c>
      <c r="M19">
        <f ca="1">IF(SUM(F$3:F19)&lt;B$1,SUM(F$3:F19),B$1)</f>
        <v>740</v>
      </c>
      <c r="N19">
        <f ca="1">B$1-M19</f>
        <v>260</v>
      </c>
    </row>
    <row r="20" spans="4:14">
      <c r="D20">
        <f t="shared" ca="1" si="3"/>
        <v>2676</v>
      </c>
      <c r="E20">
        <f ca="1">ROUNDDOWN(D20/B$5,0)+1</f>
        <v>3</v>
      </c>
      <c r="F20">
        <f t="shared" ca="1" si="1"/>
        <v>33</v>
      </c>
      <c r="G20">
        <f ca="1">ROUNDDOWN(D20/B$5,0)*B$6+B$2</f>
        <v>75</v>
      </c>
      <c r="H20">
        <f>B$3</f>
        <v>50</v>
      </c>
      <c r="I20">
        <f>B$4</f>
        <v>50</v>
      </c>
      <c r="J20" s="2">
        <f t="shared" ca="1" si="4"/>
        <v>14.142857142857141</v>
      </c>
      <c r="K20" s="2">
        <f t="shared" ca="1" si="5"/>
        <v>9.4285714285714288</v>
      </c>
      <c r="L20" s="2">
        <f t="shared" ca="1" si="6"/>
        <v>9.4285714285714288</v>
      </c>
      <c r="M20">
        <f ca="1">IF(SUM(F$3:F20)&lt;B$1,SUM(F$3:F20),B$1)</f>
        <v>773</v>
      </c>
      <c r="N20">
        <f ca="1">B$1-M20</f>
        <v>227</v>
      </c>
    </row>
    <row r="21" spans="4:14">
      <c r="D21">
        <f t="shared" ca="1" si="3"/>
        <v>2907</v>
      </c>
      <c r="E21">
        <f ca="1">ROUNDDOWN(D21/B$5,0)+1</f>
        <v>3</v>
      </c>
      <c r="F21">
        <f t="shared" ca="1" si="1"/>
        <v>90</v>
      </c>
      <c r="G21">
        <f ca="1">ROUNDDOWN(D21/B$5,0)*B$6+B$2</f>
        <v>75</v>
      </c>
      <c r="H21">
        <f>B$3</f>
        <v>50</v>
      </c>
      <c r="I21">
        <f>B$4</f>
        <v>50</v>
      </c>
      <c r="J21" s="2">
        <f t="shared" ca="1" si="4"/>
        <v>38.571428571428562</v>
      </c>
      <c r="K21" s="2">
        <f t="shared" ca="1" si="5"/>
        <v>25.714285714285715</v>
      </c>
      <c r="L21" s="2">
        <f t="shared" ca="1" si="6"/>
        <v>25.714285714285715</v>
      </c>
      <c r="M21">
        <f ca="1">IF(SUM(F$3:F21)&lt;B$1,SUM(F$3:F21),B$1)</f>
        <v>863</v>
      </c>
      <c r="N21">
        <f ca="1">B$1-M21</f>
        <v>137</v>
      </c>
    </row>
    <row r="22" spans="4:14">
      <c r="D22">
        <f t="shared" ca="1" si="3"/>
        <v>2971</v>
      </c>
      <c r="E22">
        <f ca="1">ROUNDDOWN(D22/B$5,0)+1</f>
        <v>3</v>
      </c>
      <c r="F22">
        <f t="shared" ca="1" si="1"/>
        <v>6</v>
      </c>
      <c r="G22">
        <f ca="1">ROUNDDOWN(D22/B$5,0)*B$6+B$2</f>
        <v>75</v>
      </c>
      <c r="H22">
        <f>B$3</f>
        <v>50</v>
      </c>
      <c r="I22">
        <f>B$4</f>
        <v>50</v>
      </c>
      <c r="J22" s="2">
        <f t="shared" ca="1" si="4"/>
        <v>2.5714285714285712</v>
      </c>
      <c r="K22" s="2">
        <f t="shared" ca="1" si="5"/>
        <v>1.7142857142857142</v>
      </c>
      <c r="L22" s="2">
        <f t="shared" ca="1" si="6"/>
        <v>1.7142857142857142</v>
      </c>
      <c r="M22">
        <f ca="1">IF(SUM(F$3:F22)&lt;B$1,SUM(F$3:F22),B$1)</f>
        <v>869</v>
      </c>
      <c r="N22">
        <f ca="1">B$1-M22</f>
        <v>131</v>
      </c>
    </row>
    <row r="23" spans="4:14">
      <c r="D23">
        <f t="shared" ca="1" si="3"/>
        <v>3254</v>
      </c>
      <c r="E23">
        <f ca="1">ROUNDDOWN(D23/B$5,0)+1</f>
        <v>4</v>
      </c>
      <c r="F23">
        <f t="shared" ca="1" si="1"/>
        <v>98</v>
      </c>
      <c r="G23">
        <f ca="1">ROUNDDOWN(D23/B$5,0)*B$6+B$2</f>
        <v>100</v>
      </c>
      <c r="H23">
        <f>B$3</f>
        <v>50</v>
      </c>
      <c r="I23">
        <f>B$4</f>
        <v>50</v>
      </c>
      <c r="J23" s="2">
        <f t="shared" ca="1" si="4"/>
        <v>49</v>
      </c>
      <c r="K23" s="2">
        <f t="shared" ca="1" si="5"/>
        <v>24.5</v>
      </c>
      <c r="L23" s="2">
        <f t="shared" ca="1" si="6"/>
        <v>24.5</v>
      </c>
      <c r="M23">
        <f ca="1">IF(SUM(F$3:F23)&lt;B$1,SUM(F$3:F23),B$1)</f>
        <v>967</v>
      </c>
      <c r="N23">
        <f ca="1">B$1-M23</f>
        <v>33</v>
      </c>
    </row>
    <row r="24" spans="4:14">
      <c r="D24">
        <f t="shared" ref="D24:D26" ca="1" si="7">D23+RANDBETWEEN(0,300)</f>
        <v>3454</v>
      </c>
      <c r="E24">
        <f ca="1">ROUNDDOWN(D24/B$5,0)+1</f>
        <v>4</v>
      </c>
      <c r="F24">
        <f t="shared" ca="1" si="1"/>
        <v>29</v>
      </c>
      <c r="G24">
        <f ca="1">ROUNDDOWN(D24/B$5,0)*B$6+B$2</f>
        <v>100</v>
      </c>
      <c r="H24">
        <f t="shared" ref="H24:H26" si="8">B$3</f>
        <v>50</v>
      </c>
      <c r="I24">
        <f t="shared" ref="I24:I26" si="9">B$4</f>
        <v>50</v>
      </c>
      <c r="J24" s="2">
        <f t="shared" ca="1" si="4"/>
        <v>14.5</v>
      </c>
      <c r="K24" s="2">
        <f t="shared" ca="1" si="5"/>
        <v>7.25</v>
      </c>
      <c r="L24" s="2">
        <f t="shared" ca="1" si="6"/>
        <v>7.25</v>
      </c>
      <c r="M24">
        <f ca="1">IF(SUM(F$3:F24)&lt;B$1,SUM(F$3:F24),B$1)</f>
        <v>996</v>
      </c>
      <c r="N24">
        <f ca="1">B$1-M24</f>
        <v>4</v>
      </c>
    </row>
    <row r="25" spans="4:14">
      <c r="D25">
        <f t="shared" ca="1" si="7"/>
        <v>3634</v>
      </c>
      <c r="E25">
        <f ca="1">ROUNDDOWN(D25/B$5,0)+1</f>
        <v>4</v>
      </c>
      <c r="F25">
        <f t="shared" ca="1" si="1"/>
        <v>15</v>
      </c>
      <c r="G25">
        <f ca="1">ROUNDDOWN(D25/B$5,0)*B$6+B$2</f>
        <v>100</v>
      </c>
      <c r="H25">
        <f t="shared" si="8"/>
        <v>50</v>
      </c>
      <c r="I25">
        <f t="shared" si="9"/>
        <v>50</v>
      </c>
      <c r="J25" s="2">
        <f t="shared" ca="1" si="4"/>
        <v>2</v>
      </c>
      <c r="K25" s="2">
        <f t="shared" ca="1" si="5"/>
        <v>1</v>
      </c>
      <c r="L25" s="2">
        <f t="shared" ca="1" si="6"/>
        <v>1</v>
      </c>
      <c r="M25">
        <f ca="1">IF(SUM(F$3:F25)&lt;B$1,SUM(F$3:F25),B$1)</f>
        <v>1000</v>
      </c>
      <c r="N25">
        <f ca="1">B$1-M25</f>
        <v>0</v>
      </c>
    </row>
    <row r="26" spans="4:14">
      <c r="D26">
        <f t="shared" ca="1" si="7"/>
        <v>3793</v>
      </c>
      <c r="E26">
        <f ca="1">ROUNDDOWN(D26/B$5,0)+1</f>
        <v>4</v>
      </c>
      <c r="F26">
        <f t="shared" ca="1" si="1"/>
        <v>17</v>
      </c>
      <c r="G26">
        <f ca="1">ROUNDDOWN(D26/B$5,0)*B$6+B$2</f>
        <v>100</v>
      </c>
      <c r="H26">
        <f t="shared" si="8"/>
        <v>50</v>
      </c>
      <c r="I26">
        <f t="shared" si="9"/>
        <v>50</v>
      </c>
      <c r="J26" s="2">
        <f t="shared" ca="1" si="4"/>
        <v>0</v>
      </c>
      <c r="K26" s="2">
        <f t="shared" ca="1" si="5"/>
        <v>0</v>
      </c>
      <c r="L26" s="2">
        <f t="shared" ca="1" si="6"/>
        <v>0</v>
      </c>
      <c r="M26">
        <f ca="1">IF(SUM(F$3:F26)&lt;B$1,SUM(F$3:F26),B$1)</f>
        <v>1000</v>
      </c>
      <c r="N26">
        <f ca="1">B$1-M26</f>
        <v>0</v>
      </c>
    </row>
    <row r="27" spans="4:14">
      <c r="D27">
        <f t="shared" ref="D27:D29" ca="1" si="10">D26+RANDBETWEEN(0,300)</f>
        <v>3800</v>
      </c>
      <c r="E27">
        <f ca="1">ROUNDDOWN(D27/B$5,0)+1</f>
        <v>4</v>
      </c>
      <c r="F27">
        <f t="shared" ca="1" si="1"/>
        <v>32</v>
      </c>
      <c r="G27">
        <f ca="1">ROUNDDOWN(D27/B$5,0)*B$6+B$2</f>
        <v>100</v>
      </c>
      <c r="H27">
        <f t="shared" ref="H27:H29" si="11">B$3</f>
        <v>50</v>
      </c>
      <c r="I27">
        <f t="shared" ref="I27:I29" si="12">B$4</f>
        <v>50</v>
      </c>
      <c r="J27" s="2">
        <f t="shared" ref="J27:J29" ca="1" si="13">($M27-$M26)-K27-L27</f>
        <v>0</v>
      </c>
      <c r="K27" s="2">
        <f t="shared" ref="K27:K29" ca="1" si="14">($M27-$M26)*H27/SUM($G27:$I27)</f>
        <v>0</v>
      </c>
      <c r="L27" s="2">
        <f t="shared" ref="L27:L29" ca="1" si="15">($M27-$M26)*I27/SUM($G27:$I27)</f>
        <v>0</v>
      </c>
      <c r="M27">
        <f ca="1">IF(SUM(F$3:F27)&lt;B$1,SUM(F$3:F27),B$1)</f>
        <v>1000</v>
      </c>
      <c r="N27">
        <f ca="1">B$1-M27</f>
        <v>0</v>
      </c>
    </row>
    <row r="28" spans="4:14">
      <c r="D28">
        <f t="shared" ca="1" si="10"/>
        <v>3805</v>
      </c>
      <c r="E28">
        <f ca="1">ROUNDDOWN(D28/B$5,0)+1</f>
        <v>4</v>
      </c>
      <c r="F28">
        <f t="shared" ca="1" si="1"/>
        <v>78</v>
      </c>
      <c r="G28">
        <f ca="1">ROUNDDOWN(D28/B$5,0)*B$6+B$2</f>
        <v>100</v>
      </c>
      <c r="H28">
        <f t="shared" si="11"/>
        <v>50</v>
      </c>
      <c r="I28">
        <f t="shared" si="12"/>
        <v>50</v>
      </c>
      <c r="J28" s="2">
        <f t="shared" ca="1" si="13"/>
        <v>0</v>
      </c>
      <c r="K28" s="2">
        <f t="shared" ca="1" si="14"/>
        <v>0</v>
      </c>
      <c r="L28" s="2">
        <f t="shared" ca="1" si="15"/>
        <v>0</v>
      </c>
      <c r="M28">
        <f ca="1">IF(SUM(F$3:F28)&lt;B$1,SUM(F$3:F28),B$1)</f>
        <v>1000</v>
      </c>
      <c r="N28">
        <f ca="1">B$1-M28</f>
        <v>0</v>
      </c>
    </row>
    <row r="29" spans="4:14">
      <c r="D29">
        <f t="shared" ca="1" si="10"/>
        <v>3985</v>
      </c>
      <c r="E29">
        <f ca="1">ROUNDDOWN(D29/B$5,0)+1</f>
        <v>4</v>
      </c>
      <c r="F29">
        <f t="shared" ca="1" si="1"/>
        <v>5</v>
      </c>
      <c r="G29">
        <f ca="1">ROUNDDOWN(D29/B$5,0)*B$6+B$2</f>
        <v>100</v>
      </c>
      <c r="H29">
        <f t="shared" si="11"/>
        <v>50</v>
      </c>
      <c r="I29">
        <f t="shared" si="12"/>
        <v>50</v>
      </c>
      <c r="J29" s="2">
        <f t="shared" ca="1" si="13"/>
        <v>0</v>
      </c>
      <c r="K29" s="2">
        <f t="shared" ca="1" si="14"/>
        <v>0</v>
      </c>
      <c r="L29" s="2">
        <f t="shared" ca="1" si="15"/>
        <v>0</v>
      </c>
      <c r="M29">
        <f ca="1">IF(SUM(F$3:F29)&lt;B$1,SUM(F$3:F29),B$1)</f>
        <v>1000</v>
      </c>
      <c r="N29">
        <f ca="1">B$1-M29</f>
        <v>0</v>
      </c>
    </row>
  </sheetData>
  <mergeCells count="4">
    <mergeCell ref="J1:L1"/>
    <mergeCell ref="G1:I1"/>
    <mergeCell ref="D1:F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2017-11-26T03:18:25Z</dcterms:created>
  <dcterms:modified xsi:type="dcterms:W3CDTF">2017-11-26T04:43:54Z</dcterms:modified>
</cp:coreProperties>
</file>