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ino\Desktop\"/>
    </mc:Choice>
  </mc:AlternateContent>
  <xr:revisionPtr revIDLastSave="0" documentId="13_ncr:1_{2B425C4A-304C-486A-BDE6-7CDF12DE2926}" xr6:coauthVersionLast="46" xr6:coauthVersionMax="46" xr10:uidLastSave="{00000000-0000-0000-0000-000000000000}"/>
  <bookViews>
    <workbookView xWindow="-120" yWindow="-120" windowWidth="20730" windowHeight="11040" xr2:uid="{C58BDC7A-57E0-42A9-90DA-2EC5E4BDD693}"/>
  </bookViews>
  <sheets>
    <sheet name="Documentação do CNAB" sheetId="2" r:id="rId1"/>
    <sheet name="tipos das transações" sheetId="3" r:id="rId2"/>
    <sheet name="Dados Recebido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D22" i="4"/>
  <c r="C22" i="4"/>
  <c r="B22" i="4"/>
  <c r="B2" i="4"/>
  <c r="C2" i="4"/>
  <c r="D2" i="4"/>
  <c r="E2" i="4"/>
  <c r="F2" i="4"/>
  <c r="G2" i="4"/>
  <c r="H2" i="4"/>
  <c r="I2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</calcChain>
</file>

<file path=xl/sharedStrings.xml><?xml version="1.0" encoding="utf-8"?>
<sst xmlns="http://schemas.openxmlformats.org/spreadsheetml/2006/main" count="81" uniqueCount="59">
  <si>
    <t>Descrição do campo</t>
  </si>
  <si>
    <t>Tipo</t>
  </si>
  <si>
    <t>Data</t>
  </si>
  <si>
    <t>Valor</t>
  </si>
  <si>
    <t>CPF</t>
  </si>
  <si>
    <t>Cartão</t>
  </si>
  <si>
    <t>Hora</t>
  </si>
  <si>
    <t>Dono da loja</t>
  </si>
  <si>
    <t>Nome loja</t>
  </si>
  <si>
    <t>Inicio</t>
  </si>
  <si>
    <t>Fim</t>
  </si>
  <si>
    <t>Tamanho</t>
  </si>
  <si>
    <t>Comentário</t>
  </si>
  <si>
    <t>Tipo da transação</t>
  </si>
  <si>
    <t>Data da ocorrência</t>
  </si>
  <si>
    <t>Valor da movimentação. *Obs.* O valor encontrado no arquivo precisa ser divido por cem(valor / 100.00) para normalizá-lo.</t>
  </si>
  <si>
    <t>CPF do beneficiário</t>
  </si>
  <si>
    <t xml:space="preserve">Cartão utilizado na transação </t>
  </si>
  <si>
    <t>Hora da ocorrência atendendo ao fuso de UTC-3</t>
  </si>
  <si>
    <t>Nome do representante da loja</t>
  </si>
  <si>
    <t>Nome da loja</t>
  </si>
  <si>
    <t> Tipo</t>
  </si>
  <si>
    <t>Descrição</t>
  </si>
  <si>
    <t>Débito</t>
  </si>
  <si>
    <t>Boleto</t>
  </si>
  <si>
    <t>Financiamento</t>
  </si>
  <si>
    <t>Crédito</t>
  </si>
  <si>
    <t>Recebimento</t>
  </si>
  <si>
    <t>Vendas</t>
  </si>
  <si>
    <t>Recebimento TED</t>
  </si>
  <si>
    <t>Recebimento DOC</t>
  </si>
  <si>
    <t>Aluguel</t>
  </si>
  <si>
    <t>Natureza</t>
  </si>
  <si>
    <t>Entrada</t>
  </si>
  <si>
    <t>Saída</t>
  </si>
  <si>
    <t>Sinal</t>
  </si>
  <si>
    <t>+</t>
  </si>
  <si>
    <t>-</t>
  </si>
  <si>
    <t xml:space="preserve">3201903010000014200096206760174753****3153153453JOÃO MACEDO   BAR DO JOÃO       </t>
  </si>
  <si>
    <t>5201903010000013200556418150633123****7687145607MARIA JOSEFINALOJA DO Ó - MATRIZ</t>
  </si>
  <si>
    <t>3201903010000012200845152540736777****1313172712MARCOS PEREIRAMERCADO DA AVENIDA</t>
  </si>
  <si>
    <t xml:space="preserve">2201903010000011200096206760173648****0099234234JOÃO MACEDO   BAR DO JOÃO       </t>
  </si>
  <si>
    <t xml:space="preserve">1201903010000015200096206760171234****7890233000JOÃO MACEDO   BAR DO JOÃO       </t>
  </si>
  <si>
    <t>2201903010000010700845152540738723****9987123333MARCOS PEREIRAMERCADO DA AVENIDA</t>
  </si>
  <si>
    <t>2201903010000050200845152540738473****1231231233MARCOS PEREIRAMERCADO DA AVENIDA</t>
  </si>
  <si>
    <t>3201903010000060200232702980566777****1313172712JOSÉ COSTA    MERCEARIA 3 IRMÃOS</t>
  </si>
  <si>
    <t>1201903010000020000556418150631234****3324090002MARIA JOSEFINALOJA DO Ó - MATRIZ</t>
  </si>
  <si>
    <t>5201903010000080200845152540733123****7687145607MARCOS PEREIRAMERCADO DA AVENIDA</t>
  </si>
  <si>
    <t>2201903010000010200232702980568473****1231231233JOSÉ COSTA    MERCEARIA 3 IRMÃOS</t>
  </si>
  <si>
    <t>3201903010000610200232702980566777****1313172712JOSÉ COSTA    MERCEARIA 3 IRMÃOS</t>
  </si>
  <si>
    <t>4201903010000015232556418150631234****6678100000MARIA JOSEFINALOJA DO Ó - FILIAL</t>
  </si>
  <si>
    <t>8201903010000010203845152540732344****1222123222MARCOS PEREIRAMERCADO DA AVENIDA</t>
  </si>
  <si>
    <t>3201903010000010300232702980566777****1313172712JOSÉ COSTA    MERCEARIA 3 IRMÃOS</t>
  </si>
  <si>
    <t>9201903010000010200556418150636228****9090000000MARIA JOSEFINALOJA DO Ó - MATRIZ</t>
  </si>
  <si>
    <t>4201906010000050617845152540731234****2231100000MARCOS PEREIRAMERCADO DA AVENIDA</t>
  </si>
  <si>
    <t>2201903010000010900232702980568723****9987123333JOSÉ COSTA    MERCEARIA 3 IRMÃOS</t>
  </si>
  <si>
    <t>8201903010000000200845152540732344****1222123222MARCOS PEREIRAMERCADO DA AVENIDA</t>
  </si>
  <si>
    <t>2201903010000000500232702980567677****8778141808JOSÉ COSTA    MERCEARIA 3 IRMÃOS</t>
  </si>
  <si>
    <t>3201903010000019200845152540736777****1313172712MARCOS PEREIRAMERCADO DA AVENIDA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</si>
</sst>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ED54-9B98-4000-AF09-7E11294E69E7}">
  <dimension ref="A1:E10"/>
  <sheetViews>
    <sheetView tabSelected="1" workbookViewId="0">
      <selection sqref="A1:E10"/>
    </sheetView>
  </sheetViews>
  <sheetFormatPr defaultRowHeight="15" x14ac:dyDescent="0.25"/>
  <cols>
    <col min="1" max="1" width="18.7109375" bestFit="1" customWidth="1"/>
    <col min="2" max="2" width="5.85546875" style="1" bestFit="1" customWidth="1"/>
    <col min="3" max="3" width="4.28515625" style="1" bestFit="1" customWidth="1"/>
    <col min="4" max="4" width="9.140625" style="1"/>
    <col min="5" max="5" width="112.5703125" bestFit="1" customWidth="1"/>
  </cols>
  <sheetData>
    <row r="1" spans="1:5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1</v>
      </c>
      <c r="B3" s="2">
        <v>1</v>
      </c>
      <c r="C3" s="2">
        <v>1</v>
      </c>
      <c r="D3" s="2">
        <v>1</v>
      </c>
      <c r="E3" s="2" t="s">
        <v>13</v>
      </c>
    </row>
    <row r="4" spans="1:5" x14ac:dyDescent="0.25">
      <c r="A4" s="2" t="s">
        <v>2</v>
      </c>
      <c r="B4" s="2">
        <v>2</v>
      </c>
      <c r="C4" s="2">
        <v>9</v>
      </c>
      <c r="D4" s="2">
        <v>8</v>
      </c>
      <c r="E4" s="2" t="s">
        <v>14</v>
      </c>
    </row>
    <row r="5" spans="1:5" x14ac:dyDescent="0.25">
      <c r="A5" s="2" t="s">
        <v>3</v>
      </c>
      <c r="B5" s="2">
        <v>10</v>
      </c>
      <c r="C5" s="2">
        <v>19</v>
      </c>
      <c r="D5" s="2">
        <v>10</v>
      </c>
      <c r="E5" s="2" t="s">
        <v>15</v>
      </c>
    </row>
    <row r="6" spans="1:5" x14ac:dyDescent="0.25">
      <c r="A6" s="2" t="s">
        <v>4</v>
      </c>
      <c r="B6" s="2">
        <v>20</v>
      </c>
      <c r="C6" s="2">
        <v>30</v>
      </c>
      <c r="D6" s="2">
        <v>11</v>
      </c>
      <c r="E6" s="2" t="s">
        <v>16</v>
      </c>
    </row>
    <row r="7" spans="1:5" x14ac:dyDescent="0.25">
      <c r="A7" s="2" t="s">
        <v>5</v>
      </c>
      <c r="B7" s="2">
        <v>31</v>
      </c>
      <c r="C7" s="2">
        <v>42</v>
      </c>
      <c r="D7" s="2">
        <v>12</v>
      </c>
      <c r="E7" s="2" t="s">
        <v>17</v>
      </c>
    </row>
    <row r="8" spans="1:5" x14ac:dyDescent="0.25">
      <c r="A8" s="2" t="s">
        <v>6</v>
      </c>
      <c r="B8" s="2">
        <v>43</v>
      </c>
      <c r="C8" s="2">
        <v>48</v>
      </c>
      <c r="D8" s="2">
        <v>6</v>
      </c>
      <c r="E8" s="2" t="s">
        <v>18</v>
      </c>
    </row>
    <row r="9" spans="1:5" x14ac:dyDescent="0.25">
      <c r="A9" s="2" t="s">
        <v>7</v>
      </c>
      <c r="B9" s="2">
        <v>49</v>
      </c>
      <c r="C9" s="2">
        <v>62</v>
      </c>
      <c r="D9" s="2">
        <v>14</v>
      </c>
      <c r="E9" s="2" t="s">
        <v>19</v>
      </c>
    </row>
    <row r="10" spans="1:5" x14ac:dyDescent="0.25">
      <c r="A10" s="2" t="s">
        <v>8</v>
      </c>
      <c r="B10" s="2">
        <v>63</v>
      </c>
      <c r="C10" s="2">
        <v>81</v>
      </c>
      <c r="D10" s="2">
        <v>19</v>
      </c>
      <c r="E10" s="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B680-3CE6-4B1B-AA3B-4E61018DAE01}">
  <dimension ref="A1:D11"/>
  <sheetViews>
    <sheetView workbookViewId="0">
      <selection sqref="A1:D1048576"/>
    </sheetView>
  </sheetViews>
  <sheetFormatPr defaultRowHeight="15" x14ac:dyDescent="0.25"/>
  <cols>
    <col min="1" max="1" width="9.140625" style="1"/>
    <col min="2" max="2" width="17.42578125" style="1" bestFit="1" customWidth="1"/>
    <col min="3" max="16384" width="9.140625" style="1"/>
  </cols>
  <sheetData>
    <row r="1" spans="1:4" x14ac:dyDescent="0.25">
      <c r="A1" s="2" t="s">
        <v>21</v>
      </c>
      <c r="B1" s="2" t="s">
        <v>22</v>
      </c>
      <c r="C1" s="2" t="s">
        <v>32</v>
      </c>
      <c r="D1" s="2" t="s">
        <v>35</v>
      </c>
    </row>
    <row r="2" spans="1:4" x14ac:dyDescent="0.25">
      <c r="A2" s="2"/>
      <c r="B2" s="2"/>
      <c r="C2" s="2"/>
      <c r="D2" s="2"/>
    </row>
    <row r="3" spans="1:4" x14ac:dyDescent="0.25">
      <c r="A3" s="2">
        <v>1</v>
      </c>
      <c r="B3" s="2" t="s">
        <v>23</v>
      </c>
      <c r="C3" s="2" t="s">
        <v>33</v>
      </c>
      <c r="D3" s="2" t="s">
        <v>36</v>
      </c>
    </row>
    <row r="4" spans="1:4" x14ac:dyDescent="0.25">
      <c r="A4" s="2">
        <v>2</v>
      </c>
      <c r="B4" s="2" t="s">
        <v>24</v>
      </c>
      <c r="C4" s="2" t="s">
        <v>34</v>
      </c>
      <c r="D4" s="2" t="s">
        <v>37</v>
      </c>
    </row>
    <row r="5" spans="1:4" x14ac:dyDescent="0.25">
      <c r="A5" s="2">
        <v>3</v>
      </c>
      <c r="B5" s="2" t="s">
        <v>25</v>
      </c>
      <c r="C5" s="2" t="s">
        <v>34</v>
      </c>
      <c r="D5" s="2" t="s">
        <v>37</v>
      </c>
    </row>
    <row r="6" spans="1:4" x14ac:dyDescent="0.25">
      <c r="A6" s="2">
        <v>4</v>
      </c>
      <c r="B6" s="2" t="s">
        <v>26</v>
      </c>
      <c r="C6" s="2" t="s">
        <v>33</v>
      </c>
      <c r="D6" s="2" t="s">
        <v>36</v>
      </c>
    </row>
    <row r="7" spans="1:4" x14ac:dyDescent="0.25">
      <c r="A7" s="2">
        <v>5</v>
      </c>
      <c r="B7" s="2" t="s">
        <v>27</v>
      </c>
      <c r="C7" s="2" t="s">
        <v>33</v>
      </c>
      <c r="D7" s="2" t="s">
        <v>36</v>
      </c>
    </row>
    <row r="8" spans="1:4" x14ac:dyDescent="0.25">
      <c r="A8" s="2">
        <v>6</v>
      </c>
      <c r="B8" s="2" t="s">
        <v>28</v>
      </c>
      <c r="C8" s="2" t="s">
        <v>33</v>
      </c>
      <c r="D8" s="2" t="s">
        <v>36</v>
      </c>
    </row>
    <row r="9" spans="1:4" x14ac:dyDescent="0.25">
      <c r="A9" s="2">
        <v>7</v>
      </c>
      <c r="B9" s="2" t="s">
        <v>29</v>
      </c>
      <c r="C9" s="2" t="s">
        <v>33</v>
      </c>
      <c r="D9" s="2" t="s">
        <v>36</v>
      </c>
    </row>
    <row r="10" spans="1:4" x14ac:dyDescent="0.25">
      <c r="A10" s="2">
        <v>8</v>
      </c>
      <c r="B10" s="2" t="s">
        <v>30</v>
      </c>
      <c r="C10" s="2" t="s">
        <v>33</v>
      </c>
      <c r="D10" s="2" t="s">
        <v>36</v>
      </c>
    </row>
    <row r="11" spans="1:4" x14ac:dyDescent="0.25">
      <c r="A11" s="2">
        <v>9</v>
      </c>
      <c r="B11" s="2" t="s">
        <v>31</v>
      </c>
      <c r="C11" s="2" t="s">
        <v>34</v>
      </c>
      <c r="D11" s="2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89A0-360B-429B-9E48-73B6808B6E5D}">
  <dimension ref="A1:I22"/>
  <sheetViews>
    <sheetView topLeftCell="B1" workbookViewId="0">
      <selection activeCell="E4" sqref="E4"/>
    </sheetView>
  </sheetViews>
  <sheetFormatPr defaultRowHeight="15" x14ac:dyDescent="0.25"/>
  <cols>
    <col min="1" max="1" width="87.7109375" bestFit="1" customWidth="1"/>
    <col min="2" max="2" width="4.85546875" bestFit="1" customWidth="1"/>
    <col min="3" max="3" width="9" bestFit="1" customWidth="1"/>
    <col min="4" max="4" width="11" bestFit="1" customWidth="1"/>
    <col min="5" max="5" width="12" bestFit="1" customWidth="1"/>
    <col min="6" max="6" width="13.140625" bestFit="1" customWidth="1"/>
    <col min="7" max="7" width="7" bestFit="1" customWidth="1"/>
    <col min="8" max="8" width="16.5703125" bestFit="1" customWidth="1"/>
    <col min="9" max="9" width="22" bestFit="1" customWidth="1"/>
  </cols>
  <sheetData>
    <row r="1" spans="1:9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38</v>
      </c>
      <c r="B2" s="2" t="str">
        <f>MID(A2,1,1)</f>
        <v>3</v>
      </c>
      <c r="C2" s="3" t="str">
        <f>MID(A2,2,8)</f>
        <v>20190301</v>
      </c>
      <c r="D2" s="3" t="str">
        <f>MID(A2,10,10)</f>
        <v>0000014200</v>
      </c>
      <c r="E2" s="3" t="str">
        <f>MID(A2,20,11)</f>
        <v>09620676017</v>
      </c>
      <c r="F2" s="3" t="str">
        <f>MID(A2,31,12)</f>
        <v>4753****3153</v>
      </c>
      <c r="G2" s="3" t="str">
        <f>MID(A2,43,6)</f>
        <v>153453</v>
      </c>
      <c r="H2" s="3" t="str">
        <f>MID(A2,49,14)</f>
        <v xml:space="preserve">JOÃO MACEDO   </v>
      </c>
      <c r="I2" s="3" t="str">
        <f>MID(A2,63,19)</f>
        <v xml:space="preserve">BAR DO JOÃO       </v>
      </c>
    </row>
    <row r="3" spans="1:9" x14ac:dyDescent="0.25">
      <c r="A3" t="s">
        <v>39</v>
      </c>
      <c r="B3" s="2" t="str">
        <f>MID(A3,1,1)</f>
        <v>5</v>
      </c>
      <c r="C3" s="3" t="str">
        <f>MID(A3,2,8)</f>
        <v>20190301</v>
      </c>
      <c r="D3" s="3" t="str">
        <f>MID(A3,10,10)</f>
        <v>0000013200</v>
      </c>
      <c r="E3" s="3" t="str">
        <f>MID(A3,20,11)</f>
        <v>55641815063</v>
      </c>
      <c r="F3" s="3" t="str">
        <f>MID(A3,31,12)</f>
        <v>3123****7687</v>
      </c>
      <c r="G3" s="3" t="str">
        <f>MID(A3,43,6)</f>
        <v>145607</v>
      </c>
      <c r="H3" s="3" t="str">
        <f>MID(A3,49,14)</f>
        <v>MARIA JOSEFINA</v>
      </c>
      <c r="I3" s="3" t="str">
        <f>MID(A3,63,19)</f>
        <v>LOJA DO Ó - MATRIZ</v>
      </c>
    </row>
    <row r="4" spans="1:9" x14ac:dyDescent="0.25">
      <c r="A4" t="s">
        <v>40</v>
      </c>
      <c r="B4" s="2" t="str">
        <f>MID(A4,1,1)</f>
        <v>3</v>
      </c>
      <c r="C4" s="3" t="str">
        <f>MID(A4,2,8)</f>
        <v>20190301</v>
      </c>
      <c r="D4" s="3" t="str">
        <f>MID(A4,10,10)</f>
        <v>0000012200</v>
      </c>
      <c r="E4" s="3" t="str">
        <f>MID(A4,20,11)</f>
        <v>84515254073</v>
      </c>
      <c r="F4" s="3" t="str">
        <f>MID(A4,31,12)</f>
        <v>6777****1313</v>
      </c>
      <c r="G4" s="3" t="str">
        <f>MID(A4,43,6)</f>
        <v>172712</v>
      </c>
      <c r="H4" s="3" t="str">
        <f>MID(A4,49,14)</f>
        <v>MARCOS PEREIRA</v>
      </c>
      <c r="I4" s="3" t="str">
        <f>MID(A4,63,19)</f>
        <v>MERCADO DA AVENIDA</v>
      </c>
    </row>
    <row r="5" spans="1:9" x14ac:dyDescent="0.25">
      <c r="A5" t="s">
        <v>41</v>
      </c>
      <c r="B5" s="2" t="str">
        <f>MID(A5,1,1)</f>
        <v>2</v>
      </c>
      <c r="C5" s="3" t="str">
        <f>MID(A5,2,8)</f>
        <v>20190301</v>
      </c>
      <c r="D5" s="3" t="str">
        <f>MID(A5,10,10)</f>
        <v>0000011200</v>
      </c>
      <c r="E5" s="3" t="str">
        <f>MID(A5,20,11)</f>
        <v>09620676017</v>
      </c>
      <c r="F5" s="3" t="str">
        <f>MID(A5,31,12)</f>
        <v>3648****0099</v>
      </c>
      <c r="G5" s="3" t="str">
        <f>MID(A5,43,6)</f>
        <v>234234</v>
      </c>
      <c r="H5" s="3" t="str">
        <f>MID(A5,49,14)</f>
        <v xml:space="preserve">JOÃO MACEDO   </v>
      </c>
      <c r="I5" s="3" t="str">
        <f>MID(A5,63,19)</f>
        <v xml:space="preserve">BAR DO JOÃO       </v>
      </c>
    </row>
    <row r="6" spans="1:9" x14ac:dyDescent="0.25">
      <c r="A6" t="s">
        <v>42</v>
      </c>
      <c r="B6" s="2" t="str">
        <f>MID(A6,1,1)</f>
        <v>1</v>
      </c>
      <c r="C6" s="3" t="str">
        <f>MID(A6,2,8)</f>
        <v>20190301</v>
      </c>
      <c r="D6" s="3" t="str">
        <f>MID(A6,10,10)</f>
        <v>0000015200</v>
      </c>
      <c r="E6" s="3" t="str">
        <f>MID(A6,20,11)</f>
        <v>09620676017</v>
      </c>
      <c r="F6" s="3" t="str">
        <f>MID(A6,31,12)</f>
        <v>1234****7890</v>
      </c>
      <c r="G6" s="3" t="str">
        <f>MID(A6,43,6)</f>
        <v>233000</v>
      </c>
      <c r="H6" s="3" t="str">
        <f>MID(A6,49,14)</f>
        <v xml:space="preserve">JOÃO MACEDO   </v>
      </c>
      <c r="I6" s="3" t="str">
        <f>MID(A6,63,19)</f>
        <v xml:space="preserve">BAR DO JOÃO       </v>
      </c>
    </row>
    <row r="7" spans="1:9" x14ac:dyDescent="0.25">
      <c r="A7" t="s">
        <v>43</v>
      </c>
      <c r="B7" s="2" t="str">
        <f>MID(A7,1,1)</f>
        <v>2</v>
      </c>
      <c r="C7" s="3" t="str">
        <f>MID(A7,2,8)</f>
        <v>20190301</v>
      </c>
      <c r="D7" s="3" t="str">
        <f>MID(A7,10,10)</f>
        <v>0000010700</v>
      </c>
      <c r="E7" s="3" t="str">
        <f>MID(A7,20,11)</f>
        <v>84515254073</v>
      </c>
      <c r="F7" s="3" t="str">
        <f>MID(A7,31,12)</f>
        <v>8723****9987</v>
      </c>
      <c r="G7" s="3" t="str">
        <f>MID(A7,43,6)</f>
        <v>123333</v>
      </c>
      <c r="H7" s="3" t="str">
        <f>MID(A7,49,14)</f>
        <v>MARCOS PEREIRA</v>
      </c>
      <c r="I7" s="3" t="str">
        <f>MID(A7,63,19)</f>
        <v>MERCADO DA AVENIDA</v>
      </c>
    </row>
    <row r="8" spans="1:9" x14ac:dyDescent="0.25">
      <c r="A8" t="s">
        <v>44</v>
      </c>
      <c r="B8" s="2" t="str">
        <f>MID(A8,1,1)</f>
        <v>2</v>
      </c>
      <c r="C8" s="3" t="str">
        <f>MID(A8,2,8)</f>
        <v>20190301</v>
      </c>
      <c r="D8" s="3" t="str">
        <f>MID(A8,10,10)</f>
        <v>0000050200</v>
      </c>
      <c r="E8" s="3" t="str">
        <f>MID(A8,20,11)</f>
        <v>84515254073</v>
      </c>
      <c r="F8" s="3" t="str">
        <f>MID(A8,31,12)</f>
        <v>8473****1231</v>
      </c>
      <c r="G8" s="3" t="str">
        <f>MID(A8,43,6)</f>
        <v>231233</v>
      </c>
      <c r="H8" s="3" t="str">
        <f>MID(A8,49,14)</f>
        <v>MARCOS PEREIRA</v>
      </c>
      <c r="I8" s="3" t="str">
        <f>MID(A8,63,19)</f>
        <v>MERCADO DA AVENIDA</v>
      </c>
    </row>
    <row r="9" spans="1:9" x14ac:dyDescent="0.25">
      <c r="A9" t="s">
        <v>45</v>
      </c>
      <c r="B9" s="2" t="str">
        <f>MID(A9,1,1)</f>
        <v>3</v>
      </c>
      <c r="C9" s="3" t="str">
        <f>MID(A9,2,8)</f>
        <v>20190301</v>
      </c>
      <c r="D9" s="3" t="str">
        <f>MID(A9,10,10)</f>
        <v>0000060200</v>
      </c>
      <c r="E9" s="3" t="str">
        <f>MID(A9,20,11)</f>
        <v>23270298056</v>
      </c>
      <c r="F9" s="3" t="str">
        <f>MID(A9,31,12)</f>
        <v>6777****1313</v>
      </c>
      <c r="G9" s="3" t="str">
        <f>MID(A9,43,6)</f>
        <v>172712</v>
      </c>
      <c r="H9" s="3" t="str">
        <f>MID(A9,49,14)</f>
        <v xml:space="preserve">JOSÉ COSTA    </v>
      </c>
      <c r="I9" s="3" t="str">
        <f>MID(A9,63,19)</f>
        <v>MERCEARIA 3 IRMÃOS</v>
      </c>
    </row>
    <row r="10" spans="1:9" x14ac:dyDescent="0.25">
      <c r="A10" t="s">
        <v>46</v>
      </c>
      <c r="B10" s="2" t="str">
        <f>MID(A10,1,1)</f>
        <v>1</v>
      </c>
      <c r="C10" s="3" t="str">
        <f>MID(A10,2,8)</f>
        <v>20190301</v>
      </c>
      <c r="D10" s="3" t="str">
        <f>MID(A10,10,10)</f>
        <v>0000020000</v>
      </c>
      <c r="E10" s="3" t="str">
        <f>MID(A10,20,11)</f>
        <v>55641815063</v>
      </c>
      <c r="F10" s="3" t="str">
        <f>MID(A10,31,12)</f>
        <v>1234****3324</v>
      </c>
      <c r="G10" s="3" t="str">
        <f>MID(A10,43,6)</f>
        <v>090002</v>
      </c>
      <c r="H10" s="3" t="str">
        <f>MID(A10,49,14)</f>
        <v>MARIA JOSEFINA</v>
      </c>
      <c r="I10" s="3" t="str">
        <f>MID(A10,63,19)</f>
        <v>LOJA DO Ó - MATRIZ</v>
      </c>
    </row>
    <row r="11" spans="1:9" x14ac:dyDescent="0.25">
      <c r="A11" t="s">
        <v>47</v>
      </c>
      <c r="B11" s="2" t="str">
        <f>MID(A11,1,1)</f>
        <v>5</v>
      </c>
      <c r="C11" s="3" t="str">
        <f>MID(A11,2,8)</f>
        <v>20190301</v>
      </c>
      <c r="D11" s="3" t="str">
        <f>MID(A11,10,10)</f>
        <v>0000080200</v>
      </c>
      <c r="E11" s="3" t="str">
        <f>MID(A11,20,11)</f>
        <v>84515254073</v>
      </c>
      <c r="F11" s="3" t="str">
        <f>MID(A11,31,12)</f>
        <v>3123****7687</v>
      </c>
      <c r="G11" s="3" t="str">
        <f>MID(A11,43,6)</f>
        <v>145607</v>
      </c>
      <c r="H11" s="3" t="str">
        <f>MID(A11,49,14)</f>
        <v>MARCOS PEREIRA</v>
      </c>
      <c r="I11" s="3" t="str">
        <f>MID(A11,63,19)</f>
        <v>MERCADO DA AVENIDA</v>
      </c>
    </row>
    <row r="12" spans="1:9" x14ac:dyDescent="0.25">
      <c r="A12" t="s">
        <v>48</v>
      </c>
      <c r="B12" s="2" t="str">
        <f>MID(A12,1,1)</f>
        <v>2</v>
      </c>
      <c r="C12" s="3" t="str">
        <f>MID(A12,2,8)</f>
        <v>20190301</v>
      </c>
      <c r="D12" s="3" t="str">
        <f>MID(A12,10,10)</f>
        <v>0000010200</v>
      </c>
      <c r="E12" s="3" t="str">
        <f>MID(A12,20,11)</f>
        <v>23270298056</v>
      </c>
      <c r="F12" s="3" t="str">
        <f>MID(A12,31,12)</f>
        <v>8473****1231</v>
      </c>
      <c r="G12" s="3" t="str">
        <f>MID(A12,43,6)</f>
        <v>231233</v>
      </c>
      <c r="H12" s="3" t="str">
        <f>MID(A12,49,14)</f>
        <v xml:space="preserve">JOSÉ COSTA    </v>
      </c>
      <c r="I12" s="3" t="str">
        <f>MID(A12,63,19)</f>
        <v>MERCEARIA 3 IRMÃOS</v>
      </c>
    </row>
    <row r="13" spans="1:9" x14ac:dyDescent="0.25">
      <c r="A13" t="s">
        <v>49</v>
      </c>
      <c r="B13" s="2" t="str">
        <f>MID(A13,1,1)</f>
        <v>3</v>
      </c>
      <c r="C13" s="3" t="str">
        <f>MID(A13,2,8)</f>
        <v>20190301</v>
      </c>
      <c r="D13" s="3" t="str">
        <f>MID(A13,10,10)</f>
        <v>0000610200</v>
      </c>
      <c r="E13" s="3" t="str">
        <f>MID(A13,20,11)</f>
        <v>23270298056</v>
      </c>
      <c r="F13" s="3" t="str">
        <f>MID(A13,31,12)</f>
        <v>6777****1313</v>
      </c>
      <c r="G13" s="3" t="str">
        <f>MID(A13,43,6)</f>
        <v>172712</v>
      </c>
      <c r="H13" s="3" t="str">
        <f>MID(A13,49,14)</f>
        <v xml:space="preserve">JOSÉ COSTA    </v>
      </c>
      <c r="I13" s="3" t="str">
        <f>MID(A13,63,19)</f>
        <v>MERCEARIA 3 IRMÃOS</v>
      </c>
    </row>
    <row r="14" spans="1:9" x14ac:dyDescent="0.25">
      <c r="A14" t="s">
        <v>50</v>
      </c>
      <c r="B14" s="2" t="str">
        <f>MID(A14,1,1)</f>
        <v>4</v>
      </c>
      <c r="C14" s="3" t="str">
        <f>MID(A14,2,8)</f>
        <v>20190301</v>
      </c>
      <c r="D14" s="3" t="str">
        <f>MID(A14,10,10)</f>
        <v>0000015232</v>
      </c>
      <c r="E14" s="3" t="str">
        <f>MID(A14,20,11)</f>
        <v>55641815063</v>
      </c>
      <c r="F14" s="3" t="str">
        <f>MID(A14,31,12)</f>
        <v>1234****6678</v>
      </c>
      <c r="G14" s="3" t="str">
        <f>MID(A14,43,6)</f>
        <v>100000</v>
      </c>
      <c r="H14" s="3" t="str">
        <f>MID(A14,49,14)</f>
        <v>MARIA JOSEFINA</v>
      </c>
      <c r="I14" s="3" t="str">
        <f>MID(A14,63,19)</f>
        <v>LOJA DO Ó - FILIAL</v>
      </c>
    </row>
    <row r="15" spans="1:9" x14ac:dyDescent="0.25">
      <c r="A15" t="s">
        <v>51</v>
      </c>
      <c r="B15" s="2" t="str">
        <f>MID(A15,1,1)</f>
        <v>8</v>
      </c>
      <c r="C15" s="3" t="str">
        <f>MID(A15,2,8)</f>
        <v>20190301</v>
      </c>
      <c r="D15" s="3" t="str">
        <f>MID(A15,10,10)</f>
        <v>0000010203</v>
      </c>
      <c r="E15" s="3" t="str">
        <f>MID(A15,20,11)</f>
        <v>84515254073</v>
      </c>
      <c r="F15" s="3" t="str">
        <f>MID(A15,31,12)</f>
        <v>2344****1222</v>
      </c>
      <c r="G15" s="3" t="str">
        <f>MID(A15,43,6)</f>
        <v>123222</v>
      </c>
      <c r="H15" s="3" t="str">
        <f>MID(A15,49,14)</f>
        <v>MARCOS PEREIRA</v>
      </c>
      <c r="I15" s="3" t="str">
        <f>MID(A15,63,19)</f>
        <v>MERCADO DA AVENIDA</v>
      </c>
    </row>
    <row r="16" spans="1:9" x14ac:dyDescent="0.25">
      <c r="A16" t="s">
        <v>52</v>
      </c>
      <c r="B16" s="2" t="str">
        <f>MID(A16,1,1)</f>
        <v>3</v>
      </c>
      <c r="C16" s="3" t="str">
        <f>MID(A16,2,8)</f>
        <v>20190301</v>
      </c>
      <c r="D16" s="3" t="str">
        <f>MID(A16,10,10)</f>
        <v>0000010300</v>
      </c>
      <c r="E16" s="3" t="str">
        <f>MID(A16,20,11)</f>
        <v>23270298056</v>
      </c>
      <c r="F16" s="3" t="str">
        <f>MID(A16,31,12)</f>
        <v>6777****1313</v>
      </c>
      <c r="G16" s="3" t="str">
        <f>MID(A16,43,6)</f>
        <v>172712</v>
      </c>
      <c r="H16" s="3" t="str">
        <f>MID(A16,49,14)</f>
        <v xml:space="preserve">JOSÉ COSTA    </v>
      </c>
      <c r="I16" s="3" t="str">
        <f>MID(A16,63,19)</f>
        <v>MERCEARIA 3 IRMÃOS</v>
      </c>
    </row>
    <row r="17" spans="1:9" x14ac:dyDescent="0.25">
      <c r="A17" t="s">
        <v>53</v>
      </c>
      <c r="B17" s="2" t="str">
        <f>MID(A17,1,1)</f>
        <v>9</v>
      </c>
      <c r="C17" s="3" t="str">
        <f>MID(A17,2,8)</f>
        <v>20190301</v>
      </c>
      <c r="D17" s="3" t="str">
        <f>MID(A17,10,10)</f>
        <v>0000010200</v>
      </c>
      <c r="E17" s="3" t="str">
        <f>MID(A17,20,11)</f>
        <v>55641815063</v>
      </c>
      <c r="F17" s="3" t="str">
        <f>MID(A17,31,12)</f>
        <v>6228****9090</v>
      </c>
      <c r="G17" s="3" t="str">
        <f>MID(A17,43,6)</f>
        <v>000000</v>
      </c>
      <c r="H17" s="3" t="str">
        <f>MID(A17,49,14)</f>
        <v>MARIA JOSEFINA</v>
      </c>
      <c r="I17" s="3" t="str">
        <f>MID(A17,63,19)</f>
        <v>LOJA DO Ó - MATRIZ</v>
      </c>
    </row>
    <row r="18" spans="1:9" x14ac:dyDescent="0.25">
      <c r="A18" t="s">
        <v>54</v>
      </c>
      <c r="B18" s="2" t="str">
        <f>MID(A18,1,1)</f>
        <v>4</v>
      </c>
      <c r="C18" s="3" t="str">
        <f>MID(A18,2,8)</f>
        <v>20190601</v>
      </c>
      <c r="D18" s="3" t="str">
        <f>MID(A18,10,10)</f>
        <v>0000050617</v>
      </c>
      <c r="E18" s="3" t="str">
        <f>MID(A18,20,11)</f>
        <v>84515254073</v>
      </c>
      <c r="F18" s="3" t="str">
        <f>MID(A18,31,12)</f>
        <v>1234****2231</v>
      </c>
      <c r="G18" s="3" t="str">
        <f>MID(A18,43,6)</f>
        <v>100000</v>
      </c>
      <c r="H18" s="3" t="str">
        <f>MID(A18,49,14)</f>
        <v>MARCOS PEREIRA</v>
      </c>
      <c r="I18" s="3" t="str">
        <f>MID(A18,63,19)</f>
        <v>MERCADO DA AVENIDA</v>
      </c>
    </row>
    <row r="19" spans="1:9" x14ac:dyDescent="0.25">
      <c r="A19" t="s">
        <v>55</v>
      </c>
      <c r="B19" s="2" t="str">
        <f>MID(A19,1,1)</f>
        <v>2</v>
      </c>
      <c r="C19" s="3" t="str">
        <f>MID(A19,2,8)</f>
        <v>20190301</v>
      </c>
      <c r="D19" s="3" t="str">
        <f>MID(A19,10,10)</f>
        <v>0000010900</v>
      </c>
      <c r="E19" s="3" t="str">
        <f>MID(A19,20,11)</f>
        <v>23270298056</v>
      </c>
      <c r="F19" s="3" t="str">
        <f>MID(A19,31,12)</f>
        <v>8723****9987</v>
      </c>
      <c r="G19" s="3" t="str">
        <f>MID(A19,43,6)</f>
        <v>123333</v>
      </c>
      <c r="H19" s="3" t="str">
        <f>MID(A19,49,14)</f>
        <v xml:space="preserve">JOSÉ COSTA    </v>
      </c>
      <c r="I19" s="3" t="str">
        <f>MID(A19,63,19)</f>
        <v>MERCEARIA 3 IRMÃOS</v>
      </c>
    </row>
    <row r="20" spans="1:9" x14ac:dyDescent="0.25">
      <c r="A20" t="s">
        <v>56</v>
      </c>
      <c r="B20" s="2" t="str">
        <f>MID(A20,1,1)</f>
        <v>8</v>
      </c>
      <c r="C20" s="3" t="str">
        <f>MID(A20,2,8)</f>
        <v>20190301</v>
      </c>
      <c r="D20" s="3" t="str">
        <f>MID(A20,10,10)</f>
        <v>0000000200</v>
      </c>
      <c r="E20" s="3" t="str">
        <f>MID(A20,20,11)</f>
        <v>84515254073</v>
      </c>
      <c r="F20" s="3" t="str">
        <f>MID(A20,31,12)</f>
        <v>2344****1222</v>
      </c>
      <c r="G20" s="3" t="str">
        <f>MID(A20,43,6)</f>
        <v>123222</v>
      </c>
      <c r="H20" s="3" t="str">
        <f>MID(A20,49,14)</f>
        <v>MARCOS PEREIRA</v>
      </c>
      <c r="I20" s="3" t="str">
        <f>MID(A20,63,19)</f>
        <v>MERCADO DA AVENIDA</v>
      </c>
    </row>
    <row r="21" spans="1:9" x14ac:dyDescent="0.25">
      <c r="A21" t="s">
        <v>57</v>
      </c>
      <c r="B21" s="2" t="str">
        <f>MID(A21,1,1)</f>
        <v>2</v>
      </c>
      <c r="C21" s="3" t="str">
        <f>MID(A21,2,8)</f>
        <v>20190301</v>
      </c>
      <c r="D21" s="3" t="str">
        <f>MID(A21,10,10)</f>
        <v>0000000500</v>
      </c>
      <c r="E21" s="3" t="str">
        <f>MID(A21,20,11)</f>
        <v>23270298056</v>
      </c>
      <c r="F21" s="3" t="str">
        <f>MID(A21,31,12)</f>
        <v>7677****8778</v>
      </c>
      <c r="G21" s="3" t="str">
        <f>MID(A21,43,6)</f>
        <v>141808</v>
      </c>
      <c r="H21" s="3" t="str">
        <f>MID(A21,49,14)</f>
        <v xml:space="preserve">JOSÉ COSTA    </v>
      </c>
      <c r="I21" s="3" t="str">
        <f>MID(A21,63,19)</f>
        <v>MERCEARIA 3 IRMÃOS</v>
      </c>
    </row>
    <row r="22" spans="1:9" x14ac:dyDescent="0.25">
      <c r="A22" t="s">
        <v>58</v>
      </c>
      <c r="B22" s="2" t="str">
        <f>MID(A22,1,1)</f>
        <v>3</v>
      </c>
      <c r="C22" s="3" t="str">
        <f>MID(A22,2,8)</f>
        <v>20190301</v>
      </c>
      <c r="D22" s="3" t="str">
        <f>MID(A22,10,10)</f>
        <v>0000019200</v>
      </c>
      <c r="E22" s="3" t="str">
        <f>MID(A22,20,11)</f>
        <v>84515254073</v>
      </c>
      <c r="F22" s="3" t="str">
        <f>MID(A22,31,12)</f>
        <v>6777****1313</v>
      </c>
      <c r="G22" s="3" t="str">
        <f>MID(A22,43,6)</f>
        <v>172712</v>
      </c>
      <c r="H22" s="3" t="str">
        <f>MID(A22,49,14)</f>
        <v>MARCOS PEREIRA</v>
      </c>
      <c r="I22" s="3" t="str">
        <f>MID(A22,63,19)</f>
        <v>MERCADO DA AVENIDA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Documentação do CNAB</vt:lpstr>
      <vt:lpstr>tipos das transações</vt:lpstr>
      <vt:lpstr>Dados Recebidos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Divino</dc:creator>
  <cp:lastModifiedBy>Divino</cp:lastModifiedBy>
  <dcterms:created xsi:type="dcterms:W3CDTF">2022-03-04T14:09:24Z</dcterms:created>
  <dcterms:modified xsi:type="dcterms:W3CDTF">2022-03-04T14:52:54Z</dcterms:modified>
</cp:coreProperties>
</file>