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firstSheet="1"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<sst xmlns="http://schemas.openxmlformats.org/spreadsheetml/2006/main" count="3017" uniqueCount="921">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</sst>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7">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33" fillId="0" borderId="2" xfId="0" applyFont="1" applyFill="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center"/>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0" zoomScale="90" zoomScaleNormal="90" zoomScalePageLayoutView="90" workbookViewId="0">
      <selection activeCell="J34" sqref="J3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5" t="s">
        <v>467</v>
      </c>
      <c r="F1" s="435"/>
      <c r="H1" s="436" t="s">
        <v>259</v>
      </c>
      <c r="I1" s="437"/>
      <c r="J1" t="s">
        <v>254</v>
      </c>
      <c r="K1" t="s">
        <v>530</v>
      </c>
      <c r="L1" t="s">
        <v>253</v>
      </c>
      <c r="N1" s="45" t="s">
        <v>834</v>
      </c>
      <c r="O1" s="405" t="s">
        <v>835</v>
      </c>
      <c r="P1" s="405" t="s">
        <v>836</v>
      </c>
      <c r="Q1" s="405" t="s">
        <v>837</v>
      </c>
      <c r="R1" s="405" t="s">
        <v>838</v>
      </c>
    </row>
    <row r="2" spans="2:18" x14ac:dyDescent="0.25">
      <c r="B2" s="213"/>
      <c r="C2" t="s">
        <v>379</v>
      </c>
      <c r="E2" s="231" t="s">
        <v>460</v>
      </c>
      <c r="F2" s="231" t="s">
        <v>466</v>
      </c>
      <c r="H2" s="242" t="s">
        <v>469</v>
      </c>
      <c r="I2" s="247" t="s">
        <v>470</v>
      </c>
      <c r="J2" s="240" t="s">
        <v>462</v>
      </c>
      <c r="K2" s="198" t="s">
        <v>529</v>
      </c>
      <c r="L2" s="198" t="s">
        <v>529</v>
      </c>
      <c r="N2" s="45" t="s">
        <v>833</v>
      </c>
      <c r="O2">
        <f>COUNTIF('Indicatori High_priority'!$Q$3:$Q$23,Legenda!$N2)</f>
        <v>20</v>
      </c>
      <c r="P2">
        <f>COUNTIF('Indicatori Statistici'!$Q$3:$Q$124,Legenda!$N2)</f>
        <v>8</v>
      </c>
      <c r="Q2">
        <f>COUNTIF('Indicatori Qualitativi'!$Q$3:$Q$124,Legenda!$N2)</f>
        <v>6</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High_priority'!$Q$3:$Q$23,Legenda!$N3)</f>
        <v>1</v>
      </c>
      <c r="P3">
        <f>COUNTIF('Indicatori Statistici'!$Q$3:$Q$124,Legenda!$N3)</f>
        <v>7</v>
      </c>
      <c r="Q3">
        <f>COUNTIF('Indicatori Qualitativi'!$Q$3:$Q$124,Legenda!$N3)</f>
        <v>10</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High_priority'!$Q$3:$Q$23,Legenda!$N4)</f>
        <v>0</v>
      </c>
      <c r="P4">
        <f>COUNTIF('Indicatori Statistici'!$Q$3:$Q$124,Legenda!$N4)</f>
        <v>14</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833</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833</v>
      </c>
      <c r="O12">
        <f>O2*O7</f>
        <v>2.5</v>
      </c>
      <c r="P12">
        <f t="shared" ref="P12:R12" si="0">P2*P7</f>
        <v>1</v>
      </c>
      <c r="Q12">
        <f t="shared" si="0"/>
        <v>0.75</v>
      </c>
      <c r="R12">
        <f t="shared" si="0"/>
        <v>1.375</v>
      </c>
    </row>
    <row r="13" spans="2:18" x14ac:dyDescent="0.25">
      <c r="B13" s="272"/>
      <c r="C13" t="s">
        <v>662</v>
      </c>
      <c r="H13" s="242" t="s">
        <v>491</v>
      </c>
      <c r="I13" s="247" t="s">
        <v>492</v>
      </c>
      <c r="J13" s="184" t="s">
        <v>176</v>
      </c>
      <c r="K13" s="198" t="s">
        <v>529</v>
      </c>
      <c r="L13" s="198" t="s">
        <v>529</v>
      </c>
      <c r="N13" s="45">
        <v>1</v>
      </c>
      <c r="O13">
        <f>O3*O8</f>
        <v>0.25</v>
      </c>
      <c r="P13">
        <f t="shared" ref="P13:R13" si="1">P3*P8</f>
        <v>1.75</v>
      </c>
      <c r="Q13">
        <f t="shared" si="1"/>
        <v>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5" t="s">
        <v>839</v>
      </c>
      <c r="O16" s="405">
        <f>SUM(O12:O15)</f>
        <v>2.75</v>
      </c>
      <c r="P16" s="405">
        <f t="shared" ref="P16:R16" si="3">SUM(P12:P15)</f>
        <v>11.75</v>
      </c>
      <c r="Q16" s="405">
        <f t="shared" si="3"/>
        <v>3.75</v>
      </c>
      <c r="R16" s="405">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840</v>
      </c>
      <c r="O18" s="138" t="s">
        <v>841</v>
      </c>
      <c r="P18" s="138" t="s">
        <v>842</v>
      </c>
      <c r="Q18" s="138" t="s">
        <v>841</v>
      </c>
      <c r="R18" s="138" t="s">
        <v>843</v>
      </c>
      <c r="S18" s="406" t="s">
        <v>844</v>
      </c>
    </row>
    <row r="19" spans="8:19" x14ac:dyDescent="0.25">
      <c r="H19" s="242" t="s">
        <v>503</v>
      </c>
      <c r="I19" s="247" t="s">
        <v>504</v>
      </c>
      <c r="J19" s="183" t="s">
        <v>175</v>
      </c>
      <c r="K19" s="198" t="s">
        <v>529</v>
      </c>
      <c r="L19" s="198" t="s">
        <v>529</v>
      </c>
      <c r="N19" s="138"/>
      <c r="O19" s="407">
        <v>42891</v>
      </c>
      <c r="P19" s="407">
        <v>42898</v>
      </c>
      <c r="Q19" s="407">
        <v>42912</v>
      </c>
      <c r="R19" s="407">
        <v>42898</v>
      </c>
      <c r="S19" s="138"/>
    </row>
    <row r="20" spans="8:19" x14ac:dyDescent="0.25">
      <c r="H20" s="242" t="s">
        <v>505</v>
      </c>
      <c r="I20" s="247" t="s">
        <v>506</v>
      </c>
      <c r="J20" s="183" t="s">
        <v>175</v>
      </c>
      <c r="K20" s="198" t="s">
        <v>529</v>
      </c>
      <c r="L20" s="198" t="s">
        <v>529</v>
      </c>
      <c r="N20" s="138"/>
      <c r="O20" s="138"/>
      <c r="P20" s="407">
        <v>42905</v>
      </c>
      <c r="Q20" s="138"/>
      <c r="R20" s="407">
        <v>42912</v>
      </c>
      <c r="S20" s="138"/>
    </row>
    <row r="21" spans="8:19" x14ac:dyDescent="0.25">
      <c r="H21" s="242" t="s">
        <v>507</v>
      </c>
      <c r="I21" s="247" t="s">
        <v>508</v>
      </c>
      <c r="J21" s="183" t="s">
        <v>175</v>
      </c>
      <c r="K21" s="198" t="s">
        <v>529</v>
      </c>
      <c r="L21" s="198" t="s">
        <v>529</v>
      </c>
      <c r="N21" s="138"/>
      <c r="O21" s="138"/>
      <c r="P21" s="138"/>
      <c r="Q21" s="138"/>
      <c r="R21" s="407">
        <v>42919</v>
      </c>
      <c r="S21" s="138"/>
    </row>
    <row r="22" spans="8:19" x14ac:dyDescent="0.25">
      <c r="H22" s="242" t="s">
        <v>509</v>
      </c>
      <c r="I22" s="247" t="s">
        <v>510</v>
      </c>
      <c r="J22" s="183" t="s">
        <v>175</v>
      </c>
      <c r="K22" s="248" t="s">
        <v>174</v>
      </c>
      <c r="L22" s="198" t="s">
        <v>529</v>
      </c>
      <c r="N22" s="138"/>
      <c r="O22" s="138"/>
      <c r="P22" s="138"/>
      <c r="Q22" s="138"/>
      <c r="R22" s="407">
        <v>42926</v>
      </c>
      <c r="S22" s="138"/>
    </row>
    <row r="23" spans="8:19" x14ac:dyDescent="0.25">
      <c r="H23" s="242" t="s">
        <v>531</v>
      </c>
      <c r="I23" s="247" t="s">
        <v>532</v>
      </c>
      <c r="J23" s="198"/>
      <c r="K23" s="241" t="s">
        <v>461</v>
      </c>
      <c r="L23" s="198"/>
      <c r="N23" s="138" t="s">
        <v>845</v>
      </c>
      <c r="O23" s="138"/>
      <c r="P23" s="138" t="s">
        <v>848</v>
      </c>
      <c r="Q23" s="138"/>
      <c r="R23" s="138"/>
      <c r="S23" s="138"/>
    </row>
    <row r="24" spans="8:19" x14ac:dyDescent="0.25">
      <c r="H24" s="242" t="s">
        <v>533</v>
      </c>
      <c r="I24" s="247" t="s">
        <v>534</v>
      </c>
      <c r="J24" s="198"/>
      <c r="K24" s="241" t="s">
        <v>461</v>
      </c>
      <c r="L24" s="198"/>
      <c r="N24" s="138" t="s">
        <v>847</v>
      </c>
      <c r="O24" s="138"/>
      <c r="P24" s="138" t="s">
        <v>849</v>
      </c>
      <c r="Q24" s="138"/>
      <c r="R24" s="138"/>
      <c r="S24" s="138"/>
    </row>
    <row r="25" spans="8:19" x14ac:dyDescent="0.25">
      <c r="N25" s="138" t="s">
        <v>846</v>
      </c>
      <c r="O25" s="138"/>
      <c r="P25" s="138" t="s">
        <v>849</v>
      </c>
      <c r="Q25" s="138"/>
      <c r="R25" s="138"/>
      <c r="S25" s="138"/>
    </row>
    <row r="28" spans="8:19" x14ac:dyDescent="0.25">
      <c r="I28" s="413" t="s">
        <v>882</v>
      </c>
    </row>
    <row r="29" spans="8:19" x14ac:dyDescent="0.25">
      <c r="I29" s="414" t="s">
        <v>883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4" t="s">
        <v>178</v>
      </c>
      <c r="G1" s="454"/>
      <c r="H1" s="454"/>
    </row>
    <row r="2" spans="1:8" ht="32.25" thickBot="1" x14ac:dyDescent="0.3">
      <c r="B2" s="171" t="s">
        <v>159</v>
      </c>
      <c r="C2" s="172" t="s">
        <v>160</v>
      </c>
      <c r="D2" s="172" t="s">
        <v>161</v>
      </c>
    </row>
    <row r="3" spans="1:8" ht="45.75" customHeight="1" thickBot="1" x14ac:dyDescent="0.3">
      <c r="A3" s="450" t="s">
        <v>162</v>
      </c>
      <c r="B3" s="451"/>
      <c r="C3" s="173"/>
      <c r="D3" s="200" t="s">
        <v>163</v>
      </c>
    </row>
    <row r="4" spans="1:8" ht="45" customHeight="1" thickBot="1" x14ac:dyDescent="0.3">
      <c r="A4" s="450"/>
      <c r="B4" s="452"/>
      <c r="C4" s="174"/>
      <c r="D4" s="201" t="s">
        <v>255</v>
      </c>
    </row>
    <row r="5" spans="1:8" ht="48" customHeight="1" thickBot="1" x14ac:dyDescent="0.3">
      <c r="A5" s="450"/>
      <c r="B5" s="452"/>
      <c r="C5" s="174"/>
      <c r="D5" s="202" t="s">
        <v>165</v>
      </c>
    </row>
    <row r="6" spans="1:8" ht="34.5" customHeight="1" thickBot="1" x14ac:dyDescent="0.3">
      <c r="A6" s="450"/>
      <c r="B6" s="453"/>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5"/>
      <c r="B3" s="179" t="s">
        <v>172</v>
      </c>
      <c r="C3" s="179" t="s">
        <v>177</v>
      </c>
      <c r="D3" s="180" t="s">
        <v>251</v>
      </c>
      <c r="E3"/>
      <c r="F3"/>
      <c r="G3"/>
      <c r="H3"/>
      <c r="I3"/>
      <c r="J3"/>
      <c r="K3"/>
      <c r="L3"/>
      <c r="M3"/>
      <c r="N3"/>
      <c r="O3"/>
    </row>
    <row r="4" spans="1:15" x14ac:dyDescent="0.25">
      <c r="A4" s="455"/>
      <c r="B4" s="156" t="s">
        <v>173</v>
      </c>
      <c r="C4" s="181" t="s">
        <v>163</v>
      </c>
      <c r="D4" s="198"/>
      <c r="E4" s="198"/>
      <c r="F4" s="198"/>
      <c r="G4" s="198"/>
      <c r="H4" s="198"/>
      <c r="I4" s="198"/>
      <c r="J4" s="198"/>
      <c r="K4" s="198"/>
      <c r="L4" s="198"/>
      <c r="M4" s="198"/>
      <c r="N4" s="198"/>
      <c r="O4" s="198"/>
    </row>
    <row r="5" spans="1:15" x14ac:dyDescent="0.25">
      <c r="A5" s="455"/>
      <c r="B5" s="156" t="s">
        <v>174</v>
      </c>
      <c r="C5" s="182" t="s">
        <v>164</v>
      </c>
      <c r="D5" s="198"/>
      <c r="E5" s="198"/>
      <c r="F5" s="198"/>
      <c r="G5" s="198"/>
      <c r="H5" s="198"/>
      <c r="I5" s="198"/>
      <c r="J5" s="198"/>
      <c r="K5" s="198"/>
      <c r="L5" s="198"/>
      <c r="M5" s="198"/>
      <c r="N5" s="198"/>
      <c r="O5" s="198"/>
    </row>
    <row r="6" spans="1:15" x14ac:dyDescent="0.25">
      <c r="A6" s="455"/>
      <c r="B6" s="156" t="s">
        <v>175</v>
      </c>
      <c r="C6" s="183" t="s">
        <v>165</v>
      </c>
      <c r="D6" s="198"/>
      <c r="E6" s="198"/>
      <c r="F6" s="198"/>
      <c r="G6" s="198"/>
      <c r="H6" s="198"/>
      <c r="I6" s="198"/>
      <c r="J6" s="198"/>
      <c r="K6" s="198"/>
      <c r="L6" s="198"/>
      <c r="M6" s="198"/>
      <c r="N6" s="198"/>
      <c r="O6" s="198"/>
    </row>
    <row r="7" spans="1:15" x14ac:dyDescent="0.25">
      <c r="A7" s="455"/>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6"/>
      <c r="B12" s="179" t="s">
        <v>172</v>
      </c>
      <c r="C12" s="179" t="s">
        <v>177</v>
      </c>
      <c r="D12" s="180" t="s">
        <v>171</v>
      </c>
      <c r="E12" s="198"/>
      <c r="F12" s="198"/>
      <c r="G12" s="198"/>
      <c r="H12" s="198"/>
      <c r="I12" s="198"/>
      <c r="J12" s="198"/>
      <c r="K12" s="198"/>
      <c r="L12" s="198"/>
      <c r="M12" s="198"/>
      <c r="N12"/>
      <c r="O12"/>
    </row>
    <row r="13" spans="1:15" x14ac:dyDescent="0.25">
      <c r="A13" s="456"/>
      <c r="B13" s="156" t="s">
        <v>173</v>
      </c>
      <c r="C13" s="181" t="s">
        <v>163</v>
      </c>
      <c r="D13" s="198"/>
      <c r="E13" s="198"/>
      <c r="F13" s="198"/>
      <c r="G13" s="198"/>
      <c r="H13" s="198"/>
      <c r="I13" s="198"/>
      <c r="J13" s="198"/>
      <c r="K13" s="198"/>
      <c r="L13" s="198"/>
      <c r="M13" s="198"/>
      <c r="N13"/>
      <c r="O13"/>
    </row>
    <row r="14" spans="1:15" x14ac:dyDescent="0.25">
      <c r="A14" s="456"/>
      <c r="B14" s="156" t="s">
        <v>174</v>
      </c>
      <c r="C14" s="182" t="s">
        <v>164</v>
      </c>
      <c r="D14" s="198"/>
      <c r="E14" s="198"/>
      <c r="F14" s="198"/>
      <c r="G14" s="198"/>
      <c r="H14" s="198"/>
      <c r="I14" s="198"/>
      <c r="J14" s="198"/>
      <c r="K14" s="198"/>
      <c r="L14" s="198"/>
      <c r="M14" s="198"/>
      <c r="N14"/>
      <c r="O14"/>
    </row>
    <row r="15" spans="1:15" x14ac:dyDescent="0.25">
      <c r="A15" s="456"/>
      <c r="B15" s="156" t="s">
        <v>175</v>
      </c>
      <c r="C15" s="183" t="s">
        <v>165</v>
      </c>
      <c r="D15" s="198"/>
      <c r="E15" s="198"/>
      <c r="F15" s="198"/>
      <c r="G15" s="198"/>
      <c r="H15" s="198"/>
      <c r="I15" s="198"/>
      <c r="J15" s="198"/>
      <c r="K15" s="198"/>
      <c r="L15" s="198"/>
      <c r="M15" s="198"/>
      <c r="N15"/>
      <c r="O15"/>
    </row>
    <row r="16" spans="1:15" x14ac:dyDescent="0.25">
      <c r="A16" s="456"/>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O18" activePane="bottomRight" state="frozen"/>
      <selection pane="topRight" activeCell="D1" sqref="D1"/>
      <selection pane="bottomLeft" activeCell="A3" sqref="A3"/>
      <selection pane="bottomRight" activeCell="O22" sqref="O22"/>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38" t="s">
        <v>12</v>
      </c>
      <c r="Z1" s="439"/>
      <c r="AA1" s="439"/>
      <c r="AB1" s="440"/>
      <c r="AC1" s="438" t="s">
        <v>13</v>
      </c>
      <c r="AD1" s="439"/>
      <c r="AE1" s="439"/>
      <c r="AF1" s="440"/>
      <c r="AG1" s="441" t="s">
        <v>14</v>
      </c>
      <c r="AH1" s="442"/>
      <c r="AI1" s="442"/>
      <c r="AJ1" s="442"/>
      <c r="AK1" s="441" t="s">
        <v>68</v>
      </c>
      <c r="AL1" s="442"/>
      <c r="AM1" s="442"/>
      <c r="AN1" s="442"/>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1" t="s">
        <v>829</v>
      </c>
      <c r="Q2" s="404" t="s">
        <v>832</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529</v>
      </c>
      <c r="Q3" s="6" t="str">
        <f>IF(P3="ok","clone",0)</f>
        <v>clone</v>
      </c>
      <c r="R3" s="6" t="s">
        <v>10</v>
      </c>
      <c r="S3" s="6" t="s">
        <v>10</v>
      </c>
      <c r="T3" s="6" t="s">
        <v>10</v>
      </c>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529</v>
      </c>
      <c r="Q4" s="6" t="str">
        <f t="shared" ref="Q4:Q23" si="1">IF(P4="ok","clone",0)</f>
        <v>clone</v>
      </c>
      <c r="R4" s="6" t="s">
        <v>10</v>
      </c>
      <c r="S4" s="6" t="s">
        <v>10</v>
      </c>
      <c r="T4" s="6" t="s">
        <v>10</v>
      </c>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529</v>
      </c>
      <c r="Q5" s="6" t="str">
        <f t="shared" si="1"/>
        <v>clone</v>
      </c>
      <c r="R5" s="6" t="s">
        <v>10</v>
      </c>
      <c r="S5" s="6" t="s">
        <v>10</v>
      </c>
      <c r="T5" s="6" t="s">
        <v>10</v>
      </c>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529</v>
      </c>
      <c r="Q6" s="6" t="str">
        <f t="shared" si="1"/>
        <v>clone</v>
      </c>
      <c r="R6" s="6" t="s">
        <v>10</v>
      </c>
      <c r="S6" s="6" t="s">
        <v>10</v>
      </c>
      <c r="T6" s="6" t="s">
        <v>10</v>
      </c>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529</v>
      </c>
      <c r="Q7" s="6" t="str">
        <f t="shared" si="1"/>
        <v>clone</v>
      </c>
      <c r="R7" s="6" t="s">
        <v>10</v>
      </c>
      <c r="S7" s="6" t="s">
        <v>10</v>
      </c>
      <c r="T7" s="6" t="s">
        <v>10</v>
      </c>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529</v>
      </c>
      <c r="Q8" s="6" t="str">
        <f t="shared" si="1"/>
        <v>clone</v>
      </c>
      <c r="R8" s="6" t="s">
        <v>10</v>
      </c>
      <c r="S8" s="6" t="s">
        <v>10</v>
      </c>
      <c r="T8" s="6" t="s">
        <v>10</v>
      </c>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529</v>
      </c>
      <c r="Q9" s="6" t="str">
        <f t="shared" si="1"/>
        <v>clone</v>
      </c>
      <c r="R9" s="6" t="s">
        <v>10</v>
      </c>
      <c r="S9" s="6" t="s">
        <v>10</v>
      </c>
      <c r="T9" s="6" t="s">
        <v>10</v>
      </c>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399" t="s">
        <v>72</v>
      </c>
      <c r="B10" s="400"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08" t="s">
        <v>850</v>
      </c>
      <c r="Q10" s="6" t="s">
        <v>833</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529</v>
      </c>
      <c r="Q11" s="6" t="str">
        <f t="shared" si="1"/>
        <v>clone</v>
      </c>
      <c r="R11" s="6" t="s">
        <v>10</v>
      </c>
      <c r="S11" s="6" t="s">
        <v>10</v>
      </c>
      <c r="T11" s="6" t="s">
        <v>10</v>
      </c>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529</v>
      </c>
      <c r="Q12" s="6" t="str">
        <f t="shared" si="1"/>
        <v>clone</v>
      </c>
      <c r="R12" s="6" t="s">
        <v>10</v>
      </c>
      <c r="S12" s="6" t="s">
        <v>10</v>
      </c>
      <c r="T12" s="6" t="s">
        <v>10</v>
      </c>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529</v>
      </c>
      <c r="Q13" s="6" t="str">
        <f t="shared" si="1"/>
        <v>clone</v>
      </c>
      <c r="R13" s="6" t="s">
        <v>10</v>
      </c>
      <c r="S13" s="6" t="s">
        <v>10</v>
      </c>
      <c r="T13" s="6" t="s">
        <v>10</v>
      </c>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2" t="s">
        <v>72</v>
      </c>
      <c r="B14" s="400"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08" t="s">
        <v>851</v>
      </c>
      <c r="Q14" s="6" t="s">
        <v>833</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2" t="s">
        <v>72</v>
      </c>
      <c r="B15" s="400"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08" t="s">
        <v>852</v>
      </c>
      <c r="Q15" s="6" t="s">
        <v>833</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529</v>
      </c>
      <c r="Q16" s="6" t="str">
        <f t="shared" si="1"/>
        <v>clone</v>
      </c>
      <c r="R16" s="6" t="s">
        <v>10</v>
      </c>
      <c r="S16" s="6" t="s">
        <v>10</v>
      </c>
      <c r="T16" s="6" t="s">
        <v>10</v>
      </c>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529</v>
      </c>
      <c r="Q17" s="6" t="str">
        <f t="shared" si="1"/>
        <v>clone</v>
      </c>
      <c r="R17" s="6" t="s">
        <v>10</v>
      </c>
      <c r="S17" s="6" t="s">
        <v>10</v>
      </c>
      <c r="T17" s="6" t="s">
        <v>10</v>
      </c>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529</v>
      </c>
      <c r="Q18" s="6" t="str">
        <f t="shared" si="1"/>
        <v>clone</v>
      </c>
      <c r="R18" s="6" t="s">
        <v>10</v>
      </c>
      <c r="S18" s="6" t="s">
        <v>10</v>
      </c>
      <c r="T18" s="6" t="s">
        <v>10</v>
      </c>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529</v>
      </c>
      <c r="Q19" s="6" t="str">
        <f t="shared" si="1"/>
        <v>clone</v>
      </c>
      <c r="R19" s="6" t="s">
        <v>10</v>
      </c>
      <c r="S19" s="6" t="s">
        <v>10</v>
      </c>
      <c r="T19" s="6" t="s">
        <v>10</v>
      </c>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529</v>
      </c>
      <c r="Q20" s="6" t="str">
        <f t="shared" si="1"/>
        <v>clone</v>
      </c>
      <c r="R20" s="6" t="s">
        <v>10</v>
      </c>
      <c r="S20" s="6" t="s">
        <v>10</v>
      </c>
      <c r="T20" s="6" t="s">
        <v>10</v>
      </c>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2" t="s">
        <v>72</v>
      </c>
      <c r="B21" s="400"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830</v>
      </c>
      <c r="Q21" s="6">
        <v>1</v>
      </c>
      <c r="R21" s="6" t="s">
        <v>10</v>
      </c>
      <c r="S21" s="6" t="s">
        <v>10</v>
      </c>
      <c r="T21" s="6" t="s">
        <v>10</v>
      </c>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529</v>
      </c>
      <c r="Q22" s="6" t="str">
        <f t="shared" si="1"/>
        <v>clone</v>
      </c>
      <c r="R22" s="6" t="s">
        <v>10</v>
      </c>
      <c r="S22" s="6" t="s">
        <v>10</v>
      </c>
      <c r="T22" s="6" t="s">
        <v>10</v>
      </c>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529</v>
      </c>
      <c r="Q23" s="6" t="str">
        <f t="shared" si="1"/>
        <v>clone</v>
      </c>
      <c r="R23" s="6" t="s">
        <v>10</v>
      </c>
      <c r="S23" s="6" t="s">
        <v>10</v>
      </c>
      <c r="T23" s="6" t="s">
        <v>10</v>
      </c>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70" zoomScaleNormal="70" zoomScalePageLayoutView="70" workbookViewId="0">
      <pane xSplit="3" ySplit="2" topLeftCell="N6" activePane="bottomRight" state="frozen"/>
      <selection pane="topRight" activeCell="D1" sqref="D1"/>
      <selection pane="bottomLeft" activeCell="A3" sqref="A3"/>
      <selection pane="bottomRight" activeCell="Q6" sqref="Q6"/>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3" t="s">
        <v>12</v>
      </c>
      <c r="AC1" s="443"/>
      <c r="AD1" s="443"/>
      <c r="AE1" s="443" t="s">
        <v>13</v>
      </c>
      <c r="AF1" s="443"/>
      <c r="AG1" s="443"/>
      <c r="AH1" s="443" t="s">
        <v>14</v>
      </c>
      <c r="AI1" s="443"/>
      <c r="AJ1" s="443"/>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1" t="s">
        <v>831</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09" t="s">
        <v>529</v>
      </c>
      <c r="Q3" s="6" t="s">
        <v>878</v>
      </c>
      <c r="R3" s="6" t="s">
        <v>10</v>
      </c>
      <c r="S3" s="6"/>
      <c r="T3" s="6"/>
      <c r="U3" s="6"/>
      <c r="V3" s="6"/>
      <c r="W3" s="6"/>
      <c r="X3" s="6"/>
      <c r="Y3" s="395"/>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09" t="s">
        <v>529</v>
      </c>
      <c r="Q4" s="6" t="s">
        <v>878</v>
      </c>
      <c r="R4" s="6" t="s">
        <v>10</v>
      </c>
      <c r="S4" s="6"/>
      <c r="T4" s="6"/>
      <c r="U4" s="6"/>
      <c r="V4" s="6"/>
      <c r="W4" s="6"/>
      <c r="X4" s="6"/>
      <c r="Y4" s="395"/>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891</v>
      </c>
      <c r="Q5" s="6" t="s">
        <v>833</v>
      </c>
      <c r="R5" s="6" t="s">
        <v>10</v>
      </c>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t="s">
        <v>878</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885</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893</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3" t="s">
        <v>895</v>
      </c>
      <c r="P9" s="393" t="s">
        <v>894</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896</v>
      </c>
      <c r="Q10" s="6">
        <v>1</v>
      </c>
      <c r="R10" s="6" t="s">
        <v>10</v>
      </c>
      <c r="S10" s="6"/>
      <c r="T10" s="6"/>
      <c r="U10" s="6"/>
      <c r="V10" s="6"/>
      <c r="W10" s="6"/>
      <c r="X10" s="6"/>
      <c r="Y10" s="395"/>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897</v>
      </c>
      <c r="Q11" s="6">
        <v>1</v>
      </c>
      <c r="R11" s="6" t="s">
        <v>10</v>
      </c>
      <c r="S11" s="6"/>
      <c r="T11" s="6"/>
      <c r="U11" s="6"/>
      <c r="V11" s="6"/>
      <c r="W11" s="6"/>
      <c r="X11" s="6"/>
      <c r="Y11" s="395"/>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886</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833</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862</v>
      </c>
      <c r="P14" s="55" t="s">
        <v>862</v>
      </c>
      <c r="Q14" s="6">
        <v>3</v>
      </c>
      <c r="R14" s="6" t="s">
        <v>10</v>
      </c>
      <c r="S14" s="6"/>
      <c r="T14" s="6"/>
      <c r="U14" s="6"/>
      <c r="V14" s="6"/>
      <c r="W14" s="6"/>
      <c r="X14" s="6"/>
      <c r="Y14" s="398"/>
      <c r="Z14" s="55" t="s">
        <v>194</v>
      </c>
      <c r="AA14" s="304"/>
      <c r="AB14" s="304"/>
      <c r="AC14" s="398"/>
      <c r="AD14" s="398"/>
      <c r="AE14" s="398"/>
      <c r="AF14" s="398"/>
      <c r="AG14" s="398"/>
      <c r="AH14" s="398"/>
      <c r="AI14" s="398"/>
      <c r="AJ14" s="398"/>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887</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833</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888</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77" t="s">
        <v>543</v>
      </c>
      <c r="P18" s="77" t="s">
        <v>912</v>
      </c>
      <c r="Q18" s="6">
        <v>2</v>
      </c>
      <c r="R18" s="6" t="s">
        <v>10</v>
      </c>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77" t="s">
        <v>559</v>
      </c>
      <c r="P19" s="77" t="s">
        <v>913</v>
      </c>
      <c r="Q19" s="6">
        <v>2</v>
      </c>
      <c r="R19" s="6" t="s">
        <v>10</v>
      </c>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77" t="s">
        <v>562</v>
      </c>
      <c r="P20" s="77" t="s">
        <v>914</v>
      </c>
      <c r="Q20" s="6">
        <v>2</v>
      </c>
      <c r="R20" s="6" t="s">
        <v>10</v>
      </c>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919</v>
      </c>
      <c r="Q21" s="6">
        <v>2</v>
      </c>
      <c r="R21" s="6" t="s">
        <v>10</v>
      </c>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10" t="s">
        <v>529</v>
      </c>
      <c r="Q22" s="6" t="s">
        <v>833</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7" t="s">
        <v>666</v>
      </c>
      <c r="N23" s="101" t="s">
        <v>455</v>
      </c>
      <c r="O23" s="192" t="s">
        <v>518</v>
      </c>
      <c r="P23" s="410" t="s">
        <v>529</v>
      </c>
      <c r="Q23" s="6" t="s">
        <v>833</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3" t="s">
        <v>873</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104" t="s">
        <v>577</v>
      </c>
      <c r="P25" s="104" t="s">
        <v>853</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77" t="s">
        <v>583</v>
      </c>
      <c r="P26" s="391" t="s">
        <v>874</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856</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875</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104" t="s">
        <v>594</v>
      </c>
      <c r="P29" s="104" t="s">
        <v>855</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77" t="s">
        <v>363</v>
      </c>
      <c r="P30" s="77" t="s">
        <v>854</v>
      </c>
      <c r="Q30" s="6">
        <v>2</v>
      </c>
      <c r="R30" s="6" t="s">
        <v>10</v>
      </c>
      <c r="S30" s="6"/>
      <c r="T30" s="6"/>
      <c r="U30" s="6"/>
      <c r="V30" s="6"/>
      <c r="W30" s="6"/>
      <c r="X30" s="6"/>
      <c r="Y30" s="36" t="s">
        <v>4</v>
      </c>
      <c r="Z30" s="396"/>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77" t="s">
        <v>601</v>
      </c>
      <c r="P31" s="391" t="s">
        <v>915</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104" t="s">
        <v>604</v>
      </c>
      <c r="P32" s="77" t="s">
        <v>916</v>
      </c>
      <c r="Q32" s="6">
        <v>1</v>
      </c>
      <c r="R32" s="6" t="s">
        <v>10</v>
      </c>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857</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S14" sqref="S14"/>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44" t="s">
        <v>12</v>
      </c>
      <c r="Z1" s="445"/>
      <c r="AA1" s="445"/>
      <c r="AB1" s="446"/>
      <c r="AC1" s="444" t="s">
        <v>13</v>
      </c>
      <c r="AD1" s="445"/>
      <c r="AE1" s="445"/>
      <c r="AF1" s="446"/>
      <c r="AG1" s="447" t="s">
        <v>14</v>
      </c>
      <c r="AH1" s="448"/>
      <c r="AI1" s="448"/>
      <c r="AJ1" s="448"/>
      <c r="AK1" s="447" t="s">
        <v>68</v>
      </c>
      <c r="AL1" s="448"/>
      <c r="AM1" s="448"/>
      <c r="AN1" s="448"/>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3" t="s">
        <v>831</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2" t="s">
        <v>889</v>
      </c>
      <c r="P3" s="421" t="s">
        <v>889</v>
      </c>
      <c r="Q3" s="7" t="s">
        <v>833</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20" t="s">
        <v>879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20" t="s">
        <v>880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5" t="s">
        <v>718</v>
      </c>
      <c r="P6" s="420" t="s">
        <v>881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31" t="s">
        <v>892</v>
      </c>
      <c r="P7" s="432" t="s">
        <v>917</v>
      </c>
      <c r="Q7" s="7">
        <v>2</v>
      </c>
      <c r="R7" s="7" t="s">
        <v>10</v>
      </c>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34" t="s">
        <v>721</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94" t="s">
        <v>723</v>
      </c>
      <c r="P9" s="433" t="s">
        <v>876</v>
      </c>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5" t="s">
        <v>390</v>
      </c>
      <c r="P10" s="434" t="s">
        <v>918</v>
      </c>
      <c r="Q10" s="7">
        <v>1</v>
      </c>
      <c r="R10" s="7" t="s">
        <v>920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3" t="s">
        <v>725</v>
      </c>
      <c r="P11" s="428"/>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64" t="s">
        <v>726</v>
      </c>
      <c r="P12" s="429" t="s">
        <v>726</v>
      </c>
      <c r="Q12" s="7" t="s">
        <v>833</v>
      </c>
      <c r="R12" s="7" t="s">
        <v>10</v>
      </c>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4" t="s">
        <v>391</v>
      </c>
      <c r="P13" s="428"/>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30" t="s">
        <v>364</v>
      </c>
      <c r="P14" s="429" t="s">
        <v>364</v>
      </c>
      <c r="Q14" s="7" t="s">
        <v>833</v>
      </c>
      <c r="R14" s="7" t="s">
        <v>10</v>
      </c>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64" t="s">
        <v>365</v>
      </c>
      <c r="P15" s="429" t="s">
        <v>365</v>
      </c>
      <c r="Q15" s="7" t="s">
        <v>833</v>
      </c>
      <c r="R15" s="7" t="s">
        <v>10</v>
      </c>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18" t="s">
        <v>890</v>
      </c>
      <c r="Q16" s="7" t="s">
        <v>833</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18" t="s">
        <v>374</v>
      </c>
      <c r="Q17" s="7" t="s">
        <v>833</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4"/>
      <c r="P18" s="419"/>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4"/>
      <c r="P19" s="412" t="s">
        <v>877</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26" activePane="bottomRight" state="frozen"/>
      <selection pane="topRight" activeCell="D1" sqref="D1"/>
      <selection pane="bottomLeft" activeCell="A3" sqref="A3"/>
      <selection pane="bottomRight" activeCell="B27" sqref="B27"/>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3" t="s">
        <v>12</v>
      </c>
      <c r="AB1" s="443"/>
      <c r="AC1" s="443"/>
      <c r="AD1" s="443" t="s">
        <v>13</v>
      </c>
      <c r="AE1" s="443"/>
      <c r="AF1" s="443"/>
      <c r="AG1" s="443" t="s">
        <v>14</v>
      </c>
      <c r="AH1" s="443"/>
      <c r="AI1" s="443"/>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829</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09" t="s">
        <v>529</v>
      </c>
      <c r="Q3" s="6" t="s">
        <v>878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09" t="s">
        <v>529</v>
      </c>
      <c r="Q4" s="6" t="s">
        <v>878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09" t="s">
        <v>529</v>
      </c>
      <c r="Q5" s="6" t="s">
        <v>878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09" t="s">
        <v>529</v>
      </c>
      <c r="Q6" s="6" t="s">
        <v>878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09" t="s">
        <v>529</v>
      </c>
      <c r="Q7" s="6" t="s">
        <v>878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09" t="s">
        <v>529</v>
      </c>
      <c r="Q8" s="6" t="s">
        <v>878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09" t="s">
        <v>529</v>
      </c>
      <c r="Q9" s="6" t="s">
        <v>878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09" t="s">
        <v>529</v>
      </c>
      <c r="Q10" s="6" t="s">
        <v>878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866</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858</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427"/>
      <c r="P13" s="427" t="s">
        <v>859</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898</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897</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899</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900</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899</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900</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899</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900</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896</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897</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899</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833</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833</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833</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6" t="s">
        <v>823</v>
      </c>
      <c r="P30" s="417" t="s">
        <v>884</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629</v>
      </c>
      <c r="E31" s="255" t="s">
        <v>103</v>
      </c>
      <c r="F31" s="21" t="s">
        <v>658</v>
      </c>
      <c r="G31" s="67"/>
      <c r="H31" s="77" t="s">
        <v>825</v>
      </c>
      <c r="I31" s="81" t="s">
        <v>696</v>
      </c>
      <c r="J31" s="81" t="s">
        <v>28</v>
      </c>
      <c r="K31" s="204" t="s">
        <v>153</v>
      </c>
      <c r="L31" s="47" t="s">
        <v>329</v>
      </c>
      <c r="M31" s="301" t="s">
        <v>661</v>
      </c>
      <c r="N31" s="102"/>
      <c r="O31" s="389" t="s">
        <v>826</v>
      </c>
      <c r="P31" s="417" t="s">
        <v>884</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824</v>
      </c>
      <c r="P32" s="417" t="s">
        <v>884</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CONCATENATE("Indicatore ",C33," - ",D33)</f>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910</v>
      </c>
      <c r="P33" s="411" t="s">
        <v>911</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905</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901</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902</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4" t="s">
        <v>904</v>
      </c>
      <c r="P37" s="424" t="s">
        <v>903</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391" t="s">
        <v>884</v>
      </c>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391" t="s">
        <v>884</v>
      </c>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391" t="s">
        <v>884</v>
      </c>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391" t="s">
        <v>884</v>
      </c>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391" t="s">
        <v>906</v>
      </c>
      <c r="P42" s="391" t="s">
        <v>861</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26"/>
      <c r="P43" s="426" t="s">
        <v>860</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863</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393" t="s">
        <v>907</v>
      </c>
      <c r="P45" s="391" t="s">
        <v>864</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816</v>
      </c>
      <c r="P46" s="104" t="s">
        <v>865</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391" t="s">
        <v>908</v>
      </c>
      <c r="P47" s="391" t="s">
        <v>867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817</v>
      </c>
      <c r="P48" s="104" t="s">
        <v>868</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391" t="s">
        <v>909</v>
      </c>
      <c r="P49" s="391" t="s">
        <v>870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818</v>
      </c>
      <c r="P50" s="104" t="s">
        <v>869</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819</v>
      </c>
      <c r="P51" s="77" t="s">
        <v>871</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820</v>
      </c>
      <c r="P52" s="391" t="s">
        <v>884</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5" t="s">
        <v>821</v>
      </c>
      <c r="P53" s="425" t="s">
        <v>884</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822</v>
      </c>
      <c r="P54" s="77" t="s">
        <v>872</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8" t="s">
        <v>12</v>
      </c>
      <c r="Y1" s="439"/>
      <c r="Z1" s="439"/>
      <c r="AA1" s="440"/>
      <c r="AB1" s="438" t="s">
        <v>13</v>
      </c>
      <c r="AC1" s="439"/>
      <c r="AD1" s="439"/>
      <c r="AE1" s="440"/>
      <c r="AF1" s="441" t="s">
        <v>14</v>
      </c>
      <c r="AG1" s="442"/>
      <c r="AH1" s="442"/>
      <c r="AI1" s="442"/>
      <c r="AJ1" s="441" t="s">
        <v>68</v>
      </c>
      <c r="AK1" s="442"/>
      <c r="AL1" s="442"/>
      <c r="AM1" s="442"/>
      <c r="AN1" s="38"/>
      <c r="AO1" s="449" t="s">
        <v>20</v>
      </c>
      <c r="AP1" s="449"/>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827</v>
      </c>
      <c r="B32" t="s">
        <v>114</v>
      </c>
      <c r="C32" s="339" t="s">
        <v>444</v>
      </c>
      <c r="D32" s="198" t="s">
        <v>758</v>
      </c>
      <c r="E32" s="229"/>
      <c r="F32" s="230"/>
      <c r="G32" s="198"/>
      <c r="H32" s="198"/>
    </row>
    <row r="33" spans="1:8" x14ac:dyDescent="0.25">
      <c r="A33" s="227" t="s">
        <v>828</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2017-06-14T08:50:30Z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