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8"/>
  </bookViews>
  <sheets>
    <sheet name="Customer Table" sheetId="1" r:id="rId1"/>
    <sheet name="Analysis Unit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1" i="1" l="1"/>
  <c r="K72" i="1"/>
  <c r="K73" i="1"/>
  <c r="K74" i="1"/>
  <c r="K75" i="1"/>
  <c r="K76" i="1"/>
  <c r="K70" i="1"/>
  <c r="J72" i="1"/>
  <c r="J73" i="1"/>
  <c r="J74" i="1"/>
  <c r="J75" i="1"/>
  <c r="J76" i="1"/>
  <c r="J71" i="1"/>
  <c r="J69" i="1"/>
  <c r="J68" i="1"/>
  <c r="J67" i="1"/>
  <c r="K64" i="1"/>
  <c r="J64" i="1"/>
  <c r="J56" i="1"/>
  <c r="J57" i="1"/>
  <c r="J58" i="1"/>
  <c r="J59" i="1"/>
  <c r="J60" i="1"/>
  <c r="J55" i="1"/>
  <c r="J48" i="1"/>
  <c r="K55" i="1"/>
  <c r="K56" i="1"/>
  <c r="K57" i="1"/>
  <c r="K58" i="1"/>
  <c r="K59" i="1"/>
  <c r="K60" i="1"/>
  <c r="K54" i="1"/>
  <c r="J53" i="1"/>
  <c r="K52" i="1"/>
  <c r="J52" i="1"/>
  <c r="K51" i="1"/>
  <c r="J51" i="1"/>
  <c r="K48" i="1"/>
  <c r="J49" i="1"/>
  <c r="L43" i="1"/>
  <c r="L44" i="1"/>
  <c r="K43" i="1"/>
  <c r="K44" i="1"/>
  <c r="K39" i="1"/>
  <c r="K40" i="1"/>
  <c r="K41" i="1"/>
  <c r="K42" i="1"/>
  <c r="L39" i="1"/>
  <c r="L40" i="1"/>
  <c r="L41" i="1"/>
  <c r="L42" i="1"/>
  <c r="K38" i="1"/>
  <c r="L38" i="1"/>
  <c r="L37" i="1"/>
  <c r="L36" i="1"/>
  <c r="K37" i="1"/>
  <c r="K35" i="1"/>
  <c r="K32" i="1"/>
  <c r="L32" i="1"/>
  <c r="L31" i="1"/>
  <c r="L34" i="1" l="1"/>
  <c r="K34" i="1"/>
  <c r="C31" i="1"/>
  <c r="K31" i="1"/>
  <c r="F183" i="1"/>
  <c r="F184" i="1"/>
  <c r="C170" i="1" l="1"/>
  <c r="C169" i="1"/>
  <c r="C168" i="1"/>
  <c r="J164" i="1"/>
  <c r="J163" i="1"/>
  <c r="J162" i="1"/>
  <c r="K164" i="1"/>
  <c r="K163" i="1"/>
  <c r="K162" i="1"/>
  <c r="K161" i="1"/>
  <c r="K160" i="1"/>
  <c r="K159" i="1"/>
  <c r="J161" i="1"/>
  <c r="J160" i="1"/>
  <c r="J159" i="1"/>
  <c r="K158" i="1"/>
  <c r="J157" i="1"/>
  <c r="J156" i="1"/>
  <c r="K156" i="1"/>
  <c r="K155" i="1"/>
  <c r="J155" i="1"/>
  <c r="K153" i="1"/>
  <c r="J153" i="1"/>
  <c r="K152" i="1"/>
  <c r="J152" i="1"/>
  <c r="J148" i="1"/>
  <c r="J147" i="1"/>
  <c r="J146" i="1"/>
  <c r="K147" i="1"/>
  <c r="K148" i="1"/>
  <c r="K146" i="1"/>
  <c r="K145" i="1"/>
  <c r="K144" i="1"/>
  <c r="K143" i="1"/>
  <c r="J144" i="1"/>
  <c r="J145" i="1"/>
  <c r="J143" i="1"/>
  <c r="K142" i="1"/>
  <c r="J141" i="1"/>
  <c r="J140" i="1"/>
  <c r="K140" i="1"/>
  <c r="K139" i="1"/>
  <c r="J139" i="1"/>
  <c r="K137" i="1"/>
  <c r="J137" i="1"/>
  <c r="C92" i="1"/>
  <c r="K121" i="1"/>
  <c r="J121" i="1"/>
  <c r="K136" i="1"/>
  <c r="J136" i="1"/>
  <c r="C136" i="1" s="1"/>
  <c r="C153" i="1" l="1"/>
  <c r="C152" i="1"/>
  <c r="C137" i="1"/>
  <c r="C121" i="1"/>
  <c r="J132" i="1" l="1"/>
  <c r="J131" i="1"/>
  <c r="K131" i="1"/>
  <c r="K132" i="1"/>
  <c r="J130" i="1"/>
  <c r="K130" i="1"/>
  <c r="K129" i="1"/>
  <c r="K128" i="1"/>
  <c r="J128" i="1"/>
  <c r="J129" i="1"/>
  <c r="J127" i="1"/>
  <c r="K127" i="1"/>
  <c r="K126" i="1"/>
  <c r="J125" i="1"/>
  <c r="J124" i="1"/>
  <c r="K124" i="1"/>
  <c r="K123" i="1"/>
  <c r="J123" i="1"/>
  <c r="K120" i="1"/>
  <c r="J120" i="1"/>
  <c r="J116" i="1"/>
  <c r="K116" i="1"/>
  <c r="J115" i="1"/>
  <c r="K115" i="1"/>
  <c r="J114" i="1"/>
  <c r="K114" i="1"/>
  <c r="J113" i="1"/>
  <c r="K113" i="1"/>
  <c r="J112" i="1"/>
  <c r="K112" i="1"/>
  <c r="K111" i="1"/>
  <c r="J111" i="1"/>
  <c r="K110" i="1"/>
  <c r="J109" i="1"/>
  <c r="J108" i="1"/>
  <c r="K108" i="1"/>
  <c r="K107" i="1"/>
  <c r="J107" i="1"/>
  <c r="K105" i="1"/>
  <c r="J105" i="1"/>
  <c r="J104" i="1"/>
  <c r="K104" i="1"/>
  <c r="C100" i="1"/>
  <c r="C98" i="1"/>
  <c r="K88" i="1"/>
  <c r="J88" i="1"/>
  <c r="J87" i="1"/>
  <c r="K85" i="1"/>
  <c r="K84" i="1"/>
  <c r="J86" i="1"/>
  <c r="K83" i="1"/>
  <c r="J83" i="1"/>
  <c r="K81" i="1"/>
  <c r="J81" i="1"/>
  <c r="K80" i="1"/>
  <c r="J80" i="1"/>
  <c r="K68" i="1"/>
  <c r="K67" i="1"/>
  <c r="C120" i="1" l="1"/>
  <c r="C104" i="1"/>
  <c r="C105" i="1"/>
  <c r="C80" i="1"/>
  <c r="C81" i="1"/>
  <c r="K65" i="1"/>
  <c r="J65" i="1"/>
  <c r="K49" i="1"/>
  <c r="C49" i="1" l="1"/>
  <c r="C65" i="1"/>
  <c r="C64" i="1"/>
  <c r="C32" i="1"/>
  <c r="J27" i="1"/>
  <c r="I27" i="1"/>
  <c r="J25" i="1"/>
  <c r="I25" i="1"/>
  <c r="J24" i="1"/>
  <c r="I24" i="1"/>
  <c r="K24" i="1" l="1"/>
  <c r="K27" i="1"/>
  <c r="K25" i="1"/>
  <c r="C48" i="1" l="1"/>
</calcChain>
</file>

<file path=xl/sharedStrings.xml><?xml version="1.0" encoding="utf-8"?>
<sst xmlns="http://schemas.openxmlformats.org/spreadsheetml/2006/main" count="866" uniqueCount="304">
  <si>
    <t>IND_50</t>
  </si>
  <si>
    <t>SNDG</t>
  </si>
  <si>
    <t>valore atteso</t>
  </si>
  <si>
    <t>IMP_SCONF_MEAN_90GG</t>
  </si>
  <si>
    <t>missing</t>
  </si>
  <si>
    <t>XRA000_1</t>
  </si>
  <si>
    <t>XRA004_1</t>
  </si>
  <si>
    <t>0000000000000069</t>
  </si>
  <si>
    <t>0000000000000070</t>
  </si>
  <si>
    <t>0000000000000071</t>
  </si>
  <si>
    <t>ERROR_MSG_IND_50_atteso</t>
  </si>
  <si>
    <t>ERROR_MSG_IND_50</t>
  </si>
  <si>
    <t>NUM_GIO_SCONF_MEAN_90GG</t>
  </si>
  <si>
    <t>IND_51</t>
  </si>
  <si>
    <t>0000000000000072</t>
  </si>
  <si>
    <t>0000000000000073</t>
  </si>
  <si>
    <t>0000000000000074</t>
  </si>
  <si>
    <t>ERROR_MSG_IND_51_atteso</t>
  </si>
  <si>
    <t>ERROR_MSG_IND_51</t>
  </si>
  <si>
    <t>0000000000000075</t>
  </si>
  <si>
    <t>0000000000000076</t>
  </si>
  <si>
    <t>0000000000000077</t>
  </si>
  <si>
    <t>0000000000000078</t>
  </si>
  <si>
    <t>IND_52</t>
  </si>
  <si>
    <t>ERROR_MSG_IND_52_atteso</t>
  </si>
  <si>
    <t>ERROR_MSG_IND_52</t>
  </si>
  <si>
    <t>FLG_SCONF_MAX_M0</t>
  </si>
  <si>
    <t>FLG_SCONF_MAX_M1</t>
  </si>
  <si>
    <t>FLG_SCONF_MAX_M2</t>
  </si>
  <si>
    <t>0000000000000079</t>
  </si>
  <si>
    <t>IMP_SCONFINO</t>
  </si>
  <si>
    <t>NUM_GIO_SCONFINO</t>
  </si>
  <si>
    <t>IMP_UTILIZZO_TOT</t>
  </si>
  <si>
    <t>IMP_SCONF_CUM_90GG</t>
  </si>
  <si>
    <t>IMP_UTILIZZO_CUM_90GG</t>
  </si>
  <si>
    <t>IND_53</t>
  </si>
  <si>
    <t>ERROR_MSG_IND_53_atteso</t>
  </si>
  <si>
    <t>ERROR_MSG_IND_53</t>
  </si>
  <si>
    <t>0000000000000089</t>
  </si>
  <si>
    <t>0000000000000081</t>
  </si>
  <si>
    <t>0000000000000082</t>
  </si>
  <si>
    <t>0000000000000083</t>
  </si>
  <si>
    <t>0000000000000084</t>
  </si>
  <si>
    <t>0000000000000080</t>
  </si>
  <si>
    <t xml:space="preserve"> Num</t>
  </si>
  <si>
    <t>Den</t>
  </si>
  <si>
    <t>soglia materialità</t>
  </si>
  <si>
    <t xml:space="preserve">missing </t>
  </si>
  <si>
    <t>-</t>
  </si>
  <si>
    <t>Codice</t>
  </si>
  <si>
    <t>IND_60</t>
  </si>
  <si>
    <t>0000000000000085</t>
  </si>
  <si>
    <t>0000000000000086</t>
  </si>
  <si>
    <t>0000000000000087</t>
  </si>
  <si>
    <t>ERROR_MSG_IND_60_atteso</t>
  </si>
  <si>
    <t>ERROR_MSG_IND_60</t>
  </si>
  <si>
    <t>IMP_ACC_CASSA_BT_M0</t>
  </si>
  <si>
    <t>IMP_ACC_CASSA_BT_M1</t>
  </si>
  <si>
    <t>IMP_ACC_CASSA_BT_M2</t>
  </si>
  <si>
    <t>IMP_UTIL_CASSA_BT_M0</t>
  </si>
  <si>
    <t>IMP_UTIL_CASSA_BT_M1</t>
  </si>
  <si>
    <t>IMP_UTIL_CASSA_BT_M2</t>
  </si>
  <si>
    <t>ERROR_MSG_IND_61_atteso</t>
  </si>
  <si>
    <t>ERROR_MSG_IND_61</t>
  </si>
  <si>
    <t>IND_61</t>
  </si>
  <si>
    <t>CRZER000_1</t>
  </si>
  <si>
    <t>0000000000000088</t>
  </si>
  <si>
    <t>CRZER002_1</t>
  </si>
  <si>
    <t>CRZER003_1</t>
  </si>
  <si>
    <t>0000000000000090</t>
  </si>
  <si>
    <t>CRZER003_2</t>
  </si>
  <si>
    <t>CRZER004_1</t>
  </si>
  <si>
    <t>0000000000000091</t>
  </si>
  <si>
    <t>0000000000000092</t>
  </si>
  <si>
    <t>CRZER004_2</t>
  </si>
  <si>
    <t>0000000000000093</t>
  </si>
  <si>
    <t>0000000000000094</t>
  </si>
  <si>
    <t>0000000000000095</t>
  </si>
  <si>
    <t>0000000000000096</t>
  </si>
  <si>
    <t>CRZER004_3</t>
  </si>
  <si>
    <t>0000000000000097</t>
  </si>
  <si>
    <t>0000000000000098</t>
  </si>
  <si>
    <t>PRODUCT_MIX</t>
  </si>
  <si>
    <t>0000000000000099</t>
  </si>
  <si>
    <t>0000000000000100</t>
  </si>
  <si>
    <t>0000000000000101</t>
  </si>
  <si>
    <t>mancanza forma tecnica AC</t>
  </si>
  <si>
    <t>IMP_ACC_REV_M0</t>
  </si>
  <si>
    <t>IMP_ACC_REV_M1</t>
  </si>
  <si>
    <t>IMP_ACC_REV_M2</t>
  </si>
  <si>
    <t>IMP_UTIL_REV_M0</t>
  </si>
  <si>
    <t>IMP_UTIL_REV_M1</t>
  </si>
  <si>
    <t>IMP_UTIL_REV_M2</t>
  </si>
  <si>
    <t>0000000000000102</t>
  </si>
  <si>
    <t>0000000000000103</t>
  </si>
  <si>
    <t>0000000000000104</t>
  </si>
  <si>
    <t>0000000000000105</t>
  </si>
  <si>
    <t>0000000000000106</t>
  </si>
  <si>
    <t>0000000000000107</t>
  </si>
  <si>
    <t>0000000000000108</t>
  </si>
  <si>
    <t>0000000000000109</t>
  </si>
  <si>
    <t>IND_62</t>
  </si>
  <si>
    <t>ERROR_MSG_IND_62</t>
  </si>
  <si>
    <t>ERROR_MSG_IND_62_atteso</t>
  </si>
  <si>
    <t>CRZER002_2</t>
  </si>
  <si>
    <t>0000000000000110</t>
  </si>
  <si>
    <t>0000000000000111</t>
  </si>
  <si>
    <t>0000000000000112</t>
  </si>
  <si>
    <t>0000000000000113</t>
  </si>
  <si>
    <t>0000000000000114</t>
  </si>
  <si>
    <t>0000000000000115</t>
  </si>
  <si>
    <t>0000000000000117</t>
  </si>
  <si>
    <t>IMP_ACC_PROD_SCAD_M0</t>
  </si>
  <si>
    <t>IMP_ACC_PROD_SCAD_M1</t>
  </si>
  <si>
    <t>IMP_ACC_PROD_SCAD_M2</t>
  </si>
  <si>
    <t>IMP_UTIL_PROD_SCAD_M0</t>
  </si>
  <si>
    <t>IMP_UTIL_PROD_SCAD_M1</t>
  </si>
  <si>
    <t>IMP_UTIL_PROD_SCAD_M2</t>
  </si>
  <si>
    <t>IND_63</t>
  </si>
  <si>
    <t>ERROR_MSG_IND_63_atteso</t>
  </si>
  <si>
    <t>ERROR_MSG_IND_63</t>
  </si>
  <si>
    <t>0000000000000118</t>
  </si>
  <si>
    <t>0000000000000119</t>
  </si>
  <si>
    <t>0000000000000120</t>
  </si>
  <si>
    <t>0000000000000121</t>
  </si>
  <si>
    <t>0000000000000122</t>
  </si>
  <si>
    <t>0000000000000123</t>
  </si>
  <si>
    <t>0000000000000124</t>
  </si>
  <si>
    <t>0000000000000125</t>
  </si>
  <si>
    <t>0000000000000126</t>
  </si>
  <si>
    <t>0000000000000127</t>
  </si>
  <si>
    <t>0000000000000128</t>
  </si>
  <si>
    <t>0000000000000129</t>
  </si>
  <si>
    <t>0000000000000130</t>
  </si>
  <si>
    <t>0000000000000131</t>
  </si>
  <si>
    <t>0000000000000132</t>
  </si>
  <si>
    <t>0000000000000116</t>
  </si>
  <si>
    <t>IND_64</t>
  </si>
  <si>
    <t>IMP_ACC_TOT_M0</t>
  </si>
  <si>
    <t>IMP_ACC_TOT_M1</t>
  </si>
  <si>
    <t>IMP_ACC_TOT_M2</t>
  </si>
  <si>
    <t>IMP_UTIL_TOT_M1</t>
  </si>
  <si>
    <t>IMP_UTIL_TOT_M2</t>
  </si>
  <si>
    <t>0000000000000133</t>
  </si>
  <si>
    <t>0000000000000134</t>
  </si>
  <si>
    <t>0000000000000135</t>
  </si>
  <si>
    <t>0000000000000136</t>
  </si>
  <si>
    <t>0000000000000138</t>
  </si>
  <si>
    <t>0000000000000139</t>
  </si>
  <si>
    <t>0000000000000140</t>
  </si>
  <si>
    <t>IMP_UTIL_TOT_M0</t>
  </si>
  <si>
    <t>ERROR_MSG_IND_64_atteso</t>
  </si>
  <si>
    <t>ERROR_MSG_IND_64</t>
  </si>
  <si>
    <t>0000000000000141</t>
  </si>
  <si>
    <t>ERROR_MSG_IND_70_atteso</t>
  </si>
  <si>
    <t>ERROR_MSG_IND_70</t>
  </si>
  <si>
    <t>IND_70</t>
  </si>
  <si>
    <t>0000000000000142</t>
  </si>
  <si>
    <t>0000000000000143</t>
  </si>
  <si>
    <t>0000000000000144</t>
  </si>
  <si>
    <t>IND_71</t>
  </si>
  <si>
    <t>0000000000000145</t>
  </si>
  <si>
    <t>0000000000000146</t>
  </si>
  <si>
    <t>0000000000000147</t>
  </si>
  <si>
    <t>IMP_SALDO_CC_M0</t>
  </si>
  <si>
    <t>IMP_SALDO_CC_M1</t>
  </si>
  <si>
    <t>IMP_SALDO_CC_M2</t>
  </si>
  <si>
    <t>IMP_VAL_MERC_CD_M0</t>
  </si>
  <si>
    <t>IMP_VAL_MERC_CD_M1</t>
  </si>
  <si>
    <t>IMP_VAL_MERC_CD_M2</t>
  </si>
  <si>
    <t>IMP_SALDO_PCT_M0</t>
  </si>
  <si>
    <t>IMP_SALDO_PCT_M1</t>
  </si>
  <si>
    <t>IMP_SALDO_PCT_M2</t>
  </si>
  <si>
    <t>IMP_SALDO_GPM_M0</t>
  </si>
  <si>
    <t>IMP_SALDO_GPM_M1</t>
  </si>
  <si>
    <t>IMP_SALDO_GPM_M2</t>
  </si>
  <si>
    <t>IMP_SALDO_ASSIC_M0</t>
  </si>
  <si>
    <t>IMP_SALDO_ASSIC_M1</t>
  </si>
  <si>
    <t>IMP_SALDO_ASSIC_M2</t>
  </si>
  <si>
    <t>AFI000_1</t>
  </si>
  <si>
    <t>AFI004_1</t>
  </si>
  <si>
    <t>A tutti gli addendi della sommatoria all'interno della media trimestrale deve essere applicato un cap a 0 nel caso di valori negativi</t>
  </si>
  <si>
    <t>IND_80</t>
  </si>
  <si>
    <t>ERROR_MSG_IND_71_atteso</t>
  </si>
  <si>
    <t>ERROR_MSG_IND_71</t>
  </si>
  <si>
    <t>ERROR_MSG_IND_80</t>
  </si>
  <si>
    <t>ERROR_MSG_IND_80_atteso</t>
  </si>
  <si>
    <t>IND_81</t>
  </si>
  <si>
    <t>ERROR_MSG_IND_81_atteso</t>
  </si>
  <si>
    <t>ERROR_MSG_IND_81</t>
  </si>
  <si>
    <t>IMP_ENT_CORR_M0</t>
  </si>
  <si>
    <t>IMP_ENT_CORR_M1</t>
  </si>
  <si>
    <t>IMP_ENT_CORR_M2</t>
  </si>
  <si>
    <t>BILFAM000_1</t>
  </si>
  <si>
    <t>BILFAM004_1</t>
  </si>
  <si>
    <t>IND_83</t>
  </si>
  <si>
    <t>IND_82</t>
  </si>
  <si>
    <t>ERROR_MSG_IND_82_atteso</t>
  </si>
  <si>
    <t>ERROR_MSG_IND_82</t>
  </si>
  <si>
    <t>IMP_PAG_RAFI_M0</t>
  </si>
  <si>
    <t>IMP_PAG_RAFI_M1</t>
  </si>
  <si>
    <t>IMP_PAG_RAFI_M2</t>
  </si>
  <si>
    <t>IMP_STIP_PE_M0</t>
  </si>
  <si>
    <t>IMP_STIP_PE_M1</t>
  </si>
  <si>
    <t>IMP_STIP_PE_M2</t>
  </si>
  <si>
    <t>0000000000000148</t>
  </si>
  <si>
    <t>0000000000000149</t>
  </si>
  <si>
    <t>0000000000000150</t>
  </si>
  <si>
    <t>0000000000000151</t>
  </si>
  <si>
    <t>0000000000000152</t>
  </si>
  <si>
    <t>0000000000000153</t>
  </si>
  <si>
    <t>0000000000000154</t>
  </si>
  <si>
    <t>0000000000000155</t>
  </si>
  <si>
    <t>0000000000000156</t>
  </si>
  <si>
    <t>0000000000000157</t>
  </si>
  <si>
    <t>0000000000000158</t>
  </si>
  <si>
    <t>BILFAM002_1</t>
  </si>
  <si>
    <t>BILFAM002_2</t>
  </si>
  <si>
    <t>BILFAM003_1</t>
  </si>
  <si>
    <t>BILFAM003_2</t>
  </si>
  <si>
    <t>0000000000000159</t>
  </si>
  <si>
    <t>BILFAM004_2</t>
  </si>
  <si>
    <t>0000000000000160</t>
  </si>
  <si>
    <t>0000000000000161</t>
  </si>
  <si>
    <t>0000000000000162</t>
  </si>
  <si>
    <t>0000000000000163</t>
  </si>
  <si>
    <t>0000000000000164</t>
  </si>
  <si>
    <t>0000000000000165</t>
  </si>
  <si>
    <t>0000000000000166</t>
  </si>
  <si>
    <t>0000000000000167</t>
  </si>
  <si>
    <t>0000000000000168</t>
  </si>
  <si>
    <t>0000000000000169</t>
  </si>
  <si>
    <t>0000000000000170</t>
  </si>
  <si>
    <t>0000000000000171</t>
  </si>
  <si>
    <t>0000000000000172</t>
  </si>
  <si>
    <t>IND_84</t>
  </si>
  <si>
    <t>ERROR_MSG_IND_84_atteso</t>
  </si>
  <si>
    <t>ERROR_MSG_IND_84</t>
  </si>
  <si>
    <t>IMP_PAG_CART_M0</t>
  </si>
  <si>
    <t>IMP_PAG_CART_M1</t>
  </si>
  <si>
    <t>IMP_PAG_CART_M2</t>
  </si>
  <si>
    <t>0000000000000173</t>
  </si>
  <si>
    <t>0000000000000174</t>
  </si>
  <si>
    <t>0000000000000175</t>
  </si>
  <si>
    <t>0000000000000176</t>
  </si>
  <si>
    <t>0000000000000177</t>
  </si>
  <si>
    <t>0000000000000178</t>
  </si>
  <si>
    <t>0000000000000179</t>
  </si>
  <si>
    <t>0000000000000180</t>
  </si>
  <si>
    <t>0000000000000181</t>
  </si>
  <si>
    <t>0000000000000182</t>
  </si>
  <si>
    <t>0000000000000183</t>
  </si>
  <si>
    <t>0000000000000184</t>
  </si>
  <si>
    <t>0000000000000185</t>
  </si>
  <si>
    <t>IND_85</t>
  </si>
  <si>
    <t>0000000000000186</t>
  </si>
  <si>
    <t>0000000000000187</t>
  </si>
  <si>
    <t>0000000000000188</t>
  </si>
  <si>
    <t>0000000000000189</t>
  </si>
  <si>
    <t>0000000000000190</t>
  </si>
  <si>
    <t>0000000000000191</t>
  </si>
  <si>
    <t>0000000000000192</t>
  </si>
  <si>
    <t>0000000000000193</t>
  </si>
  <si>
    <t>0000000000000194</t>
  </si>
  <si>
    <t>0000000000000195</t>
  </si>
  <si>
    <t>0000000000000196</t>
  </si>
  <si>
    <t>0000000000000197</t>
  </si>
  <si>
    <t>0000000000000198</t>
  </si>
  <si>
    <t>0000000000000199</t>
  </si>
  <si>
    <t>0000000000000200</t>
  </si>
  <si>
    <t>0000000000000201</t>
  </si>
  <si>
    <t>0000000000000202</t>
  </si>
  <si>
    <t>ERROR_MSG_IND_85_atteso</t>
  </si>
  <si>
    <t>ERROR_MSG_IND_85</t>
  </si>
  <si>
    <t>ERROR_MSG_IND_86</t>
  </si>
  <si>
    <t>ERROR_MSG_IND_86_atteso</t>
  </si>
  <si>
    <t>IND_86</t>
  </si>
  <si>
    <t>ERROR_MSG_IND_87</t>
  </si>
  <si>
    <t>ERROR_MSG_IND_87_atteso</t>
  </si>
  <si>
    <t>IND_87</t>
  </si>
  <si>
    <t>0000000000000203</t>
  </si>
  <si>
    <t>0000000000000204</t>
  </si>
  <si>
    <t>0000000000000205</t>
  </si>
  <si>
    <t>0000000000000206</t>
  </si>
  <si>
    <t>0000000000000207</t>
  </si>
  <si>
    <t>codice</t>
  </si>
  <si>
    <t>0000000000000208</t>
  </si>
  <si>
    <t>IND_150</t>
  </si>
  <si>
    <t>0000000000000209</t>
  </si>
  <si>
    <t>0000000000000210</t>
  </si>
  <si>
    <t>0000000000000211</t>
  </si>
  <si>
    <t>0000000000000212</t>
  </si>
  <si>
    <t>Calcolo</t>
  </si>
  <si>
    <t xml:space="preserve">IMP_SCONF_AUTOR     </t>
  </si>
  <si>
    <t xml:space="preserve">IMP_SCONFINO </t>
  </si>
  <si>
    <t>ERROR_MSG_IND_150_atteso</t>
  </si>
  <si>
    <t>ERROR_MSG_IND_150</t>
  </si>
  <si>
    <t>IND_151</t>
  </si>
  <si>
    <t>ERROR_MSG_IND_151_atteso</t>
  </si>
  <si>
    <t>ERROR_MSG_IND_151</t>
  </si>
  <si>
    <t>0000000000000213</t>
  </si>
  <si>
    <t>0000000000000214</t>
  </si>
  <si>
    <t xml:space="preserve">FLG_SCONF_MAX_NO_AUTOR_89GG </t>
  </si>
  <si>
    <t>0000000000000215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</si>
</sst>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3" borderId="1" xfId="0" quotePrefix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0" fontId="0" fillId="0" borderId="2" xfId="0" quotePrefix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5" xfId="0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2" fillId="0" borderId="1" xfId="0" applyFont="1" applyBorder="1"/>
    <xf numFmtId="0" fontId="2" fillId="0" borderId="6" xfId="0" applyFont="1" applyBorder="1"/>
    <xf numFmtId="0" fontId="0" fillId="0" borderId="6" xfId="0" quotePrefix="1" applyBorder="1" applyAlignment="1">
      <alignment horizontal="center" vertical="center"/>
    </xf>
    <xf numFmtId="0" fontId="0" fillId="3" borderId="2" xfId="0" applyFill="1" applyBorder="1"/>
    <xf numFmtId="0" fontId="0" fillId="0" borderId="7" xfId="0" applyFill="1" applyBorder="1"/>
    <xf numFmtId="0" fontId="0" fillId="0" borderId="8" xfId="0" applyBorder="1"/>
    <xf numFmtId="0" fontId="3" fillId="0" borderId="0" xfId="0" applyFont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4" borderId="0" xfId="0" applyFill="1" applyAlignment="1">
      <alignment horizontal="center" vertical="center" wrapText="1"/>
    </xf>
  </cellXfs>
  <cellStyles count="1">
    <cellStyle name="Normale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200"/>
  <sheetViews>
    <sheetView tabSelected="1" topLeftCell="A87" zoomScale="90" zoomScaleNormal="90" workbookViewId="0">
      <selection activeCell="D196" sqref="D196"/>
    </sheetView>
  </sheetViews>
  <sheetFormatPr defaultRowHeight="14.4" x14ac:dyDescent="0.3"/>
  <cols>
    <col min="2" max="2" width="19.33203125" style="5" bestFit="1" customWidth="1"/>
    <col min="3" max="3" width="15.77734375" style="5" customWidth="1"/>
    <col min="4" max="4" width="27" style="5" customWidth="1"/>
    <col min="5" max="5" width="21.77734375" style="5" bestFit="1" customWidth="1"/>
    <col min="6" max="6" width="33.21875" style="5" bestFit="1" customWidth="1"/>
    <col min="7" max="7" width="22.21875" style="5" bestFit="1" customWidth="1"/>
    <col min="8" max="8" width="26.5546875" style="5" bestFit="1" customWidth="1"/>
    <col min="9" max="9" width="25.109375" style="5" customWidth="1"/>
    <col min="10" max="10" width="29" style="5" bestFit="1" customWidth="1"/>
    <col min="11" max="12" width="25.109375" style="5" customWidth="1"/>
    <col min="13" max="13" width="25.77734375" style="5" bestFit="1" customWidth="1"/>
    <col min="14" max="14" width="25.109375" style="5" bestFit="1" customWidth="1"/>
    <col min="15" max="15" width="19.88671875" style="5" bestFit="1" customWidth="1"/>
    <col min="16" max="16" width="21.21875" customWidth="1"/>
    <col min="17" max="17" width="20.77734375" customWidth="1"/>
    <col min="18" max="18" width="20.77734375" bestFit="1" customWidth="1"/>
    <col min="19" max="19" width="14.77734375" customWidth="1"/>
    <col min="20" max="20" width="25.5546875" bestFit="1" customWidth="1"/>
    <col min="21" max="21" width="18.88671875" bestFit="1" customWidth="1"/>
  </cols>
  <sheetData>
    <row r="3" spans="1:12" ht="18" customHeight="1" x14ac:dyDescent="0.3">
      <c r="A3" s="3" t="s">
        <v>0</v>
      </c>
      <c r="B3" s="1" t="s">
        <v>1</v>
      </c>
      <c r="C3" s="1" t="s">
        <v>2</v>
      </c>
      <c r="D3" s="4" t="s">
        <v>3</v>
      </c>
      <c r="E3" s="2" t="s">
        <v>0</v>
      </c>
      <c r="F3" s="1" t="s">
        <v>10</v>
      </c>
      <c r="G3" s="2" t="s">
        <v>11</v>
      </c>
    </row>
    <row r="4" spans="1:12" x14ac:dyDescent="0.3">
      <c r="B4" s="8" t="s">
        <v>7</v>
      </c>
      <c r="C4" s="2">
        <v>1000</v>
      </c>
      <c r="D4" s="2">
        <v>1000</v>
      </c>
      <c r="E4" s="2"/>
      <c r="F4" s="2" t="s">
        <v>48</v>
      </c>
      <c r="G4" s="2"/>
    </row>
    <row r="5" spans="1:12" x14ac:dyDescent="0.3">
      <c r="B5" s="8" t="s">
        <v>8</v>
      </c>
      <c r="C5" s="2" t="s">
        <v>4</v>
      </c>
      <c r="D5" s="2" t="s">
        <v>48</v>
      </c>
      <c r="E5" s="2"/>
      <c r="F5" s="6" t="s">
        <v>5</v>
      </c>
      <c r="G5" s="2"/>
    </row>
    <row r="6" spans="1:12" x14ac:dyDescent="0.3">
      <c r="B6" s="8" t="s">
        <v>9</v>
      </c>
      <c r="C6" s="2" t="s">
        <v>4</v>
      </c>
      <c r="D6" s="7">
        <v>-1000</v>
      </c>
      <c r="E6" s="2"/>
      <c r="F6" s="6" t="s">
        <v>6</v>
      </c>
      <c r="G6" s="2"/>
    </row>
    <row r="7" spans="1:12" x14ac:dyDescent="0.3">
      <c r="D7" s="9"/>
    </row>
    <row r="9" spans="1:12" ht="15.6" customHeight="1" x14ac:dyDescent="0.3">
      <c r="A9" s="3" t="s">
        <v>13</v>
      </c>
      <c r="B9" s="1" t="s">
        <v>1</v>
      </c>
      <c r="C9" s="1" t="s">
        <v>2</v>
      </c>
      <c r="D9" s="4" t="s">
        <v>12</v>
      </c>
      <c r="E9" s="2" t="s">
        <v>13</v>
      </c>
      <c r="F9" s="1" t="s">
        <v>17</v>
      </c>
      <c r="G9" s="2" t="s">
        <v>18</v>
      </c>
    </row>
    <row r="10" spans="1:12" x14ac:dyDescent="0.3">
      <c r="B10" s="8" t="s">
        <v>14</v>
      </c>
      <c r="C10" s="2">
        <v>10</v>
      </c>
      <c r="D10" s="2">
        <v>10</v>
      </c>
      <c r="E10" s="2"/>
      <c r="F10" s="2"/>
      <c r="G10" s="2"/>
    </row>
    <row r="11" spans="1:12" x14ac:dyDescent="0.3">
      <c r="B11" s="8" t="s">
        <v>15</v>
      </c>
      <c r="C11" s="2" t="s">
        <v>4</v>
      </c>
      <c r="D11" s="2" t="s">
        <v>48</v>
      </c>
      <c r="E11" s="2"/>
      <c r="F11" s="6" t="s">
        <v>5</v>
      </c>
      <c r="G11" s="2"/>
    </row>
    <row r="12" spans="1:12" x14ac:dyDescent="0.3">
      <c r="B12" s="8" t="s">
        <v>16</v>
      </c>
      <c r="C12" s="2" t="s">
        <v>4</v>
      </c>
      <c r="D12" s="2">
        <v>-1</v>
      </c>
      <c r="E12" s="2"/>
      <c r="F12" s="6" t="s">
        <v>6</v>
      </c>
      <c r="G12" s="2"/>
    </row>
    <row r="15" spans="1:12" x14ac:dyDescent="0.3">
      <c r="A15" s="3" t="s">
        <v>23</v>
      </c>
      <c r="B15" s="1" t="s">
        <v>1</v>
      </c>
      <c r="C15" s="1" t="s">
        <v>2</v>
      </c>
      <c r="D15" s="4" t="s">
        <v>26</v>
      </c>
      <c r="E15" s="1" t="s">
        <v>27</v>
      </c>
      <c r="F15" s="1" t="s">
        <v>28</v>
      </c>
      <c r="G15" s="2" t="s">
        <v>23</v>
      </c>
      <c r="H15" s="1" t="s">
        <v>24</v>
      </c>
      <c r="I15" s="11" t="s">
        <v>25</v>
      </c>
      <c r="J15" s="27"/>
      <c r="K15" s="13"/>
      <c r="L15" s="13"/>
    </row>
    <row r="16" spans="1:12" x14ac:dyDescent="0.3">
      <c r="B16" s="8" t="s">
        <v>19</v>
      </c>
      <c r="C16" s="5">
        <v>0</v>
      </c>
      <c r="D16" s="2">
        <v>0</v>
      </c>
      <c r="E16" s="2">
        <v>0</v>
      </c>
      <c r="F16" s="2">
        <v>1</v>
      </c>
      <c r="G16" s="2"/>
      <c r="H16" s="2" t="s">
        <v>48</v>
      </c>
      <c r="I16" s="11"/>
      <c r="J16" s="27"/>
      <c r="K16" s="13"/>
      <c r="L16" s="13"/>
    </row>
    <row r="17" spans="1:15" x14ac:dyDescent="0.3">
      <c r="B17" s="8" t="s">
        <v>20</v>
      </c>
      <c r="C17" s="2">
        <v>1</v>
      </c>
      <c r="D17" s="2">
        <v>0</v>
      </c>
      <c r="E17" s="2">
        <v>1</v>
      </c>
      <c r="F17" s="2">
        <v>0</v>
      </c>
      <c r="G17" s="2"/>
      <c r="H17" s="6" t="s">
        <v>48</v>
      </c>
      <c r="I17" s="11"/>
      <c r="J17" s="28"/>
      <c r="L17" s="14"/>
    </row>
    <row r="18" spans="1:15" x14ac:dyDescent="0.3">
      <c r="B18" s="8" t="s">
        <v>21</v>
      </c>
      <c r="C18" s="2">
        <v>2</v>
      </c>
      <c r="D18" s="2">
        <v>1</v>
      </c>
      <c r="E18" s="2">
        <v>0</v>
      </c>
      <c r="F18" s="2">
        <v>0</v>
      </c>
      <c r="G18" s="2"/>
      <c r="H18" s="6" t="s">
        <v>48</v>
      </c>
      <c r="I18" s="11"/>
      <c r="J18" s="28"/>
      <c r="K18" s="14"/>
      <c r="L18" s="14"/>
    </row>
    <row r="19" spans="1:15" x14ac:dyDescent="0.3">
      <c r="B19" s="8" t="s">
        <v>22</v>
      </c>
      <c r="C19" s="2">
        <v>3</v>
      </c>
      <c r="D19" s="2">
        <v>0</v>
      </c>
      <c r="E19" s="2">
        <v>0</v>
      </c>
      <c r="F19" s="2">
        <v>0</v>
      </c>
      <c r="G19" s="2"/>
      <c r="H19" s="2" t="s">
        <v>48</v>
      </c>
      <c r="I19" s="11"/>
      <c r="J19" s="27"/>
      <c r="K19" s="13"/>
      <c r="L19" s="13"/>
    </row>
    <row r="20" spans="1:15" x14ac:dyDescent="0.3">
      <c r="B20" s="8" t="s">
        <v>29</v>
      </c>
      <c r="C20" s="2" t="s">
        <v>4</v>
      </c>
      <c r="D20" s="2" t="s">
        <v>48</v>
      </c>
      <c r="E20" s="2" t="s">
        <v>48</v>
      </c>
      <c r="F20" s="2" t="s">
        <v>48</v>
      </c>
      <c r="G20" s="2"/>
      <c r="H20" s="6" t="s">
        <v>5</v>
      </c>
      <c r="I20" s="11"/>
      <c r="J20" s="28"/>
      <c r="K20" s="14"/>
      <c r="L20" s="14"/>
    </row>
    <row r="23" spans="1:15" x14ac:dyDescent="0.3">
      <c r="A23" s="3" t="s">
        <v>35</v>
      </c>
      <c r="B23" s="1" t="s">
        <v>1</v>
      </c>
      <c r="C23" s="1" t="s">
        <v>2</v>
      </c>
      <c r="D23" s="4" t="s">
        <v>30</v>
      </c>
      <c r="E23" s="1" t="s">
        <v>31</v>
      </c>
      <c r="F23" s="1" t="s">
        <v>32</v>
      </c>
      <c r="G23" s="1" t="s">
        <v>33</v>
      </c>
      <c r="H23" s="1" t="s">
        <v>34</v>
      </c>
      <c r="I23" s="1" t="s">
        <v>44</v>
      </c>
      <c r="J23" s="1" t="s">
        <v>45</v>
      </c>
      <c r="K23" s="1" t="s">
        <v>46</v>
      </c>
      <c r="L23" s="2" t="s">
        <v>35</v>
      </c>
      <c r="M23" s="1" t="s">
        <v>36</v>
      </c>
      <c r="N23" s="2" t="s">
        <v>37</v>
      </c>
    </row>
    <row r="24" spans="1:15" x14ac:dyDescent="0.3">
      <c r="B24" s="8" t="s">
        <v>43</v>
      </c>
      <c r="C24" s="5">
        <v>1</v>
      </c>
      <c r="D24" s="2">
        <v>200</v>
      </c>
      <c r="E24" s="2">
        <v>35</v>
      </c>
      <c r="F24" s="2">
        <v>500</v>
      </c>
      <c r="G24" s="2">
        <v>400</v>
      </c>
      <c r="H24" s="2">
        <v>700</v>
      </c>
      <c r="I24" s="2">
        <f>D24/F24</f>
        <v>0.4</v>
      </c>
      <c r="J24" s="2">
        <f>G24/H24</f>
        <v>0.5714285714285714</v>
      </c>
      <c r="K24" s="2">
        <f>I24/J24</f>
        <v>0.70000000000000007</v>
      </c>
      <c r="L24" s="2"/>
      <c r="M24" s="2" t="s">
        <v>48</v>
      </c>
      <c r="N24" s="2"/>
    </row>
    <row r="25" spans="1:15" x14ac:dyDescent="0.3">
      <c r="B25" s="8" t="s">
        <v>39</v>
      </c>
      <c r="C25" s="2">
        <v>0</v>
      </c>
      <c r="D25" s="2">
        <v>100</v>
      </c>
      <c r="E25" s="2">
        <v>25</v>
      </c>
      <c r="F25" s="2">
        <v>200</v>
      </c>
      <c r="G25" s="2">
        <v>200</v>
      </c>
      <c r="H25" s="2">
        <v>500</v>
      </c>
      <c r="I25" s="2">
        <f>D25/F25</f>
        <v>0.5</v>
      </c>
      <c r="J25" s="2">
        <f>G25/H25</f>
        <v>0.4</v>
      </c>
      <c r="K25" s="2">
        <f>I25/J25</f>
        <v>1.25</v>
      </c>
      <c r="L25" s="2"/>
      <c r="M25" s="6" t="s">
        <v>48</v>
      </c>
      <c r="N25" s="2"/>
    </row>
    <row r="26" spans="1:15" x14ac:dyDescent="0.3">
      <c r="B26" s="8" t="s">
        <v>40</v>
      </c>
      <c r="C26" s="2" t="s">
        <v>47</v>
      </c>
      <c r="D26" s="2" t="s">
        <v>48</v>
      </c>
      <c r="E26" s="2">
        <v>10</v>
      </c>
      <c r="F26" s="2">
        <v>200</v>
      </c>
      <c r="G26" s="2" t="s">
        <v>48</v>
      </c>
      <c r="H26" s="2" t="s">
        <v>48</v>
      </c>
      <c r="I26" s="2" t="s">
        <v>48</v>
      </c>
      <c r="J26" s="2" t="s">
        <v>48</v>
      </c>
      <c r="K26" s="2" t="s">
        <v>48</v>
      </c>
      <c r="L26" s="2"/>
      <c r="M26" s="10" t="s">
        <v>5</v>
      </c>
      <c r="N26" s="2"/>
    </row>
    <row r="27" spans="1:15" x14ac:dyDescent="0.3">
      <c r="B27" s="16" t="s">
        <v>41</v>
      </c>
      <c r="C27" s="2">
        <v>0</v>
      </c>
      <c r="D27" s="2">
        <v>-150</v>
      </c>
      <c r="E27" s="2">
        <v>36</v>
      </c>
      <c r="F27" s="2">
        <v>200</v>
      </c>
      <c r="G27" s="2">
        <v>400</v>
      </c>
      <c r="H27" s="2">
        <v>700</v>
      </c>
      <c r="I27" s="2">
        <f>D27/F27</f>
        <v>-0.75</v>
      </c>
      <c r="J27" s="2">
        <f>G27/H27</f>
        <v>0.5714285714285714</v>
      </c>
      <c r="K27" s="2">
        <f>I27/J27</f>
        <v>-1.3125</v>
      </c>
      <c r="L27" s="2"/>
      <c r="M27" s="17" t="s">
        <v>49</v>
      </c>
      <c r="N27" s="2"/>
    </row>
    <row r="30" spans="1:15" x14ac:dyDescent="0.3">
      <c r="A30" s="3" t="s">
        <v>64</v>
      </c>
      <c r="B30" s="1" t="s">
        <v>1</v>
      </c>
      <c r="C30" s="1" t="s">
        <v>2</v>
      </c>
      <c r="D30" s="1" t="s">
        <v>56</v>
      </c>
      <c r="E30" s="1" t="s">
        <v>57</v>
      </c>
      <c r="F30" s="1" t="s">
        <v>58</v>
      </c>
      <c r="G30" s="1" t="s">
        <v>59</v>
      </c>
      <c r="H30" s="1" t="s">
        <v>60</v>
      </c>
      <c r="I30" s="1" t="s">
        <v>61</v>
      </c>
      <c r="J30" s="1" t="s">
        <v>82</v>
      </c>
      <c r="K30" s="1" t="s">
        <v>44</v>
      </c>
      <c r="L30" s="1" t="s">
        <v>45</v>
      </c>
      <c r="M30" s="2" t="s">
        <v>64</v>
      </c>
      <c r="N30" s="1" t="s">
        <v>62</v>
      </c>
      <c r="O30" s="2" t="s">
        <v>63</v>
      </c>
    </row>
    <row r="31" spans="1:15" x14ac:dyDescent="0.3">
      <c r="B31" s="8" t="s">
        <v>53</v>
      </c>
      <c r="C31" s="2">
        <f>K31/L31</f>
        <v>0.34615384615384615</v>
      </c>
      <c r="D31" s="2">
        <v>1000</v>
      </c>
      <c r="E31" s="2">
        <v>700</v>
      </c>
      <c r="F31" s="2">
        <v>900</v>
      </c>
      <c r="G31" s="2">
        <v>800</v>
      </c>
      <c r="H31" s="2">
        <v>300</v>
      </c>
      <c r="I31" s="2">
        <v>600</v>
      </c>
      <c r="J31" s="2" t="s">
        <v>48</v>
      </c>
      <c r="K31" s="2">
        <f>AVERAGE((D31-G31),(E31-H31),(F31-I31))</f>
        <v>300</v>
      </c>
      <c r="L31" s="2">
        <f>AVERAGE(D31,E31,F31)</f>
        <v>866.66666666666663</v>
      </c>
      <c r="M31" s="2"/>
      <c r="N31" s="2" t="s">
        <v>48</v>
      </c>
      <c r="O31" s="2"/>
    </row>
    <row r="32" spans="1:15" x14ac:dyDescent="0.3">
      <c r="B32" s="16" t="s">
        <v>66</v>
      </c>
      <c r="C32" s="2">
        <f>K32/L32</f>
        <v>0.80000000000000016</v>
      </c>
      <c r="D32" s="2">
        <v>1000</v>
      </c>
      <c r="E32" s="2">
        <v>0</v>
      </c>
      <c r="F32" s="2">
        <v>0</v>
      </c>
      <c r="G32" s="2">
        <v>200</v>
      </c>
      <c r="H32" s="2">
        <v>0</v>
      </c>
      <c r="I32" s="2">
        <v>0</v>
      </c>
      <c r="J32" s="2" t="s">
        <v>48</v>
      </c>
      <c r="K32" s="2">
        <f>AVERAGE((D32-G32),(E32-H32),(F32-I32))</f>
        <v>266.66666666666669</v>
      </c>
      <c r="L32" s="2">
        <f>AVERAGE(D32,E32,F32)</f>
        <v>333.33333333333331</v>
      </c>
      <c r="M32" s="2"/>
      <c r="N32" s="10" t="s">
        <v>48</v>
      </c>
      <c r="O32" s="2"/>
    </row>
    <row r="33" spans="1:15" x14ac:dyDescent="0.3">
      <c r="B33" s="16" t="s">
        <v>38</v>
      </c>
      <c r="C33" s="2" t="s">
        <v>4</v>
      </c>
      <c r="D33" s="2" t="s">
        <v>48</v>
      </c>
      <c r="E33" s="2" t="s">
        <v>48</v>
      </c>
      <c r="F33" s="2" t="s">
        <v>48</v>
      </c>
      <c r="G33" s="2" t="s">
        <v>48</v>
      </c>
      <c r="H33" s="2" t="s">
        <v>48</v>
      </c>
      <c r="I33" s="2" t="s">
        <v>48</v>
      </c>
      <c r="J33" s="2" t="s">
        <v>48</v>
      </c>
      <c r="K33" s="2" t="s">
        <v>48</v>
      </c>
      <c r="L33" s="2" t="s">
        <v>48</v>
      </c>
      <c r="M33" s="2"/>
      <c r="N33" s="6" t="s">
        <v>65</v>
      </c>
      <c r="O33" s="2"/>
    </row>
    <row r="34" spans="1:15" x14ac:dyDescent="0.3">
      <c r="B34" s="16" t="s">
        <v>69</v>
      </c>
      <c r="C34" s="16">
        <v>-1000000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 t="s">
        <v>48</v>
      </c>
      <c r="K34" s="2">
        <f t="shared" ref="K34" si="0">AVERAGE((D34-G34),(E34-H34),(F34-I34))</f>
        <v>0</v>
      </c>
      <c r="L34" s="2">
        <f t="shared" ref="L34" si="1">D34/3</f>
        <v>0</v>
      </c>
      <c r="M34" s="2"/>
      <c r="N34" s="10" t="s">
        <v>67</v>
      </c>
      <c r="O34" s="2"/>
    </row>
    <row r="35" spans="1:15" x14ac:dyDescent="0.3">
      <c r="B35" s="16" t="s">
        <v>38</v>
      </c>
      <c r="C35" s="16" t="s">
        <v>4</v>
      </c>
      <c r="D35" s="16" t="s">
        <v>48</v>
      </c>
      <c r="E35" s="16" t="s">
        <v>48</v>
      </c>
      <c r="F35" s="16" t="s">
        <v>48</v>
      </c>
      <c r="G35" s="2">
        <v>-500</v>
      </c>
      <c r="H35" s="2">
        <v>200</v>
      </c>
      <c r="I35" s="2">
        <v>-2500</v>
      </c>
      <c r="J35" s="2" t="s">
        <v>48</v>
      </c>
      <c r="K35" s="2">
        <f>AVERAGE(-G35,-H35,-I35)</f>
        <v>933.33333333333337</v>
      </c>
      <c r="L35" s="2" t="s">
        <v>48</v>
      </c>
      <c r="M35" s="2"/>
      <c r="N35" s="10" t="s">
        <v>68</v>
      </c>
      <c r="O35" s="2"/>
    </row>
    <row r="36" spans="1:15" x14ac:dyDescent="0.3">
      <c r="B36" s="16" t="s">
        <v>72</v>
      </c>
      <c r="C36" s="20" t="s">
        <v>4</v>
      </c>
      <c r="D36" s="20">
        <v>400</v>
      </c>
      <c r="E36" s="20">
        <v>300</v>
      </c>
      <c r="F36" s="20">
        <v>700</v>
      </c>
      <c r="G36" s="20" t="s">
        <v>48</v>
      </c>
      <c r="H36" s="20" t="s">
        <v>48</v>
      </c>
      <c r="I36" s="20" t="s">
        <v>48</v>
      </c>
      <c r="J36" s="20" t="s">
        <v>48</v>
      </c>
      <c r="K36" s="2" t="s">
        <v>48</v>
      </c>
      <c r="L36" s="2">
        <f>AVERAGE(D36,E36,F36)</f>
        <v>466.66666666666669</v>
      </c>
      <c r="M36" s="20"/>
      <c r="N36" s="22" t="s">
        <v>70</v>
      </c>
      <c r="O36" s="20"/>
    </row>
    <row r="37" spans="1:15" x14ac:dyDescent="0.3">
      <c r="B37" s="16" t="s">
        <v>73</v>
      </c>
      <c r="C37" s="2" t="s">
        <v>4</v>
      </c>
      <c r="D37" s="2">
        <v>500</v>
      </c>
      <c r="E37" s="2">
        <v>300</v>
      </c>
      <c r="F37" s="2">
        <v>600</v>
      </c>
      <c r="G37" s="2">
        <v>800</v>
      </c>
      <c r="H37" s="2">
        <v>700</v>
      </c>
      <c r="I37" s="2">
        <v>900</v>
      </c>
      <c r="J37" s="2" t="s">
        <v>48</v>
      </c>
      <c r="K37" s="2">
        <f>AVERAGE((D37-G37),(E37-H37),(F37-I37))</f>
        <v>-333.33333333333331</v>
      </c>
      <c r="L37" s="2">
        <f>AVERAGE(D37,E37,F37)</f>
        <v>466.66666666666669</v>
      </c>
      <c r="M37" s="2"/>
      <c r="N37" s="10" t="s">
        <v>71</v>
      </c>
      <c r="O37" s="2"/>
    </row>
    <row r="38" spans="1:15" x14ac:dyDescent="0.3">
      <c r="B38" s="16" t="s">
        <v>75</v>
      </c>
      <c r="C38" s="2" t="s">
        <v>4</v>
      </c>
      <c r="D38" s="2">
        <v>-500</v>
      </c>
      <c r="E38" s="2">
        <v>300</v>
      </c>
      <c r="F38" s="2">
        <v>200</v>
      </c>
      <c r="G38" s="2">
        <v>800</v>
      </c>
      <c r="H38" s="2">
        <v>700</v>
      </c>
      <c r="I38" s="2">
        <v>900</v>
      </c>
      <c r="J38" s="2" t="s">
        <v>48</v>
      </c>
      <c r="K38" s="2">
        <f>AVERAGE((D38-G38),(E38-H38),(F38-I38))</f>
        <v>-800</v>
      </c>
      <c r="L38" s="2">
        <f>AVERAGE(D38,E38,F38)</f>
        <v>0</v>
      </c>
      <c r="M38" s="2"/>
      <c r="N38" s="10" t="s">
        <v>71</v>
      </c>
      <c r="O38" s="2"/>
    </row>
    <row r="39" spans="1:15" x14ac:dyDescent="0.3">
      <c r="B39" s="16" t="s">
        <v>76</v>
      </c>
      <c r="C39" s="2" t="s">
        <v>4</v>
      </c>
      <c r="D39" s="2">
        <v>-500</v>
      </c>
      <c r="E39" s="2">
        <v>300</v>
      </c>
      <c r="F39" s="2">
        <v>100</v>
      </c>
      <c r="G39" s="2">
        <v>800</v>
      </c>
      <c r="H39" s="2">
        <v>700</v>
      </c>
      <c r="I39" s="2">
        <v>900</v>
      </c>
      <c r="J39" s="2" t="s">
        <v>48</v>
      </c>
      <c r="K39" s="2">
        <f t="shared" ref="K39:K44" si="2">AVERAGE((D39-G39),(E39-H39),(F39-I39))</f>
        <v>-833.33333333333337</v>
      </c>
      <c r="L39" s="2">
        <f t="shared" ref="L39:L44" si="3">AVERAGE(D39,E39,F39)</f>
        <v>-33.333333333333336</v>
      </c>
      <c r="M39" s="2"/>
      <c r="N39" s="10" t="s">
        <v>71</v>
      </c>
      <c r="O39" s="2"/>
    </row>
    <row r="40" spans="1:15" x14ac:dyDescent="0.3">
      <c r="B40" s="16" t="s">
        <v>77</v>
      </c>
      <c r="C40" s="2" t="s">
        <v>4</v>
      </c>
      <c r="D40" s="2">
        <v>-500</v>
      </c>
      <c r="E40" s="2">
        <v>300</v>
      </c>
      <c r="F40" s="2">
        <v>100</v>
      </c>
      <c r="G40" s="2">
        <v>-800</v>
      </c>
      <c r="H40" s="2">
        <v>200</v>
      </c>
      <c r="I40" s="2">
        <v>50</v>
      </c>
      <c r="J40" s="2" t="s">
        <v>48</v>
      </c>
      <c r="K40" s="2">
        <f t="shared" si="2"/>
        <v>150</v>
      </c>
      <c r="L40" s="2">
        <f t="shared" si="3"/>
        <v>-33.333333333333336</v>
      </c>
      <c r="M40" s="2"/>
      <c r="N40" s="10" t="s">
        <v>74</v>
      </c>
      <c r="O40" s="2"/>
    </row>
    <row r="41" spans="1:15" x14ac:dyDescent="0.3">
      <c r="B41" s="16" t="s">
        <v>78</v>
      </c>
      <c r="C41" s="2" t="s">
        <v>4</v>
      </c>
      <c r="D41" s="2">
        <v>-500</v>
      </c>
      <c r="E41" s="2">
        <v>300</v>
      </c>
      <c r="F41" s="2">
        <v>100</v>
      </c>
      <c r="G41" s="2">
        <v>600</v>
      </c>
      <c r="H41" s="2">
        <v>700</v>
      </c>
      <c r="I41" s="2">
        <v>1000</v>
      </c>
      <c r="J41" s="2" t="s">
        <v>48</v>
      </c>
      <c r="K41" s="2">
        <f t="shared" si="2"/>
        <v>-800</v>
      </c>
      <c r="L41" s="2">
        <f t="shared" si="3"/>
        <v>-33.333333333333336</v>
      </c>
      <c r="M41" s="2"/>
      <c r="N41" s="10" t="s">
        <v>74</v>
      </c>
      <c r="O41" s="2"/>
    </row>
    <row r="42" spans="1:15" x14ac:dyDescent="0.3">
      <c r="B42" s="16" t="s">
        <v>80</v>
      </c>
      <c r="C42" s="2" t="s">
        <v>4</v>
      </c>
      <c r="D42" s="2">
        <v>-500</v>
      </c>
      <c r="E42" s="2">
        <v>300</v>
      </c>
      <c r="F42" s="2">
        <v>100</v>
      </c>
      <c r="G42" s="2">
        <v>-500</v>
      </c>
      <c r="H42" s="2">
        <v>300</v>
      </c>
      <c r="I42" s="2">
        <v>100</v>
      </c>
      <c r="J42" s="2" t="s">
        <v>48</v>
      </c>
      <c r="K42" s="2">
        <f t="shared" si="2"/>
        <v>0</v>
      </c>
      <c r="L42" s="2">
        <f t="shared" si="3"/>
        <v>-33.333333333333336</v>
      </c>
      <c r="M42" s="2"/>
      <c r="N42" s="10" t="s">
        <v>74</v>
      </c>
      <c r="O42" s="2"/>
    </row>
    <row r="43" spans="1:15" x14ac:dyDescent="0.3">
      <c r="B43" s="16" t="s">
        <v>81</v>
      </c>
      <c r="C43" s="23" t="s">
        <v>4</v>
      </c>
      <c r="D43" s="2">
        <v>-500</v>
      </c>
      <c r="E43" s="2">
        <v>300</v>
      </c>
      <c r="F43" s="2">
        <v>200</v>
      </c>
      <c r="G43" s="2">
        <v>-800</v>
      </c>
      <c r="H43" s="2">
        <v>-700</v>
      </c>
      <c r="I43" s="2">
        <v>900</v>
      </c>
      <c r="J43" s="2" t="s">
        <v>48</v>
      </c>
      <c r="K43" s="2">
        <f>AVERAGE((D43-G43),(E43-H43),(F43-I43))</f>
        <v>200</v>
      </c>
      <c r="L43" s="2">
        <f t="shared" si="3"/>
        <v>0</v>
      </c>
      <c r="M43" s="2"/>
      <c r="N43" s="10" t="s">
        <v>79</v>
      </c>
      <c r="O43" s="2"/>
    </row>
    <row r="44" spans="1:15" s="19" customFormat="1" x14ac:dyDescent="0.3">
      <c r="B44" s="16" t="s">
        <v>83</v>
      </c>
      <c r="C44" s="16">
        <v>999999</v>
      </c>
      <c r="D44" s="2">
        <v>500</v>
      </c>
      <c r="E44" s="2">
        <v>300</v>
      </c>
      <c r="F44" s="2">
        <v>100</v>
      </c>
      <c r="G44" s="2">
        <v>500</v>
      </c>
      <c r="H44" s="2">
        <v>300</v>
      </c>
      <c r="I44" s="2">
        <v>100</v>
      </c>
      <c r="J44" s="15" t="s">
        <v>86</v>
      </c>
      <c r="K44" s="2">
        <f t="shared" si="2"/>
        <v>0</v>
      </c>
      <c r="L44" s="2">
        <f t="shared" si="3"/>
        <v>300</v>
      </c>
      <c r="M44" s="16"/>
      <c r="N44" s="17" t="s">
        <v>49</v>
      </c>
      <c r="O44" s="20"/>
    </row>
    <row r="47" spans="1:15" x14ac:dyDescent="0.3">
      <c r="A47" s="3" t="s">
        <v>101</v>
      </c>
      <c r="B47" s="1" t="s">
        <v>1</v>
      </c>
      <c r="C47" s="1" t="s">
        <v>2</v>
      </c>
      <c r="D47" s="1" t="s">
        <v>87</v>
      </c>
      <c r="E47" s="1" t="s">
        <v>88</v>
      </c>
      <c r="F47" s="1" t="s">
        <v>89</v>
      </c>
      <c r="G47" s="1" t="s">
        <v>90</v>
      </c>
      <c r="H47" s="1" t="s">
        <v>91</v>
      </c>
      <c r="I47" s="1" t="s">
        <v>92</v>
      </c>
      <c r="J47" s="1" t="s">
        <v>44</v>
      </c>
      <c r="K47" s="1" t="s">
        <v>45</v>
      </c>
      <c r="L47" s="2" t="s">
        <v>101</v>
      </c>
      <c r="M47" s="1" t="s">
        <v>103</v>
      </c>
      <c r="N47" s="2" t="s">
        <v>102</v>
      </c>
    </row>
    <row r="48" spans="1:15" x14ac:dyDescent="0.3">
      <c r="B48" s="16" t="s">
        <v>84</v>
      </c>
      <c r="C48" s="2">
        <f>J48/K48</f>
        <v>0.35416666666666663</v>
      </c>
      <c r="D48" s="2">
        <v>2500</v>
      </c>
      <c r="E48" s="2">
        <v>1500</v>
      </c>
      <c r="F48" s="2">
        <v>800</v>
      </c>
      <c r="G48" s="2">
        <v>1700</v>
      </c>
      <c r="H48" s="2">
        <v>900</v>
      </c>
      <c r="I48" s="2">
        <v>500</v>
      </c>
      <c r="J48" s="2">
        <f>AVERAGE((D48-G48),(E48-H48),(F48-I48))</f>
        <v>566.66666666666663</v>
      </c>
      <c r="K48" s="2">
        <f>AVERAGE(D48,E48,F48)</f>
        <v>1600</v>
      </c>
      <c r="L48" s="2"/>
      <c r="M48" s="2" t="s">
        <v>48</v>
      </c>
      <c r="N48" s="2"/>
    </row>
    <row r="49" spans="1:15" x14ac:dyDescent="0.3">
      <c r="B49" s="16" t="s">
        <v>85</v>
      </c>
      <c r="C49" s="2">
        <f>J49/K49</f>
        <v>0.62499999999999989</v>
      </c>
      <c r="D49" s="2" t="s">
        <v>48</v>
      </c>
      <c r="E49" s="2" t="s">
        <v>48</v>
      </c>
      <c r="F49" s="2">
        <v>800</v>
      </c>
      <c r="G49" s="2" t="s">
        <v>48</v>
      </c>
      <c r="H49" s="2">
        <v>300</v>
      </c>
      <c r="I49" s="2" t="s">
        <v>48</v>
      </c>
      <c r="J49" s="2">
        <f>(F49-H49)/3</f>
        <v>166.66666666666666</v>
      </c>
      <c r="K49" s="2">
        <f>F49/3</f>
        <v>266.66666666666669</v>
      </c>
      <c r="L49" s="2"/>
      <c r="M49" s="10" t="s">
        <v>48</v>
      </c>
      <c r="N49" s="2"/>
    </row>
    <row r="50" spans="1:15" x14ac:dyDescent="0.3">
      <c r="B50" s="16" t="s">
        <v>93</v>
      </c>
      <c r="C50" s="2" t="s">
        <v>4</v>
      </c>
      <c r="D50" s="2" t="s">
        <v>48</v>
      </c>
      <c r="E50" s="2" t="s">
        <v>48</v>
      </c>
      <c r="F50" s="2" t="s">
        <v>48</v>
      </c>
      <c r="G50" s="2" t="s">
        <v>48</v>
      </c>
      <c r="H50" s="2" t="s">
        <v>48</v>
      </c>
      <c r="I50" s="2" t="s">
        <v>48</v>
      </c>
      <c r="J50" s="2" t="s">
        <v>48</v>
      </c>
      <c r="K50" s="2" t="s">
        <v>48</v>
      </c>
      <c r="L50" s="2"/>
      <c r="M50" s="18" t="s">
        <v>65</v>
      </c>
      <c r="N50" s="2"/>
    </row>
    <row r="51" spans="1:15" x14ac:dyDescent="0.3">
      <c r="B51" s="16" t="s">
        <v>94</v>
      </c>
      <c r="C51" s="20">
        <v>0</v>
      </c>
      <c r="D51" s="20">
        <v>1000</v>
      </c>
      <c r="E51" s="20">
        <v>-600</v>
      </c>
      <c r="F51" s="20">
        <v>-400</v>
      </c>
      <c r="G51" s="20">
        <v>400</v>
      </c>
      <c r="H51" s="20">
        <v>-200</v>
      </c>
      <c r="I51" s="20">
        <v>-200</v>
      </c>
      <c r="J51" s="2">
        <f>AVERAGE((D51-G51)+(E51-H51)+(F51-I51))</f>
        <v>0</v>
      </c>
      <c r="K51" s="2">
        <f>AVERAGE(D51,E51,F51)</f>
        <v>0</v>
      </c>
      <c r="L51" s="20"/>
      <c r="M51" s="10" t="s">
        <v>67</v>
      </c>
      <c r="N51" s="20"/>
    </row>
    <row r="52" spans="1:15" x14ac:dyDescent="0.3">
      <c r="B52" s="21" t="s">
        <v>95</v>
      </c>
      <c r="C52" s="23">
        <v>1000000</v>
      </c>
      <c r="D52" s="2">
        <v>-500</v>
      </c>
      <c r="E52" s="2">
        <v>300</v>
      </c>
      <c r="F52" s="2">
        <v>200</v>
      </c>
      <c r="G52" s="2">
        <v>-800</v>
      </c>
      <c r="H52" s="2">
        <v>-700</v>
      </c>
      <c r="I52" s="2">
        <v>900</v>
      </c>
      <c r="J52" s="2">
        <f t="shared" ref="J52:J53" si="4">AVERAGE((D52-G52)+(E52-H52)+(F52-I52))</f>
        <v>600</v>
      </c>
      <c r="K52" s="2">
        <f>AVERAGE(D52,E52,F52)</f>
        <v>0</v>
      </c>
      <c r="L52" s="2"/>
      <c r="M52" s="10" t="s">
        <v>104</v>
      </c>
      <c r="N52" s="2"/>
    </row>
    <row r="53" spans="1:15" x14ac:dyDescent="0.3">
      <c r="B53" s="16" t="s">
        <v>96</v>
      </c>
      <c r="C53" s="7" t="s">
        <v>4</v>
      </c>
      <c r="D53" s="21" t="s">
        <v>48</v>
      </c>
      <c r="E53" s="21" t="s">
        <v>48</v>
      </c>
      <c r="F53" s="21" t="s">
        <v>48</v>
      </c>
      <c r="G53" s="7">
        <v>-500</v>
      </c>
      <c r="H53" s="7">
        <v>200</v>
      </c>
      <c r="I53" s="7">
        <v>-2500</v>
      </c>
      <c r="J53" s="2">
        <f>AVERAGE(-G53,-H53,-I53)</f>
        <v>933.33333333333337</v>
      </c>
      <c r="K53" s="7" t="s">
        <v>48</v>
      </c>
      <c r="L53" s="7"/>
      <c r="M53" s="24" t="s">
        <v>68</v>
      </c>
      <c r="N53" s="7"/>
    </row>
    <row r="54" spans="1:15" s="25" customFormat="1" x14ac:dyDescent="0.3">
      <c r="B54" s="21" t="s">
        <v>97</v>
      </c>
      <c r="C54" s="2" t="s">
        <v>4</v>
      </c>
      <c r="D54" s="20">
        <v>400</v>
      </c>
      <c r="E54" s="20">
        <v>300</v>
      </c>
      <c r="F54" s="20">
        <v>700</v>
      </c>
      <c r="G54" s="20" t="s">
        <v>48</v>
      </c>
      <c r="H54" s="20" t="s">
        <v>48</v>
      </c>
      <c r="I54" s="20" t="s">
        <v>48</v>
      </c>
      <c r="J54" s="2" t="s">
        <v>48</v>
      </c>
      <c r="K54" s="2">
        <f>AVERAGE(D54,E54,F54)</f>
        <v>466.66666666666669</v>
      </c>
      <c r="L54" s="2"/>
      <c r="M54" s="10" t="s">
        <v>70</v>
      </c>
      <c r="N54" s="2"/>
      <c r="O54" s="12"/>
    </row>
    <row r="55" spans="1:15" s="25" customFormat="1" x14ac:dyDescent="0.3">
      <c r="B55" s="16" t="s">
        <v>98</v>
      </c>
      <c r="C55" s="2" t="s">
        <v>4</v>
      </c>
      <c r="D55" s="2">
        <v>500</v>
      </c>
      <c r="E55" s="2">
        <v>300</v>
      </c>
      <c r="F55" s="2">
        <v>600</v>
      </c>
      <c r="G55" s="2">
        <v>800</v>
      </c>
      <c r="H55" s="2">
        <v>700</v>
      </c>
      <c r="I55" s="2">
        <v>900</v>
      </c>
      <c r="J55" s="2">
        <f>AVERAGE((D55-G55),(E55-H55),(F55-I55))</f>
        <v>-333.33333333333331</v>
      </c>
      <c r="K55" s="2">
        <f t="shared" ref="K55:K60" si="5">AVERAGE(D55,E55,F55)</f>
        <v>466.66666666666669</v>
      </c>
      <c r="L55" s="2"/>
      <c r="M55" s="10" t="s">
        <v>71</v>
      </c>
      <c r="N55" s="2"/>
      <c r="O55" s="12"/>
    </row>
    <row r="56" spans="1:15" s="25" customFormat="1" x14ac:dyDescent="0.3">
      <c r="B56" s="16" t="s">
        <v>99</v>
      </c>
      <c r="C56" s="2" t="s">
        <v>4</v>
      </c>
      <c r="D56" s="2">
        <v>-500</v>
      </c>
      <c r="E56" s="2">
        <v>300</v>
      </c>
      <c r="F56" s="2">
        <v>200</v>
      </c>
      <c r="G56" s="2">
        <v>800</v>
      </c>
      <c r="H56" s="2">
        <v>700</v>
      </c>
      <c r="I56" s="2">
        <v>900</v>
      </c>
      <c r="J56" s="2">
        <f t="shared" ref="J56:J60" si="6">AVERAGE((D56-G56),(E56-H56),(F56-I56))</f>
        <v>-800</v>
      </c>
      <c r="K56" s="2">
        <f t="shared" si="5"/>
        <v>0</v>
      </c>
      <c r="L56" s="2"/>
      <c r="M56" s="10" t="s">
        <v>71</v>
      </c>
      <c r="N56" s="2"/>
      <c r="O56" s="12"/>
    </row>
    <row r="57" spans="1:15" s="25" customFormat="1" x14ac:dyDescent="0.3">
      <c r="B57" s="16" t="s">
        <v>100</v>
      </c>
      <c r="C57" s="2" t="s">
        <v>4</v>
      </c>
      <c r="D57" s="2">
        <v>-500</v>
      </c>
      <c r="E57" s="2">
        <v>300</v>
      </c>
      <c r="F57" s="2">
        <v>100</v>
      </c>
      <c r="G57" s="2">
        <v>800</v>
      </c>
      <c r="H57" s="2">
        <v>700</v>
      </c>
      <c r="I57" s="2">
        <v>900</v>
      </c>
      <c r="J57" s="2">
        <f t="shared" si="6"/>
        <v>-833.33333333333337</v>
      </c>
      <c r="K57" s="2">
        <f t="shared" si="5"/>
        <v>-33.333333333333336</v>
      </c>
      <c r="L57" s="2"/>
      <c r="M57" s="10" t="s">
        <v>71</v>
      </c>
      <c r="N57" s="2"/>
      <c r="O57" s="12"/>
    </row>
    <row r="58" spans="1:15" s="25" customFormat="1" x14ac:dyDescent="0.3">
      <c r="B58" s="16" t="s">
        <v>105</v>
      </c>
      <c r="C58" s="2" t="s">
        <v>4</v>
      </c>
      <c r="D58" s="2">
        <v>-500</v>
      </c>
      <c r="E58" s="2">
        <v>300</v>
      </c>
      <c r="F58" s="2">
        <v>100</v>
      </c>
      <c r="G58" s="2">
        <v>-800</v>
      </c>
      <c r="H58" s="2">
        <v>200</v>
      </c>
      <c r="I58" s="2">
        <v>50</v>
      </c>
      <c r="J58" s="2">
        <f t="shared" si="6"/>
        <v>150</v>
      </c>
      <c r="K58" s="2">
        <f t="shared" si="5"/>
        <v>-33.333333333333336</v>
      </c>
      <c r="L58" s="2"/>
      <c r="M58" s="10" t="s">
        <v>74</v>
      </c>
      <c r="N58" s="2"/>
      <c r="O58" s="12"/>
    </row>
    <row r="59" spans="1:15" s="25" customFormat="1" x14ac:dyDescent="0.3">
      <c r="B59" s="16" t="s">
        <v>106</v>
      </c>
      <c r="C59" s="2" t="s">
        <v>4</v>
      </c>
      <c r="D59" s="2">
        <v>-500</v>
      </c>
      <c r="E59" s="2">
        <v>300</v>
      </c>
      <c r="F59" s="2">
        <v>100</v>
      </c>
      <c r="G59" s="2">
        <v>600</v>
      </c>
      <c r="H59" s="2">
        <v>700</v>
      </c>
      <c r="I59" s="2">
        <v>1000</v>
      </c>
      <c r="J59" s="2">
        <f t="shared" si="6"/>
        <v>-800</v>
      </c>
      <c r="K59" s="2">
        <f t="shared" si="5"/>
        <v>-33.333333333333336</v>
      </c>
      <c r="L59" s="2"/>
      <c r="M59" s="10" t="s">
        <v>74</v>
      </c>
      <c r="N59" s="2"/>
      <c r="O59" s="12"/>
    </row>
    <row r="60" spans="1:15" s="25" customFormat="1" x14ac:dyDescent="0.3">
      <c r="A60" s="26"/>
      <c r="B60" s="16" t="s">
        <v>107</v>
      </c>
      <c r="C60" s="2" t="s">
        <v>4</v>
      </c>
      <c r="D60" s="2">
        <v>-500</v>
      </c>
      <c r="E60" s="2">
        <v>300</v>
      </c>
      <c r="F60" s="2">
        <v>100</v>
      </c>
      <c r="G60" s="2">
        <v>-500</v>
      </c>
      <c r="H60" s="2">
        <v>300</v>
      </c>
      <c r="I60" s="2">
        <v>100</v>
      </c>
      <c r="J60" s="2">
        <f t="shared" si="6"/>
        <v>0</v>
      </c>
      <c r="K60" s="2">
        <f t="shared" si="5"/>
        <v>-33.333333333333336</v>
      </c>
      <c r="L60" s="2"/>
      <c r="M60" s="10" t="s">
        <v>74</v>
      </c>
      <c r="N60" s="2"/>
      <c r="O60" s="12"/>
    </row>
    <row r="63" spans="1:15" x14ac:dyDescent="0.3">
      <c r="A63" s="3" t="s">
        <v>118</v>
      </c>
      <c r="B63" s="1" t="s">
        <v>1</v>
      </c>
      <c r="C63" s="1" t="s">
        <v>2</v>
      </c>
      <c r="D63" s="1" t="s">
        <v>112</v>
      </c>
      <c r="E63" s="1" t="s">
        <v>113</v>
      </c>
      <c r="F63" s="1" t="s">
        <v>114</v>
      </c>
      <c r="G63" s="1" t="s">
        <v>115</v>
      </c>
      <c r="H63" s="1" t="s">
        <v>116</v>
      </c>
      <c r="I63" s="1" t="s">
        <v>117</v>
      </c>
      <c r="J63" s="1" t="s">
        <v>44</v>
      </c>
      <c r="K63" s="1" t="s">
        <v>45</v>
      </c>
      <c r="L63" s="2" t="s">
        <v>118</v>
      </c>
      <c r="M63" s="1" t="s">
        <v>119</v>
      </c>
      <c r="N63" s="2" t="s">
        <v>120</v>
      </c>
    </row>
    <row r="64" spans="1:15" x14ac:dyDescent="0.3">
      <c r="B64" s="16" t="s">
        <v>108</v>
      </c>
      <c r="C64" s="2">
        <f>J64/K64</f>
        <v>0.35416666666666663</v>
      </c>
      <c r="D64" s="2">
        <v>2500</v>
      </c>
      <c r="E64" s="2">
        <v>1500</v>
      </c>
      <c r="F64" s="2">
        <v>800</v>
      </c>
      <c r="G64" s="2">
        <v>1700</v>
      </c>
      <c r="H64" s="2">
        <v>900</v>
      </c>
      <c r="I64" s="2">
        <v>500</v>
      </c>
      <c r="J64" s="2">
        <f>AVERAGE((D64-G64),(E64-H64),(F64-I64))</f>
        <v>566.66666666666663</v>
      </c>
      <c r="K64" s="2">
        <f>AVERAGE(D64,E64,F64)</f>
        <v>1600</v>
      </c>
      <c r="L64" s="2"/>
      <c r="M64" s="2" t="s">
        <v>48</v>
      </c>
      <c r="N64" s="2"/>
    </row>
    <row r="65" spans="1:15" x14ac:dyDescent="0.3">
      <c r="B65" s="16" t="s">
        <v>109</v>
      </c>
      <c r="C65" s="2">
        <f>J65/K65</f>
        <v>0.62499999999999989</v>
      </c>
      <c r="D65" s="2" t="s">
        <v>48</v>
      </c>
      <c r="E65" s="2" t="s">
        <v>48</v>
      </c>
      <c r="F65" s="2">
        <v>800</v>
      </c>
      <c r="G65" s="2" t="s">
        <v>48</v>
      </c>
      <c r="H65" s="2">
        <v>300</v>
      </c>
      <c r="I65" s="2" t="s">
        <v>48</v>
      </c>
      <c r="J65" s="2">
        <f>(F65-H65)/3</f>
        <v>166.66666666666666</v>
      </c>
      <c r="K65" s="2">
        <f>F65/3</f>
        <v>266.66666666666669</v>
      </c>
      <c r="L65" s="2"/>
      <c r="M65" s="10" t="s">
        <v>48</v>
      </c>
      <c r="N65" s="2"/>
    </row>
    <row r="66" spans="1:15" x14ac:dyDescent="0.3">
      <c r="B66" s="16" t="s">
        <v>110</v>
      </c>
      <c r="C66" s="2" t="s">
        <v>4</v>
      </c>
      <c r="D66" s="2" t="s">
        <v>48</v>
      </c>
      <c r="E66" s="2" t="s">
        <v>48</v>
      </c>
      <c r="F66" s="2" t="s">
        <v>48</v>
      </c>
      <c r="G66" s="2" t="s">
        <v>48</v>
      </c>
      <c r="H66" s="2" t="s">
        <v>48</v>
      </c>
      <c r="I66" s="2" t="s">
        <v>48</v>
      </c>
      <c r="J66" s="2" t="s">
        <v>48</v>
      </c>
      <c r="K66" s="2" t="s">
        <v>48</v>
      </c>
      <c r="L66" s="2"/>
      <c r="M66" s="18" t="s">
        <v>65</v>
      </c>
      <c r="N66" s="2"/>
    </row>
    <row r="67" spans="1:15" x14ac:dyDescent="0.3">
      <c r="B67" s="16" t="s">
        <v>136</v>
      </c>
      <c r="C67" s="20">
        <v>0</v>
      </c>
      <c r="D67" s="20">
        <v>1000</v>
      </c>
      <c r="E67" s="20">
        <v>-600</v>
      </c>
      <c r="F67" s="20">
        <v>-400</v>
      </c>
      <c r="G67" s="20">
        <v>400</v>
      </c>
      <c r="H67" s="20">
        <v>-200</v>
      </c>
      <c r="I67" s="20">
        <v>-200</v>
      </c>
      <c r="J67" s="2">
        <f>AVERAGE((D67-G67),(E67-H67),(F67-I67))</f>
        <v>0</v>
      </c>
      <c r="K67" s="2">
        <f>(D67+E67+F67)/3</f>
        <v>0</v>
      </c>
      <c r="L67" s="20"/>
      <c r="M67" s="10" t="s">
        <v>67</v>
      </c>
      <c r="N67" s="2"/>
    </row>
    <row r="68" spans="1:15" x14ac:dyDescent="0.3">
      <c r="B68" s="16" t="s">
        <v>111</v>
      </c>
      <c r="C68" s="23">
        <v>1000000</v>
      </c>
      <c r="D68" s="2">
        <v>-500</v>
      </c>
      <c r="E68" s="2">
        <v>300</v>
      </c>
      <c r="F68" s="2">
        <v>200</v>
      </c>
      <c r="G68" s="2">
        <v>-800</v>
      </c>
      <c r="H68" s="2">
        <v>-700</v>
      </c>
      <c r="I68" s="2">
        <v>900</v>
      </c>
      <c r="J68" s="2">
        <f>AVERAGE((D68-G68),(E68-H68),(F68-I68))</f>
        <v>200</v>
      </c>
      <c r="K68" s="2">
        <f>(D68+E68+F68)/3</f>
        <v>0</v>
      </c>
      <c r="L68" s="2"/>
      <c r="M68" s="10" t="s">
        <v>104</v>
      </c>
      <c r="N68" s="2"/>
    </row>
    <row r="69" spans="1:15" x14ac:dyDescent="0.3">
      <c r="B69" s="16" t="s">
        <v>121</v>
      </c>
      <c r="C69" s="7" t="s">
        <v>4</v>
      </c>
      <c r="D69" s="21" t="s">
        <v>48</v>
      </c>
      <c r="E69" s="21" t="s">
        <v>48</v>
      </c>
      <c r="F69" s="21" t="s">
        <v>48</v>
      </c>
      <c r="G69" s="7">
        <v>-500</v>
      </c>
      <c r="H69" s="7">
        <v>200</v>
      </c>
      <c r="I69" s="7">
        <v>-2500</v>
      </c>
      <c r="J69" s="7">
        <f>AVERAGE(-G69,-H69,-I69)</f>
        <v>933.33333333333337</v>
      </c>
      <c r="K69" s="7" t="s">
        <v>48</v>
      </c>
      <c r="L69" s="7"/>
      <c r="M69" s="24" t="s">
        <v>68</v>
      </c>
      <c r="N69" s="20"/>
    </row>
    <row r="70" spans="1:15" x14ac:dyDescent="0.3">
      <c r="B70" s="16" t="s">
        <v>122</v>
      </c>
      <c r="C70" s="2" t="s">
        <v>4</v>
      </c>
      <c r="D70" s="20">
        <v>400</v>
      </c>
      <c r="E70" s="20">
        <v>300</v>
      </c>
      <c r="F70" s="20">
        <v>700</v>
      </c>
      <c r="G70" s="20" t="s">
        <v>48</v>
      </c>
      <c r="H70" s="20" t="s">
        <v>48</v>
      </c>
      <c r="I70" s="20" t="s">
        <v>48</v>
      </c>
      <c r="J70" s="2" t="s">
        <v>48</v>
      </c>
      <c r="K70" s="20">
        <f>AVERAGE(D70,E70,F70)</f>
        <v>466.66666666666669</v>
      </c>
      <c r="L70" s="2"/>
      <c r="M70" s="10" t="s">
        <v>70</v>
      </c>
      <c r="N70" s="2"/>
    </row>
    <row r="71" spans="1:15" x14ac:dyDescent="0.3">
      <c r="B71" s="16" t="s">
        <v>123</v>
      </c>
      <c r="C71" s="2" t="s">
        <v>4</v>
      </c>
      <c r="D71" s="2">
        <v>500</v>
      </c>
      <c r="E71" s="2">
        <v>300</v>
      </c>
      <c r="F71" s="2">
        <v>600</v>
      </c>
      <c r="G71" s="2">
        <v>800</v>
      </c>
      <c r="H71" s="2">
        <v>700</v>
      </c>
      <c r="I71" s="2">
        <v>900</v>
      </c>
      <c r="J71" s="2">
        <f>AVERAGE((D71-G71),(E71-H71),(F71-I71))</f>
        <v>-333.33333333333331</v>
      </c>
      <c r="K71" s="20">
        <f t="shared" ref="K71:K76" si="7">AVERAGE(D71,E71,F71)</f>
        <v>466.66666666666669</v>
      </c>
      <c r="L71" s="7"/>
      <c r="M71" s="10" t="s">
        <v>71</v>
      </c>
      <c r="N71" s="7"/>
    </row>
    <row r="72" spans="1:15" s="25" customFormat="1" x14ac:dyDescent="0.3">
      <c r="B72" s="16" t="s">
        <v>124</v>
      </c>
      <c r="C72" s="2" t="s">
        <v>4</v>
      </c>
      <c r="D72" s="2">
        <v>-500</v>
      </c>
      <c r="E72" s="2">
        <v>300</v>
      </c>
      <c r="F72" s="2">
        <v>200</v>
      </c>
      <c r="G72" s="2">
        <v>800</v>
      </c>
      <c r="H72" s="2">
        <v>700</v>
      </c>
      <c r="I72" s="2">
        <v>900</v>
      </c>
      <c r="J72" s="2">
        <f t="shared" ref="J72:J76" si="8">AVERAGE((D72-G72),(E72-H72),(F72-I72))</f>
        <v>-800</v>
      </c>
      <c r="K72" s="20">
        <f t="shared" si="7"/>
        <v>0</v>
      </c>
      <c r="L72" s="2"/>
      <c r="M72" s="10" t="s">
        <v>71</v>
      </c>
      <c r="N72" s="2"/>
      <c r="O72" s="12"/>
    </row>
    <row r="73" spans="1:15" s="25" customFormat="1" x14ac:dyDescent="0.3">
      <c r="B73" s="16" t="s">
        <v>125</v>
      </c>
      <c r="C73" s="2" t="s">
        <v>4</v>
      </c>
      <c r="D73" s="2">
        <v>-500</v>
      </c>
      <c r="E73" s="2">
        <v>300</v>
      </c>
      <c r="F73" s="2">
        <v>100</v>
      </c>
      <c r="G73" s="2">
        <v>800</v>
      </c>
      <c r="H73" s="2">
        <v>700</v>
      </c>
      <c r="I73" s="2">
        <v>900</v>
      </c>
      <c r="J73" s="2">
        <f t="shared" si="8"/>
        <v>-833.33333333333337</v>
      </c>
      <c r="K73" s="20">
        <f t="shared" si="7"/>
        <v>-33.333333333333336</v>
      </c>
      <c r="L73" s="2"/>
      <c r="M73" s="10" t="s">
        <v>71</v>
      </c>
      <c r="N73" s="2"/>
      <c r="O73" s="12"/>
    </row>
    <row r="74" spans="1:15" s="25" customFormat="1" x14ac:dyDescent="0.3">
      <c r="B74" s="16" t="s">
        <v>126</v>
      </c>
      <c r="C74" s="2" t="s">
        <v>4</v>
      </c>
      <c r="D74" s="2">
        <v>-500</v>
      </c>
      <c r="E74" s="2">
        <v>300</v>
      </c>
      <c r="F74" s="2">
        <v>100</v>
      </c>
      <c r="G74" s="2">
        <v>-800</v>
      </c>
      <c r="H74" s="2">
        <v>200</v>
      </c>
      <c r="I74" s="2">
        <v>50</v>
      </c>
      <c r="J74" s="2">
        <f t="shared" si="8"/>
        <v>150</v>
      </c>
      <c r="K74" s="20">
        <f t="shared" si="7"/>
        <v>-33.333333333333336</v>
      </c>
      <c r="L74" s="2"/>
      <c r="M74" s="10" t="s">
        <v>74</v>
      </c>
      <c r="N74" s="2"/>
      <c r="O74" s="12"/>
    </row>
    <row r="75" spans="1:15" s="25" customFormat="1" x14ac:dyDescent="0.3">
      <c r="B75" s="16" t="s">
        <v>127</v>
      </c>
      <c r="C75" s="2" t="s">
        <v>4</v>
      </c>
      <c r="D75" s="2">
        <v>-500</v>
      </c>
      <c r="E75" s="2">
        <v>300</v>
      </c>
      <c r="F75" s="2">
        <v>100</v>
      </c>
      <c r="G75" s="2">
        <v>600</v>
      </c>
      <c r="H75" s="2">
        <v>700</v>
      </c>
      <c r="I75" s="2">
        <v>1000</v>
      </c>
      <c r="J75" s="2">
        <f t="shared" si="8"/>
        <v>-800</v>
      </c>
      <c r="K75" s="20">
        <f t="shared" si="7"/>
        <v>-33.333333333333336</v>
      </c>
      <c r="L75" s="2"/>
      <c r="M75" s="10" t="s">
        <v>74</v>
      </c>
      <c r="N75" s="2"/>
      <c r="O75" s="12"/>
    </row>
    <row r="76" spans="1:15" s="25" customFormat="1" x14ac:dyDescent="0.3">
      <c r="B76" s="16" t="s">
        <v>128</v>
      </c>
      <c r="C76" s="2" t="s">
        <v>4</v>
      </c>
      <c r="D76" s="2">
        <v>-500</v>
      </c>
      <c r="E76" s="2">
        <v>300</v>
      </c>
      <c r="F76" s="2">
        <v>100</v>
      </c>
      <c r="G76" s="2">
        <v>-500</v>
      </c>
      <c r="H76" s="2">
        <v>300</v>
      </c>
      <c r="I76" s="2">
        <v>100</v>
      </c>
      <c r="J76" s="2">
        <f t="shared" si="8"/>
        <v>0</v>
      </c>
      <c r="K76" s="20">
        <f t="shared" si="7"/>
        <v>-33.333333333333336</v>
      </c>
      <c r="L76" s="2"/>
      <c r="M76" s="10" t="s">
        <v>74</v>
      </c>
      <c r="N76" s="2"/>
      <c r="O76" s="12"/>
    </row>
    <row r="79" spans="1:15" x14ac:dyDescent="0.3">
      <c r="A79" s="3" t="s">
        <v>137</v>
      </c>
      <c r="B79" s="1" t="s">
        <v>1</v>
      </c>
      <c r="C79" s="1" t="s">
        <v>2</v>
      </c>
      <c r="D79" s="1" t="s">
        <v>138</v>
      </c>
      <c r="E79" s="1" t="s">
        <v>139</v>
      </c>
      <c r="F79" s="1" t="s">
        <v>140</v>
      </c>
      <c r="G79" s="1" t="s">
        <v>150</v>
      </c>
      <c r="H79" s="1" t="s">
        <v>141</v>
      </c>
      <c r="I79" s="1" t="s">
        <v>142</v>
      </c>
      <c r="J79" s="1" t="s">
        <v>44</v>
      </c>
      <c r="K79" s="1" t="s">
        <v>45</v>
      </c>
      <c r="L79" s="2" t="s">
        <v>137</v>
      </c>
      <c r="M79" s="1" t="s">
        <v>151</v>
      </c>
      <c r="N79" s="2" t="s">
        <v>152</v>
      </c>
    </row>
    <row r="80" spans="1:15" s="25" customFormat="1" x14ac:dyDescent="0.3">
      <c r="A80" s="26"/>
      <c r="B80" s="16" t="s">
        <v>129</v>
      </c>
      <c r="C80" s="2">
        <f>J80/K80</f>
        <v>1.0529032258064519</v>
      </c>
      <c r="D80" s="2">
        <v>2500</v>
      </c>
      <c r="E80" s="2">
        <v>1500</v>
      </c>
      <c r="F80" s="2">
        <v>800</v>
      </c>
      <c r="G80" s="2">
        <v>1700</v>
      </c>
      <c r="H80" s="2">
        <v>900</v>
      </c>
      <c r="I80" s="2">
        <v>500</v>
      </c>
      <c r="J80" s="2">
        <f>G80/D80</f>
        <v>0.68</v>
      </c>
      <c r="K80" s="2">
        <f>AVERAGE(G80,H80,I80)/AVERAGE(D80,E80,F80)</f>
        <v>0.64583333333333326</v>
      </c>
      <c r="L80" s="2"/>
      <c r="M80" s="22" t="s">
        <v>48</v>
      </c>
      <c r="N80" s="2"/>
      <c r="O80" s="29"/>
    </row>
    <row r="81" spans="1:26" s="25" customFormat="1" x14ac:dyDescent="0.3">
      <c r="A81" s="26"/>
      <c r="B81" s="16" t="s">
        <v>130</v>
      </c>
      <c r="C81" s="2">
        <f>J81/K81</f>
        <v>0.88541666666666663</v>
      </c>
      <c r="D81" s="2">
        <v>800</v>
      </c>
      <c r="E81" s="2" t="s">
        <v>48</v>
      </c>
      <c r="F81" s="2">
        <v>900</v>
      </c>
      <c r="G81" s="2">
        <v>500</v>
      </c>
      <c r="H81" s="2">
        <v>700</v>
      </c>
      <c r="I81" s="2" t="s">
        <v>48</v>
      </c>
      <c r="J81" s="2">
        <f>G81/D81</f>
        <v>0.625</v>
      </c>
      <c r="K81" s="2">
        <f>AVERAGE(G81,H81,I81)/AVERAGE(D81,E81,F81)</f>
        <v>0.70588235294117652</v>
      </c>
      <c r="L81" s="2"/>
      <c r="M81" s="22" t="s">
        <v>48</v>
      </c>
      <c r="N81" s="2"/>
      <c r="O81" s="29"/>
    </row>
    <row r="82" spans="1:26" x14ac:dyDescent="0.3">
      <c r="B82" s="16" t="s">
        <v>131</v>
      </c>
      <c r="C82" s="20" t="s">
        <v>4</v>
      </c>
      <c r="D82" s="20" t="s">
        <v>48</v>
      </c>
      <c r="E82" s="20" t="s">
        <v>48</v>
      </c>
      <c r="F82" s="20" t="s">
        <v>48</v>
      </c>
      <c r="G82" s="20" t="s">
        <v>48</v>
      </c>
      <c r="H82" s="20" t="s">
        <v>48</v>
      </c>
      <c r="I82" s="20" t="s">
        <v>48</v>
      </c>
      <c r="J82" s="2" t="s">
        <v>48</v>
      </c>
      <c r="K82" s="2" t="s">
        <v>48</v>
      </c>
      <c r="L82" s="20"/>
      <c r="M82" s="22" t="s">
        <v>65</v>
      </c>
      <c r="N82" s="2"/>
      <c r="O82" s="29"/>
    </row>
    <row r="83" spans="1:26" x14ac:dyDescent="0.3">
      <c r="B83" s="16" t="s">
        <v>132</v>
      </c>
      <c r="C83" s="23">
        <v>0</v>
      </c>
      <c r="D83" s="2">
        <v>400</v>
      </c>
      <c r="E83" s="2">
        <v>-600</v>
      </c>
      <c r="F83" s="2">
        <v>-200</v>
      </c>
      <c r="G83" s="2">
        <v>0</v>
      </c>
      <c r="H83" s="2">
        <v>300</v>
      </c>
      <c r="I83" s="2">
        <v>-300</v>
      </c>
      <c r="J83" s="2">
        <f>G83/D83</f>
        <v>0</v>
      </c>
      <c r="K83" s="2">
        <f>AVERAGE(G83,H83,I83)/AVERAGE(D83,E83,F83)</f>
        <v>0</v>
      </c>
      <c r="L83" s="2"/>
      <c r="M83" s="22" t="s">
        <v>67</v>
      </c>
      <c r="N83" s="2"/>
      <c r="O83" s="29"/>
    </row>
    <row r="84" spans="1:26" x14ac:dyDescent="0.3">
      <c r="B84" s="16" t="s">
        <v>133</v>
      </c>
      <c r="C84" s="2" t="s">
        <v>4</v>
      </c>
      <c r="D84" s="20" t="s">
        <v>48</v>
      </c>
      <c r="E84" s="20">
        <v>500</v>
      </c>
      <c r="F84" s="20">
        <v>400</v>
      </c>
      <c r="G84" s="20" t="s">
        <v>48</v>
      </c>
      <c r="H84" s="20">
        <v>300</v>
      </c>
      <c r="I84" s="20">
        <v>100</v>
      </c>
      <c r="J84" s="2" t="s">
        <v>48</v>
      </c>
      <c r="K84" s="2">
        <f>AVERAGE(G84,H84,I84)/AVERAGE(D84,E84,F84)</f>
        <v>0.44444444444444442</v>
      </c>
      <c r="L84" s="2"/>
      <c r="M84" s="22" t="s">
        <v>68</v>
      </c>
      <c r="N84" s="2"/>
      <c r="O84" s="29"/>
    </row>
    <row r="85" spans="1:26" x14ac:dyDescent="0.3">
      <c r="B85" s="16" t="s">
        <v>134</v>
      </c>
      <c r="C85" s="7" t="s">
        <v>4</v>
      </c>
      <c r="D85" s="20" t="s">
        <v>48</v>
      </c>
      <c r="E85" s="20">
        <v>500</v>
      </c>
      <c r="F85" s="20">
        <v>400</v>
      </c>
      <c r="G85" s="20" t="s">
        <v>48</v>
      </c>
      <c r="H85" s="20">
        <v>300</v>
      </c>
      <c r="I85" s="32">
        <v>-300</v>
      </c>
      <c r="J85" s="2" t="s">
        <v>48</v>
      </c>
      <c r="K85" s="2">
        <f>AVERAGE(G85,H85,I85)/AVERAGE(D85,E85,F85)</f>
        <v>0</v>
      </c>
      <c r="L85" s="7"/>
      <c r="M85" s="33" t="s">
        <v>68</v>
      </c>
      <c r="N85" s="2"/>
      <c r="O85" s="29"/>
    </row>
    <row r="86" spans="1:26" x14ac:dyDescent="0.3">
      <c r="B86" s="16" t="s">
        <v>135</v>
      </c>
      <c r="C86" s="7" t="s">
        <v>4</v>
      </c>
      <c r="D86" s="2">
        <v>800</v>
      </c>
      <c r="E86" s="21" t="s">
        <v>48</v>
      </c>
      <c r="F86" s="21" t="s">
        <v>48</v>
      </c>
      <c r="G86" s="2">
        <v>500</v>
      </c>
      <c r="H86" s="7" t="s">
        <v>48</v>
      </c>
      <c r="I86" s="7" t="s">
        <v>48</v>
      </c>
      <c r="J86" s="2">
        <f>G86/D86</f>
        <v>0.625</v>
      </c>
      <c r="K86" s="2" t="s">
        <v>48</v>
      </c>
      <c r="L86" s="7"/>
      <c r="M86" s="22" t="s">
        <v>70</v>
      </c>
      <c r="N86" s="20"/>
      <c r="O86" s="29"/>
    </row>
    <row r="87" spans="1:26" x14ac:dyDescent="0.3">
      <c r="B87" s="16" t="s">
        <v>143</v>
      </c>
      <c r="C87" s="7" t="s">
        <v>4</v>
      </c>
      <c r="D87" s="2">
        <v>800</v>
      </c>
      <c r="E87" s="21" t="s">
        <v>48</v>
      </c>
      <c r="F87" s="21" t="s">
        <v>48</v>
      </c>
      <c r="G87" s="2">
        <v>0</v>
      </c>
      <c r="H87" s="7" t="s">
        <v>48</v>
      </c>
      <c r="I87" s="7" t="s">
        <v>48</v>
      </c>
      <c r="J87" s="2">
        <f>G87/D87</f>
        <v>0</v>
      </c>
      <c r="K87" s="2" t="s">
        <v>48</v>
      </c>
      <c r="L87" s="7"/>
      <c r="M87" s="22" t="s">
        <v>70</v>
      </c>
      <c r="N87" s="32"/>
      <c r="O87" s="29"/>
    </row>
    <row r="88" spans="1:26" x14ac:dyDescent="0.3">
      <c r="B88" s="16" t="s">
        <v>144</v>
      </c>
      <c r="C88" s="2" t="s">
        <v>4</v>
      </c>
      <c r="D88" s="2">
        <v>800</v>
      </c>
      <c r="E88" s="2">
        <v>500</v>
      </c>
      <c r="F88" s="2">
        <v>300</v>
      </c>
      <c r="G88" s="2">
        <v>700</v>
      </c>
      <c r="H88" s="2">
        <v>-200</v>
      </c>
      <c r="I88" s="2">
        <v>-500</v>
      </c>
      <c r="J88" s="2">
        <f>G88/D88</f>
        <v>0.875</v>
      </c>
      <c r="K88" s="2">
        <f>AVERAGE(G88,H88,I88)/AVERAGE(D88,E88,F88)</f>
        <v>0</v>
      </c>
      <c r="L88" s="2"/>
      <c r="M88" s="10" t="s">
        <v>79</v>
      </c>
      <c r="N88" s="2"/>
      <c r="O88" s="29"/>
    </row>
    <row r="91" spans="1:26" ht="19.2" customHeight="1" x14ac:dyDescent="0.3">
      <c r="A91" s="3" t="s">
        <v>160</v>
      </c>
      <c r="B91" s="1" t="s">
        <v>1</v>
      </c>
      <c r="C91" s="1" t="s">
        <v>2</v>
      </c>
      <c r="D91" s="1" t="s">
        <v>164</v>
      </c>
      <c r="E91" s="1" t="s">
        <v>165</v>
      </c>
      <c r="F91" s="1" t="s">
        <v>166</v>
      </c>
      <c r="G91" s="1" t="s">
        <v>167</v>
      </c>
      <c r="H91" s="1" t="s">
        <v>168</v>
      </c>
      <c r="I91" s="1" t="s">
        <v>169</v>
      </c>
      <c r="J91" s="1" t="s">
        <v>170</v>
      </c>
      <c r="K91" s="1" t="s">
        <v>171</v>
      </c>
      <c r="L91" s="1" t="s">
        <v>172</v>
      </c>
      <c r="M91" s="1" t="s">
        <v>173</v>
      </c>
      <c r="N91" s="1" t="s">
        <v>174</v>
      </c>
      <c r="O91" s="1" t="s">
        <v>175</v>
      </c>
      <c r="P91" s="1" t="s">
        <v>176</v>
      </c>
      <c r="Q91" s="1" t="s">
        <v>177</v>
      </c>
      <c r="R91" s="1" t="s">
        <v>178</v>
      </c>
      <c r="S91" s="2" t="s">
        <v>160</v>
      </c>
      <c r="T91" s="1" t="s">
        <v>183</v>
      </c>
      <c r="U91" s="2" t="s">
        <v>184</v>
      </c>
      <c r="W91" s="47" t="s">
        <v>181</v>
      </c>
      <c r="X91" s="47"/>
      <c r="Y91" s="47"/>
      <c r="Z91" s="47"/>
    </row>
    <row r="92" spans="1:26" x14ac:dyDescent="0.3">
      <c r="B92" s="8" t="s">
        <v>147</v>
      </c>
      <c r="C92" s="2">
        <f>AVERAGE(SUM(D92,G92,J92,M92,P92),SUM(E92,H92,K92,N92,Q92),SUM(F92,I92,L92,O92,R92))</f>
        <v>3133.3333333333335</v>
      </c>
      <c r="D92" s="2">
        <v>1000</v>
      </c>
      <c r="E92" s="2">
        <v>1500</v>
      </c>
      <c r="F92" s="2">
        <v>800</v>
      </c>
      <c r="G92" s="2">
        <v>600</v>
      </c>
      <c r="H92" s="2">
        <v>300</v>
      </c>
      <c r="I92" s="2">
        <v>1000</v>
      </c>
      <c r="J92" s="2">
        <v>400</v>
      </c>
      <c r="K92" s="2">
        <v>300</v>
      </c>
      <c r="L92" s="2">
        <v>200</v>
      </c>
      <c r="M92" s="2">
        <v>800</v>
      </c>
      <c r="N92" s="2">
        <v>700</v>
      </c>
      <c r="O92" s="2">
        <v>600</v>
      </c>
      <c r="P92" s="30">
        <v>500</v>
      </c>
      <c r="Q92" s="30">
        <v>400</v>
      </c>
      <c r="R92" s="30">
        <v>300</v>
      </c>
      <c r="S92" s="2"/>
      <c r="T92" s="30" t="s">
        <v>48</v>
      </c>
      <c r="U92" s="2"/>
      <c r="W92" s="47"/>
      <c r="X92" s="47"/>
      <c r="Y92" s="47"/>
      <c r="Z92" s="47"/>
    </row>
    <row r="93" spans="1:26" x14ac:dyDescent="0.3">
      <c r="B93" s="8" t="s">
        <v>148</v>
      </c>
      <c r="C93" s="2" t="s">
        <v>4</v>
      </c>
      <c r="D93" s="2" t="s">
        <v>48</v>
      </c>
      <c r="E93" s="2" t="s">
        <v>48</v>
      </c>
      <c r="F93" s="2" t="s">
        <v>48</v>
      </c>
      <c r="G93" s="2" t="s">
        <v>48</v>
      </c>
      <c r="H93" s="2" t="s">
        <v>48</v>
      </c>
      <c r="I93" s="2" t="s">
        <v>48</v>
      </c>
      <c r="J93" s="2" t="s">
        <v>48</v>
      </c>
      <c r="K93" s="2" t="s">
        <v>48</v>
      </c>
      <c r="L93" s="2" t="s">
        <v>48</v>
      </c>
      <c r="M93" s="2" t="s">
        <v>48</v>
      </c>
      <c r="N93" s="2" t="s">
        <v>48</v>
      </c>
      <c r="O93" s="2" t="s">
        <v>48</v>
      </c>
      <c r="P93" s="30" t="s">
        <v>48</v>
      </c>
      <c r="Q93" s="30" t="s">
        <v>48</v>
      </c>
      <c r="R93" s="30" t="s">
        <v>48</v>
      </c>
      <c r="S93" s="2"/>
      <c r="T93" s="18" t="s">
        <v>179</v>
      </c>
      <c r="U93" s="2"/>
      <c r="W93" s="47"/>
      <c r="X93" s="47"/>
      <c r="Y93" s="47"/>
      <c r="Z93" s="47"/>
    </row>
    <row r="94" spans="1:26" x14ac:dyDescent="0.3">
      <c r="B94" s="8" t="s">
        <v>149</v>
      </c>
      <c r="C94" s="2" t="s">
        <v>4</v>
      </c>
      <c r="D94" s="2">
        <v>-1000</v>
      </c>
      <c r="E94" s="2">
        <v>-1500</v>
      </c>
      <c r="F94" s="2">
        <v>800</v>
      </c>
      <c r="G94" s="2">
        <v>-600</v>
      </c>
      <c r="H94" s="2">
        <v>300</v>
      </c>
      <c r="I94" s="2">
        <v>1000</v>
      </c>
      <c r="J94" s="2">
        <v>-400</v>
      </c>
      <c r="K94" s="2">
        <v>-300</v>
      </c>
      <c r="L94" s="2">
        <v>200</v>
      </c>
      <c r="M94" s="2">
        <v>800</v>
      </c>
      <c r="N94" s="2">
        <v>-700</v>
      </c>
      <c r="O94" s="2">
        <v>600</v>
      </c>
      <c r="P94" s="30">
        <v>-500</v>
      </c>
      <c r="Q94" s="30">
        <v>-400</v>
      </c>
      <c r="R94" s="30">
        <v>300</v>
      </c>
      <c r="S94" s="2"/>
      <c r="T94" s="10" t="s">
        <v>180</v>
      </c>
      <c r="U94" s="2"/>
      <c r="W94" s="47"/>
      <c r="X94" s="47"/>
      <c r="Y94" s="47"/>
      <c r="Z94" s="47"/>
    </row>
    <row r="97" spans="1:15" x14ac:dyDescent="0.3">
      <c r="A97" s="3" t="s">
        <v>187</v>
      </c>
      <c r="B97" s="1" t="s">
        <v>1</v>
      </c>
      <c r="C97" s="1" t="s">
        <v>2</v>
      </c>
      <c r="D97" s="1" t="s">
        <v>190</v>
      </c>
      <c r="E97" s="1" t="s">
        <v>191</v>
      </c>
      <c r="F97" s="1" t="s">
        <v>192</v>
      </c>
      <c r="G97" s="2" t="s">
        <v>187</v>
      </c>
      <c r="H97" s="1" t="s">
        <v>188</v>
      </c>
      <c r="I97" s="2" t="s">
        <v>189</v>
      </c>
    </row>
    <row r="98" spans="1:15" x14ac:dyDescent="0.3">
      <c r="B98" s="8" t="s">
        <v>159</v>
      </c>
      <c r="C98" s="2">
        <f>AVERAGE(D98,E98,F98)</f>
        <v>383.33333333333331</v>
      </c>
      <c r="D98" s="2">
        <v>300</v>
      </c>
      <c r="E98" s="2">
        <v>500</v>
      </c>
      <c r="F98" s="2">
        <v>350</v>
      </c>
      <c r="G98" s="2"/>
      <c r="H98" s="2" t="s">
        <v>48</v>
      </c>
      <c r="I98" s="2"/>
    </row>
    <row r="99" spans="1:15" x14ac:dyDescent="0.3">
      <c r="B99" s="8" t="s">
        <v>161</v>
      </c>
      <c r="C99" s="2" t="s">
        <v>48</v>
      </c>
      <c r="D99" s="2" t="s">
        <v>48</v>
      </c>
      <c r="E99" s="2" t="s">
        <v>48</v>
      </c>
      <c r="F99" s="2" t="s">
        <v>48</v>
      </c>
      <c r="G99" s="2"/>
      <c r="H99" s="10" t="s">
        <v>193</v>
      </c>
      <c r="I99" s="2"/>
    </row>
    <row r="100" spans="1:15" x14ac:dyDescent="0.3">
      <c r="B100" s="8" t="s">
        <v>162</v>
      </c>
      <c r="C100" s="2">
        <f>AVERAGE(D100,E100,F100)</f>
        <v>-366.66666666666669</v>
      </c>
      <c r="D100" s="2">
        <v>-1000</v>
      </c>
      <c r="E100" s="2">
        <v>-500</v>
      </c>
      <c r="F100" s="2">
        <v>400</v>
      </c>
      <c r="G100" s="2"/>
      <c r="H100" s="10" t="s">
        <v>194</v>
      </c>
      <c r="I100" s="2"/>
    </row>
    <row r="103" spans="1:15" x14ac:dyDescent="0.3">
      <c r="A103" s="3" t="s">
        <v>196</v>
      </c>
      <c r="B103" s="1" t="s">
        <v>1</v>
      </c>
      <c r="C103" s="1" t="s">
        <v>2</v>
      </c>
      <c r="D103" s="1" t="s">
        <v>199</v>
      </c>
      <c r="E103" s="1" t="s">
        <v>200</v>
      </c>
      <c r="F103" s="1" t="s">
        <v>201</v>
      </c>
      <c r="G103" s="1" t="s">
        <v>202</v>
      </c>
      <c r="H103" s="1" t="s">
        <v>203</v>
      </c>
      <c r="I103" s="1" t="s">
        <v>204</v>
      </c>
      <c r="J103" s="1" t="s">
        <v>44</v>
      </c>
      <c r="K103" s="1" t="s">
        <v>45</v>
      </c>
      <c r="L103" s="2" t="s">
        <v>196</v>
      </c>
      <c r="M103" s="1" t="s">
        <v>197</v>
      </c>
      <c r="N103" s="2" t="s">
        <v>198</v>
      </c>
    </row>
    <row r="104" spans="1:15" x14ac:dyDescent="0.3">
      <c r="B104" s="8" t="s">
        <v>163</v>
      </c>
      <c r="C104" s="2">
        <f>J104/K104</f>
        <v>0.40277777777777773</v>
      </c>
      <c r="D104" s="2">
        <v>400</v>
      </c>
      <c r="E104" s="2">
        <v>500</v>
      </c>
      <c r="F104" s="2">
        <v>550</v>
      </c>
      <c r="G104" s="2">
        <v>1200</v>
      </c>
      <c r="H104" s="2">
        <v>1200</v>
      </c>
      <c r="I104" s="2">
        <v>1200</v>
      </c>
      <c r="J104" s="20">
        <f>AVERAGE(D104,E104,F104)</f>
        <v>483.33333333333331</v>
      </c>
      <c r="K104" s="20">
        <f>AVERAGE(G104,H104,I104)</f>
        <v>1200</v>
      </c>
      <c r="L104" s="2"/>
      <c r="M104" s="2" t="s">
        <v>48</v>
      </c>
      <c r="N104" s="2"/>
    </row>
    <row r="105" spans="1:15" x14ac:dyDescent="0.3">
      <c r="B105" s="8" t="s">
        <v>205</v>
      </c>
      <c r="C105" s="2">
        <f>J105/K105</f>
        <v>0.375</v>
      </c>
      <c r="D105" s="2">
        <v>300</v>
      </c>
      <c r="E105" s="2" t="s">
        <v>48</v>
      </c>
      <c r="F105" s="2">
        <v>450</v>
      </c>
      <c r="G105" s="2" t="s">
        <v>48</v>
      </c>
      <c r="H105" s="2">
        <v>1000</v>
      </c>
      <c r="I105" s="2">
        <v>1000</v>
      </c>
      <c r="J105" s="20">
        <f>AVERAGE(D105,E105,F105)</f>
        <v>375</v>
      </c>
      <c r="K105" s="20">
        <f>AVERAGE(G105,H105,I105)</f>
        <v>1000</v>
      </c>
      <c r="L105" s="2"/>
      <c r="M105" s="2" t="s">
        <v>48</v>
      </c>
      <c r="N105" s="2"/>
    </row>
    <row r="106" spans="1:15" x14ac:dyDescent="0.3">
      <c r="B106" s="8" t="s">
        <v>206</v>
      </c>
      <c r="C106" s="2" t="s">
        <v>4</v>
      </c>
      <c r="D106" s="2" t="s">
        <v>48</v>
      </c>
      <c r="E106" s="2" t="s">
        <v>48</v>
      </c>
      <c r="F106" s="2" t="s">
        <v>48</v>
      </c>
      <c r="G106" s="2" t="s">
        <v>48</v>
      </c>
      <c r="H106" s="2" t="s">
        <v>48</v>
      </c>
      <c r="I106" s="2" t="s">
        <v>48</v>
      </c>
      <c r="J106" s="20" t="s">
        <v>48</v>
      </c>
      <c r="K106" s="20" t="s">
        <v>48</v>
      </c>
      <c r="L106" s="2"/>
      <c r="M106" s="10" t="s">
        <v>193</v>
      </c>
      <c r="N106" s="2"/>
    </row>
    <row r="107" spans="1:15" s="19" customFormat="1" x14ac:dyDescent="0.3">
      <c r="B107" s="16" t="s">
        <v>207</v>
      </c>
      <c r="C107" s="36">
        <v>999999</v>
      </c>
      <c r="D107" s="20">
        <v>500</v>
      </c>
      <c r="E107" s="20">
        <v>-200</v>
      </c>
      <c r="F107" s="20">
        <v>-300</v>
      </c>
      <c r="G107" s="35">
        <v>0</v>
      </c>
      <c r="H107" s="35">
        <v>0</v>
      </c>
      <c r="I107" s="35">
        <v>0</v>
      </c>
      <c r="J107" s="20">
        <f t="shared" ref="J107:J116" si="9">AVERAGE(D107,E107,F107)</f>
        <v>0</v>
      </c>
      <c r="K107" s="20">
        <f t="shared" ref="K107:K116" si="10">AVERAGE(G107,H107,I107)</f>
        <v>0</v>
      </c>
      <c r="L107" s="20"/>
      <c r="M107" s="22" t="s">
        <v>216</v>
      </c>
      <c r="N107" s="20"/>
      <c r="O107" s="29"/>
    </row>
    <row r="108" spans="1:15" x14ac:dyDescent="0.3">
      <c r="B108" s="8" t="s">
        <v>208</v>
      </c>
      <c r="C108" s="31">
        <v>1000000</v>
      </c>
      <c r="D108" s="2">
        <v>250</v>
      </c>
      <c r="E108" s="2">
        <v>250</v>
      </c>
      <c r="F108" s="2">
        <v>250</v>
      </c>
      <c r="G108" s="34">
        <v>0</v>
      </c>
      <c r="H108" s="34">
        <v>0</v>
      </c>
      <c r="I108" s="34">
        <v>0</v>
      </c>
      <c r="J108" s="20">
        <f t="shared" si="9"/>
        <v>250</v>
      </c>
      <c r="K108" s="20">
        <f t="shared" si="10"/>
        <v>0</v>
      </c>
      <c r="L108" s="2"/>
      <c r="M108" s="10" t="s">
        <v>217</v>
      </c>
      <c r="N108" s="2"/>
    </row>
    <row r="109" spans="1:15" x14ac:dyDescent="0.3">
      <c r="B109" s="8" t="s">
        <v>209</v>
      </c>
      <c r="C109" s="2" t="s">
        <v>4</v>
      </c>
      <c r="D109" s="2">
        <v>100</v>
      </c>
      <c r="E109" s="2">
        <v>200</v>
      </c>
      <c r="F109" s="2">
        <v>300</v>
      </c>
      <c r="G109" s="34" t="s">
        <v>48</v>
      </c>
      <c r="H109" s="34" t="s">
        <v>48</v>
      </c>
      <c r="I109" s="34" t="s">
        <v>48</v>
      </c>
      <c r="J109" s="35">
        <f t="shared" si="9"/>
        <v>200</v>
      </c>
      <c r="K109" s="20" t="s">
        <v>48</v>
      </c>
      <c r="L109" s="2"/>
      <c r="M109" s="10" t="s">
        <v>218</v>
      </c>
      <c r="N109" s="2"/>
    </row>
    <row r="110" spans="1:15" x14ac:dyDescent="0.3">
      <c r="B110" s="8" t="s">
        <v>210</v>
      </c>
      <c r="C110" s="2" t="s">
        <v>4</v>
      </c>
      <c r="D110" s="2" t="s">
        <v>48</v>
      </c>
      <c r="E110" s="2" t="s">
        <v>48</v>
      </c>
      <c r="F110" s="2" t="s">
        <v>48</v>
      </c>
      <c r="G110" s="34">
        <v>2500</v>
      </c>
      <c r="H110" s="37">
        <v>2500</v>
      </c>
      <c r="I110" s="34">
        <v>2500</v>
      </c>
      <c r="J110" s="35" t="s">
        <v>48</v>
      </c>
      <c r="K110" s="20">
        <f t="shared" si="10"/>
        <v>2500</v>
      </c>
      <c r="L110" s="2"/>
      <c r="M110" s="10" t="s">
        <v>219</v>
      </c>
      <c r="N110" s="2"/>
    </row>
    <row r="111" spans="1:15" x14ac:dyDescent="0.3">
      <c r="B111" s="8" t="s">
        <v>211</v>
      </c>
      <c r="C111" s="2" t="s">
        <v>4</v>
      </c>
      <c r="D111" s="2">
        <v>500</v>
      </c>
      <c r="E111" s="2">
        <v>-600</v>
      </c>
      <c r="F111" s="2">
        <v>-200</v>
      </c>
      <c r="G111" s="34">
        <v>1300</v>
      </c>
      <c r="H111" s="34">
        <v>1300</v>
      </c>
      <c r="I111" s="34">
        <v>1300</v>
      </c>
      <c r="J111" s="35">
        <f t="shared" si="9"/>
        <v>-100</v>
      </c>
      <c r="K111" s="20">
        <f t="shared" si="10"/>
        <v>1300</v>
      </c>
      <c r="L111" s="2"/>
      <c r="M111" s="10" t="s">
        <v>194</v>
      </c>
      <c r="N111" s="2"/>
    </row>
    <row r="112" spans="1:15" x14ac:dyDescent="0.3">
      <c r="B112" s="8" t="s">
        <v>212</v>
      </c>
      <c r="C112" s="2" t="s">
        <v>4</v>
      </c>
      <c r="D112" s="2">
        <v>500</v>
      </c>
      <c r="E112" s="2">
        <v>-600</v>
      </c>
      <c r="F112" s="2">
        <v>-200</v>
      </c>
      <c r="G112" s="34">
        <v>0</v>
      </c>
      <c r="H112" s="34">
        <v>0</v>
      </c>
      <c r="I112" s="34">
        <v>0</v>
      </c>
      <c r="J112" s="35">
        <f t="shared" si="9"/>
        <v>-100</v>
      </c>
      <c r="K112" s="20">
        <f t="shared" si="10"/>
        <v>0</v>
      </c>
      <c r="L112" s="2"/>
      <c r="M112" s="10" t="s">
        <v>194</v>
      </c>
      <c r="N112" s="2"/>
    </row>
    <row r="113" spans="1:15" x14ac:dyDescent="0.3">
      <c r="B113" s="8" t="s">
        <v>213</v>
      </c>
      <c r="C113" s="2" t="s">
        <v>4</v>
      </c>
      <c r="D113" s="2">
        <v>500</v>
      </c>
      <c r="E113" s="2">
        <v>-600</v>
      </c>
      <c r="F113" s="2">
        <v>-200</v>
      </c>
      <c r="G113" s="34">
        <v>-800</v>
      </c>
      <c r="H113" s="34">
        <v>-800</v>
      </c>
      <c r="I113" s="34">
        <v>-800</v>
      </c>
      <c r="J113" s="35">
        <f t="shared" si="9"/>
        <v>-100</v>
      </c>
      <c r="K113" s="20">
        <f t="shared" si="10"/>
        <v>-800</v>
      </c>
      <c r="L113" s="2"/>
      <c r="M113" s="10" t="s">
        <v>194</v>
      </c>
      <c r="N113" s="2"/>
    </row>
    <row r="114" spans="1:15" x14ac:dyDescent="0.3">
      <c r="B114" s="8" t="s">
        <v>214</v>
      </c>
      <c r="C114" s="2" t="s">
        <v>4</v>
      </c>
      <c r="D114" s="2">
        <v>250</v>
      </c>
      <c r="E114" s="2">
        <v>350</v>
      </c>
      <c r="F114" s="2">
        <v>450</v>
      </c>
      <c r="G114" s="34">
        <v>-1200</v>
      </c>
      <c r="H114" s="34">
        <v>-1200</v>
      </c>
      <c r="I114" s="34">
        <v>-1200</v>
      </c>
      <c r="J114" s="35">
        <f t="shared" si="9"/>
        <v>350</v>
      </c>
      <c r="K114" s="20">
        <f t="shared" si="10"/>
        <v>-1200</v>
      </c>
      <c r="L114" s="2"/>
      <c r="M114" s="10" t="s">
        <v>221</v>
      </c>
      <c r="N114" s="2"/>
    </row>
    <row r="115" spans="1:15" x14ac:dyDescent="0.3">
      <c r="B115" s="8" t="s">
        <v>215</v>
      </c>
      <c r="C115" s="2" t="s">
        <v>4</v>
      </c>
      <c r="D115" s="20">
        <v>0</v>
      </c>
      <c r="E115" s="20">
        <v>0</v>
      </c>
      <c r="F115" s="20">
        <v>0</v>
      </c>
      <c r="G115" s="34">
        <v>-1000</v>
      </c>
      <c r="H115" s="34">
        <v>-1000</v>
      </c>
      <c r="I115" s="34">
        <v>-1000</v>
      </c>
      <c r="J115" s="35">
        <f t="shared" si="9"/>
        <v>0</v>
      </c>
      <c r="K115" s="20">
        <f t="shared" si="10"/>
        <v>-1000</v>
      </c>
      <c r="L115" s="2"/>
      <c r="M115" s="10" t="s">
        <v>221</v>
      </c>
      <c r="N115" s="2"/>
    </row>
    <row r="116" spans="1:15" x14ac:dyDescent="0.3">
      <c r="B116" s="8" t="s">
        <v>220</v>
      </c>
      <c r="C116" s="2" t="s">
        <v>4</v>
      </c>
      <c r="D116" s="2">
        <v>-200</v>
      </c>
      <c r="E116" s="2">
        <v>-200</v>
      </c>
      <c r="F116" s="2">
        <v>-200</v>
      </c>
      <c r="G116" s="2">
        <v>-700</v>
      </c>
      <c r="H116" s="2">
        <v>-700</v>
      </c>
      <c r="I116" s="2">
        <v>-700</v>
      </c>
      <c r="J116" s="2">
        <f t="shared" si="9"/>
        <v>-200</v>
      </c>
      <c r="K116" s="2">
        <f t="shared" si="10"/>
        <v>-700</v>
      </c>
      <c r="L116" s="2"/>
      <c r="M116" s="10" t="s">
        <v>221</v>
      </c>
      <c r="N116" s="2"/>
    </row>
    <row r="119" spans="1:15" x14ac:dyDescent="0.3">
      <c r="A119" s="3" t="s">
        <v>195</v>
      </c>
      <c r="B119" s="1" t="s">
        <v>1</v>
      </c>
      <c r="C119" s="1" t="s">
        <v>2</v>
      </c>
      <c r="D119" s="1" t="s">
        <v>199</v>
      </c>
      <c r="E119" s="1" t="s">
        <v>200</v>
      </c>
      <c r="F119" s="1" t="s">
        <v>201</v>
      </c>
      <c r="G119" s="1" t="s">
        <v>190</v>
      </c>
      <c r="H119" s="1" t="s">
        <v>191</v>
      </c>
      <c r="I119" s="1" t="s">
        <v>192</v>
      </c>
      <c r="J119" s="1" t="s">
        <v>44</v>
      </c>
      <c r="K119" s="1" t="s">
        <v>45</v>
      </c>
      <c r="L119" s="2" t="s">
        <v>196</v>
      </c>
      <c r="M119" s="1" t="s">
        <v>197</v>
      </c>
      <c r="N119" s="2" t="s">
        <v>198</v>
      </c>
    </row>
    <row r="120" spans="1:15" x14ac:dyDescent="0.3">
      <c r="B120" s="8" t="s">
        <v>222</v>
      </c>
      <c r="C120" s="2">
        <f>J120/K120</f>
        <v>0.39473684210526311</v>
      </c>
      <c r="D120" s="2">
        <v>250</v>
      </c>
      <c r="E120" s="2">
        <v>250</v>
      </c>
      <c r="F120" s="2">
        <v>250</v>
      </c>
      <c r="G120" s="2">
        <v>700</v>
      </c>
      <c r="H120" s="2">
        <v>500</v>
      </c>
      <c r="I120" s="2">
        <v>700</v>
      </c>
      <c r="J120" s="20">
        <f>AVERAGE(D120,E120,F120)</f>
        <v>250</v>
      </c>
      <c r="K120" s="20">
        <f>AVERAGE(G120,H120,I120)</f>
        <v>633.33333333333337</v>
      </c>
      <c r="L120" s="2"/>
      <c r="M120" s="2" t="s">
        <v>48</v>
      </c>
      <c r="N120" s="2"/>
    </row>
    <row r="121" spans="1:15" x14ac:dyDescent="0.3">
      <c r="B121" s="8" t="s">
        <v>223</v>
      </c>
      <c r="C121" s="2">
        <f>J121/K121</f>
        <v>0.2</v>
      </c>
      <c r="D121" s="2">
        <v>100</v>
      </c>
      <c r="E121" s="2">
        <v>100</v>
      </c>
      <c r="F121" s="2" t="s">
        <v>48</v>
      </c>
      <c r="G121" s="2">
        <v>500</v>
      </c>
      <c r="H121" s="2">
        <v>500</v>
      </c>
      <c r="I121" s="2" t="s">
        <v>48</v>
      </c>
      <c r="J121" s="20">
        <f>AVERAGE(D121,E121,F121)</f>
        <v>100</v>
      </c>
      <c r="K121" s="20">
        <f>AVERAGE(G121,H121,I121)</f>
        <v>500</v>
      </c>
      <c r="L121" s="2"/>
      <c r="M121" s="2"/>
      <c r="N121" s="2"/>
    </row>
    <row r="122" spans="1:15" x14ac:dyDescent="0.3">
      <c r="B122" s="8" t="s">
        <v>224</v>
      </c>
      <c r="C122" s="2" t="s">
        <v>4</v>
      </c>
      <c r="D122" s="2" t="s">
        <v>48</v>
      </c>
      <c r="E122" s="2" t="s">
        <v>48</v>
      </c>
      <c r="F122" s="2" t="s">
        <v>48</v>
      </c>
      <c r="G122" s="2" t="s">
        <v>48</v>
      </c>
      <c r="H122" s="2" t="s">
        <v>48</v>
      </c>
      <c r="I122" s="2" t="s">
        <v>48</v>
      </c>
      <c r="J122" s="20" t="s">
        <v>48</v>
      </c>
      <c r="K122" s="20" t="s">
        <v>48</v>
      </c>
      <c r="L122" s="2"/>
      <c r="M122" s="10" t="s">
        <v>193</v>
      </c>
      <c r="N122" s="2"/>
    </row>
    <row r="123" spans="1:15" x14ac:dyDescent="0.3">
      <c r="B123" s="16" t="s">
        <v>225</v>
      </c>
      <c r="C123" s="30">
        <v>999999</v>
      </c>
      <c r="D123" s="2">
        <v>-500</v>
      </c>
      <c r="E123" s="2">
        <v>300</v>
      </c>
      <c r="F123" s="2">
        <v>200</v>
      </c>
      <c r="G123" s="2">
        <v>-1000</v>
      </c>
      <c r="H123" s="2">
        <v>400</v>
      </c>
      <c r="I123" s="2">
        <v>600</v>
      </c>
      <c r="J123" s="20">
        <f t="shared" ref="J123:J132" si="11">AVERAGE(D123,E123,F123)</f>
        <v>0</v>
      </c>
      <c r="K123" s="20">
        <f t="shared" ref="K123:K124" si="12">AVERAGE(G123,H123,I123)</f>
        <v>0</v>
      </c>
      <c r="L123" s="2"/>
      <c r="M123" s="10" t="s">
        <v>216</v>
      </c>
      <c r="N123" s="2"/>
    </row>
    <row r="124" spans="1:15" s="19" customFormat="1" x14ac:dyDescent="0.3">
      <c r="B124" s="8" t="s">
        <v>226</v>
      </c>
      <c r="C124" s="30">
        <v>1000000</v>
      </c>
      <c r="D124" s="20">
        <v>200</v>
      </c>
      <c r="E124" s="20">
        <v>200</v>
      </c>
      <c r="F124" s="20">
        <v>200</v>
      </c>
      <c r="G124" s="2">
        <v>-1000</v>
      </c>
      <c r="H124" s="2">
        <v>400</v>
      </c>
      <c r="I124" s="2">
        <v>600</v>
      </c>
      <c r="J124" s="20">
        <f t="shared" si="11"/>
        <v>200</v>
      </c>
      <c r="K124" s="20">
        <f t="shared" si="12"/>
        <v>0</v>
      </c>
      <c r="L124" s="20"/>
      <c r="M124" s="10" t="s">
        <v>217</v>
      </c>
      <c r="N124" s="20"/>
      <c r="O124" s="29"/>
    </row>
    <row r="125" spans="1:15" x14ac:dyDescent="0.3">
      <c r="B125" s="8" t="s">
        <v>227</v>
      </c>
      <c r="C125" s="30" t="s">
        <v>4</v>
      </c>
      <c r="D125" s="2">
        <v>350</v>
      </c>
      <c r="E125" s="2">
        <v>300</v>
      </c>
      <c r="F125" s="2">
        <v>250</v>
      </c>
      <c r="G125" s="34" t="s">
        <v>48</v>
      </c>
      <c r="H125" s="34" t="s">
        <v>48</v>
      </c>
      <c r="I125" s="20" t="s">
        <v>48</v>
      </c>
      <c r="J125" s="20">
        <f t="shared" si="11"/>
        <v>300</v>
      </c>
      <c r="K125" s="20" t="s">
        <v>48</v>
      </c>
      <c r="L125" s="2"/>
      <c r="M125" s="10" t="s">
        <v>218</v>
      </c>
      <c r="N125" s="2"/>
    </row>
    <row r="126" spans="1:15" x14ac:dyDescent="0.3">
      <c r="B126" s="8" t="s">
        <v>228</v>
      </c>
      <c r="C126" s="2" t="s">
        <v>4</v>
      </c>
      <c r="D126" s="2" t="s">
        <v>48</v>
      </c>
      <c r="E126" s="2" t="s">
        <v>48</v>
      </c>
      <c r="F126" s="2" t="s">
        <v>48</v>
      </c>
      <c r="G126" s="34">
        <v>250</v>
      </c>
      <c r="H126" s="34">
        <v>300</v>
      </c>
      <c r="I126" s="34">
        <v>700</v>
      </c>
      <c r="J126" s="20" t="s">
        <v>48</v>
      </c>
      <c r="K126" s="20">
        <f>AVERAGE(G126,H126,I126)</f>
        <v>416.66666666666669</v>
      </c>
      <c r="L126" s="2"/>
      <c r="M126" s="10" t="s">
        <v>219</v>
      </c>
      <c r="N126" s="2"/>
    </row>
    <row r="127" spans="1:15" x14ac:dyDescent="0.3">
      <c r="B127" s="8" t="s">
        <v>229</v>
      </c>
      <c r="C127" s="2" t="s">
        <v>4</v>
      </c>
      <c r="D127" s="2">
        <v>250</v>
      </c>
      <c r="E127" s="2">
        <v>-500</v>
      </c>
      <c r="F127" s="2">
        <v>-100</v>
      </c>
      <c r="G127" s="34">
        <v>250</v>
      </c>
      <c r="H127" s="34">
        <v>300</v>
      </c>
      <c r="I127" s="34">
        <v>700</v>
      </c>
      <c r="J127" s="20">
        <f t="shared" si="11"/>
        <v>-116.66666666666667</v>
      </c>
      <c r="K127" s="20">
        <f>AVERAGE(G127,H127,I127)</f>
        <v>416.66666666666669</v>
      </c>
      <c r="L127" s="2"/>
      <c r="M127" s="10" t="s">
        <v>194</v>
      </c>
      <c r="N127" s="2"/>
    </row>
    <row r="128" spans="1:15" x14ac:dyDescent="0.3">
      <c r="B128" s="8" t="s">
        <v>230</v>
      </c>
      <c r="C128" s="2" t="s">
        <v>4</v>
      </c>
      <c r="D128" s="2">
        <v>250</v>
      </c>
      <c r="E128" s="2">
        <v>-500</v>
      </c>
      <c r="F128" s="2">
        <v>-100</v>
      </c>
      <c r="G128" s="34">
        <v>-350</v>
      </c>
      <c r="H128" s="34">
        <v>300</v>
      </c>
      <c r="I128" s="34">
        <v>50</v>
      </c>
      <c r="J128" s="20">
        <f t="shared" si="11"/>
        <v>-116.66666666666667</v>
      </c>
      <c r="K128" s="20">
        <f>AVERAGE(G128,H128,I128)</f>
        <v>0</v>
      </c>
      <c r="L128" s="2"/>
      <c r="M128" s="10" t="s">
        <v>194</v>
      </c>
      <c r="N128" s="2"/>
    </row>
    <row r="129" spans="1:14" x14ac:dyDescent="0.3">
      <c r="B129" s="8" t="s">
        <v>231</v>
      </c>
      <c r="C129" s="2" t="s">
        <v>4</v>
      </c>
      <c r="D129" s="2">
        <v>250</v>
      </c>
      <c r="E129" s="2">
        <v>-500</v>
      </c>
      <c r="F129" s="2">
        <v>-100</v>
      </c>
      <c r="G129" s="34">
        <v>-100</v>
      </c>
      <c r="H129" s="34">
        <v>-150</v>
      </c>
      <c r="I129" s="34">
        <v>200</v>
      </c>
      <c r="J129" s="20">
        <f t="shared" si="11"/>
        <v>-116.66666666666667</v>
      </c>
      <c r="K129" s="20">
        <f>AVERAGE(G129,H129,I129)</f>
        <v>-16.666666666666668</v>
      </c>
      <c r="L129" s="2"/>
      <c r="M129" s="10" t="s">
        <v>194</v>
      </c>
      <c r="N129" s="2"/>
    </row>
    <row r="130" spans="1:14" x14ac:dyDescent="0.3">
      <c r="B130" s="8" t="s">
        <v>232</v>
      </c>
      <c r="C130" s="2" t="s">
        <v>4</v>
      </c>
      <c r="D130" s="2">
        <v>150</v>
      </c>
      <c r="E130" s="2">
        <v>150</v>
      </c>
      <c r="F130" s="2">
        <v>150</v>
      </c>
      <c r="G130" s="34">
        <v>-200</v>
      </c>
      <c r="H130" s="34">
        <v>500</v>
      </c>
      <c r="I130" s="34">
        <v>-700</v>
      </c>
      <c r="J130" s="35">
        <f t="shared" si="11"/>
        <v>150</v>
      </c>
      <c r="K130" s="20">
        <f>AVERAGE(G130,H130,I130)</f>
        <v>-133.33333333333334</v>
      </c>
      <c r="L130" s="2"/>
      <c r="M130" s="10" t="s">
        <v>221</v>
      </c>
      <c r="N130" s="2"/>
    </row>
    <row r="131" spans="1:14" x14ac:dyDescent="0.3">
      <c r="B131" s="8" t="s">
        <v>233</v>
      </c>
      <c r="C131" s="2" t="s">
        <v>4</v>
      </c>
      <c r="D131" s="2">
        <v>-200</v>
      </c>
      <c r="E131" s="2">
        <v>100</v>
      </c>
      <c r="F131" s="2">
        <v>100</v>
      </c>
      <c r="G131" s="34">
        <v>-200</v>
      </c>
      <c r="H131" s="34">
        <v>500</v>
      </c>
      <c r="I131" s="34">
        <v>-700</v>
      </c>
      <c r="J131" s="35">
        <f t="shared" si="11"/>
        <v>0</v>
      </c>
      <c r="K131" s="20">
        <f t="shared" ref="K131:K132" si="13">AVERAGE(G131,H131,I131)</f>
        <v>-133.33333333333334</v>
      </c>
      <c r="L131" s="2"/>
      <c r="M131" s="10" t="s">
        <v>221</v>
      </c>
      <c r="N131" s="2"/>
    </row>
    <row r="132" spans="1:14" x14ac:dyDescent="0.3">
      <c r="B132" s="8" t="s">
        <v>234</v>
      </c>
      <c r="C132" s="2" t="s">
        <v>4</v>
      </c>
      <c r="D132" s="2">
        <v>450</v>
      </c>
      <c r="E132" s="2">
        <v>-150</v>
      </c>
      <c r="F132" s="2">
        <v>-550</v>
      </c>
      <c r="G132" s="34">
        <v>-200</v>
      </c>
      <c r="H132" s="34">
        <v>500</v>
      </c>
      <c r="I132" s="34">
        <v>-700</v>
      </c>
      <c r="J132" s="35">
        <f t="shared" si="11"/>
        <v>-83.333333333333329</v>
      </c>
      <c r="K132" s="20">
        <f t="shared" si="13"/>
        <v>-133.33333333333334</v>
      </c>
      <c r="L132" s="2"/>
      <c r="M132" s="10" t="s">
        <v>221</v>
      </c>
      <c r="N132" s="2"/>
    </row>
    <row r="135" spans="1:14" x14ac:dyDescent="0.3">
      <c r="A135" s="3" t="s">
        <v>235</v>
      </c>
      <c r="B135" s="1" t="s">
        <v>1</v>
      </c>
      <c r="C135" s="1" t="s">
        <v>2</v>
      </c>
      <c r="D135" s="1" t="s">
        <v>238</v>
      </c>
      <c r="E135" s="1" t="s">
        <v>239</v>
      </c>
      <c r="F135" s="1" t="s">
        <v>240</v>
      </c>
      <c r="G135" s="1" t="s">
        <v>202</v>
      </c>
      <c r="H135" s="1" t="s">
        <v>203</v>
      </c>
      <c r="I135" s="1" t="s">
        <v>204</v>
      </c>
      <c r="J135" s="1" t="s">
        <v>44</v>
      </c>
      <c r="K135" s="1" t="s">
        <v>45</v>
      </c>
      <c r="L135" s="2" t="s">
        <v>235</v>
      </c>
      <c r="M135" s="1" t="s">
        <v>236</v>
      </c>
      <c r="N135" s="2" t="s">
        <v>237</v>
      </c>
    </row>
    <row r="136" spans="1:14" x14ac:dyDescent="0.3">
      <c r="A136" s="19"/>
      <c r="B136" s="8" t="s">
        <v>241</v>
      </c>
      <c r="C136" s="2">
        <f>J136/K136</f>
        <v>0.41666666666666669</v>
      </c>
      <c r="D136" s="2">
        <v>340</v>
      </c>
      <c r="E136" s="2">
        <v>570</v>
      </c>
      <c r="F136" s="2">
        <v>340</v>
      </c>
      <c r="G136" s="2">
        <v>1000</v>
      </c>
      <c r="H136" s="2">
        <v>1000</v>
      </c>
      <c r="I136" s="2">
        <v>1000</v>
      </c>
      <c r="J136" s="2">
        <f>AVERAGE(D136,E136,F136)</f>
        <v>416.66666666666669</v>
      </c>
      <c r="K136" s="2">
        <f>AVERAGE(G136,H136,I136)</f>
        <v>1000</v>
      </c>
      <c r="L136" s="2"/>
      <c r="M136" s="10" t="s">
        <v>48</v>
      </c>
      <c r="N136" s="2"/>
    </row>
    <row r="137" spans="1:14" x14ac:dyDescent="0.3">
      <c r="B137" s="8" t="s">
        <v>242</v>
      </c>
      <c r="C137" s="2">
        <f>J137/K137</f>
        <v>0.23076923076923078</v>
      </c>
      <c r="D137" s="2" t="s">
        <v>48</v>
      </c>
      <c r="E137" s="2">
        <v>300</v>
      </c>
      <c r="F137" s="2">
        <v>300</v>
      </c>
      <c r="G137" s="2" t="s">
        <v>48</v>
      </c>
      <c r="H137" s="2">
        <v>1300</v>
      </c>
      <c r="I137" s="2">
        <v>1300</v>
      </c>
      <c r="J137" s="2">
        <f>AVERAGE(D137,E137,F137)</f>
        <v>300</v>
      </c>
      <c r="K137" s="2">
        <f>AVERAGE(G137,H137,I137)</f>
        <v>1300</v>
      </c>
      <c r="L137" s="2"/>
      <c r="M137" s="10" t="s">
        <v>48</v>
      </c>
      <c r="N137" s="2"/>
    </row>
    <row r="138" spans="1:14" x14ac:dyDescent="0.3">
      <c r="B138" s="8" t="s">
        <v>243</v>
      </c>
      <c r="C138" s="2" t="s">
        <v>4</v>
      </c>
      <c r="D138" s="2" t="s">
        <v>48</v>
      </c>
      <c r="E138" s="2" t="s">
        <v>48</v>
      </c>
      <c r="F138" s="2" t="s">
        <v>48</v>
      </c>
      <c r="G138" s="2" t="s">
        <v>48</v>
      </c>
      <c r="H138" s="2" t="s">
        <v>48</v>
      </c>
      <c r="I138" s="2" t="s">
        <v>48</v>
      </c>
      <c r="J138" s="2" t="s">
        <v>48</v>
      </c>
      <c r="K138" s="2" t="s">
        <v>48</v>
      </c>
      <c r="L138" s="2"/>
      <c r="M138" s="10" t="s">
        <v>193</v>
      </c>
      <c r="N138" s="39"/>
    </row>
    <row r="139" spans="1:14" x14ac:dyDescent="0.3">
      <c r="B139" s="8" t="s">
        <v>244</v>
      </c>
      <c r="C139" s="30">
        <v>999999</v>
      </c>
      <c r="D139" s="2">
        <v>-200</v>
      </c>
      <c r="E139" s="2">
        <v>350</v>
      </c>
      <c r="F139" s="2">
        <v>-150</v>
      </c>
      <c r="G139" s="2">
        <v>-1300</v>
      </c>
      <c r="H139" s="2">
        <v>1300</v>
      </c>
      <c r="I139" s="2">
        <v>0</v>
      </c>
      <c r="J139" s="2">
        <f t="shared" ref="J139:J148" si="14">AVERAGE(D139,E139,F139)</f>
        <v>0</v>
      </c>
      <c r="K139" s="2">
        <f t="shared" ref="K139:K148" si="15">AVERAGE(G139,H139,I139)</f>
        <v>0</v>
      </c>
      <c r="L139" s="2"/>
      <c r="M139" s="10" t="s">
        <v>216</v>
      </c>
      <c r="N139" s="38"/>
    </row>
    <row r="140" spans="1:14" x14ac:dyDescent="0.3">
      <c r="B140" s="8" t="s">
        <v>245</v>
      </c>
      <c r="C140" s="30">
        <v>1000000</v>
      </c>
      <c r="D140" s="2">
        <v>200</v>
      </c>
      <c r="E140" s="2">
        <v>200</v>
      </c>
      <c r="F140" s="2">
        <v>200</v>
      </c>
      <c r="G140" s="2">
        <v>-1300</v>
      </c>
      <c r="H140" s="2">
        <v>1300</v>
      </c>
      <c r="I140" s="2">
        <v>0</v>
      </c>
      <c r="J140" s="2">
        <f t="shared" si="14"/>
        <v>200</v>
      </c>
      <c r="K140" s="2">
        <f t="shared" si="15"/>
        <v>0</v>
      </c>
      <c r="L140" s="2"/>
      <c r="M140" s="10" t="s">
        <v>217</v>
      </c>
      <c r="N140" s="38"/>
    </row>
    <row r="141" spans="1:14" x14ac:dyDescent="0.3">
      <c r="B141" s="8" t="s">
        <v>246</v>
      </c>
      <c r="C141" s="2" t="s">
        <v>4</v>
      </c>
      <c r="D141" s="2">
        <v>300</v>
      </c>
      <c r="E141" s="2">
        <v>300</v>
      </c>
      <c r="F141" s="2">
        <v>300</v>
      </c>
      <c r="G141" s="2" t="s">
        <v>48</v>
      </c>
      <c r="H141" s="2" t="s">
        <v>48</v>
      </c>
      <c r="I141" s="2" t="s">
        <v>48</v>
      </c>
      <c r="J141" s="2">
        <f t="shared" si="14"/>
        <v>300</v>
      </c>
      <c r="K141" s="2" t="s">
        <v>48</v>
      </c>
      <c r="L141" s="2"/>
      <c r="M141" s="6" t="s">
        <v>218</v>
      </c>
      <c r="N141" s="2"/>
    </row>
    <row r="142" spans="1:14" x14ac:dyDescent="0.3">
      <c r="B142" s="8" t="s">
        <v>247</v>
      </c>
      <c r="C142" s="2" t="s">
        <v>4</v>
      </c>
      <c r="D142" s="2" t="s">
        <v>48</v>
      </c>
      <c r="E142" s="2" t="s">
        <v>48</v>
      </c>
      <c r="F142" s="2" t="s">
        <v>48</v>
      </c>
      <c r="G142" s="2">
        <v>1500</v>
      </c>
      <c r="H142" s="2">
        <v>1500</v>
      </c>
      <c r="I142" s="2">
        <v>1500</v>
      </c>
      <c r="J142" s="2" t="s">
        <v>48</v>
      </c>
      <c r="K142" s="2">
        <f t="shared" si="15"/>
        <v>1500</v>
      </c>
      <c r="L142" s="2"/>
      <c r="M142" s="6" t="s">
        <v>219</v>
      </c>
      <c r="N142" s="2"/>
    </row>
    <row r="143" spans="1:14" x14ac:dyDescent="0.3">
      <c r="B143" s="8" t="s">
        <v>248</v>
      </c>
      <c r="C143" s="2" t="s">
        <v>4</v>
      </c>
      <c r="D143" s="2">
        <v>200</v>
      </c>
      <c r="E143" s="2">
        <v>200</v>
      </c>
      <c r="F143" s="2">
        <v>-500</v>
      </c>
      <c r="G143" s="2">
        <v>700</v>
      </c>
      <c r="H143" s="2">
        <v>700</v>
      </c>
      <c r="I143" s="2">
        <v>700</v>
      </c>
      <c r="J143" s="2">
        <f t="shared" si="14"/>
        <v>-33.333333333333336</v>
      </c>
      <c r="K143" s="2">
        <f t="shared" si="15"/>
        <v>700</v>
      </c>
      <c r="L143" s="2"/>
      <c r="M143" s="10" t="s">
        <v>194</v>
      </c>
      <c r="N143" s="2"/>
    </row>
    <row r="144" spans="1:14" x14ac:dyDescent="0.3">
      <c r="B144" s="8" t="s">
        <v>249</v>
      </c>
      <c r="C144" s="2" t="s">
        <v>4</v>
      </c>
      <c r="D144" s="2">
        <v>200</v>
      </c>
      <c r="E144" s="2">
        <v>200</v>
      </c>
      <c r="F144" s="2">
        <v>-500</v>
      </c>
      <c r="G144" s="2">
        <v>-700</v>
      </c>
      <c r="H144" s="2">
        <v>700</v>
      </c>
      <c r="I144" s="2">
        <v>0</v>
      </c>
      <c r="J144" s="2">
        <f t="shared" si="14"/>
        <v>-33.333333333333336</v>
      </c>
      <c r="K144" s="2">
        <f t="shared" si="15"/>
        <v>0</v>
      </c>
      <c r="L144" s="2"/>
      <c r="M144" s="10" t="s">
        <v>194</v>
      </c>
      <c r="N144" s="2"/>
    </row>
    <row r="145" spans="1:14" x14ac:dyDescent="0.3">
      <c r="B145" s="8" t="s">
        <v>250</v>
      </c>
      <c r="C145" s="2" t="s">
        <v>4</v>
      </c>
      <c r="D145" s="2">
        <v>200</v>
      </c>
      <c r="E145" s="2">
        <v>100</v>
      </c>
      <c r="F145" s="2">
        <v>-500</v>
      </c>
      <c r="G145" s="2">
        <v>-800</v>
      </c>
      <c r="H145" s="2">
        <v>-800</v>
      </c>
      <c r="I145" s="2">
        <v>-800</v>
      </c>
      <c r="J145" s="2">
        <f t="shared" si="14"/>
        <v>-66.666666666666671</v>
      </c>
      <c r="K145" s="2">
        <f t="shared" si="15"/>
        <v>-800</v>
      </c>
      <c r="L145" s="2"/>
      <c r="M145" s="10" t="s">
        <v>194</v>
      </c>
      <c r="N145" s="2"/>
    </row>
    <row r="146" spans="1:14" x14ac:dyDescent="0.3">
      <c r="B146" s="8" t="s">
        <v>251</v>
      </c>
      <c r="C146" s="2" t="s">
        <v>4</v>
      </c>
      <c r="D146" s="2">
        <v>100</v>
      </c>
      <c r="E146" s="2">
        <v>100</v>
      </c>
      <c r="F146" s="2">
        <v>100</v>
      </c>
      <c r="G146" s="2">
        <v>-500</v>
      </c>
      <c r="H146" s="2">
        <v>-500</v>
      </c>
      <c r="I146" s="2">
        <v>-500</v>
      </c>
      <c r="J146" s="2">
        <f t="shared" si="14"/>
        <v>100</v>
      </c>
      <c r="K146" s="2">
        <f t="shared" si="15"/>
        <v>-500</v>
      </c>
      <c r="L146" s="2"/>
      <c r="M146" s="10" t="s">
        <v>221</v>
      </c>
      <c r="N146" s="2"/>
    </row>
    <row r="147" spans="1:14" x14ac:dyDescent="0.3">
      <c r="B147" s="8" t="s">
        <v>252</v>
      </c>
      <c r="C147" s="2" t="s">
        <v>4</v>
      </c>
      <c r="D147" s="2">
        <v>-300</v>
      </c>
      <c r="E147" s="2">
        <v>300</v>
      </c>
      <c r="F147" s="2">
        <v>0</v>
      </c>
      <c r="G147" s="2">
        <v>-2000</v>
      </c>
      <c r="H147" s="2">
        <v>700</v>
      </c>
      <c r="I147" s="2">
        <v>700</v>
      </c>
      <c r="J147" s="2">
        <f t="shared" si="14"/>
        <v>0</v>
      </c>
      <c r="K147" s="2">
        <f t="shared" si="15"/>
        <v>-200</v>
      </c>
      <c r="L147" s="2"/>
      <c r="M147" s="10" t="s">
        <v>221</v>
      </c>
      <c r="N147" s="2"/>
    </row>
    <row r="148" spans="1:14" x14ac:dyDescent="0.3">
      <c r="B148" s="8" t="s">
        <v>253</v>
      </c>
      <c r="C148" s="2" t="s">
        <v>4</v>
      </c>
      <c r="D148" s="2">
        <v>200</v>
      </c>
      <c r="E148" s="2">
        <v>-300</v>
      </c>
      <c r="F148" s="2">
        <v>-300</v>
      </c>
      <c r="G148" s="2">
        <v>-500</v>
      </c>
      <c r="H148" s="2">
        <v>500</v>
      </c>
      <c r="I148" s="2">
        <v>-500</v>
      </c>
      <c r="J148" s="2">
        <f t="shared" si="14"/>
        <v>-133.33333333333334</v>
      </c>
      <c r="K148" s="2">
        <f t="shared" si="15"/>
        <v>-166.66666666666666</v>
      </c>
      <c r="L148" s="2"/>
      <c r="M148" s="10" t="s">
        <v>221</v>
      </c>
      <c r="N148" s="2"/>
    </row>
    <row r="151" spans="1:14" x14ac:dyDescent="0.3">
      <c r="A151" s="3" t="s">
        <v>254</v>
      </c>
      <c r="B151" s="1" t="s">
        <v>1</v>
      </c>
      <c r="C151" s="1" t="s">
        <v>2</v>
      </c>
      <c r="D151" s="1" t="s">
        <v>238</v>
      </c>
      <c r="E151" s="1" t="s">
        <v>239</v>
      </c>
      <c r="F151" s="1" t="s">
        <v>240</v>
      </c>
      <c r="G151" s="1" t="s">
        <v>190</v>
      </c>
      <c r="H151" s="1" t="s">
        <v>191</v>
      </c>
      <c r="I151" s="1" t="s">
        <v>192</v>
      </c>
      <c r="J151" s="1" t="s">
        <v>44</v>
      </c>
      <c r="K151" s="1" t="s">
        <v>45</v>
      </c>
      <c r="L151" s="2" t="s">
        <v>254</v>
      </c>
      <c r="M151" s="1" t="s">
        <v>272</v>
      </c>
      <c r="N151" s="2" t="s">
        <v>273</v>
      </c>
    </row>
    <row r="152" spans="1:14" x14ac:dyDescent="0.3">
      <c r="A152" s="19"/>
      <c r="B152" s="8" t="s">
        <v>255</v>
      </c>
      <c r="C152" s="2">
        <f>J152/K152</f>
        <v>0.39999999999999997</v>
      </c>
      <c r="D152" s="2">
        <v>300</v>
      </c>
      <c r="E152" s="2">
        <v>200</v>
      </c>
      <c r="F152" s="2">
        <v>500</v>
      </c>
      <c r="G152" s="2">
        <v>700</v>
      </c>
      <c r="H152" s="2">
        <v>600</v>
      </c>
      <c r="I152" s="2">
        <v>1200</v>
      </c>
      <c r="J152" s="2">
        <f>AVERAGE(D152,E152,F152)</f>
        <v>333.33333333333331</v>
      </c>
      <c r="K152" s="2">
        <f>AVERAGE(G152,H152,I152)</f>
        <v>833.33333333333337</v>
      </c>
      <c r="L152" s="2"/>
      <c r="M152" s="10" t="s">
        <v>48</v>
      </c>
      <c r="N152" s="2"/>
    </row>
    <row r="153" spans="1:14" x14ac:dyDescent="0.3">
      <c r="B153" s="8" t="s">
        <v>256</v>
      </c>
      <c r="C153" s="2">
        <f>J153/K153</f>
        <v>0.42307692307692307</v>
      </c>
      <c r="D153" s="2" t="s">
        <v>48</v>
      </c>
      <c r="E153" s="2">
        <v>300</v>
      </c>
      <c r="F153" s="2">
        <v>250</v>
      </c>
      <c r="G153" s="2" t="s">
        <v>48</v>
      </c>
      <c r="H153" s="2">
        <v>400</v>
      </c>
      <c r="I153" s="2">
        <v>900</v>
      </c>
      <c r="J153" s="2">
        <f>AVERAGE(D153,E153,F153)</f>
        <v>275</v>
      </c>
      <c r="K153" s="2">
        <f>AVERAGE(G153,H153,I153)</f>
        <v>650</v>
      </c>
      <c r="L153" s="2"/>
      <c r="M153" s="10" t="s">
        <v>48</v>
      </c>
      <c r="N153" s="2"/>
    </row>
    <row r="154" spans="1:14" x14ac:dyDescent="0.3">
      <c r="B154" s="8" t="s">
        <v>257</v>
      </c>
      <c r="C154" s="2" t="s">
        <v>4</v>
      </c>
      <c r="D154" s="2" t="s">
        <v>48</v>
      </c>
      <c r="E154" s="2" t="s">
        <v>48</v>
      </c>
      <c r="F154" s="2" t="s">
        <v>48</v>
      </c>
      <c r="G154" s="2" t="s">
        <v>48</v>
      </c>
      <c r="H154" s="2" t="s">
        <v>48</v>
      </c>
      <c r="I154" s="2" t="s">
        <v>48</v>
      </c>
      <c r="J154" s="2" t="s">
        <v>48</v>
      </c>
      <c r="K154" s="2" t="s">
        <v>48</v>
      </c>
      <c r="L154" s="2"/>
      <c r="M154" s="10" t="s">
        <v>193</v>
      </c>
      <c r="N154" s="40"/>
    </row>
    <row r="155" spans="1:14" x14ac:dyDescent="0.3">
      <c r="B155" s="8" t="s">
        <v>258</v>
      </c>
      <c r="C155" s="30">
        <v>999999</v>
      </c>
      <c r="D155" s="2">
        <v>700</v>
      </c>
      <c r="E155" s="2">
        <v>-500</v>
      </c>
      <c r="F155" s="2">
        <v>-200</v>
      </c>
      <c r="G155" s="2">
        <v>1000</v>
      </c>
      <c r="H155" s="2">
        <v>-600</v>
      </c>
      <c r="I155" s="2">
        <v>-400</v>
      </c>
      <c r="J155" s="2">
        <f t="shared" ref="J155:J164" si="16">AVERAGE(D155,E155,F155)</f>
        <v>0</v>
      </c>
      <c r="K155" s="2">
        <f t="shared" ref="K155:K164" si="17">AVERAGE(G155,H155,I155)</f>
        <v>0</v>
      </c>
      <c r="L155" s="2"/>
      <c r="M155" s="10" t="s">
        <v>216</v>
      </c>
      <c r="N155" s="38"/>
    </row>
    <row r="156" spans="1:14" x14ac:dyDescent="0.3">
      <c r="B156" s="8" t="s">
        <v>259</v>
      </c>
      <c r="C156" s="31">
        <v>1000000</v>
      </c>
      <c r="D156" s="2">
        <v>500</v>
      </c>
      <c r="E156" s="2">
        <v>300</v>
      </c>
      <c r="F156" s="2">
        <v>400</v>
      </c>
      <c r="G156" s="2">
        <v>-1300</v>
      </c>
      <c r="H156" s="2">
        <v>700</v>
      </c>
      <c r="I156" s="2">
        <v>600</v>
      </c>
      <c r="J156" s="2">
        <f t="shared" si="16"/>
        <v>400</v>
      </c>
      <c r="K156" s="2">
        <f t="shared" si="17"/>
        <v>0</v>
      </c>
      <c r="L156" s="2"/>
      <c r="M156" s="10" t="s">
        <v>217</v>
      </c>
      <c r="N156" s="38"/>
    </row>
    <row r="157" spans="1:14" x14ac:dyDescent="0.3">
      <c r="B157" s="8" t="s">
        <v>260</v>
      </c>
      <c r="C157" s="2" t="s">
        <v>4</v>
      </c>
      <c r="D157" s="2">
        <v>100</v>
      </c>
      <c r="E157" s="2">
        <v>700</v>
      </c>
      <c r="F157" s="2">
        <v>300</v>
      </c>
      <c r="G157" s="2" t="s">
        <v>48</v>
      </c>
      <c r="H157" s="2" t="s">
        <v>48</v>
      </c>
      <c r="I157" s="2" t="s">
        <v>48</v>
      </c>
      <c r="J157" s="2">
        <f t="shared" si="16"/>
        <v>366.66666666666669</v>
      </c>
      <c r="K157" s="2" t="s">
        <v>48</v>
      </c>
      <c r="L157" s="2"/>
      <c r="M157" s="10" t="s">
        <v>218</v>
      </c>
      <c r="N157" s="2"/>
    </row>
    <row r="158" spans="1:14" x14ac:dyDescent="0.3">
      <c r="B158" s="8" t="s">
        <v>261</v>
      </c>
      <c r="C158" s="2" t="s">
        <v>4</v>
      </c>
      <c r="D158" s="2" t="s">
        <v>48</v>
      </c>
      <c r="E158" s="2" t="s">
        <v>48</v>
      </c>
      <c r="F158" s="2" t="s">
        <v>48</v>
      </c>
      <c r="G158" s="2">
        <v>1000</v>
      </c>
      <c r="H158" s="2">
        <v>500</v>
      </c>
      <c r="I158" s="2">
        <v>800</v>
      </c>
      <c r="J158" s="2" t="s">
        <v>48</v>
      </c>
      <c r="K158" s="2">
        <f t="shared" si="17"/>
        <v>766.66666666666663</v>
      </c>
      <c r="L158" s="2"/>
      <c r="M158" s="10" t="s">
        <v>219</v>
      </c>
      <c r="N158" s="2"/>
    </row>
    <row r="159" spans="1:14" x14ac:dyDescent="0.3">
      <c r="B159" s="8" t="s">
        <v>262</v>
      </c>
      <c r="C159" s="2" t="s">
        <v>4</v>
      </c>
      <c r="D159" s="2">
        <v>300</v>
      </c>
      <c r="E159" s="2">
        <v>-700</v>
      </c>
      <c r="F159" s="2">
        <v>-200</v>
      </c>
      <c r="G159" s="2">
        <v>400</v>
      </c>
      <c r="H159" s="2">
        <v>700</v>
      </c>
      <c r="I159" s="2">
        <v>400</v>
      </c>
      <c r="J159" s="2">
        <f t="shared" si="16"/>
        <v>-200</v>
      </c>
      <c r="K159" s="2">
        <f t="shared" si="17"/>
        <v>500</v>
      </c>
      <c r="L159" s="2"/>
      <c r="M159" s="10" t="s">
        <v>194</v>
      </c>
      <c r="N159" s="2"/>
    </row>
    <row r="160" spans="1:14" x14ac:dyDescent="0.3">
      <c r="B160" s="8" t="s">
        <v>263</v>
      </c>
      <c r="C160" s="2" t="s">
        <v>4</v>
      </c>
      <c r="D160" s="2">
        <v>-200</v>
      </c>
      <c r="E160" s="2">
        <v>500</v>
      </c>
      <c r="F160" s="2">
        <v>-800</v>
      </c>
      <c r="G160" s="2">
        <v>300</v>
      </c>
      <c r="H160" s="2">
        <v>500</v>
      </c>
      <c r="I160" s="2">
        <v>-800</v>
      </c>
      <c r="J160" s="2">
        <f t="shared" si="16"/>
        <v>-166.66666666666666</v>
      </c>
      <c r="K160" s="2">
        <f t="shared" si="17"/>
        <v>0</v>
      </c>
      <c r="L160" s="2"/>
      <c r="M160" s="10" t="s">
        <v>194</v>
      </c>
      <c r="N160" s="2"/>
    </row>
    <row r="161" spans="1:14" x14ac:dyDescent="0.3">
      <c r="B161" s="8" t="s">
        <v>264</v>
      </c>
      <c r="C161" s="2" t="s">
        <v>4</v>
      </c>
      <c r="D161" s="2">
        <v>800</v>
      </c>
      <c r="E161" s="2">
        <v>-400</v>
      </c>
      <c r="F161" s="2">
        <v>-1000</v>
      </c>
      <c r="G161" s="2">
        <v>700</v>
      </c>
      <c r="H161" s="2">
        <v>-1000</v>
      </c>
      <c r="I161" s="2">
        <v>-600</v>
      </c>
      <c r="J161" s="2">
        <f t="shared" si="16"/>
        <v>-200</v>
      </c>
      <c r="K161" s="2">
        <f t="shared" si="17"/>
        <v>-300</v>
      </c>
      <c r="L161" s="2"/>
      <c r="M161" s="10" t="s">
        <v>194</v>
      </c>
      <c r="N161" s="2"/>
    </row>
    <row r="162" spans="1:14" x14ac:dyDescent="0.3">
      <c r="B162" s="8" t="s">
        <v>265</v>
      </c>
      <c r="C162" s="2" t="s">
        <v>4</v>
      </c>
      <c r="D162" s="2">
        <v>200</v>
      </c>
      <c r="E162" s="2">
        <v>200</v>
      </c>
      <c r="F162" s="2">
        <v>200</v>
      </c>
      <c r="G162" s="2">
        <v>1000</v>
      </c>
      <c r="H162" s="2">
        <v>-900</v>
      </c>
      <c r="I162" s="2">
        <v>-300</v>
      </c>
      <c r="J162" s="2">
        <f t="shared" si="16"/>
        <v>200</v>
      </c>
      <c r="K162" s="2">
        <f t="shared" si="17"/>
        <v>-66.666666666666671</v>
      </c>
      <c r="L162" s="2"/>
      <c r="M162" s="10" t="s">
        <v>221</v>
      </c>
      <c r="N162" s="2"/>
    </row>
    <row r="163" spans="1:14" x14ac:dyDescent="0.3">
      <c r="B163" s="8" t="s">
        <v>266</v>
      </c>
      <c r="C163" s="2" t="s">
        <v>4</v>
      </c>
      <c r="D163" s="2">
        <v>400</v>
      </c>
      <c r="E163" s="2">
        <v>-300</v>
      </c>
      <c r="F163" s="2">
        <v>-100</v>
      </c>
      <c r="G163" s="2">
        <v>900</v>
      </c>
      <c r="H163" s="2">
        <v>-700</v>
      </c>
      <c r="I163" s="2">
        <v>-600</v>
      </c>
      <c r="J163" s="2">
        <f t="shared" si="16"/>
        <v>0</v>
      </c>
      <c r="K163" s="2">
        <f t="shared" si="17"/>
        <v>-133.33333333333334</v>
      </c>
      <c r="L163" s="2"/>
      <c r="M163" s="10" t="s">
        <v>221</v>
      </c>
      <c r="N163" s="2"/>
    </row>
    <row r="164" spans="1:14" x14ac:dyDescent="0.3">
      <c r="B164" s="8" t="s">
        <v>267</v>
      </c>
      <c r="C164" s="2" t="s">
        <v>4</v>
      </c>
      <c r="D164" s="2">
        <v>200</v>
      </c>
      <c r="E164" s="2">
        <v>-300</v>
      </c>
      <c r="F164" s="2">
        <v>-100</v>
      </c>
      <c r="G164" s="2">
        <v>-700</v>
      </c>
      <c r="H164" s="2">
        <v>1500</v>
      </c>
      <c r="I164" s="2">
        <v>-950</v>
      </c>
      <c r="J164" s="2">
        <f t="shared" si="16"/>
        <v>-66.666666666666671</v>
      </c>
      <c r="K164" s="2">
        <f t="shared" si="17"/>
        <v>-50</v>
      </c>
      <c r="L164" s="2"/>
      <c r="M164" s="10" t="s">
        <v>221</v>
      </c>
      <c r="N164" s="2"/>
    </row>
    <row r="167" spans="1:14" x14ac:dyDescent="0.3">
      <c r="A167" s="42" t="s">
        <v>276</v>
      </c>
      <c r="B167" s="1" t="s">
        <v>1</v>
      </c>
      <c r="C167" s="1" t="s">
        <v>2</v>
      </c>
      <c r="D167" s="1" t="s">
        <v>202</v>
      </c>
      <c r="E167" s="1" t="s">
        <v>203</v>
      </c>
      <c r="F167" s="1" t="s">
        <v>204</v>
      </c>
      <c r="G167" s="2" t="s">
        <v>276</v>
      </c>
      <c r="H167" s="1" t="s">
        <v>275</v>
      </c>
      <c r="I167" s="2" t="s">
        <v>274</v>
      </c>
      <c r="J167" s="27"/>
      <c r="K167" s="13"/>
    </row>
    <row r="168" spans="1:14" x14ac:dyDescent="0.3">
      <c r="A168" s="43"/>
      <c r="B168" s="41" t="s">
        <v>268</v>
      </c>
      <c r="C168" s="2">
        <f>COUNT(D168,E168,F168)</f>
        <v>3</v>
      </c>
      <c r="D168" s="2">
        <v>1000</v>
      </c>
      <c r="E168" s="2">
        <v>1000</v>
      </c>
      <c r="F168" s="2">
        <v>1000</v>
      </c>
      <c r="G168" s="2"/>
      <c r="H168" s="10" t="s">
        <v>48</v>
      </c>
      <c r="I168" s="2"/>
      <c r="J168" s="27"/>
      <c r="K168" s="13"/>
    </row>
    <row r="169" spans="1:14" x14ac:dyDescent="0.3">
      <c r="A169" s="44"/>
      <c r="B169" s="41" t="s">
        <v>269</v>
      </c>
      <c r="C169" s="2">
        <f>COUNT(D169,E169,F169)</f>
        <v>2</v>
      </c>
      <c r="D169" s="2">
        <v>2000</v>
      </c>
      <c r="E169" s="2">
        <v>2000</v>
      </c>
      <c r="F169" s="2" t="s">
        <v>48</v>
      </c>
      <c r="G169" s="2"/>
      <c r="H169" s="10" t="s">
        <v>48</v>
      </c>
      <c r="I169" s="2"/>
      <c r="J169" s="27"/>
      <c r="K169" s="13"/>
    </row>
    <row r="170" spans="1:14" x14ac:dyDescent="0.3">
      <c r="A170" s="44"/>
      <c r="B170" s="41" t="s">
        <v>270</v>
      </c>
      <c r="C170" s="2">
        <f>COUNT(D170,E170,F170)</f>
        <v>1</v>
      </c>
      <c r="D170" s="2" t="s">
        <v>48</v>
      </c>
      <c r="E170" s="2" t="s">
        <v>48</v>
      </c>
      <c r="F170" s="2">
        <v>1000</v>
      </c>
      <c r="G170" s="2"/>
      <c r="H170" s="10" t="s">
        <v>48</v>
      </c>
      <c r="I170" s="39"/>
      <c r="J170" s="27"/>
      <c r="K170" s="13"/>
    </row>
    <row r="171" spans="1:14" x14ac:dyDescent="0.3">
      <c r="A171" s="44"/>
      <c r="B171" s="41" t="s">
        <v>271</v>
      </c>
      <c r="C171" s="30" t="s">
        <v>4</v>
      </c>
      <c r="D171" s="2" t="s">
        <v>48</v>
      </c>
      <c r="E171" s="2" t="s">
        <v>48</v>
      </c>
      <c r="F171" s="2" t="s">
        <v>48</v>
      </c>
      <c r="G171" s="2"/>
      <c r="H171" s="10" t="s">
        <v>193</v>
      </c>
      <c r="I171" s="2"/>
      <c r="J171" s="27"/>
      <c r="K171" s="13"/>
    </row>
    <row r="172" spans="1:14" x14ac:dyDescent="0.3">
      <c r="I172"/>
    </row>
    <row r="173" spans="1:14" x14ac:dyDescent="0.3">
      <c r="I173"/>
    </row>
    <row r="174" spans="1:14" x14ac:dyDescent="0.3">
      <c r="A174" s="42" t="s">
        <v>279</v>
      </c>
      <c r="B174" s="1" t="s">
        <v>1</v>
      </c>
      <c r="C174" s="1" t="s">
        <v>2</v>
      </c>
      <c r="D174" s="1" t="s">
        <v>202</v>
      </c>
      <c r="E174" s="1" t="s">
        <v>203</v>
      </c>
      <c r="F174" s="1" t="s">
        <v>204</v>
      </c>
      <c r="G174" s="2" t="s">
        <v>279</v>
      </c>
      <c r="H174" s="1" t="s">
        <v>278</v>
      </c>
      <c r="I174" s="2" t="s">
        <v>277</v>
      </c>
    </row>
    <row r="175" spans="1:14" x14ac:dyDescent="0.3">
      <c r="A175" s="43"/>
      <c r="B175" s="41" t="s">
        <v>280</v>
      </c>
      <c r="C175" s="2">
        <v>0</v>
      </c>
      <c r="D175" s="2">
        <v>0</v>
      </c>
      <c r="E175" s="2">
        <v>0</v>
      </c>
      <c r="F175" s="2">
        <v>0</v>
      </c>
      <c r="G175" s="2"/>
      <c r="H175" s="10" t="s">
        <v>48</v>
      </c>
      <c r="I175" s="2"/>
    </row>
    <row r="176" spans="1:14" x14ac:dyDescent="0.3">
      <c r="A176" s="44"/>
      <c r="B176" s="41" t="s">
        <v>281</v>
      </c>
      <c r="C176" s="2">
        <v>1</v>
      </c>
      <c r="D176" s="2">
        <v>1000</v>
      </c>
      <c r="E176" s="2">
        <v>1000</v>
      </c>
      <c r="F176" s="2">
        <v>1000</v>
      </c>
      <c r="G176" s="2"/>
      <c r="H176" s="10" t="s">
        <v>48</v>
      </c>
      <c r="I176" s="2"/>
    </row>
    <row r="177" spans="1:9" x14ac:dyDescent="0.3">
      <c r="A177" s="44"/>
      <c r="B177" s="41" t="s">
        <v>282</v>
      </c>
      <c r="C177" s="2">
        <v>1</v>
      </c>
      <c r="D177" s="2">
        <v>1000</v>
      </c>
      <c r="E177" s="2" t="s">
        <v>48</v>
      </c>
      <c r="F177" s="2" t="s">
        <v>48</v>
      </c>
      <c r="G177" s="2"/>
      <c r="H177" s="2" t="s">
        <v>48</v>
      </c>
      <c r="I177" s="2"/>
    </row>
    <row r="178" spans="1:9" x14ac:dyDescent="0.3">
      <c r="A178" s="44"/>
      <c r="B178" s="41" t="s">
        <v>283</v>
      </c>
      <c r="C178" s="30" t="s">
        <v>4</v>
      </c>
      <c r="D178" s="2" t="s">
        <v>48</v>
      </c>
      <c r="E178" s="2" t="s">
        <v>48</v>
      </c>
      <c r="F178" s="2" t="s">
        <v>48</v>
      </c>
      <c r="G178" s="2"/>
      <c r="H178" s="22" t="s">
        <v>193</v>
      </c>
      <c r="I178" s="2"/>
    </row>
    <row r="179" spans="1:9" x14ac:dyDescent="0.3">
      <c r="B179" s="8" t="s">
        <v>284</v>
      </c>
      <c r="C179" s="30">
        <v>0</v>
      </c>
      <c r="D179" s="20">
        <v>-1000</v>
      </c>
      <c r="E179" s="20">
        <v>-100</v>
      </c>
      <c r="F179" s="20">
        <v>2000</v>
      </c>
      <c r="G179" s="2"/>
      <c r="H179" s="17" t="s">
        <v>285</v>
      </c>
      <c r="I179" s="2"/>
    </row>
    <row r="182" spans="1:9" x14ac:dyDescent="0.3">
      <c r="A182" s="42" t="s">
        <v>287</v>
      </c>
      <c r="B182" s="1" t="s">
        <v>1</v>
      </c>
      <c r="C182" s="1" t="s">
        <v>2</v>
      </c>
      <c r="D182" s="1" t="s">
        <v>293</v>
      </c>
      <c r="E182" s="1" t="s">
        <v>294</v>
      </c>
      <c r="F182" s="1" t="s">
        <v>292</v>
      </c>
      <c r="G182" s="2" t="s">
        <v>287</v>
      </c>
      <c r="H182" s="1" t="s">
        <v>295</v>
      </c>
      <c r="I182" s="2" t="s">
        <v>296</v>
      </c>
    </row>
    <row r="183" spans="1:9" x14ac:dyDescent="0.3">
      <c r="A183" s="43"/>
      <c r="B183" s="41" t="s">
        <v>286</v>
      </c>
      <c r="C183" s="5">
        <v>0</v>
      </c>
      <c r="D183" s="5">
        <v>300</v>
      </c>
      <c r="E183" s="5">
        <v>200</v>
      </c>
      <c r="F183" s="5">
        <f>D183/E183</f>
        <v>1.5</v>
      </c>
      <c r="G183" s="2"/>
      <c r="H183" s="10" t="s">
        <v>48</v>
      </c>
      <c r="I183" s="2"/>
    </row>
    <row r="184" spans="1:9" x14ac:dyDescent="0.3">
      <c r="A184" s="44"/>
      <c r="B184" s="41" t="s">
        <v>288</v>
      </c>
      <c r="C184" s="2">
        <v>1</v>
      </c>
      <c r="D184" s="2">
        <v>300</v>
      </c>
      <c r="E184" s="2">
        <v>500</v>
      </c>
      <c r="F184" s="2">
        <f>D184/E184</f>
        <v>0.6</v>
      </c>
      <c r="G184" s="2"/>
      <c r="H184" s="10" t="s">
        <v>48</v>
      </c>
      <c r="I184" s="2"/>
    </row>
    <row r="185" spans="1:9" x14ac:dyDescent="0.3">
      <c r="A185" s="44"/>
      <c r="B185" s="41" t="s">
        <v>289</v>
      </c>
      <c r="C185" s="2" t="s">
        <v>4</v>
      </c>
      <c r="D185" s="2" t="s">
        <v>48</v>
      </c>
      <c r="E185" s="2" t="s">
        <v>48</v>
      </c>
      <c r="F185" s="2" t="s">
        <v>48</v>
      </c>
      <c r="G185" s="2"/>
      <c r="H185" s="2" t="s">
        <v>48</v>
      </c>
      <c r="I185" s="2"/>
    </row>
    <row r="188" spans="1:9" x14ac:dyDescent="0.3">
      <c r="A188" s="42" t="s">
        <v>297</v>
      </c>
      <c r="B188" s="1" t="s">
        <v>1</v>
      </c>
      <c r="C188" s="1" t="s">
        <v>2</v>
      </c>
      <c r="D188" s="1" t="s">
        <v>293</v>
      </c>
      <c r="E188" s="1" t="s">
        <v>294</v>
      </c>
      <c r="F188" s="1" t="s">
        <v>302</v>
      </c>
      <c r="G188" s="2" t="s">
        <v>297</v>
      </c>
      <c r="H188" s="1" t="s">
        <v>298</v>
      </c>
      <c r="I188" s="2" t="s">
        <v>299</v>
      </c>
    </row>
    <row r="189" spans="1:9" x14ac:dyDescent="0.3">
      <c r="B189" s="8" t="s">
        <v>290</v>
      </c>
      <c r="C189" s="2">
        <v>1</v>
      </c>
      <c r="D189" s="2">
        <v>300</v>
      </c>
      <c r="E189" s="2">
        <v>200</v>
      </c>
      <c r="F189" s="2">
        <v>1</v>
      </c>
      <c r="G189" s="2"/>
      <c r="H189" s="2" t="s">
        <v>48</v>
      </c>
      <c r="I189" s="2"/>
    </row>
    <row r="190" spans="1:9" x14ac:dyDescent="0.3">
      <c r="B190" s="8" t="s">
        <v>291</v>
      </c>
      <c r="C190" s="2">
        <v>1</v>
      </c>
      <c r="D190" s="2">
        <v>300</v>
      </c>
      <c r="E190" s="2">
        <v>500</v>
      </c>
      <c r="F190" s="2">
        <v>0</v>
      </c>
      <c r="G190" s="2"/>
      <c r="H190" s="2" t="s">
        <v>48</v>
      </c>
      <c r="I190" s="2"/>
    </row>
    <row r="191" spans="1:9" x14ac:dyDescent="0.3">
      <c r="B191" s="8" t="s">
        <v>300</v>
      </c>
      <c r="C191" s="2">
        <v>0</v>
      </c>
      <c r="D191" s="2" t="s">
        <v>48</v>
      </c>
      <c r="E191" s="2" t="s">
        <v>48</v>
      </c>
      <c r="F191" s="2">
        <v>0</v>
      </c>
      <c r="G191" s="2"/>
      <c r="H191" s="2" t="s">
        <v>48</v>
      </c>
      <c r="I191" s="2"/>
    </row>
    <row r="192" spans="1:9" x14ac:dyDescent="0.3">
      <c r="B192" s="8" t="s">
        <v>301</v>
      </c>
      <c r="C192" s="2">
        <v>1</v>
      </c>
      <c r="D192" s="2" t="s">
        <v>48</v>
      </c>
      <c r="E192" s="2" t="s">
        <v>48</v>
      </c>
      <c r="F192" s="2">
        <v>1</v>
      </c>
      <c r="G192" s="2"/>
      <c r="H192" s="2" t="s">
        <v>48</v>
      </c>
      <c r="I192" s="2"/>
    </row>
    <row r="193" spans="2:9" x14ac:dyDescent="0.3">
      <c r="B193" s="8" t="s">
        <v>303</v>
      </c>
      <c r="C193" s="2" t="s">
        <v>4</v>
      </c>
      <c r="D193" s="2" t="s">
        <v>48</v>
      </c>
      <c r="E193" s="2" t="s">
        <v>48</v>
      </c>
      <c r="F193" s="2" t="s">
        <v>48</v>
      </c>
      <c r="G193" s="2"/>
      <c r="H193" s="2" t="s">
        <v>48</v>
      </c>
      <c r="I193" s="2"/>
    </row>
    <row r="200" spans="2:9" x14ac:dyDescent="0.3">
      <c r="F200" s="45"/>
    </row>
  </sheetData>
  <mergeCells count="1">
    <mergeCell ref="W91:Z94"/>
  </mergeCells>
  <conditionalFormatting sqref="B136:B142">
    <cfRule type="duplicateValues" dxfId="11" priority="12"/>
  </conditionalFormatting>
  <conditionalFormatting sqref="B143">
    <cfRule type="duplicateValues" dxfId="10" priority="11"/>
  </conditionalFormatting>
  <conditionalFormatting sqref="B144:B148">
    <cfRule type="duplicateValues" dxfId="9" priority="10"/>
  </conditionalFormatting>
  <conditionalFormatting sqref="B152:B158">
    <cfRule type="duplicateValues" dxfId="8" priority="9"/>
  </conditionalFormatting>
  <conditionalFormatting sqref="B159">
    <cfRule type="duplicateValues" dxfId="7" priority="8"/>
  </conditionalFormatting>
  <conditionalFormatting sqref="B160:B164">
    <cfRule type="duplicateValues" dxfId="6" priority="7"/>
  </conditionalFormatting>
  <conditionalFormatting sqref="B168:B171">
    <cfRule type="duplicateValues" dxfId="5" priority="6"/>
  </conditionalFormatting>
  <conditionalFormatting sqref="B183:B185">
    <cfRule type="duplicateValues" dxfId="4" priority="13"/>
  </conditionalFormatting>
  <conditionalFormatting sqref="B189">
    <cfRule type="duplicateValues" dxfId="3" priority="3"/>
  </conditionalFormatting>
  <conditionalFormatting sqref="B190">
    <cfRule type="duplicateValues" dxfId="2" priority="2"/>
  </conditionalFormatting>
  <conditionalFormatting sqref="B191:B193">
    <cfRule type="duplicateValues" dxfId="1" priority="1"/>
  </conditionalFormatting>
  <conditionalFormatting sqref="B175:B179">
    <cfRule type="duplicateValues" dxfId="0" priority="14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O19"/>
  <sheetViews>
    <sheetView workbookViewId="0">
      <selection activeCell="I24" sqref="I24"/>
    </sheetView>
  </sheetViews>
  <sheetFormatPr defaultRowHeight="14.4" x14ac:dyDescent="0.3"/>
  <cols>
    <col min="1" max="1" width="7.109375" bestFit="1" customWidth="1"/>
    <col min="2" max="2" width="17.21875" bestFit="1" customWidth="1"/>
    <col min="3" max="3" width="11.77734375" bestFit="1" customWidth="1"/>
    <col min="4" max="4" width="15.77734375" bestFit="1" customWidth="1"/>
    <col min="5" max="5" width="17.77734375" bestFit="1" customWidth="1"/>
    <col min="6" max="6" width="25.109375" bestFit="1" customWidth="1"/>
    <col min="7" max="7" width="18.77734375" bestFit="1" customWidth="1"/>
    <col min="8" max="8" width="16.33203125" bestFit="1" customWidth="1"/>
    <col min="9" max="10" width="25.109375" bestFit="1" customWidth="1"/>
    <col min="12" max="12" width="25.109375" bestFit="1" customWidth="1"/>
    <col min="13" max="13" width="18.77734375" bestFit="1" customWidth="1"/>
  </cols>
  <sheetData>
    <row r="5" spans="1:15" x14ac:dyDescent="0.3">
      <c r="A5" s="3" t="s">
        <v>50</v>
      </c>
      <c r="B5" s="1" t="s">
        <v>1</v>
      </c>
      <c r="C5" s="1" t="s">
        <v>2</v>
      </c>
      <c r="D5" s="1" t="s">
        <v>64</v>
      </c>
      <c r="E5" s="1" t="s">
        <v>101</v>
      </c>
      <c r="F5" s="1" t="s">
        <v>118</v>
      </c>
      <c r="G5" s="1" t="s">
        <v>137</v>
      </c>
      <c r="H5" s="2" t="s">
        <v>50</v>
      </c>
      <c r="I5" s="1" t="s">
        <v>54</v>
      </c>
      <c r="J5" s="11" t="s">
        <v>55</v>
      </c>
      <c r="K5" s="27"/>
      <c r="O5" s="5"/>
    </row>
    <row r="6" spans="1:15" x14ac:dyDescent="0.3">
      <c r="B6" s="8" t="s">
        <v>42</v>
      </c>
      <c r="C6" s="5">
        <v>0</v>
      </c>
      <c r="D6" s="2" t="s">
        <v>48</v>
      </c>
      <c r="E6" s="2" t="s">
        <v>48</v>
      </c>
      <c r="F6" s="2" t="s">
        <v>48</v>
      </c>
      <c r="G6" s="2" t="s">
        <v>48</v>
      </c>
      <c r="H6" s="2"/>
      <c r="I6" s="2" t="s">
        <v>48</v>
      </c>
      <c r="J6" s="11"/>
      <c r="K6" s="46"/>
      <c r="O6" s="5"/>
    </row>
    <row r="7" spans="1:15" x14ac:dyDescent="0.3">
      <c r="B7" s="8" t="s">
        <v>51</v>
      </c>
      <c r="C7" s="2">
        <v>1</v>
      </c>
      <c r="D7" s="2">
        <v>1</v>
      </c>
      <c r="E7" s="2" t="s">
        <v>48</v>
      </c>
      <c r="F7" s="2" t="s">
        <v>48</v>
      </c>
      <c r="G7" s="2" t="s">
        <v>48</v>
      </c>
      <c r="H7" s="2"/>
      <c r="I7" s="2" t="s">
        <v>48</v>
      </c>
      <c r="J7" s="11"/>
      <c r="K7" s="46"/>
      <c r="O7" s="5"/>
    </row>
    <row r="8" spans="1:15" x14ac:dyDescent="0.3">
      <c r="B8" s="8" t="s">
        <v>52</v>
      </c>
      <c r="C8" s="2">
        <v>1</v>
      </c>
      <c r="D8" s="2">
        <v>1</v>
      </c>
      <c r="E8" s="2" t="s">
        <v>48</v>
      </c>
      <c r="F8" s="2">
        <v>1</v>
      </c>
      <c r="G8" s="2" t="s">
        <v>48</v>
      </c>
      <c r="H8" s="2"/>
      <c r="I8" s="2" t="s">
        <v>48</v>
      </c>
      <c r="J8" s="11"/>
      <c r="K8" s="46"/>
      <c r="O8" s="5"/>
    </row>
    <row r="11" spans="1:15" x14ac:dyDescent="0.3">
      <c r="A11" s="3" t="s">
        <v>156</v>
      </c>
      <c r="B11" s="1" t="s">
        <v>1</v>
      </c>
      <c r="C11" s="1" t="s">
        <v>2</v>
      </c>
      <c r="D11" s="1" t="s">
        <v>160</v>
      </c>
      <c r="E11" s="2" t="s">
        <v>156</v>
      </c>
      <c r="F11" s="1" t="s">
        <v>154</v>
      </c>
      <c r="G11" s="11" t="s">
        <v>155</v>
      </c>
      <c r="H11" s="27"/>
      <c r="L11" s="5"/>
      <c r="M11" s="5"/>
      <c r="N11" s="5"/>
      <c r="O11" s="5"/>
    </row>
    <row r="12" spans="1:15" x14ac:dyDescent="0.3">
      <c r="B12" s="8" t="s">
        <v>145</v>
      </c>
      <c r="C12" s="5">
        <v>0</v>
      </c>
      <c r="D12" s="2" t="s">
        <v>48</v>
      </c>
      <c r="E12" s="2"/>
      <c r="F12" s="2" t="s">
        <v>48</v>
      </c>
      <c r="G12" s="11"/>
      <c r="H12" s="46"/>
      <c r="L12" s="5"/>
      <c r="M12" s="5"/>
      <c r="N12" s="5"/>
      <c r="O12" s="5"/>
    </row>
    <row r="13" spans="1:15" x14ac:dyDescent="0.3">
      <c r="B13" s="8" t="s">
        <v>146</v>
      </c>
      <c r="C13" s="2">
        <v>1</v>
      </c>
      <c r="D13" s="2">
        <v>1</v>
      </c>
      <c r="E13" s="2"/>
      <c r="F13" s="2" t="s">
        <v>48</v>
      </c>
      <c r="G13" s="11"/>
      <c r="H13" s="46"/>
      <c r="L13" s="5"/>
      <c r="M13" s="5"/>
      <c r="N13" s="5"/>
      <c r="O13" s="5"/>
    </row>
    <row r="16" spans="1:15" x14ac:dyDescent="0.3">
      <c r="A16" s="3" t="s">
        <v>182</v>
      </c>
      <c r="B16" s="1" t="s">
        <v>1</v>
      </c>
      <c r="C16" s="1" t="s">
        <v>2</v>
      </c>
      <c r="D16" s="1" t="s">
        <v>187</v>
      </c>
      <c r="E16" s="1" t="s">
        <v>196</v>
      </c>
      <c r="F16" s="1" t="s">
        <v>195</v>
      </c>
      <c r="G16" s="1" t="s">
        <v>235</v>
      </c>
      <c r="H16" s="1" t="s">
        <v>254</v>
      </c>
      <c r="I16" s="1" t="s">
        <v>276</v>
      </c>
      <c r="J16" s="1" t="s">
        <v>279</v>
      </c>
      <c r="K16" s="2" t="s">
        <v>182</v>
      </c>
      <c r="L16" s="1" t="s">
        <v>186</v>
      </c>
      <c r="M16" s="2" t="s">
        <v>185</v>
      </c>
      <c r="N16" s="5"/>
      <c r="O16" s="5"/>
    </row>
    <row r="17" spans="2:15" x14ac:dyDescent="0.3">
      <c r="B17" s="8" t="s">
        <v>153</v>
      </c>
      <c r="C17" s="5">
        <v>0</v>
      </c>
      <c r="D17" s="2" t="s">
        <v>48</v>
      </c>
      <c r="E17" s="2" t="s">
        <v>48</v>
      </c>
      <c r="F17" s="2" t="s">
        <v>48</v>
      </c>
      <c r="G17" s="2" t="s">
        <v>48</v>
      </c>
      <c r="H17" s="30" t="s">
        <v>48</v>
      </c>
      <c r="I17" s="30" t="s">
        <v>48</v>
      </c>
      <c r="J17" s="30" t="s">
        <v>48</v>
      </c>
      <c r="K17" s="2"/>
      <c r="L17" s="2" t="s">
        <v>48</v>
      </c>
      <c r="M17" s="2"/>
      <c r="N17" s="5"/>
      <c r="O17" s="5"/>
    </row>
    <row r="18" spans="2:15" x14ac:dyDescent="0.3">
      <c r="B18" s="8" t="s">
        <v>157</v>
      </c>
      <c r="C18" s="2">
        <v>1</v>
      </c>
      <c r="D18" s="2">
        <v>1</v>
      </c>
      <c r="E18" s="2">
        <v>1</v>
      </c>
      <c r="F18" s="2">
        <v>1</v>
      </c>
      <c r="G18" s="2" t="s">
        <v>48</v>
      </c>
      <c r="H18" s="30" t="s">
        <v>48</v>
      </c>
      <c r="I18" s="30" t="s">
        <v>48</v>
      </c>
      <c r="J18" s="30">
        <v>1</v>
      </c>
      <c r="K18" s="2"/>
      <c r="L18" s="2" t="s">
        <v>48</v>
      </c>
      <c r="M18" s="2"/>
      <c r="N18" s="5"/>
      <c r="O18" s="5"/>
    </row>
    <row r="19" spans="2:15" x14ac:dyDescent="0.3">
      <c r="B19" s="8" t="s">
        <v>158</v>
      </c>
      <c r="C19" s="2">
        <v>1</v>
      </c>
      <c r="D19" s="2">
        <v>1</v>
      </c>
      <c r="E19" s="2" t="s">
        <v>48</v>
      </c>
      <c r="F19" s="2" t="s">
        <v>48</v>
      </c>
      <c r="G19" s="2" t="s">
        <v>48</v>
      </c>
      <c r="H19" s="30" t="s">
        <v>48</v>
      </c>
      <c r="I19" s="30" t="s">
        <v>48</v>
      </c>
      <c r="J19" s="30" t="s">
        <v>48</v>
      </c>
      <c r="K19" s="2"/>
      <c r="L19" s="2" t="s">
        <v>48</v>
      </c>
      <c r="M19" s="2"/>
      <c r="N19" s="5"/>
      <c r="O1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Customer Table</vt:lpstr>
      <vt:lpstr>Analysis 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2017-03-16T08:20:45Z</dcterms:modified>
</cp:coreProperties>
</file>