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16392" windowHeight="5340" activeTab="3"/>
  </bookViews>
  <sheets>
    <sheet name="Sheet1" sheetId="1" r:id="rId1"/>
    <sheet name="Sheet2" sheetId="2" r:id="rId2"/>
    <sheet name="Sheet3" sheetId="3" r:id="rId3"/>
    <sheet name="Plan DEV" sheetId="4" r:id="rId4"/>
  </sheets>
  <definedNames>
    <definedName name="_xlnm._FilterDatabase" localSheetId="0" hidden="1">Sheet1!$B$1:$J$87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1" i="4"/>
  <c r="B85" i="1"/>
  <c r="B86" i="1" s="1"/>
  <c r="B87" i="1" s="1"/>
  <c r="E2" i="4" l="1"/>
  <c r="F2" i="4" l="1"/>
  <c r="D1" i="4"/>
  <c r="E1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2" i="4" l="1"/>
  <c r="F1" i="4"/>
  <c r="B46" i="1"/>
  <c r="B47" i="1" s="1"/>
  <c r="H2" i="4" l="1"/>
  <c r="G1" i="4"/>
  <c r="C4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I2" i="4" l="1"/>
  <c r="H1" i="4"/>
  <c r="C6" i="4"/>
  <c r="C5" i="4"/>
  <c r="C10" i="4"/>
  <c r="C8" i="4"/>
  <c r="C7" i="4"/>
  <c r="C9" i="4"/>
  <c r="J2" i="4" l="1"/>
  <c r="I1" i="4"/>
  <c r="K2" i="4" l="1"/>
  <c r="J1" i="4"/>
  <c r="L2" i="4" l="1"/>
  <c r="K1" i="4"/>
  <c r="M2" i="4" l="1"/>
  <c r="L1" i="4"/>
  <c r="N2" i="4" l="1"/>
  <c r="M1" i="4"/>
  <c r="O2" i="4" l="1"/>
  <c r="N1" i="4"/>
  <c r="P2" i="4" l="1"/>
  <c r="O1" i="4"/>
  <c r="Q2" i="4" l="1"/>
  <c r="P1" i="4"/>
  <c r="R2" i="4" l="1"/>
  <c r="Q1" i="4"/>
  <c r="S2" i="4" l="1"/>
  <c r="R1" i="4"/>
  <c r="T2" i="4" l="1"/>
  <c r="S1" i="4"/>
  <c r="U2" i="4" l="1"/>
  <c r="T1" i="4"/>
  <c r="V2" i="4" l="1"/>
  <c r="U1" i="4"/>
  <c r="W2" i="4" l="1"/>
  <c r="V1" i="4"/>
  <c r="X2" i="4" l="1"/>
  <c r="W1" i="4"/>
  <c r="Y2" i="4" l="1"/>
  <c r="X1" i="4"/>
  <c r="Z2" i="4" l="1"/>
  <c r="Y1" i="4"/>
  <c r="AA2" i="4" l="1"/>
  <c r="Z1" i="4"/>
  <c r="AB2" i="4" l="1"/>
  <c r="AA1" i="4"/>
  <c r="AC2" i="4" l="1"/>
  <c r="AB1" i="4"/>
  <c r="AD2" i="4" l="1"/>
  <c r="AC1" i="4"/>
  <c r="AE2" i="4" l="1"/>
  <c r="AD1" i="4"/>
  <c r="AF2" i="4" l="1"/>
  <c r="AE1" i="4"/>
  <c r="AG2" i="4" l="1"/>
  <c r="AF1" i="4"/>
  <c r="AH2" i="4" l="1"/>
  <c r="AH1" i="4" s="1"/>
  <c r="AG1" i="4"/>
</calcChain>
</file>

<file path=xl/sharedStrings.xml><?xml version="1.0" encoding="utf-8"?>
<sst xmlns="http://schemas.openxmlformats.org/spreadsheetml/2006/main" count="392" uniqueCount="262">
  <si>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</si>
  <si>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</si>
  <si>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</si>
  <si>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</si>
  <si>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</si>
  <si>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</si>
  <si>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</si>
  <si>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</si>
  <si>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</si>
  <si>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</si>
  <si>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</si>
  <si>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</si>
  <si>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</si>
  <si>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</si>
  <si>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</si>
  <si>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</si>
  <si>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</si>
  <si>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</si>
  <si>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</si>
  <si>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</si>
  <si>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</si>
  <si>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</si>
  <si>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</si>
  <si>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</si>
  <si>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</si>
  <si>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</si>
  <si>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</si>
  <si>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</si>
  <si>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</si>
  <si>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</si>
  <si>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</si>
  <si>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</si>
  <si>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</si>
  <si>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indicatori doppi</t>
  </si>
  <si>
    <t xml:space="preserve"> blu scuro?</t>
  </si>
  <si>
    <t xml:space="preserve"> segmento other?</t>
  </si>
  <si>
    <t xml:space="preserve"> quali segmenti?</t>
  </si>
  <si>
    <t xml:space="preserve"> procedura concorsuale (gruppi consolidati)</t>
  </si>
  <si>
    <t xml:space="preserve"> sofferenze (IND12bis) PRIVATI = OTHER?</t>
  </si>
  <si>
    <t xml:space="preserve"> gestione override</t>
  </si>
  <si>
    <t xml:space="preserve"> avere dati per simulazione</t>
  </si>
  <si>
    <t xml:space="preserve">covenant </t>
  </si>
  <si>
    <t xml:space="preserve">digital factory </t>
  </si>
  <si>
    <t xml:space="preserve">nuovi judgemental </t>
  </si>
  <si>
    <t>forme di errore</t>
  </si>
  <si>
    <t>NOTE</t>
  </si>
  <si>
    <t>scadenza "contest": 07-set</t>
  </si>
  <si>
    <t>Confrontare nodi Visual modeling (VM) con AFU (es. &gt;= diverso da &gt;)</t>
  </si>
  <si>
    <t>VIA</t>
  </si>
  <si>
    <t>NO</t>
  </si>
  <si>
    <t>OK</t>
  </si>
  <si>
    <t>TUTTI</t>
  </si>
  <si>
    <t>inviata mail FP e AB</t>
  </si>
  <si>
    <t>attendere FP</t>
  </si>
  <si>
    <t>MD/AC</t>
  </si>
  <si>
    <t>MD/AC/MC</t>
  </si>
  <si>
    <t>FM/MD/AC</t>
  </si>
  <si>
    <t>Implementare indicatori Covenant (IND_29)</t>
  </si>
  <si>
    <t xml:space="preserve"> sofferenze (IND12bis) 12 o 12over?</t>
  </si>
  <si>
    <t>ind_12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</si>
  <si>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</si>
  <si>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</si>
  <si>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</si>
  <si>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</si>
  <si>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</si>
  <si>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</si>
  <si>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</si>
  <si>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</si>
  <si>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</si>
  <si>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</si>
  <si>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</si>
  <si>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</si>
  <si>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</si>
  <si>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</si>
  <si>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</si>
  <si>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</si>
  <si>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</si>
  <si>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</si>
  <si>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</si>
  <si>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</si>
  <si>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</si>
  <si>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</si>
  <si>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</si>
  <si>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</si>
  <si>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</si>
  <si>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</si>
  <si>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</si>
  <si>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</si>
  <si>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</si>
  <si>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</si>
  <si>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</si>
  <si>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</si>
  <si>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Nome Req.</t>
  </si>
  <si>
    <t>Descrizione Req.</t>
  </si>
  <si>
    <t>Priorità</t>
  </si>
  <si>
    <t>Blocco di Rilascio</t>
  </si>
  <si>
    <t>Completamento SystemTest (dev+test)</t>
  </si>
  <si>
    <t>Start UAT</t>
  </si>
  <si>
    <t>End UAT</t>
  </si>
  <si>
    <t>Rilascio Prod</t>
  </si>
  <si>
    <t>AVANZAMENTO ANALISI</t>
  </si>
  <si>
    <t>AVANZAMENTO ETL</t>
  </si>
  <si>
    <t>AVANZAMENTO APP</t>
  </si>
  <si>
    <t>Covenant: Esclusione momentanea del flusso di input</t>
  </si>
  <si>
    <t>Inibizione calcolo lato ETL</t>
  </si>
  <si>
    <t>N/A</t>
  </si>
  <si>
    <t>N/A </t>
  </si>
  <si>
    <t>REQB10 - Digital Factory</t>
  </si>
  <si>
    <t>indicatore per group bankruptcy, per propagare verticalmente il segnale di rischiosità sulla società controllate nel caso venga aperta una procedura concorsuale (accensione colore blu scuro) sulla capogruppo/subcapogruppo fallita.</t>
  </si>
  <si>
    <t> 90%</t>
  </si>
  <si>
    <t>In attesa convalida processo proposto per il calcolo e i nomi dei campi</t>
  </si>
  <si>
    <t>MIR Limite Temporale</t>
  </si>
  <si>
    <t>introduzione di un Limite temporale (differenziato su equity bond e cds) per evitare di selezionare valori troppo vecchi per il rating</t>
  </si>
  <si>
    <t>(mail Grande 22/09 14:51)</t>
  </si>
  <si>
    <t> 100%</t>
  </si>
  <si>
    <t>GDI</t>
  </si>
  <si>
    <t>Introduzione di un limite temporale a 30gg ed effettuazione della media al fine dell'aggregazione a livello di red_code per il recupero dell'indicatore spread5y</t>
  </si>
  <si>
    <t xml:space="preserve">NOPG Notizie Pregiudizievoli: Introduzione 2 nuovi campi </t>
  </si>
  <si>
    <t>Introduzione 2 nuovi campi:</t>
  </si>
  <si>
    <t>-numero identificativo</t>
  </si>
  <si>
    <t>-classe</t>
  </si>
  <si>
    <t>(attività di inclusione in STAGING, T_CAR e modelli successivi da considerare in seconda battuta)</t>
  </si>
  <si>
    <t>CDS fonte Credit Edge</t>
  </si>
  <si>
    <t>Acquisizione dell'indicatore del CDS fonte Credit Edge, gestione di un nuovo flusso</t>
  </si>
  <si>
    <t>Fix rispetto workaround attualmente adottato per Disallineamenti di Semaforo</t>
  </si>
  <si>
    <t>Workaround (Piano B)</t>
  </si>
  <si>
    <t>70% - Primo test avvenuto ieri con esito positivo. In attesa nuovi dati (almeno 100k di dati per 3 gg)</t>
  </si>
  <si>
    <t>Indicatori Fitch</t>
  </si>
  <si>
    <t>Introduzione dei bilanci Fitch per il perimetro banche</t>
  </si>
  <si>
    <t> 30%</t>
  </si>
  <si>
    <t>Richiesta di maggiori informazioni (mail Francesca)</t>
  </si>
  <si>
    <t>Correzione perimetro preammortamenti</t>
  </si>
  <si>
    <t>(filtro su &lt; 36m) - Implementazione</t>
  </si>
  <si>
    <t>Modello Corporate Banche NBFI Enti pubblici: Correttiva</t>
  </si>
  <si>
    <t>Semaforo integrazione CR e XRA (Corporate, NBFI): adottato work-around per anomalia di mancata valorizzazione semaforo in caso di assenza CR. Correttiva da pianificare post rilascio (lato APP)</t>
  </si>
  <si>
    <t> N/A</t>
  </si>
  <si>
    <t>REQB44 - Valorizzazione semaforo di gruppo</t>
  </si>
  <si>
    <t>Calcolo semaforo di gruppo per ciascuna controparte, in base ai gruppi economici di cui fa parte.</t>
  </si>
  <si>
    <t>- Integrazione set informativo variabili elementari utili al calcolo</t>
  </si>
  <si>
    <t>- calcolo quote percentuali di esposizione per ciascuna controparte del gruppo</t>
  </si>
  <si>
    <t>- determinazione pesi dei semafori calcolati su ciascuna controparte del gruppo</t>
  </si>
  <si>
    <t>- aggregazione quote e verifica soglie</t>
  </si>
  <si>
    <t>- assegnazione semaforo di gruppo</t>
  </si>
  <si>
    <t> 10%</t>
  </si>
  <si>
    <t>In attesa convalida processo proposto</t>
  </si>
  <si>
    <t>ABI su alcuni sottomoduli</t>
  </si>
  <si>
    <t>Per i sottomodui:</t>
  </si>
  <si>
    <t>a. Finanziamento Esteri</t>
  </si>
  <si>
    <t>b. Anticipo Fatture</t>
  </si>
  <si>
    <t>c. Fatture Factoring</t>
  </si>
  <si>
    <t>d. Effetti Insoluti</t>
  </si>
  <si>
    <t>e. Preammortamenti</t>
  </si>
  <si>
    <t>è richiesto riportare gli ABI dell’SNDG di riferimento, nel caso un SNDG abbia più ABI di riferimento i valori dovranno essere concatenati e separati da un carattere separatore. L’informazione dell’ABI dovrà essere riportata sulla T_CAR_EW e sulle T_CAR dei seguenti sottomoduli</t>
  </si>
  <si>
    <t>5% </t>
  </si>
  <si>
    <t>Semaforo per sottomoduli e integrazione</t>
  </si>
  <si>
    <t>Introduzione di semafori a livello di sottomoduli e di integrazione</t>
  </si>
  <si>
    <t> 20% - In sviluppo</t>
  </si>
  <si>
    <t>Indicatori simulativi</t>
  </si>
  <si>
    <t>Completamento sviluppi App per indicatori con MOL su:</t>
  </si>
  <si>
    <t>- Anticpo Fatture</t>
  </si>
  <si>
    <t>- Fatture Factoring</t>
  </si>
  <si>
    <t>- Insoluti</t>
  </si>
  <si>
    <t>- Finanziamenti Esteri</t>
  </si>
  <si>
    <t>+ UAT Utente</t>
  </si>
  <si>
    <t> 0%</t>
  </si>
  <si>
    <t>Automazione check flussi</t>
  </si>
  <si>
    <t>rendere automatico il controllo giornaliero dei flussi notturni</t>
  </si>
  <si>
    <t>Adeguamento flusso vetrina alla versione v28</t>
  </si>
  <si>
    <r>
      <t xml:space="preserve">Flusso vetrina, variazione campi </t>
    </r>
    <r>
      <rPr>
        <b/>
        <sz val="10"/>
        <color rgb="FF000000"/>
        <rFont val="Arial"/>
        <family val="2"/>
      </rPr>
      <t>(ANTEXPORT e FINIMPORT)</t>
    </r>
  </si>
  <si>
    <r>
      <t xml:space="preserve">--&gt; </t>
    </r>
    <r>
      <rPr>
        <u/>
        <sz val="8"/>
        <color rgb="FF000000"/>
        <rFont val="Calibri"/>
        <family val="2"/>
      </rPr>
      <t>ref. Requisito Semaforo per sottomoduli e integrazione</t>
    </r>
  </si>
  <si>
    <t>CR</t>
  </si>
  <si>
    <t>Y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</si>
  <si>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</si>
  <si>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</si>
  <si>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</si>
  <si>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</si>
  <si>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</si>
  <si>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</si>
  <si>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</si>
  <si>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</si>
  <si>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</si>
  <si>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</si>
  <si>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</si>
  <si>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</si>
  <si>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</si>
  <si>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</si>
  <si>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</si>
  <si>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</si>
  <si>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</si>
  <si>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</si>
  <si>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</si>
  <si>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</si>
  <si>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</si>
  <si>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</si>
  <si>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</si>
  <si>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</si>
  <si>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rilascio Fitch - chiediamo dati x test</t>
  </si>
  <si>
    <t>rilascio moduli, sottomoduli e query - definitiva</t>
  </si>
  <si>
    <t xml:space="preserve">rilascio semaforo di gruppo - ufficializziamo campi </t>
  </si>
  <si>
    <t>rilascio colore verde carta commerciale - ufficializziamo campi</t>
  </si>
  <si>
    <t>TCK per BIR</t>
  </si>
  <si>
    <t>chiusura fix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</si>
  <si>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</si>
  <si>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</si>
  <si>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</si>
  <si>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</si>
  <si>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</si>
  <si>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inserire nel nodo WOE la scrittura di campo categoriale alfanumerico</t>
  </si>
  <si>
    <t>Rilascio</t>
  </si>
  <si>
    <t>Comunicazioni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</si>
  <si>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</si>
  <si>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</si>
  <si>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</si>
  <si>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</si>
  <si>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IND in prod</t>
  </si>
  <si>
    <t>tutto in prod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</si>
  <si>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</si>
  <si>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</si>
  <si>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</si>
  <si>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</si>
  <si>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</si>
  <si>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</si>
  <si>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</si>
  <si>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</si>
  <si>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</si>
  <si>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</si>
  <si>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</si>
  <si>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</si>
  <si>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</si>
  <si>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</si>
  <si>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</si>
  <si>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</si>
  <si>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</si>
  <si>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</si>
  <si>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</si>
  <si>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</si>
  <si>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</si>
  <si>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</si>
  <si>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</si>
  <si>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</si>
  <si>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</si>
  <si>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</si>
  <si>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</si>
  <si>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</si>
  <si>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</si>
  <si>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</si>
  <si>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</si>
  <si>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06/02 inizio UAT e rilascio il 20/02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</si>
  <si>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</si>
  <si>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</si>
  <si>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</si>
  <si>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</si>
  <si>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</si>
  <si>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</si>
  <si>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</si>
  <si>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</si>
  <si>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</si>
  <si>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</si>
  <si>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03/04 inizio UAT e go live 30/04</t>
  </si>
  <si>
    <t>AFU ALEX BANK</t>
  </si>
  <si>
    <t>AFU CIB BANK</t>
  </si>
  <si>
    <t>CIB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</si>
</sst>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14" fontId="4" fillId="0" borderId="10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8" fillId="0" borderId="12" xfId="0" applyNumberFormat="1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14" fontId="8" fillId="0" borderId="6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horizontal="center"/>
    </xf>
    <xf numFmtId="16" fontId="0" fillId="10" borderId="0" xfId="0" applyNumberFormat="1" applyFill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0" borderId="13" xfId="0" applyFont="1" applyBorder="1"/>
    <xf numFmtId="0" fontId="14" fillId="0" borderId="14" xfId="0" applyFont="1" applyBorder="1"/>
    <xf numFmtId="16" fontId="14" fillId="0" borderId="14" xfId="0" applyNumberFormat="1" applyFont="1" applyBorder="1"/>
    <xf numFmtId="0" fontId="14" fillId="0" borderId="15" xfId="0" applyFont="1" applyBorder="1"/>
    <xf numFmtId="0" fontId="14" fillId="0" borderId="16" xfId="0" applyFont="1" applyBorder="1"/>
    <xf numFmtId="0" fontId="14" fillId="12" borderId="16" xfId="0" applyFont="1" applyFill="1" applyBorder="1"/>
    <xf numFmtId="0" fontId="14" fillId="13" borderId="16" xfId="0" applyFont="1" applyFill="1" applyBorder="1"/>
    <xf numFmtId="0" fontId="14" fillId="14" borderId="16" xfId="0" applyFont="1" applyFill="1" applyBorder="1"/>
    <xf numFmtId="14" fontId="15" fillId="0" borderId="0" xfId="0" applyNumberFormat="1" applyFont="1" applyAlignment="1">
      <alignment horizontal="center"/>
    </xf>
    <xf numFmtId="0" fontId="3" fillId="6" borderId="0" xfId="0" applyFont="1" applyFill="1"/>
    <xf numFmtId="0" fontId="14" fillId="15" borderId="16" xfId="0" applyFont="1" applyFill="1" applyBorder="1"/>
    <xf numFmtId="0" fontId="14" fillId="16" borderId="16" xfId="0" applyFont="1" applyFill="1" applyBorder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34"/>
  <sheetViews>
    <sheetView topLeftCell="A66" zoomScale="85" zoomScaleNormal="85" workbookViewId="0">
      <selection activeCell="B85" sqref="B85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1.7968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219</v>
      </c>
      <c r="G1" s="71" t="s">
        <v>238</v>
      </c>
      <c r="H1" s="3" t="s">
        <v>17</v>
      </c>
      <c r="I1" s="3" t="s">
        <v>14</v>
      </c>
      <c r="J1" s="3" t="s">
        <v>45</v>
      </c>
    </row>
    <row r="2" spans="1:31" hidden="1">
      <c r="A2" s="1"/>
      <c r="B2" s="7">
        <v>1</v>
      </c>
      <c r="C2" s="10" t="s">
        <v>0</v>
      </c>
      <c r="D2" s="4" t="s">
        <v>54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22</v>
      </c>
    </row>
    <row r="3" spans="1:31" hidden="1">
      <c r="A3" s="1"/>
      <c r="B3" s="7">
        <f>+B2+1</f>
        <v>2</v>
      </c>
      <c r="C3" s="10" t="s">
        <v>28</v>
      </c>
      <c r="D3" s="4" t="s">
        <v>54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30</v>
      </c>
    </row>
    <row r="4" spans="1:31" hidden="1">
      <c r="A4" s="1"/>
      <c r="B4" s="7">
        <f t="shared" ref="B4:B79" si="0">+B3+1</f>
        <v>3</v>
      </c>
      <c r="C4" s="10" t="s">
        <v>31</v>
      </c>
      <c r="D4" s="4" t="s">
        <v>54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idden="1">
      <c r="A5" s="1"/>
      <c r="B5" s="7">
        <f t="shared" si="0"/>
        <v>4</v>
      </c>
      <c r="C5" s="10" t="s">
        <v>32</v>
      </c>
      <c r="D5" s="4" t="s">
        <v>54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idden="1">
      <c r="A6" s="1"/>
      <c r="B6" s="7">
        <f t="shared" si="0"/>
        <v>5</v>
      </c>
      <c r="C6" s="10" t="s">
        <v>87</v>
      </c>
      <c r="D6" s="4" t="s">
        <v>54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229</v>
      </c>
    </row>
    <row r="7" spans="1:31" hidden="1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idden="1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idden="1">
      <c r="A9" s="1"/>
      <c r="B9" s="7">
        <f t="shared" si="0"/>
        <v>8</v>
      </c>
      <c r="C9" s="10" t="s">
        <v>2</v>
      </c>
      <c r="D9" s="4" t="s">
        <v>55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idden="1">
      <c r="A10" s="1"/>
      <c r="B10" s="7">
        <f t="shared" si="0"/>
        <v>9</v>
      </c>
      <c r="C10" s="10" t="s">
        <v>62</v>
      </c>
      <c r="D10" s="4" t="s">
        <v>54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idden="1">
      <c r="A11" s="1"/>
      <c r="B11" s="7">
        <f t="shared" si="0"/>
        <v>10</v>
      </c>
      <c r="C11" s="10" t="s">
        <v>3</v>
      </c>
      <c r="D11" s="4" t="s">
        <v>55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idden="1">
      <c r="A12" s="1"/>
      <c r="B12" s="7">
        <f t="shared" si="0"/>
        <v>11</v>
      </c>
      <c r="C12" s="10" t="s">
        <v>4</v>
      </c>
      <c r="D12" s="4" t="s">
        <v>54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61</v>
      </c>
    </row>
    <row r="13" spans="1:31" hidden="1">
      <c r="A13" s="1"/>
      <c r="B13" s="7">
        <f t="shared" si="0"/>
        <v>12</v>
      </c>
      <c r="C13" s="10" t="s">
        <v>66</v>
      </c>
      <c r="D13" s="4" t="s">
        <v>54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idden="1">
      <c r="A14" s="1"/>
      <c r="B14" s="7">
        <f t="shared" si="0"/>
        <v>13</v>
      </c>
      <c r="C14" s="10" t="s">
        <v>67</v>
      </c>
      <c r="D14" s="4" t="s">
        <v>54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idden="1">
      <c r="A15" s="1"/>
      <c r="B15" s="7">
        <f t="shared" si="0"/>
        <v>14</v>
      </c>
      <c r="C15" s="10" t="s">
        <v>80</v>
      </c>
      <c r="D15" s="4" t="s">
        <v>56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idden="1">
      <c r="A16" s="1"/>
      <c r="B16" s="7">
        <f t="shared" si="0"/>
        <v>15</v>
      </c>
      <c r="C16" s="10" t="s">
        <v>60</v>
      </c>
      <c r="D16" s="4" t="s">
        <v>54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idden="1">
      <c r="A17" s="1"/>
      <c r="B17" s="7">
        <f t="shared" si="0"/>
        <v>16</v>
      </c>
      <c r="C17" s="10" t="s">
        <v>77</v>
      </c>
      <c r="D17" s="4" t="s">
        <v>56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78</v>
      </c>
    </row>
    <row r="18" spans="1:10" hidden="1">
      <c r="A18" s="1"/>
      <c r="B18" s="7">
        <f t="shared" si="0"/>
        <v>17</v>
      </c>
      <c r="C18" s="10" t="s">
        <v>5</v>
      </c>
      <c r="D18" s="4" t="s">
        <v>54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idden="1">
      <c r="A19" s="1"/>
      <c r="B19" s="7">
        <f t="shared" si="0"/>
        <v>18</v>
      </c>
      <c r="C19" s="10" t="s">
        <v>6</v>
      </c>
      <c r="D19" s="4" t="s">
        <v>54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idden="1">
      <c r="A20" s="1"/>
      <c r="B20" s="7">
        <f t="shared" si="0"/>
        <v>19</v>
      </c>
      <c r="C20" s="10" t="s">
        <v>57</v>
      </c>
      <c r="D20" s="4" t="s">
        <v>56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63</v>
      </c>
    </row>
    <row r="21" spans="1:10" hidden="1">
      <c r="A21" s="1"/>
      <c r="B21" s="7">
        <f t="shared" si="0"/>
        <v>20</v>
      </c>
      <c r="C21" s="10" t="s">
        <v>7</v>
      </c>
      <c r="D21" s="4" t="s">
        <v>54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idden="1">
      <c r="A22" s="1"/>
      <c r="B22" s="7">
        <f t="shared" si="0"/>
        <v>21</v>
      </c>
      <c r="C22" s="10" t="s">
        <v>8</v>
      </c>
      <c r="D22" s="4" t="s">
        <v>54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idden="1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idden="1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idden="1">
      <c r="A25" s="1"/>
      <c r="B25" s="7">
        <f t="shared" si="0"/>
        <v>24</v>
      </c>
      <c r="C25" s="10" t="s">
        <v>47</v>
      </c>
      <c r="D25" s="4" t="s">
        <v>55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idden="1">
      <c r="A26" s="1"/>
      <c r="B26" s="7">
        <f t="shared" si="0"/>
        <v>25</v>
      </c>
      <c r="C26" s="10" t="s">
        <v>10</v>
      </c>
      <c r="D26" s="4" t="s">
        <v>55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idden="1">
      <c r="A27" s="1"/>
      <c r="B27" s="7">
        <f t="shared" si="0"/>
        <v>26</v>
      </c>
      <c r="C27" s="10" t="s">
        <v>11</v>
      </c>
      <c r="D27" s="4" t="s">
        <v>54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idden="1">
      <c r="A28" s="1"/>
      <c r="B28" s="7">
        <f t="shared" si="0"/>
        <v>27</v>
      </c>
      <c r="C28" s="10" t="s">
        <v>71</v>
      </c>
      <c r="D28" s="4" t="s">
        <v>54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idden="1">
      <c r="A29" s="1"/>
      <c r="B29" s="7">
        <f t="shared" si="0"/>
        <v>28</v>
      </c>
      <c r="C29" s="10" t="s">
        <v>72</v>
      </c>
      <c r="D29" s="4" t="s">
        <v>54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idden="1">
      <c r="A30" s="1"/>
      <c r="B30" s="7">
        <f t="shared" si="0"/>
        <v>29</v>
      </c>
      <c r="C30" s="10" t="s">
        <v>73</v>
      </c>
      <c r="D30" s="4" t="s">
        <v>54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idden="1">
      <c r="A31" s="1"/>
      <c r="B31" s="7">
        <f t="shared" si="0"/>
        <v>30</v>
      </c>
      <c r="C31" s="10" t="s">
        <v>74</v>
      </c>
      <c r="D31" s="4" t="s">
        <v>54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idden="1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46</v>
      </c>
    </row>
    <row r="33" spans="1:10" hidden="1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idden="1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idden="1">
      <c r="A35" s="1"/>
      <c r="B35" s="7">
        <f t="shared" si="0"/>
        <v>34</v>
      </c>
      <c r="C35" s="10" t="s">
        <v>79</v>
      </c>
      <c r="D35" s="4" t="s">
        <v>56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idden="1">
      <c r="A36" s="1"/>
      <c r="B36" s="7">
        <f t="shared" si="0"/>
        <v>35</v>
      </c>
      <c r="C36" s="10" t="s">
        <v>29</v>
      </c>
      <c r="D36" s="4" t="s">
        <v>56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idden="1">
      <c r="A37" s="1"/>
      <c r="B37" s="7">
        <f t="shared" si="0"/>
        <v>36</v>
      </c>
      <c r="C37" s="10" t="s">
        <v>64</v>
      </c>
      <c r="D37" s="4" t="s">
        <v>54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idden="1">
      <c r="A38" s="1"/>
      <c r="B38" s="7">
        <f t="shared" si="0"/>
        <v>37</v>
      </c>
      <c r="C38" s="10" t="s">
        <v>65</v>
      </c>
      <c r="D38" s="4" t="s">
        <v>54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idden="1">
      <c r="A39" s="1"/>
      <c r="B39" s="7">
        <f t="shared" si="0"/>
        <v>38</v>
      </c>
      <c r="C39" s="10" t="s">
        <v>68</v>
      </c>
      <c r="D39" s="4" t="s">
        <v>54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idden="1">
      <c r="A40" s="1"/>
      <c r="B40" s="7">
        <f t="shared" si="0"/>
        <v>39</v>
      </c>
      <c r="C40" s="10" t="s">
        <v>69</v>
      </c>
      <c r="D40" s="4" t="s">
        <v>54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idden="1">
      <c r="A41" s="1"/>
      <c r="B41" s="7">
        <f t="shared" si="0"/>
        <v>40</v>
      </c>
      <c r="C41" s="12" t="s">
        <v>70</v>
      </c>
      <c r="D41" s="4" t="s">
        <v>54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216</v>
      </c>
    </row>
    <row r="42" spans="1:10" hidden="1">
      <c r="A42" s="1"/>
      <c r="B42" s="7">
        <f t="shared" si="0"/>
        <v>41</v>
      </c>
      <c r="C42" s="10" t="s">
        <v>76</v>
      </c>
      <c r="D42" s="4" t="s">
        <v>54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idden="1">
      <c r="A43" s="1"/>
      <c r="B43" s="7">
        <f t="shared" si="0"/>
        <v>42</v>
      </c>
      <c r="C43" s="10" t="s">
        <v>86</v>
      </c>
      <c r="D43" s="4" t="s">
        <v>81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172</v>
      </c>
    </row>
    <row r="44" spans="1:10" hidden="1">
      <c r="A44" s="1"/>
      <c r="B44" s="7">
        <f t="shared" si="0"/>
        <v>43</v>
      </c>
      <c r="C44" s="10" t="s">
        <v>82</v>
      </c>
      <c r="D44" s="4" t="s">
        <v>83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174</v>
      </c>
    </row>
    <row r="45" spans="1:10" hidden="1">
      <c r="A45" s="1"/>
      <c r="B45" s="7">
        <f t="shared" si="0"/>
        <v>44</v>
      </c>
      <c r="C45" s="10" t="s">
        <v>84</v>
      </c>
      <c r="D45" s="4" t="s">
        <v>85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224</v>
      </c>
    </row>
    <row r="46" spans="1:10" hidden="1">
      <c r="A46" s="1"/>
      <c r="B46" s="7">
        <f t="shared" si="0"/>
        <v>45</v>
      </c>
      <c r="C46" s="10" t="s">
        <v>88</v>
      </c>
      <c r="D46" s="4" t="s">
        <v>81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175</v>
      </c>
    </row>
    <row r="47" spans="1:10">
      <c r="A47" s="1"/>
      <c r="B47" s="7">
        <f t="shared" si="0"/>
        <v>46</v>
      </c>
      <c r="C47" s="10" t="s">
        <v>89</v>
      </c>
      <c r="D47" s="4" t="s">
        <v>25</v>
      </c>
      <c r="E47" s="13">
        <v>1</v>
      </c>
      <c r="F47" s="13"/>
      <c r="G47" s="13"/>
      <c r="H47" s="5">
        <v>2</v>
      </c>
      <c r="I47" s="5">
        <v>1</v>
      </c>
      <c r="J47" s="1" t="s">
        <v>248</v>
      </c>
    </row>
    <row r="48" spans="1:10">
      <c r="A48" s="1"/>
      <c r="B48" s="7">
        <f t="shared" si="0"/>
        <v>47</v>
      </c>
      <c r="C48" s="10" t="s">
        <v>90</v>
      </c>
      <c r="D48" s="4" t="s">
        <v>25</v>
      </c>
      <c r="E48" s="13" t="s">
        <v>173</v>
      </c>
      <c r="F48" s="13"/>
      <c r="G48" s="13"/>
      <c r="H48" s="5">
        <v>3</v>
      </c>
      <c r="I48" s="5"/>
      <c r="J48" s="1"/>
    </row>
    <row r="49" spans="1:10" hidden="1">
      <c r="A49" s="1"/>
      <c r="B49" s="7">
        <f t="shared" si="0"/>
        <v>48</v>
      </c>
      <c r="C49" s="10" t="s">
        <v>176</v>
      </c>
      <c r="D49" s="4" t="s">
        <v>24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179</v>
      </c>
    </row>
    <row r="50" spans="1:10" hidden="1">
      <c r="A50" s="1"/>
      <c r="B50" s="7">
        <f t="shared" si="0"/>
        <v>49</v>
      </c>
      <c r="C50" s="10" t="s">
        <v>177</v>
      </c>
      <c r="D50" s="4" t="s">
        <v>81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175</v>
      </c>
    </row>
    <row r="51" spans="1:10" hidden="1">
      <c r="A51" s="1"/>
      <c r="B51" s="7">
        <f t="shared" si="0"/>
        <v>50</v>
      </c>
      <c r="C51" s="10" t="s">
        <v>178</v>
      </c>
      <c r="D51" s="4" t="s">
        <v>24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179</v>
      </c>
    </row>
    <row r="52" spans="1:10" hidden="1">
      <c r="B52" s="7">
        <f t="shared" si="0"/>
        <v>51</v>
      </c>
      <c r="C52" s="10" t="s">
        <v>180</v>
      </c>
      <c r="D52" s="4" t="s">
        <v>81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186</v>
      </c>
    </row>
    <row r="53" spans="1:10" hidden="1">
      <c r="B53" s="7">
        <f t="shared" si="0"/>
        <v>52</v>
      </c>
      <c r="C53" s="10" t="s">
        <v>210</v>
      </c>
      <c r="D53" s="4" t="s">
        <v>26</v>
      </c>
      <c r="E53" s="13">
        <v>1</v>
      </c>
      <c r="F53" s="13" t="s">
        <v>49</v>
      </c>
      <c r="G53" s="13" t="s">
        <v>49</v>
      </c>
      <c r="H53" s="5">
        <v>1</v>
      </c>
      <c r="I53" s="5">
        <v>2</v>
      </c>
      <c r="J53" s="1" t="s">
        <v>174</v>
      </c>
    </row>
    <row r="54" spans="1:10">
      <c r="B54" s="7">
        <f t="shared" si="0"/>
        <v>53</v>
      </c>
      <c r="C54" s="10" t="s">
        <v>181</v>
      </c>
      <c r="D54" s="4" t="s">
        <v>25</v>
      </c>
      <c r="E54" s="13" t="s">
        <v>173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182</v>
      </c>
      <c r="D55" s="4" t="s">
        <v>239</v>
      </c>
      <c r="E55" s="13">
        <v>0.15</v>
      </c>
      <c r="F55" s="13"/>
      <c r="G55" s="13"/>
      <c r="H55" s="5">
        <v>3</v>
      </c>
      <c r="I55" s="5">
        <v>3</v>
      </c>
      <c r="J55" s="1" t="s">
        <v>247</v>
      </c>
    </row>
    <row r="56" spans="1:10" hidden="1">
      <c r="B56" s="7">
        <f t="shared" si="0"/>
        <v>55</v>
      </c>
      <c r="C56" s="10" t="s">
        <v>183</v>
      </c>
      <c r="D56" s="4" t="s">
        <v>184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212</v>
      </c>
    </row>
    <row r="57" spans="1:10" hidden="1">
      <c r="B57" s="7">
        <f t="shared" si="0"/>
        <v>56</v>
      </c>
      <c r="C57" s="10" t="s">
        <v>185</v>
      </c>
      <c r="D57" s="4" t="s">
        <v>24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194</v>
      </c>
    </row>
    <row r="58" spans="1:10" hidden="1">
      <c r="B58" s="7">
        <f t="shared" si="0"/>
        <v>57</v>
      </c>
      <c r="C58" s="10" t="s">
        <v>188</v>
      </c>
      <c r="D58" s="4" t="s">
        <v>24</v>
      </c>
      <c r="E58" s="13">
        <v>1</v>
      </c>
      <c r="F58" s="13" t="s">
        <v>49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189</v>
      </c>
      <c r="D59" s="4" t="s">
        <v>24</v>
      </c>
      <c r="E59" s="13" t="s">
        <v>173</v>
      </c>
      <c r="F59" s="13" t="s">
        <v>49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190</v>
      </c>
      <c r="D60" s="4" t="s">
        <v>24</v>
      </c>
      <c r="E60" s="13">
        <v>1</v>
      </c>
      <c r="F60" s="13" t="s">
        <v>49</v>
      </c>
      <c r="G60" s="13"/>
      <c r="H60" s="5">
        <v>3</v>
      </c>
      <c r="I60" s="5">
        <v>1</v>
      </c>
      <c r="J60" s="1"/>
    </row>
    <row r="61" spans="1:10" hidden="1">
      <c r="B61" s="7">
        <f t="shared" si="0"/>
        <v>60</v>
      </c>
      <c r="C61" s="10" t="s">
        <v>191</v>
      </c>
      <c r="D61" s="4" t="s">
        <v>184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187</v>
      </c>
    </row>
    <row r="62" spans="1:10">
      <c r="B62" s="7">
        <f t="shared" si="0"/>
        <v>61</v>
      </c>
      <c r="C62" s="10" t="s">
        <v>192</v>
      </c>
      <c r="D62" s="4" t="s">
        <v>25</v>
      </c>
      <c r="E62" s="13" t="s">
        <v>173</v>
      </c>
      <c r="F62" s="13" t="s">
        <v>49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193</v>
      </c>
      <c r="D63" s="4" t="s">
        <v>26</v>
      </c>
      <c r="E63" s="13">
        <v>1</v>
      </c>
      <c r="F63" s="13" t="s">
        <v>49</v>
      </c>
      <c r="G63" s="13" t="s">
        <v>49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195</v>
      </c>
      <c r="D64" s="4" t="s">
        <v>206</v>
      </c>
      <c r="E64" s="13">
        <v>1</v>
      </c>
      <c r="F64" s="13">
        <v>1</v>
      </c>
      <c r="G64" s="13" t="s">
        <v>49</v>
      </c>
      <c r="H64" s="5">
        <v>1</v>
      </c>
      <c r="I64" s="5">
        <v>1</v>
      </c>
      <c r="J64" s="1" t="s">
        <v>213</v>
      </c>
    </row>
    <row r="65" spans="2:10" hidden="1">
      <c r="B65" s="7">
        <f t="shared" si="0"/>
        <v>64</v>
      </c>
      <c r="C65" s="10" t="s">
        <v>202</v>
      </c>
      <c r="D65" s="4" t="s">
        <v>83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203</v>
      </c>
    </row>
    <row r="66" spans="2:10">
      <c r="B66" s="7">
        <f t="shared" si="0"/>
        <v>65</v>
      </c>
      <c r="C66" s="10" t="s">
        <v>204</v>
      </c>
      <c r="D66" s="4" t="s">
        <v>25</v>
      </c>
      <c r="E66" s="13" t="s">
        <v>173</v>
      </c>
      <c r="F66" s="13" t="s">
        <v>49</v>
      </c>
      <c r="G66" s="13"/>
      <c r="H66" s="5">
        <v>1</v>
      </c>
      <c r="I66" s="5">
        <v>1</v>
      </c>
      <c r="J66" s="1" t="s">
        <v>205</v>
      </c>
    </row>
    <row r="67" spans="2:10">
      <c r="B67" s="7">
        <f t="shared" si="0"/>
        <v>66</v>
      </c>
      <c r="C67" s="10" t="s">
        <v>207</v>
      </c>
      <c r="D67" s="4" t="s">
        <v>83</v>
      </c>
      <c r="E67" s="13" t="s">
        <v>173</v>
      </c>
      <c r="F67" s="13" t="s">
        <v>49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211</v>
      </c>
      <c r="D68" s="4" t="s">
        <v>24</v>
      </c>
      <c r="E68" s="13">
        <v>1</v>
      </c>
      <c r="F68" s="13">
        <v>1</v>
      </c>
      <c r="G68" s="13" t="s">
        <v>49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217</v>
      </c>
      <c r="D69" s="4" t="s">
        <v>26</v>
      </c>
      <c r="E69" s="13" t="s">
        <v>49</v>
      </c>
      <c r="F69" s="13" t="s">
        <v>49</v>
      </c>
      <c r="G69" s="13" t="s">
        <v>49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218</v>
      </c>
      <c r="D70" s="4" t="s">
        <v>239</v>
      </c>
      <c r="E70" s="13">
        <v>0.15</v>
      </c>
      <c r="F70" s="13"/>
      <c r="G70" s="13"/>
      <c r="H70" s="5">
        <v>3</v>
      </c>
      <c r="I70" s="5">
        <v>3</v>
      </c>
      <c r="J70" s="1" t="s">
        <v>246</v>
      </c>
    </row>
    <row r="71" spans="2:10">
      <c r="B71" s="7">
        <f t="shared" si="0"/>
        <v>70</v>
      </c>
      <c r="C71" s="10" t="s">
        <v>220</v>
      </c>
      <c r="D71" s="4" t="s">
        <v>25</v>
      </c>
      <c r="E71" s="13">
        <v>0.15</v>
      </c>
      <c r="F71" s="13"/>
      <c r="G71" s="13"/>
      <c r="H71" s="5">
        <v>1</v>
      </c>
      <c r="I71" s="5">
        <v>2</v>
      </c>
      <c r="J71" s="1" t="s">
        <v>247</v>
      </c>
    </row>
    <row r="72" spans="2:10" hidden="1">
      <c r="B72" s="7">
        <f t="shared" si="0"/>
        <v>71</v>
      </c>
      <c r="C72" s="10" t="s">
        <v>233</v>
      </c>
      <c r="D72" s="4" t="s">
        <v>81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221</v>
      </c>
    </row>
    <row r="73" spans="2:10" hidden="1">
      <c r="B73" s="7">
        <f t="shared" si="0"/>
        <v>72</v>
      </c>
      <c r="C73" s="10" t="s">
        <v>222</v>
      </c>
      <c r="D73" s="4" t="s">
        <v>24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223</v>
      </c>
    </row>
    <row r="74" spans="2:10" hidden="1">
      <c r="B74" s="7">
        <f t="shared" si="0"/>
        <v>73</v>
      </c>
      <c r="C74" s="10" t="s">
        <v>225</v>
      </c>
      <c r="D74" s="70" t="s">
        <v>226</v>
      </c>
      <c r="E74" s="13" t="s">
        <v>227</v>
      </c>
      <c r="F74" s="13" t="s">
        <v>49</v>
      </c>
      <c r="G74" s="13">
        <v>1</v>
      </c>
      <c r="H74" s="5">
        <v>1</v>
      </c>
      <c r="I74" s="5">
        <v>1</v>
      </c>
      <c r="J74" s="1" t="s">
        <v>228</v>
      </c>
    </row>
    <row r="75" spans="2:10">
      <c r="B75" s="7">
        <f t="shared" si="0"/>
        <v>74</v>
      </c>
      <c r="C75" s="10" t="s">
        <v>230</v>
      </c>
      <c r="D75" s="70" t="s">
        <v>24</v>
      </c>
      <c r="E75" s="13"/>
      <c r="F75" s="13"/>
      <c r="G75" s="13"/>
      <c r="H75" s="5">
        <v>1</v>
      </c>
      <c r="I75" s="5">
        <v>1</v>
      </c>
      <c r="J75" s="1" t="s">
        <v>231</v>
      </c>
    </row>
    <row r="76" spans="2:10">
      <c r="B76" s="7">
        <f t="shared" si="0"/>
        <v>75</v>
      </c>
      <c r="C76" s="10" t="s">
        <v>232</v>
      </c>
      <c r="D76" s="70" t="s">
        <v>24</v>
      </c>
      <c r="E76" s="13"/>
      <c r="F76" s="13"/>
      <c r="G76" s="13"/>
      <c r="H76" s="5">
        <v>2</v>
      </c>
      <c r="I76" s="5">
        <v>2</v>
      </c>
      <c r="J76" s="1" t="s">
        <v>242</v>
      </c>
    </row>
    <row r="77" spans="2:10">
      <c r="B77" s="7">
        <f t="shared" si="0"/>
        <v>76</v>
      </c>
      <c r="C77" s="10" t="s">
        <v>234</v>
      </c>
      <c r="D77" s="70" t="s">
        <v>235</v>
      </c>
      <c r="E77" s="13"/>
      <c r="F77" s="13" t="s">
        <v>49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236</v>
      </c>
      <c r="D78" s="70" t="s">
        <v>25</v>
      </c>
      <c r="E78" s="13" t="s">
        <v>173</v>
      </c>
      <c r="F78" s="13"/>
      <c r="G78" s="13"/>
      <c r="H78" s="5">
        <v>3</v>
      </c>
      <c r="I78" s="5">
        <v>3</v>
      </c>
      <c r="J78" s="1" t="s">
        <v>237</v>
      </c>
    </row>
    <row r="79" spans="2:10">
      <c r="B79" s="7">
        <f t="shared" si="0"/>
        <v>78</v>
      </c>
      <c r="C79" s="10" t="s">
        <v>240</v>
      </c>
      <c r="D79" s="70" t="s">
        <v>239</v>
      </c>
      <c r="E79" s="13">
        <v>0.15</v>
      </c>
      <c r="F79" s="13"/>
      <c r="G79" s="13"/>
      <c r="H79" s="5">
        <v>2</v>
      </c>
      <c r="I79" s="5">
        <v>1</v>
      </c>
      <c r="J79" s="1" t="s">
        <v>247</v>
      </c>
    </row>
    <row r="80" spans="2:10">
      <c r="B80" s="7">
        <f>+B79+1</f>
        <v>79</v>
      </c>
      <c r="C80" s="10" t="s">
        <v>241</v>
      </c>
      <c r="D80" s="70" t="s">
        <v>239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243</v>
      </c>
      <c r="D81" s="70" t="s">
        <v>244</v>
      </c>
      <c r="E81" s="13"/>
      <c r="F81" s="13"/>
      <c r="G81" s="13"/>
      <c r="H81" s="5">
        <v>1</v>
      </c>
      <c r="I81" s="5">
        <v>2</v>
      </c>
      <c r="J81" s="1" t="s">
        <v>245</v>
      </c>
    </row>
    <row r="82" spans="2:10">
      <c r="B82" s="7">
        <f t="shared" ref="B82:B87" si="1">+B81+1</f>
        <v>81</v>
      </c>
      <c r="C82" s="10" t="s">
        <v>259</v>
      </c>
      <c r="D82" s="70" t="s">
        <v>26</v>
      </c>
      <c r="E82" s="13">
        <v>1</v>
      </c>
      <c r="F82" s="13"/>
      <c r="G82" s="13" t="s">
        <v>49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249</v>
      </c>
      <c r="D83" s="70" t="s">
        <v>244</v>
      </c>
      <c r="E83" s="13"/>
      <c r="F83" s="13"/>
      <c r="G83" s="13"/>
      <c r="H83" s="5">
        <v>1</v>
      </c>
      <c r="I83" s="5">
        <v>3</v>
      </c>
      <c r="J83" s="1" t="s">
        <v>250</v>
      </c>
    </row>
    <row r="84" spans="2:10">
      <c r="B84" s="7">
        <f t="shared" si="1"/>
        <v>83</v>
      </c>
      <c r="C84" s="10" t="s">
        <v>251</v>
      </c>
      <c r="D84" s="70" t="s">
        <v>244</v>
      </c>
      <c r="E84" s="13"/>
      <c r="F84" s="13"/>
      <c r="G84" s="13"/>
      <c r="H84" s="5">
        <v>1</v>
      </c>
      <c r="I84" s="5">
        <v>3</v>
      </c>
      <c r="J84" s="1" t="s">
        <v>252</v>
      </c>
    </row>
    <row r="85" spans="2:10">
      <c r="B85" s="7">
        <f t="shared" si="1"/>
        <v>84</v>
      </c>
      <c r="C85" s="10" t="s">
        <v>260</v>
      </c>
      <c r="D85" s="70" t="s">
        <v>26</v>
      </c>
      <c r="E85" s="13"/>
      <c r="F85" s="13"/>
      <c r="G85" s="13" t="s">
        <v>49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256</v>
      </c>
      <c r="D86" s="70" t="s">
        <v>244</v>
      </c>
      <c r="E86" s="13"/>
      <c r="F86" s="13"/>
      <c r="G86" s="13"/>
      <c r="H86" s="5">
        <v>1</v>
      </c>
      <c r="I86" s="5">
        <v>3</v>
      </c>
      <c r="J86" s="1" t="s">
        <v>250</v>
      </c>
    </row>
    <row r="87" spans="2:10">
      <c r="B87" s="7">
        <f t="shared" si="1"/>
        <v>86</v>
      </c>
      <c r="C87" s="10" t="s">
        <v>257</v>
      </c>
      <c r="D87" s="70" t="s">
        <v>244</v>
      </c>
      <c r="E87" s="13"/>
      <c r="F87" s="13"/>
      <c r="G87" s="13"/>
      <c r="H87" s="5">
        <v>1</v>
      </c>
      <c r="I87" s="5">
        <v>3</v>
      </c>
      <c r="J87" s="1" t="s">
        <v>258</v>
      </c>
    </row>
    <row r="89" spans="2:10">
      <c r="C89" t="s">
        <v>209</v>
      </c>
      <c r="D89" s="6" t="s">
        <v>208</v>
      </c>
    </row>
    <row r="90" spans="2:10">
      <c r="B90" s="69">
        <v>42668</v>
      </c>
      <c r="C90" t="s">
        <v>196</v>
      </c>
      <c r="D90" s="68">
        <v>42678</v>
      </c>
      <c r="E90" s="6" t="s">
        <v>214</v>
      </c>
    </row>
    <row r="91" spans="2:10">
      <c r="B91" s="69">
        <v>42669</v>
      </c>
      <c r="C91" t="s">
        <v>197</v>
      </c>
      <c r="D91" s="68">
        <v>42691</v>
      </c>
      <c r="E91" s="6" t="s">
        <v>215</v>
      </c>
    </row>
    <row r="92" spans="2:10">
      <c r="B92" s="69">
        <v>42670</v>
      </c>
      <c r="C92" t="s">
        <v>199</v>
      </c>
      <c r="D92" s="68">
        <v>42691</v>
      </c>
      <c r="E92" s="6" t="s">
        <v>215</v>
      </c>
    </row>
    <row r="93" spans="2:10">
      <c r="B93" s="67">
        <v>42676</v>
      </c>
      <c r="C93" t="s">
        <v>198</v>
      </c>
      <c r="D93" s="68">
        <v>42691</v>
      </c>
      <c r="E93" s="6" t="s">
        <v>215</v>
      </c>
    </row>
    <row r="94" spans="2:10">
      <c r="B94" s="67">
        <v>42671</v>
      </c>
      <c r="C94" t="s">
        <v>200</v>
      </c>
      <c r="D94" s="68"/>
      <c r="E94" s="6" t="s">
        <v>215</v>
      </c>
    </row>
    <row r="95" spans="2:10">
      <c r="B95" s="69">
        <v>42668</v>
      </c>
      <c r="C95" t="s">
        <v>201</v>
      </c>
      <c r="D95" s="68">
        <v>42671</v>
      </c>
      <c r="E95" s="6" t="s">
        <v>215</v>
      </c>
    </row>
    <row r="134" spans="2:2">
      <c r="B134" t="s">
        <v>75</v>
      </c>
    </row>
  </sheetData>
  <autoFilter ref="B1:J87">
    <filterColumn colId="5">
      <filters blank="1"/>
    </filterColumn>
  </autoFilter>
  <conditionalFormatting sqref="E1:G16 F2:G70 E18:G68">
    <cfRule type="cellIs" dxfId="46" priority="50" operator="lessThan">
      <formula>1</formula>
    </cfRule>
  </conditionalFormatting>
  <conditionalFormatting sqref="E17:G17 G18:G44">
    <cfRule type="cellIs" dxfId="45" priority="49" operator="lessThan">
      <formula>1</formula>
    </cfRule>
  </conditionalFormatting>
  <conditionalFormatting sqref="E69:G69">
    <cfRule type="cellIs" dxfId="44" priority="48" operator="lessThan">
      <formula>1</formula>
    </cfRule>
  </conditionalFormatting>
  <conditionalFormatting sqref="E70:G70">
    <cfRule type="cellIs" dxfId="43" priority="47" operator="lessThan">
      <formula>1</formula>
    </cfRule>
  </conditionalFormatting>
  <conditionalFormatting sqref="F71:G71">
    <cfRule type="cellIs" dxfId="42" priority="46" operator="lessThan">
      <formula>1</formula>
    </cfRule>
  </conditionalFormatting>
  <conditionalFormatting sqref="E71:G71">
    <cfRule type="cellIs" dxfId="41" priority="45" operator="lessThan">
      <formula>1</formula>
    </cfRule>
  </conditionalFormatting>
  <conditionalFormatting sqref="F72:G72">
    <cfRule type="cellIs" dxfId="40" priority="44" operator="lessThan">
      <formula>1</formula>
    </cfRule>
  </conditionalFormatting>
  <conditionalFormatting sqref="E72:G72">
    <cfRule type="cellIs" dxfId="39" priority="43" operator="lessThan">
      <formula>1</formula>
    </cfRule>
  </conditionalFormatting>
  <conditionalFormatting sqref="F73:G73">
    <cfRule type="cellIs" dxfId="38" priority="42" operator="lessThan">
      <formula>1</formula>
    </cfRule>
  </conditionalFormatting>
  <conditionalFormatting sqref="E73:G73">
    <cfRule type="cellIs" dxfId="37" priority="41" operator="lessThan">
      <formula>1</formula>
    </cfRule>
  </conditionalFormatting>
  <conditionalFormatting sqref="F74:G74">
    <cfRule type="cellIs" dxfId="36" priority="40" operator="lessThan">
      <formula>1</formula>
    </cfRule>
  </conditionalFormatting>
  <conditionalFormatting sqref="E74:G74">
    <cfRule type="cellIs" dxfId="35" priority="39" operator="lessThan">
      <formula>1</formula>
    </cfRule>
  </conditionalFormatting>
  <conditionalFormatting sqref="F75:G75">
    <cfRule type="cellIs" dxfId="34" priority="38" operator="lessThan">
      <formula>1</formula>
    </cfRule>
  </conditionalFormatting>
  <conditionalFormatting sqref="E75:G75">
    <cfRule type="cellIs" dxfId="33" priority="37" operator="lessThan">
      <formula>1</formula>
    </cfRule>
  </conditionalFormatting>
  <conditionalFormatting sqref="F76:G76">
    <cfRule type="cellIs" dxfId="32" priority="36" operator="lessThan">
      <formula>1</formula>
    </cfRule>
  </conditionalFormatting>
  <conditionalFormatting sqref="E76:G76">
    <cfRule type="cellIs" dxfId="31" priority="35" operator="lessThan">
      <formula>1</formula>
    </cfRule>
  </conditionalFormatting>
  <conditionalFormatting sqref="E69">
    <cfRule type="cellIs" dxfId="30" priority="34" operator="lessThan">
      <formula>1</formula>
    </cfRule>
  </conditionalFormatting>
  <conditionalFormatting sqref="F77:G77">
    <cfRule type="cellIs" dxfId="29" priority="33" operator="lessThan">
      <formula>1</formula>
    </cfRule>
  </conditionalFormatting>
  <conditionalFormatting sqref="E77:G77">
    <cfRule type="cellIs" dxfId="28" priority="32" operator="lessThan">
      <formula>1</formula>
    </cfRule>
  </conditionalFormatting>
  <conditionalFormatting sqref="F78:G78">
    <cfRule type="cellIs" dxfId="27" priority="31" operator="lessThan">
      <formula>1</formula>
    </cfRule>
  </conditionalFormatting>
  <conditionalFormatting sqref="E78:G78">
    <cfRule type="cellIs" dxfId="26" priority="30" operator="lessThan">
      <formula>1</formula>
    </cfRule>
  </conditionalFormatting>
  <conditionalFormatting sqref="G46">
    <cfRule type="cellIs" dxfId="25" priority="29" operator="lessThan">
      <formula>1</formula>
    </cfRule>
  </conditionalFormatting>
  <conditionalFormatting sqref="G49">
    <cfRule type="cellIs" dxfId="24" priority="28" operator="lessThan">
      <formula>1</formula>
    </cfRule>
  </conditionalFormatting>
  <conditionalFormatting sqref="G50">
    <cfRule type="cellIs" dxfId="23" priority="27" operator="lessThan">
      <formula>1</formula>
    </cfRule>
  </conditionalFormatting>
  <conditionalFormatting sqref="G51:G52">
    <cfRule type="cellIs" dxfId="22" priority="26" operator="lessThan">
      <formula>1</formula>
    </cfRule>
  </conditionalFormatting>
  <conditionalFormatting sqref="G45">
    <cfRule type="cellIs" dxfId="21" priority="25" operator="lessThan">
      <formula>1</formula>
    </cfRule>
  </conditionalFormatting>
  <conditionalFormatting sqref="F79:G80">
    <cfRule type="cellIs" dxfId="20" priority="24" operator="lessThan">
      <formula>1</formula>
    </cfRule>
  </conditionalFormatting>
  <conditionalFormatting sqref="E79:G79 F80:G80">
    <cfRule type="cellIs" dxfId="19" priority="23" operator="lessThan">
      <formula>1</formula>
    </cfRule>
  </conditionalFormatting>
  <conditionalFormatting sqref="E80">
    <cfRule type="cellIs" dxfId="18" priority="22" operator="lessThan">
      <formula>1</formula>
    </cfRule>
  </conditionalFormatting>
  <conditionalFormatting sqref="F81:G82">
    <cfRule type="cellIs" dxfId="17" priority="18" operator="lessThan">
      <formula>1</formula>
    </cfRule>
  </conditionalFormatting>
  <conditionalFormatting sqref="F81:G82">
    <cfRule type="cellIs" dxfId="16" priority="17" operator="lessThan">
      <formula>1</formula>
    </cfRule>
  </conditionalFormatting>
  <conditionalFormatting sqref="E81:E82">
    <cfRule type="cellIs" dxfId="15" priority="16" operator="lessThan">
      <formula>1</formula>
    </cfRule>
  </conditionalFormatting>
  <conditionalFormatting sqref="F83:G83">
    <cfRule type="cellIs" dxfId="14" priority="15" operator="lessThan">
      <formula>1</formula>
    </cfRule>
  </conditionalFormatting>
  <conditionalFormatting sqref="F83:G83">
    <cfRule type="cellIs" dxfId="13" priority="14" operator="lessThan">
      <formula>1</formula>
    </cfRule>
  </conditionalFormatting>
  <conditionalFormatting sqref="E83">
    <cfRule type="cellIs" dxfId="12" priority="13" operator="lessThan">
      <formula>1</formula>
    </cfRule>
  </conditionalFormatting>
  <conditionalFormatting sqref="F84:G84">
    <cfRule type="cellIs" dxfId="11" priority="12" operator="lessThan">
      <formula>1</formula>
    </cfRule>
  </conditionalFormatting>
  <conditionalFormatting sqref="F84:G84">
    <cfRule type="cellIs" dxfId="10" priority="11" operator="lessThan">
      <formula>1</formula>
    </cfRule>
  </conditionalFormatting>
  <conditionalFormatting sqref="E84">
    <cfRule type="cellIs" dxfId="9" priority="10" operator="lessThan">
      <formula>1</formula>
    </cfRule>
  </conditionalFormatting>
  <conditionalFormatting sqref="F86:G86">
    <cfRule type="cellIs" dxfId="8" priority="9" operator="lessThan">
      <formula>1</formula>
    </cfRule>
  </conditionalFormatting>
  <conditionalFormatting sqref="F86:G86">
    <cfRule type="cellIs" dxfId="7" priority="8" operator="lessThan">
      <formula>1</formula>
    </cfRule>
  </conditionalFormatting>
  <conditionalFormatting sqref="E86">
    <cfRule type="cellIs" dxfId="6" priority="7" operator="lessThan">
      <formula>1</formula>
    </cfRule>
  </conditionalFormatting>
  <conditionalFormatting sqref="F87:G87">
    <cfRule type="cellIs" dxfId="5" priority="6" operator="lessThan">
      <formula>1</formula>
    </cfRule>
  </conditionalFormatting>
  <conditionalFormatting sqref="F87:G87">
    <cfRule type="cellIs" dxfId="4" priority="5" operator="lessThan">
      <formula>1</formula>
    </cfRule>
  </conditionalFormatting>
  <conditionalFormatting sqref="E87">
    <cfRule type="cellIs" dxfId="3" priority="4" operator="lessThan">
      <formula>1</formula>
    </cfRule>
  </conditionalFormatting>
  <conditionalFormatting sqref="F85:G85">
    <cfRule type="cellIs" dxfId="2" priority="3" operator="lessThan">
      <formula>1</formula>
    </cfRule>
  </conditionalFormatting>
  <conditionalFormatting sqref="F85:G85">
    <cfRule type="cellIs" dxfId="1" priority="2" operator="lessThan">
      <formula>1</formula>
    </cfRule>
  </conditionalFormatting>
  <conditionalFormatting sqref="E8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5.6"/>
  <cols>
    <col min="1" max="1" width="5.69921875" customWidth="1"/>
    <col min="2" max="2" width="28.8984375" customWidth="1"/>
    <col min="3" max="3" width="38" bestFit="1" customWidth="1"/>
  </cols>
  <sheetData>
    <row r="1" spans="1:4">
      <c r="B1" t="s">
        <v>44</v>
      </c>
      <c r="D1" t="s">
        <v>50</v>
      </c>
    </row>
    <row r="2" spans="1:4">
      <c r="B2" t="s">
        <v>41</v>
      </c>
      <c r="C2" t="s">
        <v>34</v>
      </c>
      <c r="D2" t="s">
        <v>49</v>
      </c>
    </row>
    <row r="3" spans="1:4">
      <c r="B3" t="s">
        <v>42</v>
      </c>
      <c r="C3" t="s">
        <v>35</v>
      </c>
      <c r="D3" t="s">
        <v>50</v>
      </c>
    </row>
    <row r="4" spans="1:4">
      <c r="B4" t="s">
        <v>43</v>
      </c>
      <c r="C4" t="s">
        <v>36</v>
      </c>
      <c r="D4" t="s">
        <v>51</v>
      </c>
    </row>
    <row r="5" spans="1:4">
      <c r="B5" t="s">
        <v>43</v>
      </c>
      <c r="C5" t="s">
        <v>37</v>
      </c>
      <c r="D5" t="s">
        <v>53</v>
      </c>
    </row>
    <row r="6" spans="1:4">
      <c r="B6" t="s">
        <v>43</v>
      </c>
      <c r="C6" t="s">
        <v>58</v>
      </c>
      <c r="D6" t="s">
        <v>59</v>
      </c>
    </row>
    <row r="7" spans="1:4">
      <c r="B7" t="s">
        <v>43</v>
      </c>
      <c r="C7" t="s">
        <v>38</v>
      </c>
      <c r="D7" t="s">
        <v>49</v>
      </c>
    </row>
    <row r="8" spans="1:4">
      <c r="B8" t="s">
        <v>43</v>
      </c>
      <c r="C8" t="s">
        <v>39</v>
      </c>
      <c r="D8" t="s">
        <v>49</v>
      </c>
    </row>
    <row r="9" spans="1:4">
      <c r="B9" t="s">
        <v>43</v>
      </c>
      <c r="C9" t="s">
        <v>40</v>
      </c>
      <c r="D9" t="s">
        <v>52</v>
      </c>
    </row>
    <row r="10" spans="1:4">
      <c r="A10" s="6"/>
      <c r="B10" t="s">
        <v>33</v>
      </c>
      <c r="D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ColWidth="8.69921875" defaultRowHeight="13.8"/>
  <cols>
    <col min="1" max="2" width="2.69921875" style="27" bestFit="1" customWidth="1"/>
    <col min="3" max="3" width="22.09765625" style="22" bestFit="1" customWidth="1"/>
    <col min="4" max="4" width="33" style="61" bestFit="1" customWidth="1"/>
    <col min="5" max="5" width="6.09765625" style="27" bestFit="1" customWidth="1"/>
    <col min="6" max="6" width="7.19921875" style="27" bestFit="1" customWidth="1"/>
    <col min="7" max="10" width="9.5" style="27" bestFit="1" customWidth="1"/>
    <col min="11" max="12" width="8.19921875" style="27" bestFit="1" customWidth="1"/>
    <col min="13" max="13" width="28.69921875" style="22" bestFit="1" customWidth="1"/>
    <col min="14" max="16384" width="8.69921875" style="27"/>
  </cols>
  <sheetData>
    <row r="1" spans="1:13" ht="14.4" thickBot="1"/>
    <row r="2" spans="1:13" ht="55.8" thickBot="1">
      <c r="A2" s="16" t="s">
        <v>170</v>
      </c>
      <c r="B2" s="16" t="s">
        <v>91</v>
      </c>
      <c r="C2" s="17" t="s">
        <v>92</v>
      </c>
      <c r="D2" s="62" t="s">
        <v>93</v>
      </c>
      <c r="E2" s="17" t="s">
        <v>94</v>
      </c>
      <c r="F2" s="17" t="s">
        <v>95</v>
      </c>
      <c r="G2" s="18" t="s">
        <v>96</v>
      </c>
      <c r="H2" s="18" t="s">
        <v>97</v>
      </c>
      <c r="I2" s="18" t="s">
        <v>98</v>
      </c>
      <c r="J2" s="18" t="s">
        <v>99</v>
      </c>
      <c r="K2" s="19" t="s">
        <v>100</v>
      </c>
      <c r="L2" s="20" t="s">
        <v>101</v>
      </c>
      <c r="M2" s="21" t="s">
        <v>102</v>
      </c>
    </row>
    <row r="3" spans="1:13" ht="42" thickBot="1">
      <c r="A3" s="28"/>
      <c r="B3" s="28">
        <v>23</v>
      </c>
      <c r="C3" s="29" t="s">
        <v>103</v>
      </c>
      <c r="D3" s="63" t="s">
        <v>104</v>
      </c>
      <c r="E3" s="30">
        <v>1</v>
      </c>
      <c r="F3" s="30">
        <v>1</v>
      </c>
      <c r="G3" s="31">
        <v>42648</v>
      </c>
      <c r="H3" s="30" t="s">
        <v>105</v>
      </c>
      <c r="I3" s="30" t="s">
        <v>105</v>
      </c>
      <c r="J3" s="31">
        <v>42649</v>
      </c>
      <c r="K3" s="32" t="s">
        <v>106</v>
      </c>
      <c r="L3" s="33"/>
      <c r="M3" s="23"/>
    </row>
    <row r="4" spans="1:13" ht="51">
      <c r="A4" s="34" t="s">
        <v>171</v>
      </c>
      <c r="B4" s="34">
        <v>1</v>
      </c>
      <c r="C4" s="35" t="s">
        <v>107</v>
      </c>
      <c r="D4" s="64" t="s">
        <v>108</v>
      </c>
      <c r="E4" s="34">
        <v>1</v>
      </c>
      <c r="F4" s="36">
        <v>2</v>
      </c>
      <c r="G4" s="37">
        <v>42643</v>
      </c>
      <c r="H4" s="37">
        <v>42646</v>
      </c>
      <c r="I4" s="37">
        <v>42648</v>
      </c>
      <c r="J4" s="37">
        <v>42649</v>
      </c>
      <c r="K4" s="34" t="s">
        <v>109</v>
      </c>
      <c r="L4" s="34"/>
      <c r="M4" s="24" t="s">
        <v>110</v>
      </c>
    </row>
    <row r="5" spans="1:13" ht="14.4" thickBot="1">
      <c r="A5" s="38"/>
      <c r="B5" s="38"/>
      <c r="C5" s="39"/>
      <c r="D5" s="65"/>
      <c r="E5" s="38"/>
      <c r="F5" s="40"/>
      <c r="G5" s="41">
        <v>42657</v>
      </c>
      <c r="H5" s="41">
        <v>42660</v>
      </c>
      <c r="I5" s="41">
        <v>42663</v>
      </c>
      <c r="J5" s="41">
        <v>42664</v>
      </c>
      <c r="K5" s="38"/>
      <c r="L5" s="38"/>
      <c r="M5" s="25"/>
    </row>
    <row r="6" spans="1:13" ht="30.6">
      <c r="A6" s="34"/>
      <c r="B6" s="34">
        <v>3</v>
      </c>
      <c r="C6" s="42" t="s">
        <v>111</v>
      </c>
      <c r="D6" s="66" t="s">
        <v>112</v>
      </c>
      <c r="E6" s="34">
        <v>2</v>
      </c>
      <c r="F6" s="34">
        <v>2</v>
      </c>
      <c r="G6" s="43">
        <v>42657</v>
      </c>
      <c r="H6" s="43">
        <v>42660</v>
      </c>
      <c r="I6" s="43">
        <v>42663</v>
      </c>
      <c r="J6" s="43">
        <v>42664</v>
      </c>
      <c r="K6" s="34" t="s">
        <v>114</v>
      </c>
      <c r="L6" s="34"/>
      <c r="M6" s="24"/>
    </row>
    <row r="7" spans="1:13" ht="14.4" thickBot="1">
      <c r="A7" s="38"/>
      <c r="B7" s="38"/>
      <c r="C7" s="44"/>
      <c r="D7" s="63" t="s">
        <v>113</v>
      </c>
      <c r="E7" s="38"/>
      <c r="F7" s="38"/>
      <c r="G7" s="45"/>
      <c r="H7" s="45"/>
      <c r="I7" s="45"/>
      <c r="J7" s="45"/>
      <c r="K7" s="38"/>
      <c r="L7" s="38"/>
      <c r="M7" s="25"/>
    </row>
    <row r="8" spans="1:13" ht="40.799999999999997">
      <c r="A8" s="34"/>
      <c r="B8" s="34">
        <v>4</v>
      </c>
      <c r="C8" s="42" t="s">
        <v>115</v>
      </c>
      <c r="D8" s="66" t="s">
        <v>116</v>
      </c>
      <c r="E8" s="34">
        <v>2</v>
      </c>
      <c r="F8" s="34">
        <v>2</v>
      </c>
      <c r="G8" s="43">
        <v>42657</v>
      </c>
      <c r="H8" s="43">
        <v>42660</v>
      </c>
      <c r="I8" s="43">
        <v>42663</v>
      </c>
      <c r="J8" s="43">
        <v>42664</v>
      </c>
      <c r="K8" s="34" t="s">
        <v>114</v>
      </c>
      <c r="L8" s="34"/>
      <c r="M8" s="24"/>
    </row>
    <row r="9" spans="1:13" ht="14.4" thickBot="1">
      <c r="A9" s="38"/>
      <c r="B9" s="38"/>
      <c r="C9" s="44"/>
      <c r="D9" s="63" t="s">
        <v>113</v>
      </c>
      <c r="E9" s="38"/>
      <c r="F9" s="38"/>
      <c r="G9" s="45"/>
      <c r="H9" s="45"/>
      <c r="I9" s="45"/>
      <c r="J9" s="45"/>
      <c r="K9" s="38"/>
      <c r="L9" s="38"/>
      <c r="M9" s="25"/>
    </row>
    <row r="10" spans="1:13" ht="27.6">
      <c r="A10" s="34"/>
      <c r="B10" s="34">
        <v>26</v>
      </c>
      <c r="C10" s="35" t="s">
        <v>117</v>
      </c>
      <c r="D10" s="66" t="s">
        <v>118</v>
      </c>
      <c r="E10" s="34">
        <v>2</v>
      </c>
      <c r="F10" s="34">
        <v>2</v>
      </c>
      <c r="G10" s="43">
        <v>42657</v>
      </c>
      <c r="H10" s="43">
        <v>42660</v>
      </c>
      <c r="I10" s="43">
        <v>42663</v>
      </c>
      <c r="J10" s="43">
        <v>42664</v>
      </c>
      <c r="K10" s="34" t="s">
        <v>114</v>
      </c>
      <c r="L10" s="34"/>
      <c r="M10" s="24"/>
    </row>
    <row r="11" spans="1:13">
      <c r="A11" s="46"/>
      <c r="B11" s="46"/>
      <c r="C11" s="47"/>
      <c r="D11" s="66" t="s">
        <v>119</v>
      </c>
      <c r="E11" s="46"/>
      <c r="F11" s="46"/>
      <c r="G11" s="48"/>
      <c r="H11" s="48"/>
      <c r="I11" s="48"/>
      <c r="J11" s="48"/>
      <c r="K11" s="46"/>
      <c r="L11" s="46"/>
      <c r="M11" s="26"/>
    </row>
    <row r="12" spans="1:13">
      <c r="A12" s="46"/>
      <c r="B12" s="46"/>
      <c r="C12" s="47"/>
      <c r="D12" s="66" t="s">
        <v>120</v>
      </c>
      <c r="E12" s="46"/>
      <c r="F12" s="46"/>
      <c r="G12" s="48"/>
      <c r="H12" s="48"/>
      <c r="I12" s="48"/>
      <c r="J12" s="48"/>
      <c r="K12" s="46"/>
      <c r="L12" s="46"/>
      <c r="M12" s="26"/>
    </row>
    <row r="13" spans="1:13" ht="21" thickBot="1">
      <c r="A13" s="38"/>
      <c r="B13" s="38"/>
      <c r="C13" s="39"/>
      <c r="D13" s="63" t="s">
        <v>121</v>
      </c>
      <c r="E13" s="38"/>
      <c r="F13" s="38"/>
      <c r="G13" s="45"/>
      <c r="H13" s="45"/>
      <c r="I13" s="45"/>
      <c r="J13" s="45"/>
      <c r="K13" s="38"/>
      <c r="L13" s="38"/>
      <c r="M13" s="25"/>
    </row>
    <row r="14" spans="1:13" ht="20.399999999999999">
      <c r="A14" s="34"/>
      <c r="B14" s="34">
        <v>2</v>
      </c>
      <c r="C14" s="35" t="s">
        <v>122</v>
      </c>
      <c r="D14" s="66" t="s">
        <v>123</v>
      </c>
      <c r="E14" s="34">
        <v>2</v>
      </c>
      <c r="F14" s="36">
        <v>3</v>
      </c>
      <c r="G14" s="43">
        <v>42662</v>
      </c>
      <c r="H14" s="43">
        <v>42663</v>
      </c>
      <c r="I14" s="37">
        <v>42663</v>
      </c>
      <c r="J14" s="37">
        <v>42664</v>
      </c>
      <c r="K14" s="34" t="s">
        <v>114</v>
      </c>
      <c r="L14" s="34"/>
      <c r="M14" s="24"/>
    </row>
    <row r="15" spans="1:13" ht="14.4" thickBot="1">
      <c r="A15" s="38"/>
      <c r="B15" s="38"/>
      <c r="C15" s="39"/>
      <c r="D15" s="63" t="s">
        <v>113</v>
      </c>
      <c r="E15" s="38"/>
      <c r="F15" s="40"/>
      <c r="G15" s="45"/>
      <c r="H15" s="45"/>
      <c r="I15" s="41">
        <v>42670</v>
      </c>
      <c r="J15" s="41">
        <v>42671</v>
      </c>
      <c r="K15" s="38"/>
      <c r="L15" s="38"/>
      <c r="M15" s="25"/>
    </row>
    <row r="16" spans="1:13" ht="42" thickBot="1">
      <c r="A16" s="28"/>
      <c r="B16" s="28">
        <v>24</v>
      </c>
      <c r="C16" s="29" t="s">
        <v>124</v>
      </c>
      <c r="D16" s="63" t="s">
        <v>125</v>
      </c>
      <c r="E16" s="30">
        <v>3</v>
      </c>
      <c r="F16" s="49">
        <v>3</v>
      </c>
      <c r="G16" s="50">
        <v>42662</v>
      </c>
      <c r="H16" s="50">
        <v>42663</v>
      </c>
      <c r="I16" s="50">
        <v>42670</v>
      </c>
      <c r="J16" s="50">
        <v>42671</v>
      </c>
      <c r="K16" s="32" t="s">
        <v>114</v>
      </c>
      <c r="L16" s="33"/>
      <c r="M16" s="23" t="s">
        <v>126</v>
      </c>
    </row>
    <row r="17" spans="1:13" ht="27.6">
      <c r="A17" s="34" t="s">
        <v>171</v>
      </c>
      <c r="B17" s="34">
        <v>5</v>
      </c>
      <c r="C17" s="35" t="s">
        <v>127</v>
      </c>
      <c r="D17" s="64" t="s">
        <v>128</v>
      </c>
      <c r="E17" s="34">
        <v>3</v>
      </c>
      <c r="F17" s="36">
        <v>3</v>
      </c>
      <c r="G17" s="37">
        <v>42661</v>
      </c>
      <c r="H17" s="37">
        <v>42662</v>
      </c>
      <c r="I17" s="37">
        <v>42663</v>
      </c>
      <c r="J17" s="37">
        <v>42664</v>
      </c>
      <c r="K17" s="34" t="s">
        <v>129</v>
      </c>
      <c r="L17" s="34"/>
      <c r="M17" s="24" t="s">
        <v>130</v>
      </c>
    </row>
    <row r="18" spans="1:13" ht="14.4" thickBot="1">
      <c r="A18" s="38"/>
      <c r="B18" s="38"/>
      <c r="C18" s="39"/>
      <c r="D18" s="65"/>
      <c r="E18" s="38"/>
      <c r="F18" s="40"/>
      <c r="G18" s="41">
        <v>42662</v>
      </c>
      <c r="H18" s="41">
        <v>42663</v>
      </c>
      <c r="I18" s="41">
        <v>42670</v>
      </c>
      <c r="J18" s="41">
        <v>42671</v>
      </c>
      <c r="K18" s="38"/>
      <c r="L18" s="38"/>
      <c r="M18" s="25"/>
    </row>
    <row r="19" spans="1:13" ht="27.6">
      <c r="A19" s="34"/>
      <c r="B19" s="34">
        <v>22</v>
      </c>
      <c r="C19" s="51" t="s">
        <v>131</v>
      </c>
      <c r="D19" s="64"/>
      <c r="E19" s="34">
        <v>3</v>
      </c>
      <c r="F19" s="52">
        <v>3</v>
      </c>
      <c r="G19" s="53">
        <v>42662</v>
      </c>
      <c r="H19" s="34" t="s">
        <v>105</v>
      </c>
      <c r="I19" s="34" t="s">
        <v>105</v>
      </c>
      <c r="J19" s="53">
        <v>42671</v>
      </c>
      <c r="K19" s="34" t="s">
        <v>114</v>
      </c>
      <c r="L19" s="34"/>
      <c r="M19" s="24"/>
    </row>
    <row r="20" spans="1:13" ht="28.2" thickBot="1">
      <c r="A20" s="38"/>
      <c r="B20" s="38"/>
      <c r="C20" s="29" t="s">
        <v>132</v>
      </c>
      <c r="D20" s="65"/>
      <c r="E20" s="38"/>
      <c r="F20" s="54"/>
      <c r="G20" s="55"/>
      <c r="H20" s="38"/>
      <c r="I20" s="38"/>
      <c r="J20" s="55"/>
      <c r="K20" s="38"/>
      <c r="L20" s="38"/>
      <c r="M20" s="25"/>
    </row>
    <row r="21" spans="1:13" ht="40.799999999999997">
      <c r="A21" s="34"/>
      <c r="B21" s="34">
        <v>20</v>
      </c>
      <c r="C21" s="35" t="s">
        <v>133</v>
      </c>
      <c r="D21" s="66" t="s">
        <v>134</v>
      </c>
      <c r="E21" s="34">
        <v>3</v>
      </c>
      <c r="F21" s="52">
        <v>4</v>
      </c>
      <c r="G21" s="53">
        <v>42683</v>
      </c>
      <c r="H21" s="53">
        <v>42684</v>
      </c>
      <c r="I21" s="53">
        <v>42690</v>
      </c>
      <c r="J21" s="53">
        <v>42691</v>
      </c>
      <c r="K21" s="34" t="s">
        <v>135</v>
      </c>
      <c r="L21" s="34"/>
      <c r="M21" s="24"/>
    </row>
    <row r="22" spans="1:13" ht="14.4" thickBot="1">
      <c r="A22" s="38"/>
      <c r="B22" s="38"/>
      <c r="C22" s="39"/>
      <c r="D22" s="63" t="s">
        <v>169</v>
      </c>
      <c r="E22" s="38"/>
      <c r="F22" s="54"/>
      <c r="G22" s="55"/>
      <c r="H22" s="55"/>
      <c r="I22" s="55"/>
      <c r="J22" s="55"/>
      <c r="K22" s="38"/>
      <c r="L22" s="38"/>
      <c r="M22" s="25"/>
    </row>
    <row r="23" spans="1:13" ht="27.6">
      <c r="A23" s="34" t="s">
        <v>171</v>
      </c>
      <c r="B23" s="34">
        <v>6</v>
      </c>
      <c r="C23" s="35" t="s">
        <v>136</v>
      </c>
      <c r="D23" s="66" t="s">
        <v>137</v>
      </c>
      <c r="E23" s="34">
        <v>4</v>
      </c>
      <c r="F23" s="36">
        <v>4</v>
      </c>
      <c r="G23" s="56">
        <v>42668</v>
      </c>
      <c r="H23" s="56">
        <v>42669</v>
      </c>
      <c r="I23" s="56">
        <v>42670</v>
      </c>
      <c r="J23" s="56">
        <v>42671</v>
      </c>
      <c r="K23" s="34" t="s">
        <v>143</v>
      </c>
      <c r="L23" s="34"/>
      <c r="M23" s="24" t="s">
        <v>144</v>
      </c>
    </row>
    <row r="24" spans="1:13" ht="20.399999999999999">
      <c r="A24" s="46"/>
      <c r="B24" s="46"/>
      <c r="C24" s="47"/>
      <c r="D24" s="66" t="s">
        <v>138</v>
      </c>
      <c r="E24" s="46"/>
      <c r="F24" s="57"/>
      <c r="G24" s="58">
        <v>42683</v>
      </c>
      <c r="H24" s="58">
        <v>42684</v>
      </c>
      <c r="I24" s="58">
        <v>42690</v>
      </c>
      <c r="J24" s="58">
        <v>42691</v>
      </c>
      <c r="K24" s="46"/>
      <c r="L24" s="46"/>
      <c r="M24" s="26"/>
    </row>
    <row r="25" spans="1:13" ht="20.399999999999999">
      <c r="A25" s="46"/>
      <c r="B25" s="46"/>
      <c r="C25" s="47"/>
      <c r="D25" s="66" t="s">
        <v>139</v>
      </c>
      <c r="E25" s="46"/>
      <c r="F25" s="57"/>
      <c r="G25" s="59"/>
      <c r="H25" s="59"/>
      <c r="I25" s="59"/>
      <c r="J25" s="59"/>
      <c r="K25" s="46"/>
      <c r="L25" s="46"/>
      <c r="M25" s="26"/>
    </row>
    <row r="26" spans="1:13" ht="20.399999999999999">
      <c r="A26" s="46"/>
      <c r="B26" s="46"/>
      <c r="C26" s="47"/>
      <c r="D26" s="66" t="s">
        <v>140</v>
      </c>
      <c r="E26" s="46"/>
      <c r="F26" s="57"/>
      <c r="G26" s="59"/>
      <c r="H26" s="59"/>
      <c r="I26" s="59"/>
      <c r="J26" s="59"/>
      <c r="K26" s="46"/>
      <c r="L26" s="46"/>
      <c r="M26" s="26"/>
    </row>
    <row r="27" spans="1:13">
      <c r="A27" s="46"/>
      <c r="B27" s="46"/>
      <c r="C27" s="47"/>
      <c r="D27" s="66" t="s">
        <v>141</v>
      </c>
      <c r="E27" s="46"/>
      <c r="F27" s="57"/>
      <c r="G27" s="59"/>
      <c r="H27" s="59"/>
      <c r="I27" s="59"/>
      <c r="J27" s="59"/>
      <c r="K27" s="46"/>
      <c r="L27" s="46"/>
      <c r="M27" s="26"/>
    </row>
    <row r="28" spans="1:13" ht="14.4" thickBot="1">
      <c r="A28" s="38"/>
      <c r="B28" s="38"/>
      <c r="C28" s="39"/>
      <c r="D28" s="63" t="s">
        <v>142</v>
      </c>
      <c r="E28" s="38"/>
      <c r="F28" s="40"/>
      <c r="G28" s="60"/>
      <c r="H28" s="60"/>
      <c r="I28" s="60"/>
      <c r="J28" s="60"/>
      <c r="K28" s="38"/>
      <c r="L28" s="38"/>
      <c r="M28" s="25"/>
    </row>
    <row r="29" spans="1:13">
      <c r="A29" s="34"/>
      <c r="B29" s="34">
        <v>7</v>
      </c>
      <c r="C29" s="35" t="s">
        <v>145</v>
      </c>
      <c r="D29" s="66" t="s">
        <v>146</v>
      </c>
      <c r="E29" s="34">
        <v>5</v>
      </c>
      <c r="F29" s="34">
        <v>4</v>
      </c>
      <c r="G29" s="43">
        <v>42683</v>
      </c>
      <c r="H29" s="43">
        <v>42684</v>
      </c>
      <c r="I29" s="43">
        <v>42690</v>
      </c>
      <c r="J29" s="43">
        <v>42691</v>
      </c>
      <c r="K29" s="34" t="s">
        <v>153</v>
      </c>
      <c r="L29" s="34"/>
      <c r="M29" s="24"/>
    </row>
    <row r="30" spans="1:13">
      <c r="A30" s="46"/>
      <c r="B30" s="46"/>
      <c r="C30" s="47"/>
      <c r="D30" s="66" t="s">
        <v>147</v>
      </c>
      <c r="E30" s="46"/>
      <c r="F30" s="46"/>
      <c r="G30" s="48"/>
      <c r="H30" s="48"/>
      <c r="I30" s="48"/>
      <c r="J30" s="48"/>
      <c r="K30" s="46"/>
      <c r="L30" s="46"/>
      <c r="M30" s="26"/>
    </row>
    <row r="31" spans="1:13">
      <c r="A31" s="46"/>
      <c r="B31" s="46"/>
      <c r="C31" s="47"/>
      <c r="D31" s="66" t="s">
        <v>148</v>
      </c>
      <c r="E31" s="46"/>
      <c r="F31" s="46"/>
      <c r="G31" s="48"/>
      <c r="H31" s="48"/>
      <c r="I31" s="48"/>
      <c r="J31" s="48"/>
      <c r="K31" s="46"/>
      <c r="L31" s="46"/>
      <c r="M31" s="26"/>
    </row>
    <row r="32" spans="1:13">
      <c r="A32" s="46"/>
      <c r="B32" s="46"/>
      <c r="C32" s="47"/>
      <c r="D32" s="66" t="s">
        <v>149</v>
      </c>
      <c r="E32" s="46"/>
      <c r="F32" s="46"/>
      <c r="G32" s="48"/>
      <c r="H32" s="48"/>
      <c r="I32" s="48"/>
      <c r="J32" s="48"/>
      <c r="K32" s="46"/>
      <c r="L32" s="46"/>
      <c r="M32" s="26"/>
    </row>
    <row r="33" spans="1:13">
      <c r="A33" s="46"/>
      <c r="B33" s="46"/>
      <c r="C33" s="47"/>
      <c r="D33" s="66" t="s">
        <v>150</v>
      </c>
      <c r="E33" s="46"/>
      <c r="F33" s="46"/>
      <c r="G33" s="48"/>
      <c r="H33" s="48"/>
      <c r="I33" s="48"/>
      <c r="J33" s="48"/>
      <c r="K33" s="46"/>
      <c r="L33" s="46"/>
      <c r="M33" s="26"/>
    </row>
    <row r="34" spans="1:13">
      <c r="A34" s="46"/>
      <c r="B34" s="46"/>
      <c r="C34" s="47"/>
      <c r="D34" s="66" t="s">
        <v>151</v>
      </c>
      <c r="E34" s="46"/>
      <c r="F34" s="46"/>
      <c r="G34" s="48"/>
      <c r="H34" s="48"/>
      <c r="I34" s="48"/>
      <c r="J34" s="48"/>
      <c r="K34" s="46"/>
      <c r="L34" s="46"/>
      <c r="M34" s="26"/>
    </row>
    <row r="35" spans="1:13" ht="51.6" thickBot="1">
      <c r="A35" s="38"/>
      <c r="B35" s="38"/>
      <c r="C35" s="39"/>
      <c r="D35" s="63" t="s">
        <v>152</v>
      </c>
      <c r="E35" s="38"/>
      <c r="F35" s="38"/>
      <c r="G35" s="45"/>
      <c r="H35" s="45"/>
      <c r="I35" s="45"/>
      <c r="J35" s="45"/>
      <c r="K35" s="38"/>
      <c r="L35" s="38"/>
      <c r="M35" s="25"/>
    </row>
    <row r="36" spans="1:13" ht="28.2" thickBot="1">
      <c r="A36" s="28" t="s">
        <v>171</v>
      </c>
      <c r="B36" s="28">
        <v>8</v>
      </c>
      <c r="C36" s="29" t="s">
        <v>154</v>
      </c>
      <c r="D36" s="63" t="s">
        <v>155</v>
      </c>
      <c r="E36" s="30">
        <v>5</v>
      </c>
      <c r="F36" s="30">
        <v>4</v>
      </c>
      <c r="G36" s="31">
        <v>42683</v>
      </c>
      <c r="H36" s="31">
        <v>42684</v>
      </c>
      <c r="I36" s="31">
        <v>42690</v>
      </c>
      <c r="J36" s="31">
        <v>42691</v>
      </c>
      <c r="K36" s="32" t="s">
        <v>105</v>
      </c>
      <c r="L36" s="33"/>
      <c r="M36" s="23" t="s">
        <v>156</v>
      </c>
    </row>
    <row r="37" spans="1:13">
      <c r="A37" s="34"/>
      <c r="B37" s="34">
        <v>9</v>
      </c>
      <c r="C37" s="35" t="s">
        <v>157</v>
      </c>
      <c r="D37" s="66" t="s">
        <v>158</v>
      </c>
      <c r="E37" s="34">
        <v>6</v>
      </c>
      <c r="F37" s="34">
        <v>4</v>
      </c>
      <c r="G37" s="43">
        <v>42676</v>
      </c>
      <c r="H37" s="43">
        <v>42677</v>
      </c>
      <c r="I37" s="43">
        <v>42690</v>
      </c>
      <c r="J37" s="43">
        <v>42691</v>
      </c>
      <c r="K37" s="34" t="s">
        <v>164</v>
      </c>
      <c r="L37" s="34"/>
      <c r="M37" s="24"/>
    </row>
    <row r="38" spans="1:13">
      <c r="A38" s="46"/>
      <c r="B38" s="46"/>
      <c r="C38" s="47"/>
      <c r="D38" s="66" t="s">
        <v>159</v>
      </c>
      <c r="E38" s="46"/>
      <c r="F38" s="46"/>
      <c r="G38" s="48"/>
      <c r="H38" s="48"/>
      <c r="I38" s="48"/>
      <c r="J38" s="48"/>
      <c r="K38" s="46"/>
      <c r="L38" s="46"/>
      <c r="M38" s="26"/>
    </row>
    <row r="39" spans="1:13">
      <c r="A39" s="46"/>
      <c r="B39" s="46"/>
      <c r="C39" s="47"/>
      <c r="D39" s="66" t="s">
        <v>160</v>
      </c>
      <c r="E39" s="46"/>
      <c r="F39" s="46"/>
      <c r="G39" s="48"/>
      <c r="H39" s="48"/>
      <c r="I39" s="48"/>
      <c r="J39" s="48"/>
      <c r="K39" s="46"/>
      <c r="L39" s="46"/>
      <c r="M39" s="26"/>
    </row>
    <row r="40" spans="1:13">
      <c r="A40" s="46"/>
      <c r="B40" s="46"/>
      <c r="C40" s="47"/>
      <c r="D40" s="66" t="s">
        <v>161</v>
      </c>
      <c r="E40" s="46"/>
      <c r="F40" s="46"/>
      <c r="G40" s="48"/>
      <c r="H40" s="48"/>
      <c r="I40" s="48"/>
      <c r="J40" s="48"/>
      <c r="K40" s="46"/>
      <c r="L40" s="46"/>
      <c r="M40" s="26"/>
    </row>
    <row r="41" spans="1:13">
      <c r="A41" s="46"/>
      <c r="B41" s="46"/>
      <c r="C41" s="47"/>
      <c r="D41" s="66" t="s">
        <v>162</v>
      </c>
      <c r="E41" s="46"/>
      <c r="F41" s="46"/>
      <c r="G41" s="48"/>
      <c r="H41" s="48"/>
      <c r="I41" s="48"/>
      <c r="J41" s="48"/>
      <c r="K41" s="46"/>
      <c r="L41" s="46"/>
      <c r="M41" s="26"/>
    </row>
    <row r="42" spans="1:13" ht="14.4" thickBot="1">
      <c r="A42" s="38"/>
      <c r="B42" s="38"/>
      <c r="C42" s="39"/>
      <c r="D42" s="63" t="s">
        <v>163</v>
      </c>
      <c r="E42" s="38"/>
      <c r="F42" s="38"/>
      <c r="G42" s="45"/>
      <c r="H42" s="45"/>
      <c r="I42" s="45"/>
      <c r="J42" s="45"/>
      <c r="K42" s="38"/>
      <c r="L42" s="38"/>
      <c r="M42" s="25"/>
    </row>
    <row r="43" spans="1:13" ht="21" thickBot="1">
      <c r="A43" s="28"/>
      <c r="B43" s="28">
        <v>10</v>
      </c>
      <c r="C43" s="29" t="s">
        <v>165</v>
      </c>
      <c r="D43" s="63" t="s">
        <v>166</v>
      </c>
      <c r="E43" s="30">
        <v>7</v>
      </c>
      <c r="F43" s="30">
        <v>4</v>
      </c>
      <c r="G43" s="31">
        <v>42676</v>
      </c>
      <c r="H43" s="31">
        <v>42677</v>
      </c>
      <c r="I43" s="31">
        <v>42690</v>
      </c>
      <c r="J43" s="31">
        <v>42691</v>
      </c>
      <c r="K43" s="32" t="s">
        <v>106</v>
      </c>
      <c r="L43" s="33"/>
      <c r="M43" s="23"/>
    </row>
    <row r="44" spans="1:13" ht="41.4" thickBot="1">
      <c r="A44" s="28"/>
      <c r="B44" s="28">
        <v>16</v>
      </c>
      <c r="C44" s="29" t="s">
        <v>168</v>
      </c>
      <c r="D44" s="63" t="s">
        <v>167</v>
      </c>
      <c r="E44" s="30">
        <v>8</v>
      </c>
      <c r="F44" s="30">
        <v>4</v>
      </c>
      <c r="G44" s="31">
        <v>42676</v>
      </c>
      <c r="H44" s="31">
        <v>42677</v>
      </c>
      <c r="I44" s="31">
        <v>42690</v>
      </c>
      <c r="J44" s="31">
        <v>42691</v>
      </c>
      <c r="K44" s="32" t="s">
        <v>114</v>
      </c>
      <c r="L44" s="33"/>
      <c r="M44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7"/>
  <sheetViews>
    <sheetView tabSelected="1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M15" sqref="M15"/>
    </sheetView>
  </sheetViews>
  <sheetFormatPr defaultRowHeight="13.8"/>
  <cols>
    <col min="1" max="1" width="1.796875" style="27" customWidth="1"/>
    <col min="2" max="2" width="2.69921875" style="27" bestFit="1" customWidth="1"/>
    <col min="3" max="3" width="34.8984375" style="27" bestFit="1" customWidth="1"/>
    <col min="4" max="4" width="5.796875" style="27" bestFit="1" customWidth="1"/>
    <col min="5" max="8" width="5.19921875" style="27" bestFit="1" customWidth="1"/>
    <col min="9" max="13" width="5.69921875" style="27" bestFit="1" customWidth="1"/>
    <col min="14" max="17" width="5.3984375" style="27" bestFit="1" customWidth="1"/>
    <col min="18" max="21" width="6" style="27" bestFit="1" customWidth="1"/>
    <col min="22" max="25" width="5.5" style="27" bestFit="1" customWidth="1"/>
    <col min="26" max="30" width="6.19921875" style="27" bestFit="1" customWidth="1"/>
    <col min="31" max="34" width="5.296875" style="27" bestFit="1" customWidth="1"/>
    <col min="35" max="16384" width="8.796875" style="27"/>
  </cols>
  <sheetData>
    <row r="1" spans="2:34" ht="15.6">
      <c r="D1" s="80" t="str">
        <f ca="1">IF(TODAY()&gt;D2,IF(TODAY()&lt;E2,"p",""),"")</f>
        <v/>
      </c>
      <c r="E1" s="80" t="str">
        <f t="shared" ref="E1:AH1" ca="1" si="0">IF(TODAY()&gt;E2,IF(TODAY()&lt;F2,"p",""),"")</f>
        <v/>
      </c>
      <c r="F1" s="80" t="str">
        <f t="shared" ca="1" si="0"/>
        <v/>
      </c>
      <c r="G1" s="80" t="str">
        <f t="shared" ca="1" si="0"/>
        <v>p</v>
      </c>
      <c r="H1" s="80" t="str">
        <f t="shared" ca="1" si="0"/>
        <v/>
      </c>
      <c r="I1" s="80" t="str">
        <f t="shared" ca="1" si="0"/>
        <v/>
      </c>
      <c r="J1" s="80" t="str">
        <f t="shared" ca="1" si="0"/>
        <v/>
      </c>
      <c r="K1" s="80" t="str">
        <f t="shared" ca="1" si="0"/>
        <v/>
      </c>
      <c r="L1" s="80" t="str">
        <f t="shared" ca="1" si="0"/>
        <v/>
      </c>
      <c r="M1" s="80" t="str">
        <f t="shared" ca="1" si="0"/>
        <v/>
      </c>
      <c r="N1" s="80" t="str">
        <f t="shared" ca="1" si="0"/>
        <v/>
      </c>
      <c r="O1" s="80" t="str">
        <f t="shared" ca="1" si="0"/>
        <v/>
      </c>
      <c r="P1" s="80" t="str">
        <f t="shared" ca="1" si="0"/>
        <v/>
      </c>
      <c r="Q1" s="80" t="str">
        <f t="shared" ca="1" si="0"/>
        <v/>
      </c>
      <c r="R1" s="80" t="str">
        <f t="shared" ca="1" si="0"/>
        <v/>
      </c>
      <c r="S1" s="80" t="str">
        <f t="shared" ca="1" si="0"/>
        <v/>
      </c>
      <c r="T1" s="80" t="str">
        <f t="shared" ca="1" si="0"/>
        <v/>
      </c>
      <c r="U1" s="80" t="str">
        <f t="shared" ca="1" si="0"/>
        <v/>
      </c>
      <c r="V1" s="80" t="str">
        <f t="shared" ca="1" si="0"/>
        <v/>
      </c>
      <c r="W1" s="80" t="str">
        <f t="shared" ca="1" si="0"/>
        <v/>
      </c>
      <c r="X1" s="80" t="str">
        <f t="shared" ca="1" si="0"/>
        <v/>
      </c>
      <c r="Y1" s="80" t="str">
        <f t="shared" ca="1" si="0"/>
        <v/>
      </c>
      <c r="Z1" s="80" t="str">
        <f t="shared" ca="1" si="0"/>
        <v/>
      </c>
      <c r="AA1" s="80" t="str">
        <f t="shared" ca="1" si="0"/>
        <v/>
      </c>
      <c r="AB1" s="80" t="str">
        <f t="shared" ca="1" si="0"/>
        <v/>
      </c>
      <c r="AC1" s="80" t="str">
        <f t="shared" ca="1" si="0"/>
        <v/>
      </c>
      <c r="AD1" s="80" t="str">
        <f t="shared" ca="1" si="0"/>
        <v/>
      </c>
      <c r="AE1" s="80" t="str">
        <f t="shared" ca="1" si="0"/>
        <v/>
      </c>
      <c r="AF1" s="80" t="str">
        <f t="shared" ca="1" si="0"/>
        <v/>
      </c>
      <c r="AG1" s="80" t="str">
        <f t="shared" ca="1" si="0"/>
        <v/>
      </c>
      <c r="AH1" s="80" t="str">
        <f t="shared" ca="1" si="0"/>
        <v/>
      </c>
    </row>
    <row r="2" spans="2:34">
      <c r="B2" s="72" t="s">
        <v>91</v>
      </c>
      <c r="C2" s="73"/>
      <c r="D2" s="74">
        <v>42702</v>
      </c>
      <c r="E2" s="74">
        <f>7+D2</f>
        <v>42709</v>
      </c>
      <c r="F2" s="74">
        <f t="shared" ref="F2:AH2" si="1">7+E2</f>
        <v>42716</v>
      </c>
      <c r="G2" s="74">
        <f t="shared" si="1"/>
        <v>42723</v>
      </c>
      <c r="H2" s="74">
        <f t="shared" si="1"/>
        <v>42730</v>
      </c>
      <c r="I2" s="74">
        <f t="shared" si="1"/>
        <v>42737</v>
      </c>
      <c r="J2" s="74">
        <f t="shared" si="1"/>
        <v>42744</v>
      </c>
      <c r="K2" s="74">
        <f t="shared" si="1"/>
        <v>42751</v>
      </c>
      <c r="L2" s="74">
        <f t="shared" si="1"/>
        <v>42758</v>
      </c>
      <c r="M2" s="74">
        <f t="shared" si="1"/>
        <v>42765</v>
      </c>
      <c r="N2" s="74">
        <f t="shared" si="1"/>
        <v>42772</v>
      </c>
      <c r="O2" s="74">
        <f t="shared" si="1"/>
        <v>42779</v>
      </c>
      <c r="P2" s="74">
        <f t="shared" si="1"/>
        <v>42786</v>
      </c>
      <c r="Q2" s="74">
        <f t="shared" si="1"/>
        <v>42793</v>
      </c>
      <c r="R2" s="74">
        <f t="shared" si="1"/>
        <v>42800</v>
      </c>
      <c r="S2" s="74">
        <f t="shared" si="1"/>
        <v>42807</v>
      </c>
      <c r="T2" s="74">
        <f t="shared" si="1"/>
        <v>42814</v>
      </c>
      <c r="U2" s="74">
        <f t="shared" si="1"/>
        <v>42821</v>
      </c>
      <c r="V2" s="74">
        <f t="shared" si="1"/>
        <v>42828</v>
      </c>
      <c r="W2" s="74">
        <f t="shared" si="1"/>
        <v>42835</v>
      </c>
      <c r="X2" s="74">
        <f t="shared" si="1"/>
        <v>42842</v>
      </c>
      <c r="Y2" s="74">
        <f t="shared" si="1"/>
        <v>42849</v>
      </c>
      <c r="Z2" s="74">
        <f t="shared" si="1"/>
        <v>42856</v>
      </c>
      <c r="AA2" s="74">
        <f t="shared" si="1"/>
        <v>42863</v>
      </c>
      <c r="AB2" s="74">
        <f t="shared" si="1"/>
        <v>42870</v>
      </c>
      <c r="AC2" s="74">
        <f t="shared" si="1"/>
        <v>42877</v>
      </c>
      <c r="AD2" s="74">
        <f t="shared" si="1"/>
        <v>42884</v>
      </c>
      <c r="AE2" s="74">
        <f t="shared" si="1"/>
        <v>42891</v>
      </c>
      <c r="AF2" s="74">
        <f t="shared" si="1"/>
        <v>42898</v>
      </c>
      <c r="AG2" s="74">
        <f t="shared" si="1"/>
        <v>42905</v>
      </c>
      <c r="AH2" s="74">
        <f t="shared" si="1"/>
        <v>42912</v>
      </c>
    </row>
    <row r="3" spans="2:34">
      <c r="B3" s="75">
        <v>46</v>
      </c>
      <c r="C3" s="76" t="str">
        <f>VLOOKUP(B3,Sheet1!$B$47:$C$285,2,FALSE)</f>
        <v>indicatori esperenziali</v>
      </c>
      <c r="D3" s="76"/>
      <c r="E3" s="76"/>
      <c r="F3" s="76"/>
      <c r="G3" s="77"/>
      <c r="H3" s="77"/>
      <c r="I3" s="77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2:34">
      <c r="B4" s="75">
        <v>54</v>
      </c>
      <c r="C4" s="76" t="str">
        <f>VLOOKUP(B4,Sheet1!$B$47:$C$285,2,FALSE)</f>
        <v xml:space="preserve">Gestione BR Override Rosso / Arancio </v>
      </c>
      <c r="D4" s="76"/>
      <c r="E4" s="76"/>
      <c r="F4" s="76"/>
      <c r="G4" s="76"/>
      <c r="H4" s="76"/>
      <c r="I4" s="76"/>
      <c r="J4" s="77"/>
      <c r="K4" s="77"/>
      <c r="L4" s="77"/>
      <c r="M4" s="77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2:34">
      <c r="B5" s="75">
        <v>69</v>
      </c>
      <c r="C5" s="76" t="str">
        <f>VLOOKUP(B5,Sheet1!$B$47:$C$285,2,FALSE)</f>
        <v xml:space="preserve">trascinamento dello spegnimento segnale BR12 </v>
      </c>
      <c r="D5" s="76"/>
      <c r="E5" s="76"/>
      <c r="F5" s="76"/>
      <c r="G5" s="76"/>
      <c r="H5" s="77"/>
      <c r="I5" s="77"/>
      <c r="J5" s="77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</row>
    <row r="6" spans="2:34">
      <c r="B6" s="75">
        <v>70</v>
      </c>
      <c r="C6" s="76" t="str">
        <f>VLOOKUP(B6,Sheet1!$B$47:$C$285,2,FALSE)</f>
        <v>override NOPG</v>
      </c>
      <c r="D6" s="76"/>
      <c r="E6" s="76"/>
      <c r="F6" s="76"/>
      <c r="G6" s="76"/>
      <c r="H6" s="76"/>
      <c r="I6" s="76"/>
      <c r="J6" s="77"/>
      <c r="K6" s="77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</row>
    <row r="7" spans="2:34">
      <c r="B7" s="75">
        <v>78</v>
      </c>
      <c r="C7" s="76" t="str">
        <f>VLOOKUP(B7,Sheet1!$B$47:$C$285,2,FALSE)</f>
        <v>override ind.36</v>
      </c>
      <c r="D7" s="76"/>
      <c r="E7" s="76"/>
      <c r="F7" s="76"/>
      <c r="G7" s="76"/>
      <c r="H7" s="76"/>
      <c r="I7" s="76"/>
      <c r="J7" s="76"/>
      <c r="K7" s="76"/>
      <c r="L7" s="77"/>
      <c r="M7" s="77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</row>
    <row r="8" spans="2:34">
      <c r="B8" s="75">
        <v>80</v>
      </c>
      <c r="C8" s="76" t="str">
        <f>VLOOKUP(B8,Sheet1!$B$47:$C$285,2,FALSE)</f>
        <v>testare AQR per Banca BIB</v>
      </c>
      <c r="D8" s="76"/>
      <c r="E8" s="76"/>
      <c r="F8" s="76"/>
      <c r="G8" s="76"/>
      <c r="H8" s="78"/>
      <c r="I8" s="78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</row>
    <row r="9" spans="2:34">
      <c r="B9" s="75">
        <v>82</v>
      </c>
      <c r="C9" s="76" t="str">
        <f>VLOOKUP(B9,Sheet1!$B$47:$C$285,2,FALSE)</f>
        <v>motore ALEX BANK</v>
      </c>
      <c r="D9" s="76"/>
      <c r="E9" s="76"/>
      <c r="F9" s="76"/>
      <c r="G9" s="76"/>
      <c r="H9" s="76"/>
      <c r="I9" s="76"/>
      <c r="J9" s="83"/>
      <c r="K9" s="83"/>
      <c r="L9" s="83"/>
      <c r="M9" s="83"/>
      <c r="N9" s="83"/>
      <c r="O9" s="83"/>
      <c r="P9" s="83"/>
      <c r="Q9" s="83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</row>
    <row r="10" spans="2:34">
      <c r="B10" s="75">
        <v>83</v>
      </c>
      <c r="C10" s="76" t="str">
        <f>VLOOKUP(B10,Sheet1!$B$47:$C$285,2,FALSE)</f>
        <v>file test e TCK ALEX BANK</v>
      </c>
      <c r="D10" s="76"/>
      <c r="E10" s="76"/>
      <c r="F10" s="76"/>
      <c r="G10" s="76"/>
      <c r="H10" s="76"/>
      <c r="I10" s="76"/>
      <c r="J10" s="76"/>
      <c r="K10" s="76"/>
      <c r="L10" s="83"/>
      <c r="M10" s="83"/>
      <c r="N10" s="83"/>
      <c r="O10" s="83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</row>
    <row r="11" spans="2:34">
      <c r="B11" s="75">
        <v>85</v>
      </c>
      <c r="C11" s="76" t="str">
        <f>VLOOKUP(B11,Sheet1!$B$47:$C$285,2,FALSE)</f>
        <v>motore CIB BANK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82"/>
      <c r="O11" s="82"/>
      <c r="P11" s="82"/>
      <c r="Q11" s="82"/>
      <c r="R11" s="82"/>
      <c r="S11" s="82"/>
      <c r="T11" s="82"/>
      <c r="U11" s="82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</row>
    <row r="12" spans="2:34">
      <c r="B12" s="75">
        <v>86</v>
      </c>
      <c r="C12" s="76" t="str">
        <f>VLOOKUP(B12,Sheet1!$B$47:$C$285,2,FALSE)</f>
        <v>file test e TCK CIB BANK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82"/>
      <c r="Q12" s="82"/>
      <c r="R12" s="82"/>
      <c r="S12" s="82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</row>
    <row r="14" spans="2:34">
      <c r="B14" s="77"/>
      <c r="C14" s="27" t="s">
        <v>253</v>
      </c>
    </row>
    <row r="15" spans="2:34">
      <c r="B15" s="78"/>
      <c r="C15" s="27" t="s">
        <v>254</v>
      </c>
    </row>
    <row r="16" spans="2:34">
      <c r="B16" s="79"/>
      <c r="C16" s="27" t="s">
        <v>255</v>
      </c>
    </row>
    <row r="17" spans="2:3">
      <c r="B17" s="81"/>
      <c r="C17" s="27" t="s">
        <v>261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Plan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2016-12-21T15:49:58Z</dcterms:modified>
</cp:coreProperties>
</file>