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laria.cutano\Desktop\ISP\git\client-intesa\client-intesa\earlywarning-pom\Document\test\RETAIL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4" r:id="rId6"/>
    <pivotCache cacheId="8" r:id="rId7"/>
  </pivotCaches>
</workbook>
</file>

<file path=xl/calcChain.xml><?xml version="1.0" encoding="utf-8"?>
<calcChain xmlns="http://schemas.openxmlformats.org/spreadsheetml/2006/main">
  <c r="I5" i="2" l="1"/>
  <c r="H5" i="2"/>
  <c r="J11" i="2"/>
  <c r="D8" i="2"/>
  <c r="D9" i="2"/>
  <c r="N12" i="2"/>
  <c r="J13" i="2"/>
  <c r="N11" i="2"/>
  <c r="J12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<sst xmlns="http://schemas.openxmlformats.org/spreadsheetml/2006/main" count="307" uniqueCount="134">
  <si>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</si>
  <si>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</si>
  <si>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</si>
  <si>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</si>
  <si>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</si>
  <si>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</si>
  <si>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</si>
  <si>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</si>
  <si>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</si>
  <si>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</si>
  <si>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</si>
  <si>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</si>
  <si>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</si>
  <si>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</si>
  <si>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</si>
  <si>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</si>
  <si>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</si>
  <si>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</si>
  <si>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</si>
  <si>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</si>
  <si>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</si>
  <si>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</si>
  <si>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</si>
  <si>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</si>
  <si>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</si>
  <si>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</si>
  <si>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</si>
  <si>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</si>
  <si>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</si>
  <si>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</si>
  <si>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</si>
  <si>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</si>
  <si>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</si>
  <si>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</si>
  <si>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</si>
  <si>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</si>
  <si>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</si>
  <si>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</si>
  <si>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</si>
  <si>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</si>
  <si>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</si>
  <si>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</si>
  <si>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</si>
  <si>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</si>
  <si>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</si>
  <si>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</si>
  <si>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</si>
  <si>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</si>
  <si>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</si>
  <si>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</si>
  <si>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</si>
  <si>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</si>
  <si>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</si>
  <si>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</si>
  <si>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</si>
  <si>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</si>
  <si>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Per ogni sndg sarà verificata puntualmente l'uguaglianza tra prima e dopo l'introduzione della nuova app 2.0</t>
  </si>
  <si>
    <t>Final Score</t>
  </si>
  <si>
    <t>Non ci siano differenze in termine di numero</t>
  </si>
  <si>
    <t>confronto sulla tabella finale</t>
  </si>
  <si>
    <t>run in sviluppo con app2.0</t>
  </si>
  <si>
    <t>portare CT in svil</t>
  </si>
  <si>
    <t>portare output in svil</t>
  </si>
  <si>
    <t>run in produzione</t>
  </si>
  <si>
    <t>numerosità controparti</t>
  </si>
  <si>
    <t>Sarà verificato che l'introduzione della nuova app 2.0 non abbia portato ad una perdita di record</t>
  </si>
  <si>
    <t>Step</t>
  </si>
  <si>
    <t>Note</t>
  </si>
  <si>
    <t>Tabelle</t>
  </si>
  <si>
    <t>Query di esempio</t>
  </si>
  <si>
    <t>Owner</t>
  </si>
  <si>
    <t>App</t>
  </si>
  <si>
    <t>ETL</t>
  </si>
  <si>
    <t>* xxx indica il nome della banca</t>
  </si>
  <si>
    <t>Tramite ticket. 
Una tantum per tutte le banche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</si>
  <si>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</si>
  <si>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</si>
  <si>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</si>
  <si>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</si>
  <si>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</si>
  <si>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</si>
  <si>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Matrice di Rischio</t>
  </si>
  <si>
    <t xml:space="preserve">Non ci siano differenze in termini di colore </t>
  </si>
  <si>
    <t>Modulo NOPG</t>
  </si>
  <si>
    <t>Non ci siano differenze in termini di score</t>
  </si>
  <si>
    <t>Score XRA</t>
  </si>
  <si>
    <t>Color XRA</t>
  </si>
  <si>
    <t>Totale complessivo</t>
  </si>
  <si>
    <t>Etichette di riga</t>
  </si>
  <si>
    <t>numerosità controparti per Final Color</t>
  </si>
  <si>
    <t>EWS App-RETAIL</t>
  </si>
  <si>
    <t>Color Bilancio Familiare</t>
  </si>
  <si>
    <t>Score CR Alzo Zero + AFI</t>
  </si>
  <si>
    <t>Color CR Alzo Zero + AFI</t>
  </si>
  <si>
    <t>Score Bilancio Familiare</t>
  </si>
  <si>
    <t>Modulo Segnali Gravi di Rischio</t>
  </si>
  <si>
    <t xml:space="preserve">Sottomodulo SGR - Socio società a sofferenza presso altri  </t>
  </si>
  <si>
    <t>Sottomodulo SGR - garanzie attivate con esito negativo</t>
  </si>
  <si>
    <t xml:space="preserve">Sottomodulo SGR - Socio società a sofferenza presso ISP  </t>
  </si>
  <si>
    <t xml:space="preserve">Sottomodulo SGR - Garanzie a favore soggetti in sofferenza   </t>
  </si>
  <si>
    <t>Modulo Rate Impagate</t>
  </si>
  <si>
    <t>Sottomodulo Rate Impagate su CC</t>
  </si>
  <si>
    <t>Sottomodulo Rate Impagate RID/MAV</t>
  </si>
  <si>
    <t>Modulo Sconfino CC</t>
  </si>
  <si>
    <t>Modulo Cessioni del Quinto</t>
  </si>
  <si>
    <t>Modulo Sconfino Forborne</t>
  </si>
  <si>
    <t>Modulo Insoluti</t>
  </si>
  <si>
    <t>Color CRAFI_XRA_BIFA</t>
  </si>
  <si>
    <t>Score_CRAFI_XRA_BIFA</t>
  </si>
  <si>
    <t xml:space="preserve">Sarà verificato che l'introduzione della nuova app 2.0 non abbia portato ad una perdita di record, aggregando i dati per colore finale </t>
  </si>
  <si>
    <t>su tabella di output (check)</t>
  </si>
  <si>
    <t>su tabella di output (numerosità per singolo elemento)</t>
  </si>
  <si>
    <t>Semaforo HighPriority</t>
  </si>
  <si>
    <t>Semaforo Qualitativo</t>
  </si>
  <si>
    <t>Sarà verificato che l'introduzione della nuova app 2.0 non abbia portato ad una perdita di record, aggregando i dati per final score</t>
  </si>
  <si>
    <t>Colore semaforo Statistico</t>
  </si>
  <si>
    <t>Colore semaforo Qualitativo</t>
  </si>
  <si>
    <t>Colore semaforo HighPriority</t>
  </si>
  <si>
    <t>Colore matrice di rischio</t>
  </si>
  <si>
    <t>Colore modulo</t>
  </si>
  <si>
    <t>Colore sottomodulo</t>
  </si>
  <si>
    <t>Score di modulo</t>
  </si>
  <si>
    <t>Score Statistico</t>
  </si>
  <si>
    <t>Score BILFAM_NOSTIP</t>
  </si>
  <si>
    <t>Score BILFAM_SISTIP</t>
  </si>
  <si>
    <t>Non ci siano differenze in termini di numero</t>
  </si>
  <si>
    <t>Business Rules</t>
  </si>
  <si>
    <t>Non ci siano differenze in termine di flag (accensione segnale)</t>
  </si>
  <si>
    <t>check BR</t>
  </si>
  <si>
    <t xml:space="preserve">Covenant </t>
  </si>
  <si>
    <t>flag Covenant</t>
  </si>
  <si>
    <t xml:space="preserve">Per ogni sndg sarà verificata puntualmente l'uguaglianza tra le BR del modulo prima e dopo l'introduzione della nuova app 2.0 </t>
  </si>
  <si>
    <t>OUTPUT_WEB_RETAIL_20170710</t>
  </si>
  <si>
    <t>OUTPUT_RETAIL_TEST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</si>
</sst>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33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1" fillId="0" borderId="0" xfId="2"/>
    <xf numFmtId="0" fontId="19" fillId="2" borderId="0" xfId="2" applyFont="1" applyFill="1"/>
    <xf numFmtId="0" fontId="19" fillId="2" borderId="0" xfId="2" applyFont="1" applyFill="1" applyBorder="1" applyAlignment="1">
      <alignment horizontal="left"/>
    </xf>
    <xf numFmtId="0" fontId="19" fillId="2" borderId="0" xfId="2" applyFont="1" applyFill="1" applyBorder="1" applyAlignment="1"/>
    <xf numFmtId="0" fontId="16" fillId="0" borderId="35" xfId="2" applyFont="1" applyBorder="1"/>
    <xf numFmtId="0" fontId="16" fillId="0" borderId="0" xfId="2" applyFont="1"/>
    <xf numFmtId="0" fontId="16" fillId="0" borderId="35" xfId="2" applyFont="1" applyBorder="1" applyAlignment="1">
      <alignment horizontal="left"/>
    </xf>
    <xf numFmtId="164" fontId="18" fillId="0" borderId="14" xfId="0" applyNumberFormat="1" applyFont="1" applyFill="1" applyBorder="1" applyAlignment="1" applyProtection="1">
      <alignment horizontal="left" vertical="top"/>
      <protection locked="0"/>
    </xf>
    <xf numFmtId="0" fontId="16" fillId="0" borderId="14" xfId="0" applyFont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16" fillId="0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18" fillId="0" borderId="36" xfId="0" applyFont="1" applyFill="1" applyBorder="1" applyAlignment="1" applyProtection="1">
      <alignment vertical="top"/>
      <protection locked="0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8" fillId="0" borderId="14" xfId="0" applyFont="1" applyBorder="1"/>
    <xf numFmtId="0" fontId="4" fillId="0" borderId="14" xfId="0" applyFont="1" applyBorder="1"/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15" xfId="0" quotePrefix="1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5" xfId="2" applyFont="1" applyBorder="1" applyAlignment="1">
      <alignment horizontal="left" vertical="center" wrapText="1"/>
    </xf>
    <xf numFmtId="0" fontId="19" fillId="2" borderId="0" xfId="2" applyFont="1" applyFill="1" applyBorder="1" applyAlignment="1">
      <alignment horizontal="left"/>
    </xf>
    <xf numFmtId="0" fontId="16" fillId="0" borderId="37" xfId="0" applyFont="1" applyFill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16" fillId="0" borderId="37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164" fontId="18" fillId="0" borderId="36" xfId="0" applyNumberFormat="1" applyFont="1" applyFill="1" applyBorder="1" applyAlignment="1" applyProtection="1">
      <alignment horizontal="left" vertical="top"/>
      <protection locked="0"/>
    </xf>
    <xf numFmtId="0" fontId="0" fillId="10" borderId="14" xfId="0" applyFill="1" applyBorder="1" applyAlignment="1">
      <alignment horizontal="left" vertical="center"/>
    </xf>
    <xf numFmtId="0" fontId="20" fillId="0" borderId="14" xfId="0" applyFont="1" applyFill="1" applyBorder="1" applyAlignment="1" applyProtection="1">
      <alignment vertical="top" wrapText="1"/>
      <protection locked="0"/>
    </xf>
  </cellXfs>
  <cellStyles count="3">
    <cellStyle name="Normal 2" xfId="2"/>
    <cellStyle name="Normale" xfId="0" builtinId="0"/>
    <cellStyle name="Percentuale" xfId="1" builtinId="5"/>
  </cellStyles>
  <dxfs count="102">
    <dxf>
      <font>
        <color rgb="FFFF0000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3</xdr:row>
      <xdr:rowOff>68580</xdr:rowOff>
    </xdr:from>
    <xdr:to>
      <xdr:col>18</xdr:col>
      <xdr:colOff>457200</xdr:colOff>
      <xdr:row>56</xdr:row>
      <xdr:rowOff>38100</xdr:rowOff>
    </xdr:to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4DFFA2CD-E85C-4990-99A4-E67303E44583}"/>
            </a:ext>
          </a:extLst>
        </xdr:cNvPr>
        <xdr:cNvSpPr txBox="1"/>
      </xdr:nvSpPr>
      <xdr:spPr>
        <a:xfrm>
          <a:off x="411480" y="662940"/>
          <a:ext cx="14706600" cy="10302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t.color_app = p.color_app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check_color_app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modulE_high_priority = semaforo_high_priority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check_high_priority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MODULE_QUALITATIVO= SEMAFORO_ESPERIENZIALE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 MODULE_QUALITATIVO = 'S00'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SEMAFORO_ESPERIENZIALE = 'S01')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check_SEMAFORO_ESPERIENZIALE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p.SEMAFORO_NOPG= t.SEMAFORO_NOPG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check_SEMAFORO_NOPG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p.SEMAFORO_SEGNALI_GRAVI_RISK=  t.SEMAFORO_SEGNALI_GRAVI_RISK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check_SEMAFORO_SEGNALI_GRAVI_RISK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p.SEMAFORO_RATE_IMPAGATE=t.SEMAFORO_RATE_IMPAGATE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check_SEMAFORO_RATE_IMPAGATE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p.SEMAFORO_CESSIONI_QUINTO=t.SEMAFORO_CESSIONI_QUINTO  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check_SEMAFORO_CESSIONI_QUINTO</a:t>
          </a: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p.SEMAFORO_SCONFINO_CC= t.SEMAFORO_SCONFINO_CC 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check_SEMAFORO_SCONFINO_CC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p.SEMAFORO_FORBORNE= t. SEMAFORO_FORBORNE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check_SEMAFORO_FORBORNE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p.SEMAFORO_INSOLUTI=t. SEMAFORO_INSOLUTI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check_SEMAFORO_INSOLUTI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p.SEMAFORO_SGR_GARNEG=t.SEMAFORO_SGR_GARNEG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check_SEMAFORO_SGR_GARNEG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p.SEMAFORO_SGR_GARSOFF=t.SEMAFORO_SGR_GARSOFF 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check_SEMAFORO_SGR_GARSOFF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p.SEMAFORO_SGR_SOC= t.SEMAFORO_SGR_SOC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check_SEMAFORO_SGR_SOC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p.SEMAFORO_SGR_SOC_ISP= t.SEMAFORO_SGR_SOC_ISP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check_pSEMAFORO_SGR_SOC_ISP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p.SEMAFORO_RATE_CC=t. SEMAFORO_RATE_CC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p.SEMAFORO_RATE_MAVRAV=t. SEMAFORO_RATE_MAVRAV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check_SEMAFORO_RATE_MAVRAV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p.RESULT_FIRST_RISK_MATRIX= t.FIRST_RISK_MATRIX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check_FIRST_RISK_MATRIX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p.RESULT_MODULE_01= t. CRAFI_XRA_BIFA_MODEL_x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check_CRAFI_XRA_BIFA_MODEL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p.COLOR_XRA=t. COLOR_XRA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p.COLOR_CRAFI= t.COLOR_CRAFI 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check_COLOR_CRAFI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p.COLOR_BILFAM= t. COLOR_BILFAM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check_COLOR_BILFAM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p.SCORE_CRAFI= t. 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p.SCORE_CRAFI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check_SCORE_CRAFI,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p.SCORE_XRA= t. 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p.SCORE_XRA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check_SCORE_XRA,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p.SCORE_BILFAM= t. 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OR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(t.SCORE_BILFAM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p.SCORE_BILFAM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IS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NULL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check_SCORE_BILFAM,  count(*)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,case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when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p.SCORE_STATISTICO= t. SCORE_STATISTICO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check_SCORE_STATISTICO,  count(*)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OUTPUT_RETAIL_TEST t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join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OUTPUT_WEB_RETAIL_20170710  p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p.sndg = t.sndg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check_color_app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check_high_priority =0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check_SEMAFORO_NOPG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check_SEMAFORO_SEGNALI_GRAVI_RISK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check_SEMAFORO_RATE_IMPAGATE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check_SEMAFORO_CESSIONI_QUINTO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check_SEMAFORO_SCONFINO_CC = 0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check_SEMAFORO_FORBORNE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check_SEMAFORO_INSOLUTI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check_SEMAFORO_SGR_GARNEG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check_SEMAFORO_SGR_GARSOFF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check_SEMAFORO_SGR_SOC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check_SEMAFORO_RATE_CC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check_SEMAFORO_RATE_MAVRAV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check_FIRST_RISK_MATRIX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check_CRAFI_XRA_BIFA_MODEL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check_pSEMAFORO_SGR_SOC_ISP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check_COLOR_XRA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check_COLOR_CRAFI = 0 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check_COLOR_BILFAM = 0</a:t>
          </a: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check_SCORE_CRAFI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0</a:t>
          </a:r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check_SCORE_XRA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check_SCORE_BILFAM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  <a:r>
            <a:rPr lang="it-IT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check_SCORE_STATISTICO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0</a:t>
          </a:r>
          <a:endParaRPr lang="it-I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it-IT">
            <a:effectLst/>
          </a:endParaRPr>
        </a:p>
        <a:p>
          <a:endParaRPr lang="it-IT" sz="1100"/>
        </a:p>
        <a:p>
          <a:endParaRPr lang="it-IT" sz="1100"/>
        </a:p>
      </xdr:txBody>
    </xdr:sp>
    <xdr:clientData/>
  </xdr:twoCellAnchor>
  <xdr:twoCellAnchor>
    <xdr:from>
      <xdr:col>2</xdr:col>
      <xdr:colOff>0</xdr:colOff>
      <xdr:row>59</xdr:row>
      <xdr:rowOff>30480</xdr:rowOff>
    </xdr:from>
    <xdr:to>
      <xdr:col>7</xdr:col>
      <xdr:colOff>304800</xdr:colOff>
      <xdr:row>66</xdr:row>
      <xdr:rowOff>22860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82AB02D-1E03-4C16-94DA-1DBBEA427454}"/>
            </a:ext>
          </a:extLst>
        </xdr:cNvPr>
        <xdr:cNvSpPr txBox="1"/>
      </xdr:nvSpPr>
      <xdr:spPr>
        <a:xfrm>
          <a:off x="419100" y="11551920"/>
          <a:ext cx="784098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t.color_app,</a:t>
          </a:r>
          <a:r>
            <a:rPr lang="it-IT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p.color_app </a:t>
          </a:r>
        </a:p>
        <a:p>
          <a:endParaRPr lang="it-IT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 i="1">
              <a:solidFill>
                <a:schemeClr val="dk1"/>
              </a:solidFill>
              <a:latin typeface="+mn-lt"/>
              <a:ea typeface="+mn-ea"/>
              <a:cs typeface="+mn-cs"/>
            </a:rPr>
            <a:t>,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case when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t.color_app = p.color_app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then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1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else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0 </a:t>
          </a:r>
          <a:r>
            <a:rPr lang="it-IT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  <a:r>
            <a:rPr lang="it-IT" sz="1100" i="0">
              <a:solidFill>
                <a:schemeClr val="dk1"/>
              </a:solidFill>
              <a:latin typeface="+mn-lt"/>
              <a:ea typeface="+mn-ea"/>
              <a:cs typeface="+mn-cs"/>
            </a:rPr>
            <a:t> check_color_app</a:t>
          </a:r>
        </a:p>
        <a:p>
          <a:endParaRPr lang="it-IT" sz="1100" i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OUTPUT_RETAIL_TEST t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join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OUTPUT_WEB_RETAIL_20170710  p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on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p.sndg = t.sndg</a:t>
          </a:r>
        </a:p>
        <a:p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group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b="1">
              <a:solidFill>
                <a:schemeClr val="dk1"/>
              </a:solidFill>
              <a:latin typeface="+mn-lt"/>
              <a:ea typeface="+mn-ea"/>
              <a:cs typeface="+mn-cs"/>
            </a:rPr>
            <a:t>by</a:t>
          </a:r>
          <a:r>
            <a:rPr lang="it-IT" sz="1100" b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it-IT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check_color_app</a:t>
          </a:r>
          <a:endParaRPr lang="it-IT" sz="1100" i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29.397549768517" createdVersion="4" refreshedVersion="6" minRefreshableVersion="3" recordCount="29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26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929.39755011574" createdVersion="4" refreshedVersion="6" minRefreshableVersion="3" recordCount="29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26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NonDate="0" containsBlank="1" count="4">
        <m/>
        <s v="Ok" u="1"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EWS App-RETAIL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m/>
  </r>
  <r>
    <s v="EWS App-RETAIL"/>
    <n v="2"/>
    <s v="Final Score"/>
    <m/>
    <s v="numerosità controparti per Final Color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m/>
  </r>
  <r>
    <s v="EWS App-RETAIL"/>
    <n v="3"/>
    <s v="Matrice di Rischio"/>
    <m/>
    <s v="colore matrice di rischi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4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5"/>
    <s v="Modulo NOPG"/>
    <m/>
    <s v="colore NOPG"/>
    <s v="Per ogni sndg sarà verificata puntualmente l'uguaglianza tra prima e dopo l'introduzione della nuova app 2.0 "/>
    <s v="Non ci siano differenze in termini di colore "/>
    <s v="confronto sulla tabella finale"/>
    <x v="0"/>
    <m/>
    <m/>
  </r>
  <r>
    <s v="EWS App-RETAIL"/>
    <n v="6"/>
    <s v="Modulo Segnali Gravi di Rischio"/>
    <m/>
    <s v="colore modulo"/>
    <s v="Per ogni sndg sarà verificata puntualmente l'uguaglianza tra prima e dopo l'introduzione della nuova app 2.2"/>
    <s v="Non ci siano differenze in termini di colore "/>
    <s v="confronto sulla tabella finale"/>
    <x v="0"/>
    <m/>
    <m/>
  </r>
  <r>
    <s v="EWS App-RETAIL"/>
    <n v="7"/>
    <s v="Sottomodulo SGR - garanzie attivate con esito negativo"/>
    <m/>
    <s v="colore sottomodulo"/>
    <s v="Per ogni sndg sarà verificata puntualmente l'uguaglianza tra prima e dopo l'introduzione della nuova app 2.3"/>
    <s v="Non ci siano differenze in termini di colore "/>
    <s v="confronto sulla tabella finale"/>
    <x v="0"/>
    <m/>
    <m/>
  </r>
  <r>
    <s v="EWS App-RETAIL"/>
    <n v="8"/>
    <s v="Sottomodulo SGR - Socio società a sofferenza presso altri  "/>
    <m/>
    <s v="colore sottomodulo"/>
    <s v="Per ogni sndg sarà verificata puntualmente l'uguaglianza tra prima e dopo l'introduzione della nuova app 2.3"/>
    <s v="Non ci siano differenze in termini di colore "/>
    <s v="confronto sulla tabella finale"/>
    <x v="0"/>
    <m/>
    <m/>
  </r>
  <r>
    <s v="EWS App-RETAIL"/>
    <n v="9"/>
    <s v="Sottomodulo SGR - Socio società a sofferenza presso ISP  "/>
    <m/>
    <s v="colore sottomodulo"/>
    <s v="Per ogni sndg sarà verificata puntualmente l'uguaglianza tra prima e dopo l'introduzione della nuova app 2.3"/>
    <s v="Non ci siano differenze in termini di colore "/>
    <s v="confronto sulla tabella finale"/>
    <x v="0"/>
    <m/>
    <m/>
  </r>
  <r>
    <s v="EWS App-RETAIL"/>
    <n v="10"/>
    <s v="Sottomodulo SGR - Garanzie a favore soggetti in sofferenza   "/>
    <m/>
    <s v="colore sottomodulo"/>
    <s v="Per ogni sndg sarà verificata puntualmente l'uguaglianza tra prima e dopo l'introduzione della nuova app 2.6"/>
    <s v="Non ci siano differenze in termini di colore "/>
    <s v="confronto sulla tabella finale"/>
    <x v="0"/>
    <m/>
    <m/>
  </r>
  <r>
    <s v="EWS App-RETAIL"/>
    <n v="11"/>
    <s v="Modulo Rate Impagate"/>
    <m/>
    <s v="colore modulo"/>
    <s v="Per ogni sndg sarà verificata puntualmente l'uguaglianza tra prima e dopo l'introduzione della nuova app 2.7"/>
    <s v="Non ci siano differenze in termini di colore "/>
    <s v="confronto sulla tabella finale"/>
    <x v="0"/>
    <m/>
    <m/>
  </r>
  <r>
    <s v="EWS App-RETAIL"/>
    <n v="12"/>
    <s v="Sottomodulo Rate Impagate su CC"/>
    <m/>
    <s v="colore sottomodulo"/>
    <s v="Per ogni sndg sarà verificata puntualmente l'uguaglianza tra prima e dopo l'introduzione della nuova app 2.8"/>
    <s v="Non ci siano differenze in termini di colore "/>
    <s v="confronto sulla tabella finale"/>
    <x v="0"/>
    <m/>
    <m/>
  </r>
  <r>
    <s v="EWS App-RETAIL"/>
    <n v="13"/>
    <s v="Sottomodulo Rate Impagate RID/MAV"/>
    <m/>
    <s v="colore sottomodulo"/>
    <s v="Per ogni sndg sarà verificata puntualmente l'uguaglianza tra prima e dopo l'introduzione della nuova app 2.9"/>
    <s v="Non ci siano differenze in termini di colore "/>
    <s v="confronto sulla tabella finale"/>
    <x v="0"/>
    <m/>
    <m/>
  </r>
  <r>
    <s v="EWS App-RETAIL"/>
    <n v="14"/>
    <s v="Modulo Cessioni del Quinto"/>
    <m/>
    <s v="colore modulo"/>
    <s v="Per ogni sndg sarà verificata puntualmente l'uguaglianza tra prima e dopo l'introduzione della nuova app 2.10"/>
    <s v="Non ci siano differenze in termini di colore "/>
    <s v="confronto sulla tabella finale"/>
    <x v="0"/>
    <m/>
    <m/>
  </r>
  <r>
    <s v="EWS App-RETAIL"/>
    <n v="15"/>
    <s v="Modulo Sconfino CC"/>
    <m/>
    <s v="colore modulo"/>
    <s v="Per ogni sndg sarà verificata puntualmente l'uguaglianza tra prima e dopo l'introduzione della nuova app 2.11"/>
    <s v="Non ci siano differenze in termini di colore "/>
    <s v="confronto sulla tabella finale"/>
    <x v="0"/>
    <m/>
    <m/>
  </r>
  <r>
    <s v="EWS App-RETAIL"/>
    <n v="16"/>
    <s v="Modulo Sconfino Forborne"/>
    <m/>
    <s v="colore modulo"/>
    <s v="Per ogni sndg sarà verificata puntualmente l'uguaglianza tra prima e dopo l'introduzione della nuova app 2.12"/>
    <s v="Non ci siano differenze in termini di colore "/>
    <s v="confronto sulla tabella finale"/>
    <x v="0"/>
    <m/>
    <m/>
  </r>
  <r>
    <s v="EWS App-RETAIL"/>
    <n v="17"/>
    <s v="Modulo Insoluti"/>
    <m/>
    <s v="colore modulo"/>
    <s v="Per ogni sndg sarà verificata puntualmente l'uguaglianza tra prima e dopo l'introduzione della nuova app 2.13"/>
    <s v="Non ci siano differenze in termini di colore "/>
    <s v="confronto sulla tabella finale"/>
    <x v="0"/>
    <m/>
    <m/>
  </r>
  <r>
    <s v="EWS App-RETAIL"/>
    <n v="18"/>
    <s v="Modulo Qualitativo"/>
    <m/>
    <s v="colore Qualitativo"/>
    <s v="Per ogni sndg sarà verificata puntualmente l'uguaglianza tra prima e dopo l'introduzione della nuova app 2.0"/>
    <s v="Non ci siano differenze in termini di colore "/>
    <s v="confronto sulla tabella finale"/>
    <x v="0"/>
    <m/>
    <m/>
  </r>
  <r>
    <s v="EWS App-RETAIL"/>
    <n v="19"/>
    <s v="Color XRA"/>
    <m/>
    <s v="colore modulo"/>
    <s v="Per ogni sndg sarà verificata puntualmente l'uguaglianza tra prima e dopo l'introduzione della nuova app 2.1"/>
    <s v="Non ci siano differenze in termini di colore "/>
    <s v="confronto sulla tabella finale"/>
    <x v="0"/>
    <m/>
    <m/>
  </r>
  <r>
    <s v="EWS App-RETAIL"/>
    <n v="20"/>
    <s v="Color CR Alzo Zero + AFI"/>
    <m/>
    <s v="colore modulo"/>
    <s v="Per ogni sndg sarà verificata puntualmente l'uguaglianza tra prima e dopo l'introduzione della nuova app 2.2"/>
    <s v="Non ci siano differenze in termini di colore "/>
    <s v="confronto sulla tabella finale"/>
    <x v="0"/>
    <m/>
    <m/>
  </r>
  <r>
    <s v="EWS App-RETAIL"/>
    <n v="21"/>
    <s v="Color Bilancio Familiare"/>
    <m/>
    <s v="colore modulo"/>
    <s v="Per ogni sndg sarà verificata puntualmente l'uguaglianza tra prima e dopo l'introduzione della nuova app 2.3"/>
    <s v="Non ci siano differenze in termini di colore "/>
    <s v="confronto sulla tabella finale"/>
    <x v="0"/>
    <m/>
    <m/>
  </r>
  <r>
    <s v="EWS App-RETAIL"/>
    <n v="22"/>
    <s v="Score XRA"/>
    <m/>
    <s v="score di modulo"/>
    <s v="Per ogni sndg sarà verificata puntualmente l'uguaglianza tra prima e dopo l'introduzione della nuova app 2.4"/>
    <s v="Non ci siano differenze in termini di colore "/>
    <s v="confronto sulla tabella finale"/>
    <x v="0"/>
    <m/>
    <m/>
  </r>
  <r>
    <s v="EWS App-RETAIL"/>
    <n v="23"/>
    <s v="Score CR Alzo Zero + AFI"/>
    <m/>
    <s v="score di modulo"/>
    <s v="Per ogni sndg sarà verificata puntualmente l'uguaglianza tra prima e dopo l'introduzione della nuova app 2.5"/>
    <s v="Non ci siano differenze in termini di colore "/>
    <s v="confronto sulla tabella finale"/>
    <x v="0"/>
    <m/>
    <m/>
  </r>
  <r>
    <s v="EWS App-RETAIL"/>
    <n v="24"/>
    <s v="Score Bilancio Familiare"/>
    <m/>
    <s v="score di modulo"/>
    <s v="Per ogni sndg sarà verificata puntualmente l'uguaglianza tra prima e dopo l'introduzione della nuova app 2.6"/>
    <s v="Non ci siano differenze in termini di colore "/>
    <s v="confronto sulla tabella finale"/>
    <x v="0"/>
    <m/>
    <m/>
  </r>
  <r>
    <s v="EWS App-RETAIL"/>
    <n v="25"/>
    <s v="Color CRAFI_XRA_BIFA"/>
    <m/>
    <s v="Colore(Integrazione Moduli CRAFI_XRA_BILFAM)"/>
    <s v="Per ogni sndg sarà verificata puntualmente l'uguaglianza tra prima e dopo l'introduzione della nuova app 2.7"/>
    <s v="Non ci siano differenze in termini di colore "/>
    <s v="confronto sulla tabella finale"/>
    <x v="0"/>
    <m/>
    <m/>
  </r>
  <r>
    <s v="EWS App-RETAIL"/>
    <n v="26"/>
    <s v="Score_CRAFI_XRA_BIFA"/>
    <m/>
    <s v="Score(Integrazione Moduli CRAFI_XRA_BILFAM)"/>
    <s v="Per ogni sndg sarà verificata puntualmente l'uguaglianza tra prima e dopo l'introduzione della nuova app 2.8"/>
    <s v="Non ci siano differenze in termini di score"/>
    <s v="confronto sulla tabella finale"/>
    <x v="0"/>
    <m/>
    <m/>
  </r>
  <r>
    <m/>
    <m/>
    <m/>
    <m/>
    <m/>
    <m/>
    <m/>
    <m/>
    <x v="1"/>
    <m/>
    <m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EWS App-RETAIL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RETAIL"/>
    <n v="2"/>
    <s v="Final Score"/>
    <m/>
    <s v="numerosità controparti per Final Color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RETAIL"/>
    <n v="3"/>
    <s v="Matrice di Rischio"/>
    <m/>
    <s v="colore matrice di rischi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4"/>
    <s v="Modulo HighPriority"/>
    <m/>
    <s v="colore HighPriority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5"/>
    <s v="Modulo NOPG"/>
    <m/>
    <s v="colore NOPG"/>
    <s v="Per ogni sndg sarà verificata puntualmente l'uguaglianza tra prima e dopo l'introduzione della nuova app 2.0 "/>
    <s v="Non ci siano differenze in termini di colore "/>
    <s v="confronto sulla tabella finale"/>
    <s v="Ok"/>
    <m/>
    <x v="0"/>
    <x v="0"/>
  </r>
  <r>
    <s v="EWS App-RETAIL"/>
    <n v="6"/>
    <s v="Modulo Segnali Gravi di Rischio"/>
    <m/>
    <s v="colore modulo"/>
    <s v="Per ogni sndg sarà verificata puntualmente l'uguaglianza tra prima e dopo l'introduzione della nuova app 2.2"/>
    <s v="Non ci siano differenze in termini di colore "/>
    <s v="confronto sulla tabella finale"/>
    <s v="Ok"/>
    <m/>
    <x v="0"/>
    <x v="0"/>
  </r>
  <r>
    <s v="EWS App-RETAIL"/>
    <n v="7"/>
    <s v="Sottomodulo SGR - garanzie attivate con esito negativo"/>
    <m/>
    <s v="colore sottomodulo"/>
    <s v="Per ogni sndg sarà verificata puntualmente l'uguaglianza tra prima e dopo l'introduzione della nuova app 2.3"/>
    <s v="Non ci siano differenze in termini di colore "/>
    <s v="confronto sulla tabella finale"/>
    <s v="Ok"/>
    <m/>
    <x v="0"/>
    <x v="0"/>
  </r>
  <r>
    <s v="EWS App-RETAIL"/>
    <n v="8"/>
    <s v="Sottomodulo SGR - Socio società a sofferenza presso altri  "/>
    <m/>
    <s v="colore sottomodulo"/>
    <s v="Per ogni sndg sarà verificata puntualmente l'uguaglianza tra prima e dopo l'introduzione della nuova app 2.3"/>
    <s v="Non ci siano differenze in termini di colore "/>
    <s v="confronto sulla tabella finale"/>
    <s v="Ok"/>
    <m/>
    <x v="0"/>
    <x v="0"/>
  </r>
  <r>
    <s v="EWS App-RETAIL"/>
    <n v="9"/>
    <s v="Sottomodulo SGR - Socio società a sofferenza presso ISP  "/>
    <m/>
    <s v="colore sottomodulo"/>
    <s v="Per ogni sndg sarà verificata puntualmente l'uguaglianza tra prima e dopo l'introduzione della nuova app 2.3"/>
    <s v="Non ci siano differenze in termini di colore "/>
    <s v="confronto sulla tabella finale"/>
    <s v="Ok"/>
    <m/>
    <x v="0"/>
    <x v="0"/>
  </r>
  <r>
    <s v="EWS App-RETAIL"/>
    <n v="10"/>
    <s v="Sottomodulo SGR - Garanzie a favore soggetti in sofferenza   "/>
    <m/>
    <s v="colore sottomodulo"/>
    <s v="Per ogni sndg sarà verificata puntualmente l'uguaglianza tra prima e dopo l'introduzione della nuova app 2.6"/>
    <s v="Non ci siano differenze in termini di colore "/>
    <s v="confronto sulla tabella finale"/>
    <s v="Ok"/>
    <m/>
    <x v="0"/>
    <x v="0"/>
  </r>
  <r>
    <s v="EWS App-RETAIL"/>
    <n v="11"/>
    <s v="Modulo Rate Impagate"/>
    <m/>
    <s v="colore modulo"/>
    <s v="Per ogni sndg sarà verificata puntualmente l'uguaglianza tra prima e dopo l'introduzione della nuova app 2.7"/>
    <s v="Non ci siano differenze in termini di colore "/>
    <s v="confronto sulla tabella finale"/>
    <s v="Ok"/>
    <m/>
    <x v="0"/>
    <x v="0"/>
  </r>
  <r>
    <s v="EWS App-RETAIL"/>
    <n v="12"/>
    <s v="Sottomodulo Rate Impagate su CC"/>
    <m/>
    <s v="colore sottomodulo"/>
    <s v="Per ogni sndg sarà verificata puntualmente l'uguaglianza tra prima e dopo l'introduzione della nuova app 2.8"/>
    <s v="Non ci siano differenze in termini di colore "/>
    <s v="confronto sulla tabella finale"/>
    <s v="Ok"/>
    <m/>
    <x v="0"/>
    <x v="0"/>
  </r>
  <r>
    <s v="EWS App-RETAIL"/>
    <n v="13"/>
    <s v="Sottomodulo Rate Impagate RID/MAV"/>
    <m/>
    <s v="colore sottomodulo"/>
    <s v="Per ogni sndg sarà verificata puntualmente l'uguaglianza tra prima e dopo l'introduzione della nuova app 2.9"/>
    <s v="Non ci siano differenze in termini di colore "/>
    <s v="confronto sulla tabella finale"/>
    <s v="Ok"/>
    <m/>
    <x v="0"/>
    <x v="0"/>
  </r>
  <r>
    <s v="EWS App-RETAIL"/>
    <n v="14"/>
    <s v="Modulo Cessioni del Quinto"/>
    <m/>
    <s v="colore modulo"/>
    <s v="Per ogni sndg sarà verificata puntualmente l'uguaglianza tra prima e dopo l'introduzione della nuova app 2.10"/>
    <s v="Non ci siano differenze in termini di colore "/>
    <s v="confronto sulla tabella finale"/>
    <s v="Ok"/>
    <m/>
    <x v="0"/>
    <x v="0"/>
  </r>
  <r>
    <s v="EWS App-RETAIL"/>
    <n v="15"/>
    <s v="Modulo Sconfino CC"/>
    <m/>
    <s v="colore modulo"/>
    <s v="Per ogni sndg sarà verificata puntualmente l'uguaglianza tra prima e dopo l'introduzione della nuova app 2.11"/>
    <s v="Non ci siano differenze in termini di colore "/>
    <s v="confronto sulla tabella finale"/>
    <s v="Ok"/>
    <m/>
    <x v="0"/>
    <x v="0"/>
  </r>
  <r>
    <s v="EWS App-RETAIL"/>
    <n v="16"/>
    <s v="Modulo Sconfino Forborne"/>
    <m/>
    <s v="colore modulo"/>
    <s v="Per ogni sndg sarà verificata puntualmente l'uguaglianza tra prima e dopo l'introduzione della nuova app 2.12"/>
    <s v="Non ci siano differenze in termini di colore "/>
    <s v="confronto sulla tabella finale"/>
    <s v="Ok"/>
    <m/>
    <x v="0"/>
    <x v="0"/>
  </r>
  <r>
    <s v="EWS App-RETAIL"/>
    <n v="17"/>
    <s v="Modulo Insoluti"/>
    <m/>
    <s v="colore modulo"/>
    <s v="Per ogni sndg sarà verificata puntualmente l'uguaglianza tra prima e dopo l'introduzione della nuova app 2.13"/>
    <s v="Non ci siano differenze in termini di colore "/>
    <s v="confronto sulla tabella finale"/>
    <s v="Ok"/>
    <m/>
    <x v="0"/>
    <x v="0"/>
  </r>
  <r>
    <s v="EWS App-RETAIL"/>
    <n v="18"/>
    <s v="Modulo Qualitativo"/>
    <m/>
    <s v="colore Qualitativo"/>
    <s v="Per ogni sndg sarà verificata puntualmente l'uguaglianza tra prima e dopo l'introduzione della nuova app 2.0"/>
    <s v="Non ci siano differenze in termini di colore "/>
    <s v="confronto sulla tabella finale"/>
    <s v="Ok"/>
    <m/>
    <x v="0"/>
    <x v="0"/>
  </r>
  <r>
    <s v="EWS App-RETAIL"/>
    <n v="19"/>
    <s v="Color XRA"/>
    <m/>
    <s v="colore modulo"/>
    <s v="Per ogni sndg sarà verificata puntualmente l'uguaglianza tra prima e dopo l'introduzione della nuova app 2.1"/>
    <s v="Non ci siano differenze in termini di colore "/>
    <s v="confronto sulla tabella finale"/>
    <s v="Ok"/>
    <m/>
    <x v="0"/>
    <x v="0"/>
  </r>
  <r>
    <s v="EWS App-RETAIL"/>
    <n v="20"/>
    <s v="Color CR Alzo Zero + AFI"/>
    <m/>
    <s v="colore modulo"/>
    <s v="Per ogni sndg sarà verificata puntualmente l'uguaglianza tra prima e dopo l'introduzione della nuova app 2.2"/>
    <s v="Non ci siano differenze in termini di colore "/>
    <s v="confronto sulla tabella finale"/>
    <s v="Ok"/>
    <m/>
    <x v="0"/>
    <x v="0"/>
  </r>
  <r>
    <s v="EWS App-RETAIL"/>
    <n v="21"/>
    <s v="Color Bilancio Familiare"/>
    <m/>
    <s v="colore modulo"/>
    <s v="Per ogni sndg sarà verificata puntualmente l'uguaglianza tra prima e dopo l'introduzione della nuova app 2.3"/>
    <s v="Non ci siano differenze in termini di colore "/>
    <s v="confronto sulla tabella finale"/>
    <s v="Ok"/>
    <m/>
    <x v="0"/>
    <x v="0"/>
  </r>
  <r>
    <s v="EWS App-RETAIL"/>
    <n v="22"/>
    <s v="Score XRA"/>
    <m/>
    <s v="score di modulo"/>
    <s v="Per ogni sndg sarà verificata puntualmente l'uguaglianza tra prima e dopo l'introduzione della nuova app 2.4"/>
    <s v="Non ci siano differenze in termini di colore "/>
    <s v="confronto sulla tabella finale"/>
    <s v="Ok"/>
    <m/>
    <x v="0"/>
    <x v="0"/>
  </r>
  <r>
    <s v="EWS App-RETAIL"/>
    <n v="23"/>
    <s v="Score CR Alzo Zero + AFI"/>
    <m/>
    <s v="score di modulo"/>
    <s v="Per ogni sndg sarà verificata puntualmente l'uguaglianza tra prima e dopo l'introduzione della nuova app 2.5"/>
    <s v="Non ci siano differenze in termini di colore "/>
    <s v="confronto sulla tabella finale"/>
    <s v="Ok"/>
    <m/>
    <x v="0"/>
    <x v="0"/>
  </r>
  <r>
    <s v="EWS App-RETAIL"/>
    <n v="24"/>
    <s v="Score Bilancio Familiare"/>
    <m/>
    <s v="score di modulo"/>
    <s v="Per ogni sndg sarà verificata puntualmente l'uguaglianza tra prima e dopo l'introduzione della nuova app 2.6"/>
    <s v="Non ci siano differenze in termini di colore "/>
    <s v="confronto sulla tabella finale"/>
    <s v="Ok"/>
    <m/>
    <x v="0"/>
    <x v="0"/>
  </r>
  <r>
    <s v="EWS App-RETAIL"/>
    <n v="25"/>
    <s v="Color CRAFI_XRA_BIFA"/>
    <m/>
    <s v="Colore(Integrazione Moduli CRAFI_XRA_BILFAM)"/>
    <s v="Per ogni sndg sarà verificata puntualmente l'uguaglianza tra prima e dopo l'introduzione della nuova app 2.7"/>
    <s v="Non ci siano differenze in termini di colore "/>
    <s v="confronto sulla tabella finale"/>
    <s v="Ok"/>
    <m/>
    <x v="0"/>
    <x v="0"/>
  </r>
  <r>
    <s v="EWS App-RETAIL"/>
    <n v="26"/>
    <s v="Score_CRAFI_XRA_BIFA"/>
    <m/>
    <s v="Score(Integrazione Moduli CRAFI_XRA_BILFAM)"/>
    <s v="Per ogni sndg sarà verificata puntualmente l'uguaglianza tra prima e dopo l'introduzione della nuova app 2.8"/>
    <s v="Non ci siano differenze in termini di score"/>
    <s v="confronto sulla tabella finale"/>
    <s v="Ok"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  <r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 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28">
      <pivotArea field="11" type="button" dataOnly="0" labelOnly="1" outline="0" axis="axisRow" fieldPosition="0"/>
    </format>
    <format dxfId="27">
      <pivotArea field="11" type="button" dataOnly="0" labelOnly="1" outline="0" axis="axisRow" fieldPosition="0"/>
    </format>
    <format dxfId="26">
      <pivotArea field="11" type="button" dataOnly="0" labelOnly="1" outline="0" axis="axisRow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1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labelOnly="1" fieldPosition="0">
        <references count="1">
          <reference field="1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field="11" type="button" dataOnly="0" labelOnly="1" outline="0" axis="axisRow" fieldPosition="0"/>
    </format>
    <format dxfId="17">
      <pivotArea field="11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field="11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dataOnly="0" labelOnly="1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field="1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la_pivot2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type="all" dataOnly="0" outline="0" fieldPosition="0"/>
    </format>
    <format dxfId="69">
      <pivotArea field="8" type="button" dataOnly="0" labelOnly="1" outline="0" axis="axisRow" fieldPosition="0"/>
    </format>
    <format dxfId="68">
      <pivotArea field="8" type="button" dataOnly="0" labelOnly="1" outline="0" axis="axisRow" fieldPosition="0"/>
    </format>
    <format dxfId="67">
      <pivotArea field="8" type="button" dataOnly="0" labelOnly="1" outline="0" axis="axisRow" fieldPosition="0"/>
    </format>
    <format dxfId="66">
      <pivotArea dataOnly="0" labelOnly="1" fieldPosition="0">
        <references count="1">
          <reference field="8" count="0"/>
        </references>
      </pivotArea>
    </format>
    <format dxfId="65">
      <pivotArea dataOnly="0" labelOnly="1" grandRow="1" outline="0" fieldPosition="0"/>
    </format>
    <format dxfId="64">
      <pivotArea collapsedLevelsAreSubtotals="1" fieldPosition="0">
        <references count="1">
          <reference field="8" count="0"/>
        </references>
      </pivotArea>
    </format>
    <format dxfId="63">
      <pivotArea dataOnly="0" labelOnly="1" outline="0" axis="axisValues" fieldPosition="0"/>
    </format>
    <format dxfId="62">
      <pivotArea dataOnly="0" labelOnly="1" outline="0" axis="axisValues" fieldPosition="0"/>
    </format>
    <format dxfId="61">
      <pivotArea grandRow="1" outline="0" collapsedLevelsAreSubtotals="1" fieldPosition="0"/>
    </format>
    <format dxfId="60">
      <pivotArea dataOnly="0" labelOnly="1" outline="0" axis="axisValues" fieldPosition="0"/>
    </format>
    <format dxfId="59">
      <pivotArea dataOnly="0" labelOnly="1" outline="0" axis="axisValues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8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fieldPosition="0">
        <references count="1">
          <reference field="8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8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8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8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8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8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la pivot3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m="1" x="1"/>
        <item h="1" x="0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101">
      <pivotArea field="10" type="button" dataOnly="0" labelOnly="1" outline="0" axis="axisRow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10" type="button" dataOnly="0" labelOnly="1" outline="0" axis="axisRow" fieldPosition="0"/>
    </format>
    <format dxfId="97">
      <pivotArea dataOnly="0" labelOnly="1" outline="0" axis="axisValues" fieldPosition="0"/>
    </format>
    <format dxfId="96">
      <pivotArea dataOnly="0" labelOnly="1" fieldPosition="0">
        <references count="1">
          <reference field="10" count="0"/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10" type="button" dataOnly="0" labelOnly="1" outline="0" axis="axisRow" fieldPosition="0"/>
    </format>
    <format dxfId="90">
      <pivotArea dataOnly="0" labelOnly="1" outline="0" axis="axisValues" fieldPosition="0"/>
    </format>
    <format dxfId="89">
      <pivotArea dataOnly="0" labelOnly="1" fieldPosition="0">
        <references count="1">
          <reference field="10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10" type="button" dataOnly="0" labelOnly="1" outline="0" axis="axisRow" fieldPosition="0"/>
    </format>
    <format dxfId="83">
      <pivotArea dataOnly="0" labelOnly="1" outline="0" axis="axisValues" fieldPosition="0"/>
    </format>
    <format dxfId="82">
      <pivotArea dataOnly="0" labelOnly="1" fieldPosition="0">
        <references count="1">
          <reference field="10" count="0"/>
        </references>
      </pivotArea>
    </format>
    <format dxfId="81">
      <pivotArea dataOnly="0" labelOnly="1" grandRow="1" outline="0" fieldPosition="0"/>
    </format>
    <format dxfId="80">
      <pivotArea dataOnly="0" labelOnly="1" outline="0" axis="axisValues" fieldPosition="0"/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0" type="button" dataOnly="0" labelOnly="1" outline="0" axis="axisRow" fieldPosition="0"/>
    </format>
    <format dxfId="76">
      <pivotArea dataOnly="0" labelOnly="1" outline="0" axis="axisValues" fieldPosition="0"/>
    </format>
    <format dxfId="75">
      <pivotArea dataOnly="0" labelOnly="1" fieldPosition="0">
        <references count="1">
          <reference field="10" count="0"/>
        </references>
      </pivotArea>
    </format>
    <format dxfId="74">
      <pivotArea dataOnly="0" labelOnly="1" grandRow="1" outline="0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4" workbookViewId="0">
      <selection activeCell="B48" sqref="B48:K48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97"/>
      <c r="C24" s="98"/>
      <c r="D24" s="98"/>
      <c r="E24" s="98"/>
      <c r="F24" s="98"/>
      <c r="G24" s="98"/>
      <c r="H24" s="98"/>
      <c r="I24" s="98"/>
      <c r="J24" s="98"/>
      <c r="K24" s="99"/>
      <c r="L24" s="7"/>
      <c r="M24" s="1"/>
    </row>
    <row r="25" spans="1:13" ht="22.8" x14ac:dyDescent="0.4">
      <c r="A25" s="5"/>
      <c r="B25" s="100" t="s">
        <v>9</v>
      </c>
      <c r="C25" s="101"/>
      <c r="D25" s="101"/>
      <c r="E25" s="101"/>
      <c r="F25" s="101"/>
      <c r="G25" s="101"/>
      <c r="H25" s="101"/>
      <c r="I25" s="101"/>
      <c r="J25" s="101"/>
      <c r="K25" s="102"/>
      <c r="L25" s="7"/>
      <c r="M25" s="1"/>
    </row>
    <row r="26" spans="1:13" ht="22.8" x14ac:dyDescent="0.4">
      <c r="A26" s="5"/>
      <c r="B26" s="100"/>
      <c r="C26" s="101"/>
      <c r="D26" s="101"/>
      <c r="E26" s="101"/>
      <c r="F26" s="101"/>
      <c r="G26" s="101"/>
      <c r="H26" s="101"/>
      <c r="I26" s="101"/>
      <c r="J26" s="101"/>
      <c r="K26" s="102"/>
      <c r="L26" s="7"/>
      <c r="M26" s="1"/>
    </row>
    <row r="27" spans="1:13" ht="22.8" x14ac:dyDescent="0.4">
      <c r="A27" s="5"/>
      <c r="B27" s="100" t="s">
        <v>29</v>
      </c>
      <c r="C27" s="101"/>
      <c r="D27" s="101"/>
      <c r="E27" s="101"/>
      <c r="F27" s="101"/>
      <c r="G27" s="101"/>
      <c r="H27" s="101"/>
      <c r="I27" s="101"/>
      <c r="J27" s="101"/>
      <c r="K27" s="102"/>
      <c r="L27" s="7"/>
      <c r="M27" s="1"/>
    </row>
    <row r="28" spans="1:13" ht="22.8" x14ac:dyDescent="0.4">
      <c r="A28" s="5"/>
      <c r="B28" s="103"/>
      <c r="C28" s="104"/>
      <c r="D28" s="104"/>
      <c r="E28" s="104"/>
      <c r="F28" s="104"/>
      <c r="G28" s="104"/>
      <c r="H28" s="104"/>
      <c r="I28" s="104"/>
      <c r="J28" s="104"/>
      <c r="K28" s="105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91" t="s">
        <v>10</v>
      </c>
      <c r="C37" s="91"/>
      <c r="D37" s="92" t="s">
        <v>11</v>
      </c>
      <c r="E37" s="92"/>
      <c r="F37" s="92"/>
      <c r="G37" s="92"/>
      <c r="H37" s="92"/>
      <c r="I37" s="92"/>
      <c r="J37" s="92"/>
      <c r="K37" s="92"/>
      <c r="L37" s="7"/>
      <c r="M37" s="1"/>
    </row>
    <row r="38" spans="1:13" ht="15.6" x14ac:dyDescent="0.3">
      <c r="A38" s="5"/>
      <c r="B38" s="91" t="s">
        <v>12</v>
      </c>
      <c r="C38" s="91"/>
      <c r="D38" s="92" t="s">
        <v>13</v>
      </c>
      <c r="E38" s="92"/>
      <c r="F38" s="92"/>
      <c r="G38" s="92"/>
      <c r="H38" s="92"/>
      <c r="I38" s="92"/>
      <c r="J38" s="92"/>
      <c r="K38" s="92"/>
      <c r="L38" s="7"/>
      <c r="M38" s="1"/>
    </row>
    <row r="39" spans="1:13" ht="15.6" x14ac:dyDescent="0.3">
      <c r="A39" s="5"/>
      <c r="B39" s="91" t="s">
        <v>14</v>
      </c>
      <c r="C39" s="91"/>
      <c r="D39" s="92" t="s">
        <v>15</v>
      </c>
      <c r="E39" s="92"/>
      <c r="F39" s="92"/>
      <c r="G39" s="92"/>
      <c r="H39" s="92"/>
      <c r="I39" s="92"/>
      <c r="J39" s="92"/>
      <c r="K39" s="92"/>
      <c r="L39" s="7"/>
      <c r="M39" s="1"/>
    </row>
    <row r="40" spans="1:13" ht="15.6" x14ac:dyDescent="0.3">
      <c r="A40" s="5"/>
      <c r="B40" s="91" t="s">
        <v>16</v>
      </c>
      <c r="C40" s="91"/>
      <c r="D40" s="92" t="s">
        <v>30</v>
      </c>
      <c r="E40" s="92"/>
      <c r="F40" s="92"/>
      <c r="G40" s="92"/>
      <c r="H40" s="92"/>
      <c r="I40" s="92"/>
      <c r="J40" s="92"/>
      <c r="K40" s="92"/>
      <c r="L40" s="7"/>
      <c r="M40" s="1"/>
    </row>
    <row r="41" spans="1:13" ht="15.6" x14ac:dyDescent="0.3">
      <c r="A41" s="5"/>
      <c r="B41" s="91" t="s">
        <v>17</v>
      </c>
      <c r="C41" s="91"/>
      <c r="D41" s="92" t="s">
        <v>18</v>
      </c>
      <c r="E41" s="92"/>
      <c r="F41" s="92"/>
      <c r="G41" s="92"/>
      <c r="H41" s="92"/>
      <c r="I41" s="92"/>
      <c r="J41" s="92"/>
      <c r="K41" s="92"/>
      <c r="L41" s="7"/>
      <c r="M41" s="1"/>
    </row>
    <row r="42" spans="1:13" ht="15.6" x14ac:dyDescent="0.3">
      <c r="A42" s="5"/>
      <c r="B42" s="91" t="s">
        <v>19</v>
      </c>
      <c r="C42" s="91"/>
      <c r="D42" s="96" t="s">
        <v>20</v>
      </c>
      <c r="E42" s="95"/>
      <c r="F42" s="92" t="s">
        <v>21</v>
      </c>
      <c r="G42" s="92"/>
      <c r="H42" s="92" t="s">
        <v>22</v>
      </c>
      <c r="I42" s="92"/>
      <c r="J42" s="92"/>
      <c r="K42" s="92"/>
      <c r="L42" s="7"/>
      <c r="M42" s="1"/>
    </row>
    <row r="43" spans="1:13" ht="15.6" x14ac:dyDescent="0.3">
      <c r="A43" s="5"/>
      <c r="B43" s="91" t="s">
        <v>23</v>
      </c>
      <c r="C43" s="91"/>
      <c r="D43" s="92" t="s">
        <v>24</v>
      </c>
      <c r="E43" s="92"/>
      <c r="F43" s="92"/>
      <c r="G43" s="92"/>
      <c r="H43" s="92"/>
      <c r="I43" s="92"/>
      <c r="J43" s="92"/>
      <c r="K43" s="92"/>
      <c r="L43" s="7"/>
      <c r="M43" s="1"/>
    </row>
    <row r="44" spans="1:13" ht="15.6" x14ac:dyDescent="0.3">
      <c r="A44" s="5"/>
      <c r="B44" s="91" t="s">
        <v>25</v>
      </c>
      <c r="C44" s="91"/>
      <c r="D44" s="93">
        <v>42899</v>
      </c>
      <c r="E44" s="94"/>
      <c r="F44" s="95"/>
      <c r="G44" s="92" t="s">
        <v>26</v>
      </c>
      <c r="H44" s="92"/>
      <c r="I44" s="92"/>
      <c r="J44" s="93">
        <v>42899</v>
      </c>
      <c r="K44" s="95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89" t="s">
        <v>27</v>
      </c>
      <c r="C48" s="89"/>
      <c r="D48" s="89"/>
      <c r="E48" s="89"/>
      <c r="F48" s="89"/>
      <c r="G48" s="89"/>
      <c r="H48" s="89"/>
      <c r="I48" s="89"/>
      <c r="J48" s="89"/>
      <c r="K48" s="89"/>
      <c r="L48" s="7"/>
      <c r="M48" s="1"/>
    </row>
    <row r="49" spans="1:13" ht="15.6" x14ac:dyDescent="0.3">
      <c r="A49" s="5"/>
      <c r="B49" s="90" t="s">
        <v>28</v>
      </c>
      <c r="C49" s="90"/>
      <c r="D49" s="90"/>
      <c r="E49" s="90"/>
      <c r="F49" s="90"/>
      <c r="G49" s="90"/>
      <c r="H49" s="90"/>
      <c r="I49" s="90"/>
      <c r="J49" s="90"/>
      <c r="K49" s="90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37:C37"/>
    <mergeCell ref="D37:K37"/>
    <mergeCell ref="B24:K24"/>
    <mergeCell ref="B25:K25"/>
    <mergeCell ref="B26:K26"/>
    <mergeCell ref="B27:K27"/>
    <mergeCell ref="B28:K28"/>
    <mergeCell ref="B38:C38"/>
    <mergeCell ref="D38:K38"/>
    <mergeCell ref="B39:C39"/>
    <mergeCell ref="D39:K39"/>
    <mergeCell ref="B40:C40"/>
    <mergeCell ref="D40:K40"/>
    <mergeCell ref="B41:C41"/>
    <mergeCell ref="D41:K41"/>
    <mergeCell ref="B42:C42"/>
    <mergeCell ref="D42:E42"/>
    <mergeCell ref="F42:G42"/>
    <mergeCell ref="H42:K42"/>
    <mergeCell ref="B48:K48"/>
    <mergeCell ref="B49:K49"/>
    <mergeCell ref="B43:C43"/>
    <mergeCell ref="D43:K43"/>
    <mergeCell ref="B44:C44"/>
    <mergeCell ref="D44:F44"/>
    <mergeCell ref="G44:I44"/>
    <mergeCell ref="J44:K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34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8" sqref="F8"/>
    </sheetView>
  </sheetViews>
  <sheetFormatPr defaultColWidth="9.21875" defaultRowHeight="13.8" x14ac:dyDescent="0.3"/>
  <cols>
    <col min="1" max="1" width="22.77734375" style="65" bestFit="1" customWidth="1"/>
    <col min="2" max="2" width="4.44140625" style="65" customWidth="1"/>
    <col min="3" max="3" width="52.77734375" style="65" customWidth="1"/>
    <col min="4" max="4" width="19.77734375" style="65" bestFit="1" customWidth="1"/>
    <col min="5" max="5" width="43.5546875" style="65" bestFit="1" customWidth="1"/>
    <col min="6" max="6" width="126.33203125" style="71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06" t="s">
        <v>31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 t="s">
        <v>43</v>
      </c>
    </row>
    <row r="2" spans="1:17" x14ac:dyDescent="0.3">
      <c r="A2" s="106" t="s">
        <v>32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0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90</v>
      </c>
      <c r="B4" s="80">
        <v>1</v>
      </c>
      <c r="C4" s="69" t="s">
        <v>57</v>
      </c>
      <c r="D4" s="72"/>
      <c r="E4" s="69" t="s">
        <v>64</v>
      </c>
      <c r="F4" s="82" t="s">
        <v>65</v>
      </c>
      <c r="G4" s="82" t="s">
        <v>58</v>
      </c>
      <c r="H4" s="63" t="s">
        <v>59</v>
      </c>
      <c r="I4" s="68" t="s">
        <v>37</v>
      </c>
      <c r="J4" s="64"/>
      <c r="K4" s="63"/>
      <c r="L4" s="64"/>
      <c r="P4" s="66" t="s">
        <v>38</v>
      </c>
      <c r="Q4" s="66" t="s">
        <v>38</v>
      </c>
    </row>
    <row r="5" spans="1:17" s="66" customFormat="1" ht="14.4" x14ac:dyDescent="0.3">
      <c r="A5" s="63" t="s">
        <v>90</v>
      </c>
      <c r="B5" s="80">
        <v>2</v>
      </c>
      <c r="C5" s="69" t="s">
        <v>57</v>
      </c>
      <c r="D5" s="72"/>
      <c r="E5" s="69" t="s">
        <v>89</v>
      </c>
      <c r="F5" s="82" t="s">
        <v>109</v>
      </c>
      <c r="G5" s="82" t="s">
        <v>58</v>
      </c>
      <c r="H5" s="63" t="s">
        <v>59</v>
      </c>
      <c r="I5" s="68" t="s">
        <v>37</v>
      </c>
      <c r="J5" s="64"/>
      <c r="K5" s="63"/>
      <c r="L5" s="64"/>
    </row>
    <row r="6" spans="1:17" s="66" customFormat="1" ht="14.4" x14ac:dyDescent="0.3">
      <c r="A6" s="63" t="s">
        <v>90</v>
      </c>
      <c r="B6" s="80">
        <v>3</v>
      </c>
      <c r="C6" s="69" t="s">
        <v>81</v>
      </c>
      <c r="D6" s="72"/>
      <c r="E6" s="69" t="s">
        <v>118</v>
      </c>
      <c r="F6" s="82" t="s">
        <v>56</v>
      </c>
      <c r="G6" s="82" t="s">
        <v>82</v>
      </c>
      <c r="H6" s="63" t="s">
        <v>59</v>
      </c>
      <c r="I6" s="68" t="s">
        <v>37</v>
      </c>
      <c r="J6" s="64"/>
      <c r="K6" s="63"/>
      <c r="L6" s="64"/>
    </row>
    <row r="7" spans="1:17" s="66" customFormat="1" ht="16.8" customHeight="1" x14ac:dyDescent="0.3">
      <c r="A7" s="63" t="s">
        <v>90</v>
      </c>
      <c r="B7" s="80">
        <v>4</v>
      </c>
      <c r="C7" s="69" t="s">
        <v>112</v>
      </c>
      <c r="D7" s="72"/>
      <c r="E7" s="69" t="s">
        <v>117</v>
      </c>
      <c r="F7" s="82" t="s">
        <v>56</v>
      </c>
      <c r="G7" s="82" t="s">
        <v>82</v>
      </c>
      <c r="H7" s="63" t="s">
        <v>59</v>
      </c>
      <c r="I7" s="68" t="s">
        <v>37</v>
      </c>
      <c r="J7" s="64"/>
      <c r="K7" s="63"/>
      <c r="L7" s="64"/>
    </row>
    <row r="8" spans="1:17" s="66" customFormat="1" ht="16.8" customHeight="1" x14ac:dyDescent="0.3">
      <c r="A8" s="63" t="s">
        <v>90</v>
      </c>
      <c r="B8" s="80">
        <v>5</v>
      </c>
      <c r="C8" s="69" t="s">
        <v>129</v>
      </c>
      <c r="D8" s="72"/>
      <c r="E8" s="69" t="s">
        <v>130</v>
      </c>
      <c r="F8" s="131" t="s">
        <v>131</v>
      </c>
      <c r="G8" s="131" t="s">
        <v>125</v>
      </c>
      <c r="H8" s="63" t="s">
        <v>59</v>
      </c>
      <c r="I8" s="68" t="s">
        <v>37</v>
      </c>
      <c r="J8" s="64"/>
      <c r="K8" s="63"/>
      <c r="L8" s="64"/>
    </row>
    <row r="9" spans="1:17" s="66" customFormat="1" ht="14.4" x14ac:dyDescent="0.3">
      <c r="A9" s="63" t="s">
        <v>90</v>
      </c>
      <c r="B9" s="80">
        <v>6</v>
      </c>
      <c r="C9" s="69" t="s">
        <v>83</v>
      </c>
      <c r="D9" s="81"/>
      <c r="E9" s="69" t="s">
        <v>119</v>
      </c>
      <c r="F9" s="82" t="s">
        <v>56</v>
      </c>
      <c r="G9" s="82" t="s">
        <v>82</v>
      </c>
      <c r="H9" s="63" t="s">
        <v>59</v>
      </c>
      <c r="I9" s="68" t="s">
        <v>37</v>
      </c>
      <c r="J9" s="64"/>
      <c r="K9" s="63"/>
      <c r="L9" s="64"/>
    </row>
    <row r="10" spans="1:17" s="66" customFormat="1" ht="16.8" customHeight="1" x14ac:dyDescent="0.3">
      <c r="A10" s="63" t="s">
        <v>90</v>
      </c>
      <c r="B10" s="80">
        <v>7</v>
      </c>
      <c r="C10" s="69" t="s">
        <v>95</v>
      </c>
      <c r="D10" s="72"/>
      <c r="E10" s="69" t="s">
        <v>119</v>
      </c>
      <c r="F10" s="82" t="s">
        <v>56</v>
      </c>
      <c r="G10" s="82" t="s">
        <v>82</v>
      </c>
      <c r="H10" s="63" t="s">
        <v>59</v>
      </c>
      <c r="I10" s="68" t="s">
        <v>37</v>
      </c>
      <c r="J10" s="64"/>
      <c r="K10" s="63"/>
      <c r="L10" s="64"/>
    </row>
    <row r="11" spans="1:17" s="66" customFormat="1" ht="16.8" customHeight="1" x14ac:dyDescent="0.3">
      <c r="A11" s="63" t="s">
        <v>90</v>
      </c>
      <c r="B11" s="80">
        <v>8</v>
      </c>
      <c r="C11" s="69" t="s">
        <v>97</v>
      </c>
      <c r="D11" s="72"/>
      <c r="E11" s="69" t="s">
        <v>120</v>
      </c>
      <c r="F11" s="82" t="s">
        <v>56</v>
      </c>
      <c r="G11" s="82" t="s">
        <v>82</v>
      </c>
      <c r="H11" s="63" t="s">
        <v>59</v>
      </c>
      <c r="I11" s="68" t="s">
        <v>37</v>
      </c>
      <c r="J11" s="64"/>
      <c r="K11" s="63"/>
      <c r="L11" s="64"/>
    </row>
    <row r="12" spans="1:17" s="66" customFormat="1" ht="16.8" customHeight="1" x14ac:dyDescent="0.3">
      <c r="A12" s="63" t="s">
        <v>90</v>
      </c>
      <c r="B12" s="80">
        <v>9</v>
      </c>
      <c r="C12" s="69" t="s">
        <v>96</v>
      </c>
      <c r="D12" s="72"/>
      <c r="E12" s="69" t="s">
        <v>120</v>
      </c>
      <c r="F12" s="82" t="s">
        <v>56</v>
      </c>
      <c r="G12" s="82" t="s">
        <v>82</v>
      </c>
      <c r="H12" s="63" t="s">
        <v>59</v>
      </c>
      <c r="I12" s="68" t="s">
        <v>37</v>
      </c>
      <c r="J12" s="64"/>
      <c r="K12" s="63"/>
      <c r="L12" s="64"/>
    </row>
    <row r="13" spans="1:17" s="66" customFormat="1" ht="16.8" customHeight="1" x14ac:dyDescent="0.3">
      <c r="A13" s="63" t="s">
        <v>90</v>
      </c>
      <c r="B13" s="80">
        <v>10</v>
      </c>
      <c r="C13" s="69" t="s">
        <v>98</v>
      </c>
      <c r="D13" s="72"/>
      <c r="E13" s="69" t="s">
        <v>120</v>
      </c>
      <c r="F13" s="82" t="s">
        <v>56</v>
      </c>
      <c r="G13" s="82" t="s">
        <v>82</v>
      </c>
      <c r="H13" s="63" t="s">
        <v>59</v>
      </c>
      <c r="I13" s="68" t="s">
        <v>37</v>
      </c>
      <c r="J13" s="64"/>
      <c r="K13" s="63"/>
      <c r="L13" s="64"/>
    </row>
    <row r="14" spans="1:17" s="66" customFormat="1" ht="16.8" customHeight="1" x14ac:dyDescent="0.3">
      <c r="A14" s="63" t="s">
        <v>90</v>
      </c>
      <c r="B14" s="80">
        <v>11</v>
      </c>
      <c r="C14" s="69" t="s">
        <v>99</v>
      </c>
      <c r="D14" s="72"/>
      <c r="E14" s="69" t="s">
        <v>120</v>
      </c>
      <c r="F14" s="82" t="s">
        <v>56</v>
      </c>
      <c r="G14" s="82" t="s">
        <v>82</v>
      </c>
      <c r="H14" s="63" t="s">
        <v>59</v>
      </c>
      <c r="I14" s="68" t="s">
        <v>37</v>
      </c>
      <c r="J14" s="64"/>
      <c r="K14" s="63"/>
      <c r="L14" s="64"/>
    </row>
    <row r="15" spans="1:17" s="66" customFormat="1" ht="16.8" customHeight="1" x14ac:dyDescent="0.3">
      <c r="A15" s="63" t="s">
        <v>90</v>
      </c>
      <c r="B15" s="80">
        <v>12</v>
      </c>
      <c r="C15" s="69" t="s">
        <v>100</v>
      </c>
      <c r="D15" s="72"/>
      <c r="E15" s="69" t="s">
        <v>119</v>
      </c>
      <c r="F15" s="82" t="s">
        <v>56</v>
      </c>
      <c r="G15" s="82" t="s">
        <v>82</v>
      </c>
      <c r="H15" s="63" t="s">
        <v>59</v>
      </c>
      <c r="I15" s="68" t="s">
        <v>37</v>
      </c>
      <c r="J15" s="64"/>
      <c r="K15" s="63"/>
      <c r="L15" s="64"/>
    </row>
    <row r="16" spans="1:17" s="66" customFormat="1" ht="16.8" customHeight="1" x14ac:dyDescent="0.3">
      <c r="A16" s="63" t="s">
        <v>90</v>
      </c>
      <c r="B16" s="80">
        <v>13</v>
      </c>
      <c r="C16" s="69" t="s">
        <v>101</v>
      </c>
      <c r="D16" s="72"/>
      <c r="E16" s="69" t="s">
        <v>120</v>
      </c>
      <c r="F16" s="82" t="s">
        <v>56</v>
      </c>
      <c r="G16" s="82" t="s">
        <v>82</v>
      </c>
      <c r="H16" s="63" t="s">
        <v>59</v>
      </c>
      <c r="I16" s="68" t="s">
        <v>37</v>
      </c>
      <c r="J16" s="64"/>
      <c r="K16" s="63"/>
      <c r="L16" s="64"/>
    </row>
    <row r="17" spans="1:12" s="66" customFormat="1" ht="16.8" customHeight="1" x14ac:dyDescent="0.3">
      <c r="A17" s="63" t="s">
        <v>90</v>
      </c>
      <c r="B17" s="80">
        <v>14</v>
      </c>
      <c r="C17" s="69" t="s">
        <v>102</v>
      </c>
      <c r="D17" s="72"/>
      <c r="E17" s="69" t="s">
        <v>120</v>
      </c>
      <c r="F17" s="82" t="s">
        <v>56</v>
      </c>
      <c r="G17" s="82" t="s">
        <v>82</v>
      </c>
      <c r="H17" s="63" t="s">
        <v>59</v>
      </c>
      <c r="I17" s="68" t="s">
        <v>37</v>
      </c>
      <c r="J17" s="64"/>
      <c r="K17" s="63"/>
      <c r="L17" s="64"/>
    </row>
    <row r="18" spans="1:12" ht="14.4" x14ac:dyDescent="0.3">
      <c r="A18" s="63" t="s">
        <v>90</v>
      </c>
      <c r="B18" s="80">
        <v>15</v>
      </c>
      <c r="C18" s="69" t="s">
        <v>104</v>
      </c>
      <c r="D18" s="81"/>
      <c r="E18" s="69" t="s">
        <v>119</v>
      </c>
      <c r="F18" s="82" t="s">
        <v>56</v>
      </c>
      <c r="G18" s="82" t="s">
        <v>82</v>
      </c>
      <c r="H18" s="63" t="s">
        <v>59</v>
      </c>
      <c r="I18" s="68" t="s">
        <v>37</v>
      </c>
      <c r="J18" s="64"/>
      <c r="K18" s="63"/>
      <c r="L18" s="64"/>
    </row>
    <row r="19" spans="1:12" ht="14.4" x14ac:dyDescent="0.3">
      <c r="A19" s="63" t="s">
        <v>90</v>
      </c>
      <c r="B19" s="80">
        <v>16</v>
      </c>
      <c r="C19" s="69" t="s">
        <v>103</v>
      </c>
      <c r="D19" s="81"/>
      <c r="E19" s="69" t="s">
        <v>119</v>
      </c>
      <c r="F19" s="82" t="s">
        <v>56</v>
      </c>
      <c r="G19" s="82" t="s">
        <v>82</v>
      </c>
      <c r="H19" s="63" t="s">
        <v>59</v>
      </c>
      <c r="I19" s="68" t="s">
        <v>37</v>
      </c>
      <c r="J19" s="64"/>
      <c r="K19" s="63"/>
      <c r="L19" s="64"/>
    </row>
    <row r="20" spans="1:12" ht="14.4" x14ac:dyDescent="0.3">
      <c r="A20" s="63" t="s">
        <v>90</v>
      </c>
      <c r="B20" s="80">
        <v>17</v>
      </c>
      <c r="C20" s="69" t="s">
        <v>105</v>
      </c>
      <c r="D20" s="81"/>
      <c r="E20" s="69" t="s">
        <v>119</v>
      </c>
      <c r="F20" s="82" t="s">
        <v>56</v>
      </c>
      <c r="G20" s="82" t="s">
        <v>82</v>
      </c>
      <c r="H20" s="63" t="s">
        <v>59</v>
      </c>
      <c r="I20" s="68" t="s">
        <v>37</v>
      </c>
      <c r="J20" s="64"/>
      <c r="K20" s="63"/>
      <c r="L20" s="64"/>
    </row>
    <row r="21" spans="1:12" ht="14.4" x14ac:dyDescent="0.3">
      <c r="A21" s="63" t="s">
        <v>90</v>
      </c>
      <c r="B21" s="80">
        <v>18</v>
      </c>
      <c r="C21" s="69" t="s">
        <v>106</v>
      </c>
      <c r="D21" s="81"/>
      <c r="E21" s="69" t="s">
        <v>119</v>
      </c>
      <c r="F21" s="82" t="s">
        <v>56</v>
      </c>
      <c r="G21" s="82" t="s">
        <v>82</v>
      </c>
      <c r="H21" s="63" t="s">
        <v>59</v>
      </c>
      <c r="I21" s="68" t="s">
        <v>37</v>
      </c>
      <c r="J21" s="64"/>
      <c r="K21" s="63"/>
      <c r="L21" s="64"/>
    </row>
    <row r="22" spans="1:12" s="66" customFormat="1" ht="16.8" customHeight="1" x14ac:dyDescent="0.3">
      <c r="A22" s="63" t="s">
        <v>90</v>
      </c>
      <c r="B22" s="80">
        <v>19</v>
      </c>
      <c r="C22" s="69" t="s">
        <v>113</v>
      </c>
      <c r="D22" s="72"/>
      <c r="E22" s="69" t="s">
        <v>116</v>
      </c>
      <c r="F22" s="82" t="s">
        <v>56</v>
      </c>
      <c r="G22" s="82" t="s">
        <v>82</v>
      </c>
      <c r="H22" s="63" t="s">
        <v>59</v>
      </c>
      <c r="I22" s="68" t="s">
        <v>37</v>
      </c>
      <c r="J22" s="64"/>
      <c r="K22" s="63"/>
      <c r="L22" s="64"/>
    </row>
    <row r="23" spans="1:12" ht="14.4" x14ac:dyDescent="0.3">
      <c r="A23" s="63" t="s">
        <v>90</v>
      </c>
      <c r="B23" s="80">
        <v>20</v>
      </c>
      <c r="C23" s="69" t="s">
        <v>86</v>
      </c>
      <c r="D23" s="81"/>
      <c r="E23" s="69" t="s">
        <v>119</v>
      </c>
      <c r="F23" s="82" t="s">
        <v>56</v>
      </c>
      <c r="G23" s="82" t="s">
        <v>82</v>
      </c>
      <c r="H23" s="63" t="s">
        <v>59</v>
      </c>
      <c r="I23" s="68" t="s">
        <v>37</v>
      </c>
      <c r="J23" s="64"/>
      <c r="K23" s="63"/>
      <c r="L23" s="64"/>
    </row>
    <row r="24" spans="1:12" ht="14.4" x14ac:dyDescent="0.3">
      <c r="A24" s="63" t="s">
        <v>90</v>
      </c>
      <c r="B24" s="80">
        <v>21</v>
      </c>
      <c r="C24" s="69" t="s">
        <v>93</v>
      </c>
      <c r="D24" s="81"/>
      <c r="E24" s="69" t="s">
        <v>119</v>
      </c>
      <c r="F24" s="82" t="s">
        <v>56</v>
      </c>
      <c r="G24" s="82" t="s">
        <v>82</v>
      </c>
      <c r="H24" s="63" t="s">
        <v>59</v>
      </c>
      <c r="I24" s="68" t="s">
        <v>37</v>
      </c>
      <c r="J24" s="64"/>
      <c r="K24" s="63"/>
      <c r="L24" s="64"/>
    </row>
    <row r="25" spans="1:12" ht="14.4" x14ac:dyDescent="0.3">
      <c r="A25" s="63" t="s">
        <v>90</v>
      </c>
      <c r="B25" s="80">
        <v>22</v>
      </c>
      <c r="C25" s="69" t="s">
        <v>91</v>
      </c>
      <c r="D25" s="81"/>
      <c r="E25" s="69" t="s">
        <v>119</v>
      </c>
      <c r="F25" s="82" t="s">
        <v>56</v>
      </c>
      <c r="G25" s="82" t="s">
        <v>82</v>
      </c>
      <c r="H25" s="63" t="s">
        <v>59</v>
      </c>
      <c r="I25" s="68" t="s">
        <v>37</v>
      </c>
      <c r="J25" s="64"/>
      <c r="K25" s="63"/>
      <c r="L25" s="64"/>
    </row>
    <row r="26" spans="1:12" ht="14.4" x14ac:dyDescent="0.3">
      <c r="A26" s="63" t="s">
        <v>90</v>
      </c>
      <c r="B26" s="80">
        <v>23</v>
      </c>
      <c r="C26" s="69" t="s">
        <v>107</v>
      </c>
      <c r="D26" s="81"/>
      <c r="E26" s="69" t="s">
        <v>115</v>
      </c>
      <c r="F26" s="82" t="s">
        <v>56</v>
      </c>
      <c r="G26" s="82" t="s">
        <v>82</v>
      </c>
      <c r="H26" s="63" t="s">
        <v>59</v>
      </c>
      <c r="I26" s="68" t="s">
        <v>37</v>
      </c>
      <c r="J26" s="64"/>
      <c r="K26" s="63"/>
      <c r="L26" s="64"/>
    </row>
    <row r="27" spans="1:12" ht="14.4" x14ac:dyDescent="0.3">
      <c r="A27" s="63" t="s">
        <v>90</v>
      </c>
      <c r="B27" s="80">
        <v>24</v>
      </c>
      <c r="C27" s="69" t="s">
        <v>85</v>
      </c>
      <c r="D27" s="81"/>
      <c r="E27" s="69" t="s">
        <v>121</v>
      </c>
      <c r="F27" s="82" t="s">
        <v>114</v>
      </c>
      <c r="G27" s="82" t="s">
        <v>84</v>
      </c>
      <c r="H27" s="63" t="s">
        <v>59</v>
      </c>
      <c r="I27" s="68" t="s">
        <v>37</v>
      </c>
      <c r="J27" s="64"/>
      <c r="K27" s="63"/>
      <c r="L27" s="64"/>
    </row>
    <row r="28" spans="1:12" s="66" customFormat="1" ht="14.4" x14ac:dyDescent="0.3">
      <c r="A28" s="63" t="s">
        <v>90</v>
      </c>
      <c r="B28" s="80">
        <v>25</v>
      </c>
      <c r="C28" s="69" t="s">
        <v>92</v>
      </c>
      <c r="D28" s="81"/>
      <c r="E28" s="69" t="s">
        <v>121</v>
      </c>
      <c r="F28" s="82" t="s">
        <v>114</v>
      </c>
      <c r="G28" s="82" t="s">
        <v>84</v>
      </c>
      <c r="H28" s="63" t="s">
        <v>59</v>
      </c>
      <c r="I28" s="68" t="s">
        <v>37</v>
      </c>
      <c r="J28" s="64"/>
      <c r="K28" s="63"/>
      <c r="L28" s="64"/>
    </row>
    <row r="29" spans="1:12" ht="15" customHeight="1" x14ac:dyDescent="0.3">
      <c r="A29" s="63" t="s">
        <v>90</v>
      </c>
      <c r="B29" s="80">
        <v>26</v>
      </c>
      <c r="C29" s="69" t="s">
        <v>94</v>
      </c>
      <c r="D29" s="81"/>
      <c r="E29" s="69" t="s">
        <v>121</v>
      </c>
      <c r="F29" s="82" t="s">
        <v>114</v>
      </c>
      <c r="G29" s="82" t="s">
        <v>84</v>
      </c>
      <c r="H29" s="63" t="s">
        <v>59</v>
      </c>
      <c r="I29" s="68" t="s">
        <v>37</v>
      </c>
      <c r="J29" s="64"/>
      <c r="K29" s="63"/>
      <c r="L29" s="64"/>
    </row>
    <row r="30" spans="1:12" ht="15" customHeight="1" x14ac:dyDescent="0.3">
      <c r="A30" s="63" t="s">
        <v>90</v>
      </c>
      <c r="B30" s="80">
        <v>27</v>
      </c>
      <c r="C30" s="129" t="s">
        <v>123</v>
      </c>
      <c r="D30" s="126"/>
      <c r="E30" s="129" t="s">
        <v>121</v>
      </c>
      <c r="F30" s="82" t="s">
        <v>114</v>
      </c>
      <c r="G30" s="82" t="s">
        <v>84</v>
      </c>
      <c r="H30" s="63" t="s">
        <v>59</v>
      </c>
      <c r="I30" s="127" t="s">
        <v>37</v>
      </c>
      <c r="J30" s="128"/>
      <c r="K30" s="125"/>
      <c r="L30" s="128"/>
    </row>
    <row r="31" spans="1:12" ht="15" customHeight="1" x14ac:dyDescent="0.3">
      <c r="A31" s="63" t="s">
        <v>90</v>
      </c>
      <c r="B31" s="80">
        <v>28</v>
      </c>
      <c r="C31" s="129" t="s">
        <v>124</v>
      </c>
      <c r="D31" s="126"/>
      <c r="E31" s="129" t="s">
        <v>121</v>
      </c>
      <c r="F31" s="82" t="s">
        <v>114</v>
      </c>
      <c r="G31" s="82" t="s">
        <v>84</v>
      </c>
      <c r="H31" s="63" t="s">
        <v>59</v>
      </c>
      <c r="I31" s="127" t="s">
        <v>37</v>
      </c>
      <c r="J31" s="128"/>
      <c r="K31" s="125"/>
      <c r="L31" s="128"/>
    </row>
    <row r="32" spans="1:12" ht="15" thickBot="1" x14ac:dyDescent="0.35">
      <c r="A32" s="83" t="s">
        <v>90</v>
      </c>
      <c r="B32" s="130">
        <v>29</v>
      </c>
      <c r="C32" s="84" t="s">
        <v>108</v>
      </c>
      <c r="D32" s="88"/>
      <c r="E32" s="84" t="s">
        <v>122</v>
      </c>
      <c r="F32" s="85" t="s">
        <v>114</v>
      </c>
      <c r="G32" s="85" t="s">
        <v>84</v>
      </c>
      <c r="H32" s="83" t="s">
        <v>59</v>
      </c>
      <c r="I32" s="86" t="s">
        <v>37</v>
      </c>
      <c r="J32" s="87"/>
      <c r="K32" s="83"/>
      <c r="L32" s="87"/>
    </row>
    <row r="33" spans="1:12" ht="14.4" thickTop="1" x14ac:dyDescent="0.3">
      <c r="I33" s="67"/>
    </row>
    <row r="34" spans="1:12" ht="14.4" x14ac:dyDescent="0.3">
      <c r="A34" s="63" t="s">
        <v>90</v>
      </c>
      <c r="B34" s="80"/>
      <c r="C34" s="69" t="s">
        <v>126</v>
      </c>
      <c r="D34" s="72"/>
      <c r="E34" s="69" t="s">
        <v>128</v>
      </c>
      <c r="F34" s="72" t="s">
        <v>56</v>
      </c>
      <c r="G34" s="132" t="s">
        <v>127</v>
      </c>
      <c r="H34" s="63" t="s">
        <v>59</v>
      </c>
      <c r="I34" s="68" t="s">
        <v>37</v>
      </c>
      <c r="J34" s="64"/>
      <c r="K34" s="63"/>
      <c r="L34" s="64"/>
    </row>
  </sheetData>
  <mergeCells count="3">
    <mergeCell ref="A2:K2"/>
    <mergeCell ref="A1:K1"/>
    <mergeCell ref="L1:L2"/>
  </mergeCells>
  <dataValidations count="7">
    <dataValidation type="list" allowBlank="1" showInputMessage="1" showErrorMessage="1" sqref="D4:D8 D10:D27 D32">
      <formula1>#REF!</formula1>
    </dataValidation>
    <dataValidation type="list" allowBlank="1" showInputMessage="1" showErrorMessage="1" sqref="I35:I1048576">
      <formula1>$P$3:$P$5</formula1>
    </dataValidation>
    <dataValidation type="list" allowBlank="1" showInputMessage="1" showErrorMessage="1" sqref="I4:I33">
      <formula1>$P$3:$P$4</formula1>
    </dataValidation>
    <dataValidation type="list" allowBlank="1" showInputMessage="1" showErrorMessage="1" sqref="K4:K33 K35:K1048576">
      <formula1>$Q$3:$Q$4</formula1>
    </dataValidation>
    <dataValidation type="list" allowBlank="1" showInputMessage="1" showErrorMessage="1" sqref="K34">
      <formula1>$Q$3:$Q$3</formula1>
    </dataValidation>
    <dataValidation type="list" allowBlank="1" showInputMessage="1" showErrorMessage="1" sqref="I34">
      <formula1>$P$3:$P$3</formula1>
    </dataValidation>
    <dataValidation type="list" allowBlank="1" showInputMessage="1" showErrorMessage="1" sqref="D34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8.55468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8.55468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4" t="s">
        <v>40</v>
      </c>
      <c r="B1" s="115"/>
      <c r="C1" s="115"/>
      <c r="D1" s="115"/>
      <c r="E1" s="116"/>
      <c r="G1" s="114" t="s">
        <v>41</v>
      </c>
      <c r="H1" s="115"/>
      <c r="I1" s="115"/>
      <c r="J1" s="115"/>
      <c r="K1" s="115"/>
      <c r="L1" s="115"/>
      <c r="M1" s="115"/>
      <c r="N1" s="115"/>
      <c r="O1" s="116"/>
    </row>
    <row r="2" spans="1:15" ht="15" thickBot="1" x14ac:dyDescent="0.35">
      <c r="A2" s="117"/>
      <c r="B2" s="118"/>
      <c r="C2" s="118"/>
      <c r="D2" s="118"/>
      <c r="E2" s="119"/>
      <c r="G2" s="117"/>
      <c r="H2" s="118"/>
      <c r="I2" s="118"/>
      <c r="J2" s="118"/>
      <c r="K2" s="118"/>
      <c r="L2" s="118"/>
      <c r="M2" s="118"/>
      <c r="N2" s="118"/>
      <c r="O2" s="119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08" t="s">
        <v>53</v>
      </c>
      <c r="C5" s="109"/>
      <c r="D5" s="110"/>
      <c r="E5" s="18"/>
      <c r="G5" s="20"/>
      <c r="H5" s="47">
        <f>GETPIVOTDATA("ID",$B$7)</f>
        <v>26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1"/>
      <c r="C6" s="112"/>
      <c r="D6" s="113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08" t="s">
        <v>53</v>
      </c>
      <c r="I8" s="109"/>
      <c r="J8" s="110"/>
      <c r="K8" s="24"/>
      <c r="L8" s="108" t="s">
        <v>49</v>
      </c>
      <c r="M8" s="109"/>
      <c r="N8" s="110"/>
      <c r="O8" s="18"/>
    </row>
    <row r="9" spans="1:15" ht="15" thickBot="1" x14ac:dyDescent="0.35">
      <c r="A9" s="33"/>
      <c r="B9" s="51" t="s">
        <v>37</v>
      </c>
      <c r="C9" s="38">
        <v>26</v>
      </c>
      <c r="D9" s="29">
        <f>GETPIVOTDATA("ID",$B$7,"Stato test","Ok")/GETPIVOTDATA("ID",$B$7)</f>
        <v>1</v>
      </c>
      <c r="E9" s="18"/>
      <c r="G9" s="33"/>
      <c r="H9" s="120"/>
      <c r="I9" s="121"/>
      <c r="J9" s="122"/>
      <c r="K9" s="24"/>
      <c r="L9" s="120"/>
      <c r="M9" s="121"/>
      <c r="N9" s="122"/>
      <c r="O9" s="18"/>
    </row>
    <row r="10" spans="1:15" ht="15" thickBot="1" x14ac:dyDescent="0.35">
      <c r="A10" s="33"/>
      <c r="B10" s="52" t="s">
        <v>87</v>
      </c>
      <c r="C10" s="39">
        <v>26</v>
      </c>
      <c r="D10" s="26"/>
      <c r="E10" s="18"/>
      <c r="G10" s="33"/>
      <c r="H10" s="58" t="s">
        <v>88</v>
      </c>
      <c r="I10" s="59" t="s">
        <v>48</v>
      </c>
      <c r="J10" s="53" t="s">
        <v>46</v>
      </c>
      <c r="K10" s="17"/>
      <c r="L10" s="57" t="s">
        <v>88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 t="e">
        <f>GETPIVOTDATA("ID",$H$10,"Verifica DSI","Non verificato")/GETPIVOTDATA("ID",$H$10)</f>
        <v>#DIV/0!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/>
      <c r="J12" s="29" t="e">
        <f>GETPIVOTDATA("ID",$H$10,"Verifica DSI","Ok")/GETPIVOTDATA("ID",$H$10)</f>
        <v>#DIV/0!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 t="e">
        <f>GETPIVOTDATA("ID",$H$10,"Verifica DSI","Ko")/GETPIVOTDATA("ID",$H$10)</f>
        <v>#DIV/0!</v>
      </c>
      <c r="K13" s="17"/>
      <c r="L13" s="56" t="s">
        <v>87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87</v>
      </c>
      <c r="I14" s="36"/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0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F5" sqref="F5"/>
    </sheetView>
  </sheetViews>
  <sheetFormatPr defaultRowHeight="15.6" x14ac:dyDescent="0.3"/>
  <cols>
    <col min="1" max="1" width="1.6640625" style="73" customWidth="1"/>
    <col min="2" max="2" width="3.21875" style="73" customWidth="1"/>
    <col min="3" max="3" width="32" style="73" bestFit="1" customWidth="1"/>
    <col min="4" max="4" width="15.21875" style="73" bestFit="1" customWidth="1"/>
    <col min="5" max="5" width="28.109375" style="73" customWidth="1"/>
    <col min="6" max="6" width="31.77734375" style="73" bestFit="1" customWidth="1"/>
    <col min="7" max="16384" width="8.88671875" style="73"/>
  </cols>
  <sheetData>
    <row r="2" spans="2:6" x14ac:dyDescent="0.3">
      <c r="B2" s="124" t="s">
        <v>66</v>
      </c>
      <c r="C2" s="124"/>
      <c r="D2" s="75" t="s">
        <v>70</v>
      </c>
      <c r="E2" s="76" t="s">
        <v>67</v>
      </c>
      <c r="F2" s="76" t="s">
        <v>68</v>
      </c>
    </row>
    <row r="3" spans="2:6" ht="15.6" customHeight="1" x14ac:dyDescent="0.3">
      <c r="B3" s="77">
        <v>1</v>
      </c>
      <c r="C3" s="77" t="s">
        <v>63</v>
      </c>
      <c r="D3" s="77" t="s">
        <v>71</v>
      </c>
      <c r="E3" s="79" t="s">
        <v>80</v>
      </c>
      <c r="F3" s="77"/>
    </row>
    <row r="4" spans="2:6" x14ac:dyDescent="0.3">
      <c r="B4" s="77">
        <v>2</v>
      </c>
      <c r="C4" s="77" t="s">
        <v>62</v>
      </c>
      <c r="D4" s="123" t="s">
        <v>72</v>
      </c>
      <c r="E4" s="123" t="s">
        <v>74</v>
      </c>
      <c r="F4" s="77" t="s">
        <v>132</v>
      </c>
    </row>
    <row r="5" spans="2:6" x14ac:dyDescent="0.3">
      <c r="B5" s="77">
        <v>3</v>
      </c>
      <c r="C5" s="77" t="s">
        <v>61</v>
      </c>
      <c r="D5" s="123"/>
      <c r="E5" s="123"/>
      <c r="F5" s="77" t="s">
        <v>75</v>
      </c>
    </row>
    <row r="6" spans="2:6" x14ac:dyDescent="0.3">
      <c r="B6" s="77">
        <v>4</v>
      </c>
      <c r="C6" s="77" t="s">
        <v>60</v>
      </c>
      <c r="D6" s="77" t="s">
        <v>71</v>
      </c>
      <c r="E6" s="79"/>
      <c r="F6" s="77" t="s">
        <v>133</v>
      </c>
    </row>
    <row r="7" spans="2:6" x14ac:dyDescent="0.3">
      <c r="B7" s="77">
        <v>5</v>
      </c>
      <c r="C7" s="77" t="s">
        <v>77</v>
      </c>
      <c r="D7" s="77" t="s">
        <v>71</v>
      </c>
      <c r="E7" s="79"/>
      <c r="F7" s="77"/>
    </row>
    <row r="8" spans="2:6" x14ac:dyDescent="0.3">
      <c r="B8" s="77">
        <v>6</v>
      </c>
      <c r="C8" s="77" t="s">
        <v>78</v>
      </c>
      <c r="D8" s="77" t="s">
        <v>76</v>
      </c>
      <c r="E8" s="79" t="s">
        <v>79</v>
      </c>
      <c r="F8" s="77"/>
    </row>
    <row r="10" spans="2:6" x14ac:dyDescent="0.3">
      <c r="C10" s="78" t="s">
        <v>73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59"/>
  <sheetViews>
    <sheetView workbookViewId="0">
      <selection activeCell="C59" sqref="C59"/>
    </sheetView>
  </sheetViews>
  <sheetFormatPr defaultRowHeight="15.6" x14ac:dyDescent="0.3"/>
  <cols>
    <col min="1" max="1" width="1.6640625" style="73" customWidth="1"/>
    <col min="2" max="2" width="4.44140625" style="73" customWidth="1"/>
    <col min="3" max="3" width="53.44140625" style="73" bestFit="1" customWidth="1"/>
    <col min="4" max="4" width="29.77734375" style="73" bestFit="1" customWidth="1"/>
    <col min="5" max="16384" width="8.88671875" style="73"/>
  </cols>
  <sheetData>
    <row r="2" spans="3:3" x14ac:dyDescent="0.3">
      <c r="C2" s="74" t="s">
        <v>69</v>
      </c>
    </row>
    <row r="3" spans="3:3" customFormat="1" x14ac:dyDescent="0.3">
      <c r="C3" s="74" t="s">
        <v>110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58" spans="3:3" x14ac:dyDescent="0.3">
      <c r="C58" s="74" t="s">
        <v>69</v>
      </c>
    </row>
    <row r="59" spans="3:3" x14ac:dyDescent="0.3">
      <c r="C59" s="74" t="s">
        <v>111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5EE125-43E6-46CF-BE7E-DF899F9AE08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Sintesi!Area_stampa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Cutano, Ilaria</cp:lastModifiedBy>
  <dcterms:created xsi:type="dcterms:W3CDTF">2016-05-16T12:39:54Z</dcterms:created>
  <dcterms:modified xsi:type="dcterms:W3CDTF">2017-07-13T16:35:08Z</dcterms:modified>
</cp:coreProperties>
</file>