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BZ45" i="1"/>
  <c r="CA42" i="1"/>
  <c r="CA43" i="1"/>
  <c r="CA44" i="1"/>
  <c r="CA45" i="1"/>
  <c r="BZ42" i="1"/>
  <c r="BZ43" i="1"/>
  <c r="BZ44" i="1"/>
  <c r="BY42" i="1"/>
  <c r="BY43" i="1"/>
  <c r="BY44" i="1"/>
  <c r="BY45" i="1"/>
  <c r="BZ41" i="1"/>
  <c r="CA41" i="1"/>
  <c r="BY41" i="1"/>
  <c r="CA49" i="1"/>
  <c r="CA47" i="1"/>
  <c r="BZ47" i="1"/>
  <c r="BZ49" i="1"/>
  <c r="BY47" i="1"/>
  <c r="BY48" i="1"/>
  <c r="BY49" i="1"/>
  <c r="BY46" i="1"/>
  <c r="BZ46" i="1"/>
  <c r="CA46" i="1"/>
  <c r="D4" i="1" l="1"/>
  <c r="D5" i="1"/>
  <c r="D6" i="1"/>
  <c r="D7" i="1"/>
  <c r="D8" i="1"/>
  <c r="D9" i="1"/>
  <c r="D10" i="1"/>
  <c r="D11" i="1"/>
  <c r="D13" i="1"/>
  <c r="D14" i="1"/>
  <c r="D16" i="1"/>
  <c r="D17" i="1"/>
  <c r="D19" i="1"/>
  <c r="D20" i="1"/>
  <c r="D21" i="1"/>
  <c r="D22" i="1"/>
  <c r="D23" i="1"/>
  <c r="D24" i="1"/>
  <c r="D25" i="1"/>
  <c r="BY245" i="1" l="1"/>
  <c r="BZ245" i="1"/>
  <c r="CA245" i="1"/>
  <c r="D244" i="1"/>
  <c r="CA244" i="1"/>
  <c r="BZ244" i="1"/>
  <c r="BY244" i="1"/>
  <c r="D242" i="1"/>
  <c r="BY242" i="1"/>
  <c r="CA241" i="1"/>
  <c r="BZ241" i="1"/>
  <c r="BY241" i="1"/>
  <c r="D241" i="1" s="1"/>
  <c r="BY240" i="1"/>
  <c r="BZ240" i="1"/>
  <c r="CA240" i="1"/>
  <c r="CA239" i="1"/>
  <c r="BZ239" i="1"/>
  <c r="BY239" i="1"/>
  <c r="BY237" i="1"/>
  <c r="D237" i="1" s="1"/>
  <c r="BZ236" i="1"/>
  <c r="D236" i="1" s="1"/>
  <c r="CA236" i="1"/>
  <c r="BY236" i="1"/>
  <c r="BY235" i="1"/>
  <c r="BZ235" i="1"/>
  <c r="CA235" i="1"/>
  <c r="BY234" i="1"/>
  <c r="BZ234" i="1"/>
  <c r="CA234" i="1"/>
  <c r="BY233" i="1"/>
  <c r="BZ233" i="1"/>
  <c r="CA233" i="1"/>
  <c r="BY232" i="1"/>
  <c r="BW232" i="1" s="1"/>
  <c r="BZ232" i="1"/>
  <c r="CA232" i="1"/>
  <c r="BY231" i="1"/>
  <c r="BZ231" i="1"/>
  <c r="CA231" i="1"/>
  <c r="CA230" i="1"/>
  <c r="BZ230" i="1"/>
  <c r="BY230" i="1"/>
  <c r="BY228" i="1"/>
  <c r="BZ228" i="1"/>
  <c r="CA228" i="1"/>
  <c r="BY227" i="1"/>
  <c r="BW227" i="1" s="1"/>
  <c r="BZ227" i="1"/>
  <c r="CA227" i="1"/>
  <c r="CA226" i="1"/>
  <c r="BZ226" i="1"/>
  <c r="BY226" i="1"/>
  <c r="BY223" i="1"/>
  <c r="BW223" i="1" s="1"/>
  <c r="BY224" i="1"/>
  <c r="CA224" i="1"/>
  <c r="BW224" i="1" s="1"/>
  <c r="CA222" i="1"/>
  <c r="BZ222" i="1"/>
  <c r="BY222" i="1"/>
  <c r="BY221" i="1"/>
  <c r="BW221" i="1" s="1"/>
  <c r="BZ221" i="1"/>
  <c r="CA221" i="1"/>
  <c r="BY220" i="1"/>
  <c r="BW220" i="1" s="1"/>
  <c r="BZ220" i="1"/>
  <c r="CA220" i="1"/>
  <c r="CA219" i="1"/>
  <c r="BZ219" i="1"/>
  <c r="BY219" i="1"/>
  <c r="BY218" i="1"/>
  <c r="BZ218" i="1"/>
  <c r="CA218" i="1"/>
  <c r="BY217" i="1"/>
  <c r="BW217" i="1" s="1"/>
  <c r="BZ217" i="1"/>
  <c r="CA217" i="1"/>
  <c r="CA216" i="1"/>
  <c r="BZ216" i="1"/>
  <c r="BY216" i="1"/>
  <c r="BW216" i="1" s="1"/>
  <c r="BY214" i="1"/>
  <c r="BZ214" i="1"/>
  <c r="CA214" i="1"/>
  <c r="BW214" i="1" s="1"/>
  <c r="BY213" i="1"/>
  <c r="BZ213" i="1"/>
  <c r="CA213" i="1"/>
  <c r="CA212" i="1"/>
  <c r="BW212" i="1" s="1"/>
  <c r="BZ212" i="1"/>
  <c r="BY212" i="1"/>
  <c r="BW210" i="1"/>
  <c r="CA210" i="1"/>
  <c r="BY210" i="1"/>
  <c r="CA209" i="1"/>
  <c r="BW209" i="1" s="1"/>
  <c r="CA208" i="1"/>
  <c r="BZ208" i="1"/>
  <c r="BY208" i="1"/>
  <c r="BY204" i="1"/>
  <c r="BY205" i="1"/>
  <c r="CA205" i="1"/>
  <c r="BY207" i="1"/>
  <c r="BZ207" i="1"/>
  <c r="CA207" i="1"/>
  <c r="CA203" i="1"/>
  <c r="BZ203" i="1"/>
  <c r="BY203" i="1"/>
  <c r="BY199" i="1"/>
  <c r="BY200" i="1"/>
  <c r="CA200" i="1"/>
  <c r="BY202" i="1"/>
  <c r="BZ202" i="1"/>
  <c r="CA202" i="1"/>
  <c r="BZ198" i="1"/>
  <c r="CA198" i="1"/>
  <c r="BY198" i="1"/>
  <c r="BW218" i="1" l="1"/>
  <c r="BW226" i="1"/>
  <c r="BW231" i="1"/>
  <c r="BW235" i="1"/>
  <c r="BW208" i="1"/>
  <c r="BW213" i="1"/>
  <c r="BW230" i="1"/>
  <c r="BW234" i="1"/>
  <c r="D239" i="1"/>
  <c r="BW219" i="1"/>
  <c r="BW222" i="1"/>
  <c r="BW228" i="1"/>
  <c r="BW233" i="1"/>
  <c r="D31" i="1"/>
  <c r="D32" i="1"/>
  <c r="D34" i="1"/>
  <c r="BX177" i="1"/>
  <c r="BY85" i="1"/>
  <c r="BY96" i="1"/>
  <c r="BY97" i="1"/>
  <c r="BY98" i="1"/>
  <c r="BY95" i="1"/>
  <c r="BY84" i="1"/>
  <c r="BY86" i="1"/>
  <c r="BY83" i="1"/>
  <c r="BY72" i="1"/>
  <c r="BY73" i="1"/>
  <c r="BY74" i="1"/>
  <c r="BY71" i="1"/>
  <c r="BY60" i="1"/>
  <c r="BY61" i="1"/>
  <c r="BY62" i="1"/>
  <c r="BY59" i="1"/>
  <c r="BW146" i="1" l="1"/>
  <c r="BX146" i="1"/>
  <c r="BW133" i="1"/>
  <c r="BX133" i="1"/>
  <c r="BW120" i="1"/>
  <c r="BX120" i="1"/>
  <c r="BX111" i="1"/>
  <c r="BZ111" i="1"/>
  <c r="BW111" i="1" s="1"/>
  <c r="BX101" i="1"/>
  <c r="BZ101" i="1"/>
  <c r="BW101" i="1" s="1"/>
  <c r="D101" i="1" s="1"/>
  <c r="BX89" i="1"/>
  <c r="BZ89" i="1"/>
  <c r="BW89" i="1" s="1"/>
  <c r="BZ77" i="1"/>
  <c r="BW77" i="1" s="1"/>
  <c r="BX77" i="1"/>
  <c r="BZ65" i="1"/>
  <c r="BW65" i="1" s="1"/>
  <c r="BX65" i="1"/>
  <c r="BX53" i="1"/>
  <c r="BZ53" i="1"/>
  <c r="BW53" i="1" s="1"/>
  <c r="D133" i="1" l="1"/>
  <c r="D111" i="1"/>
  <c r="D120" i="1"/>
  <c r="D146" i="1"/>
  <c r="BX230" i="1"/>
  <c r="BX231" i="1"/>
  <c r="BX232" i="1"/>
  <c r="BX233" i="1"/>
  <c r="BX234" i="1"/>
  <c r="BX235" i="1"/>
  <c r="BX229" i="1"/>
  <c r="BX227" i="1"/>
  <c r="BX226" i="1"/>
  <c r="BX224" i="1"/>
  <c r="BX223" i="1"/>
  <c r="BX222" i="1"/>
  <c r="BX219" i="1"/>
  <c r="BX220" i="1"/>
  <c r="BX221" i="1"/>
  <c r="BX218" i="1"/>
  <c r="BX217" i="1"/>
  <c r="BX216" i="1"/>
  <c r="BX215" i="1"/>
  <c r="BX213" i="1"/>
  <c r="BX212" i="1"/>
  <c r="BX210" i="1"/>
  <c r="BX209" i="1"/>
  <c r="BX208" i="1"/>
  <c r="D195" i="1"/>
  <c r="D194" i="1"/>
  <c r="D193" i="1"/>
  <c r="BX191" i="1"/>
  <c r="BX192" i="1"/>
  <c r="BW192" i="1"/>
  <c r="BX190" i="1"/>
  <c r="BX187" i="1"/>
  <c r="BW187" i="1"/>
  <c r="BX186" i="1"/>
  <c r="BW186" i="1"/>
  <c r="BW185" i="1"/>
  <c r="BX185" i="1"/>
  <c r="BX184" i="1"/>
  <c r="BX183" i="1"/>
  <c r="BX180" i="1"/>
  <c r="BW180" i="1"/>
  <c r="BX179" i="1"/>
  <c r="BW179" i="1"/>
  <c r="BW178" i="1"/>
  <c r="BX178" i="1"/>
  <c r="BX176" i="1"/>
  <c r="BW173" i="1"/>
  <c r="BX173" i="1"/>
  <c r="BX172" i="1"/>
  <c r="BW172" i="1"/>
  <c r="D222" i="1" l="1"/>
  <c r="D209" i="1"/>
  <c r="D223" i="1"/>
  <c r="D210" i="1"/>
  <c r="D208" i="1"/>
  <c r="D224" i="1"/>
  <c r="D180" i="1"/>
  <c r="D187" i="1"/>
  <c r="D179" i="1"/>
  <c r="D172" i="1"/>
  <c r="D186" i="1"/>
  <c r="D173" i="1"/>
  <c r="BW156" i="1" l="1"/>
  <c r="BX169" i="1"/>
  <c r="BX170" i="1"/>
  <c r="BX171" i="1"/>
  <c r="BW169" i="1"/>
  <c r="BW170" i="1"/>
  <c r="BW171" i="1"/>
  <c r="BX168" i="1"/>
  <c r="BW168" i="1"/>
  <c r="BW162" i="1"/>
  <c r="BX162" i="1"/>
  <c r="BW163" i="1"/>
  <c r="BX163" i="1"/>
  <c r="BW164" i="1"/>
  <c r="BX165" i="1"/>
  <c r="BW166" i="1"/>
  <c r="BX166" i="1"/>
  <c r="BW167" i="1"/>
  <c r="BX167" i="1"/>
  <c r="BW160" i="1"/>
  <c r="D160" i="1" s="1"/>
  <c r="BX160" i="1"/>
  <c r="BX159" i="1"/>
  <c r="BW159" i="1"/>
  <c r="BX158" i="1"/>
  <c r="BW158" i="1"/>
  <c r="BW148" i="1"/>
  <c r="BX148" i="1"/>
  <c r="BW149" i="1"/>
  <c r="BX149" i="1"/>
  <c r="BW150" i="1"/>
  <c r="BX151" i="1"/>
  <c r="BW152" i="1"/>
  <c r="BX152" i="1"/>
  <c r="BW153" i="1"/>
  <c r="BX153" i="1"/>
  <c r="BW154" i="1"/>
  <c r="BX154" i="1"/>
  <c r="BW155" i="1"/>
  <c r="BX155" i="1"/>
  <c r="BX156" i="1"/>
  <c r="BW157" i="1"/>
  <c r="BX157" i="1"/>
  <c r="BX145" i="1"/>
  <c r="BW145" i="1"/>
  <c r="D145" i="1" s="1"/>
  <c r="BX144" i="1"/>
  <c r="BW144" i="1"/>
  <c r="BW136" i="1"/>
  <c r="BX136" i="1"/>
  <c r="D159" i="1" l="1"/>
  <c r="D158" i="1"/>
  <c r="BW135" i="1"/>
  <c r="BX135" i="1"/>
  <c r="BX138" i="1"/>
  <c r="BW137" i="1"/>
  <c r="BW139" i="1"/>
  <c r="BX139" i="1"/>
  <c r="BW140" i="1"/>
  <c r="BX140" i="1"/>
  <c r="BW141" i="1"/>
  <c r="BX141" i="1"/>
  <c r="BW142" i="1"/>
  <c r="BX142" i="1"/>
  <c r="BW143" i="1"/>
  <c r="BX143" i="1"/>
  <c r="BX132" i="1"/>
  <c r="BW132" i="1"/>
  <c r="BW131" i="1"/>
  <c r="BX131" i="1"/>
  <c r="BW124" i="1"/>
  <c r="BW123" i="1"/>
  <c r="BX123" i="1"/>
  <c r="BW122" i="1"/>
  <c r="BX122" i="1"/>
  <c r="BX125" i="1"/>
  <c r="BW126" i="1"/>
  <c r="BX126" i="1"/>
  <c r="BW127" i="1"/>
  <c r="BX127" i="1"/>
  <c r="BW128" i="1"/>
  <c r="BX128" i="1"/>
  <c r="BW129" i="1"/>
  <c r="BX129" i="1"/>
  <c r="BW130" i="1"/>
  <c r="BX130" i="1"/>
  <c r="BX119" i="1"/>
  <c r="BW119" i="1"/>
  <c r="D132" i="1" l="1"/>
  <c r="D119" i="1"/>
  <c r="BX110" i="1"/>
  <c r="BX113" i="1"/>
  <c r="BX114" i="1"/>
  <c r="BX116" i="1"/>
  <c r="BX117" i="1"/>
  <c r="BX118" i="1"/>
  <c r="BX109" i="1"/>
  <c r="BZ110" i="1"/>
  <c r="CA110" i="1"/>
  <c r="CB110" i="1"/>
  <c r="BZ113" i="1"/>
  <c r="CA113" i="1"/>
  <c r="CB113" i="1"/>
  <c r="BZ114" i="1"/>
  <c r="CA114" i="1"/>
  <c r="CB114" i="1"/>
  <c r="BZ117" i="1"/>
  <c r="CA117" i="1"/>
  <c r="CB117" i="1"/>
  <c r="BZ118" i="1"/>
  <c r="CA118" i="1"/>
  <c r="CB118" i="1"/>
  <c r="BZ109" i="1"/>
  <c r="CA109" i="1"/>
  <c r="CB109" i="1"/>
  <c r="BX100" i="1"/>
  <c r="BX103" i="1"/>
  <c r="BX104" i="1"/>
  <c r="BX106" i="1"/>
  <c r="BX107" i="1"/>
  <c r="BX108" i="1"/>
  <c r="BX99" i="1"/>
  <c r="BZ100" i="1"/>
  <c r="CA100" i="1"/>
  <c r="CB100" i="1"/>
  <c r="BZ103" i="1"/>
  <c r="CA103" i="1"/>
  <c r="CB103" i="1"/>
  <c r="BZ104" i="1"/>
  <c r="CA104" i="1"/>
  <c r="CB104" i="1"/>
  <c r="BZ107" i="1"/>
  <c r="CA107" i="1"/>
  <c r="CB107" i="1"/>
  <c r="BZ108" i="1"/>
  <c r="CA108" i="1"/>
  <c r="CB108" i="1"/>
  <c r="CA99" i="1"/>
  <c r="CB99" i="1"/>
  <c r="BZ99" i="1"/>
  <c r="BW100" i="1" l="1"/>
  <c r="D100" i="1" s="1"/>
  <c r="BW103" i="1"/>
  <c r="BW118" i="1"/>
  <c r="BW110" i="1"/>
  <c r="D110" i="1" s="1"/>
  <c r="BW99" i="1"/>
  <c r="D99" i="1" s="1"/>
  <c r="BW107" i="1"/>
  <c r="BW109" i="1"/>
  <c r="D109" i="1" s="1"/>
  <c r="BW113" i="1"/>
  <c r="BW108" i="1"/>
  <c r="BW114" i="1"/>
  <c r="BW104" i="1"/>
  <c r="BW117" i="1"/>
  <c r="BX91" i="1"/>
  <c r="BX92" i="1"/>
  <c r="BX93" i="1"/>
  <c r="BX94" i="1"/>
  <c r="BX95" i="1"/>
  <c r="BX96" i="1"/>
  <c r="BX97" i="1"/>
  <c r="BX98" i="1"/>
  <c r="BX88" i="1"/>
  <c r="BZ88" i="1"/>
  <c r="CA88" i="1"/>
  <c r="CB88" i="1"/>
  <c r="BZ91" i="1"/>
  <c r="CA91" i="1"/>
  <c r="CB91" i="1"/>
  <c r="BZ93" i="1"/>
  <c r="CA93" i="1"/>
  <c r="CB93" i="1"/>
  <c r="BZ94" i="1"/>
  <c r="CA94" i="1"/>
  <c r="CB94" i="1"/>
  <c r="BZ95" i="1"/>
  <c r="CA95" i="1"/>
  <c r="CB95" i="1"/>
  <c r="BZ96" i="1"/>
  <c r="CA96" i="1"/>
  <c r="CB96" i="1"/>
  <c r="BZ97" i="1"/>
  <c r="CA97" i="1"/>
  <c r="CB97" i="1"/>
  <c r="BZ98" i="1"/>
  <c r="CA98" i="1"/>
  <c r="CB98" i="1"/>
  <c r="BX87" i="1"/>
  <c r="CA87" i="1"/>
  <c r="CB87" i="1"/>
  <c r="BZ87" i="1"/>
  <c r="BX76" i="1"/>
  <c r="BX79" i="1"/>
  <c r="BX80" i="1"/>
  <c r="BX81" i="1"/>
  <c r="BX82" i="1"/>
  <c r="BX83" i="1"/>
  <c r="BX84" i="1"/>
  <c r="BX85" i="1"/>
  <c r="BX86" i="1"/>
  <c r="BZ76" i="1"/>
  <c r="CA76" i="1"/>
  <c r="CB76" i="1"/>
  <c r="BZ79" i="1"/>
  <c r="CA79" i="1"/>
  <c r="CB79" i="1"/>
  <c r="BZ81" i="1"/>
  <c r="CA81" i="1"/>
  <c r="CB81" i="1"/>
  <c r="BZ82" i="1"/>
  <c r="CA82" i="1"/>
  <c r="CB82" i="1"/>
  <c r="BZ83" i="1"/>
  <c r="CA83" i="1"/>
  <c r="CB83" i="1"/>
  <c r="BZ84" i="1"/>
  <c r="CA84" i="1"/>
  <c r="CB84" i="1"/>
  <c r="BZ85" i="1"/>
  <c r="CA85" i="1"/>
  <c r="CB85" i="1"/>
  <c r="BZ86" i="1"/>
  <c r="CA86" i="1"/>
  <c r="CB86" i="1"/>
  <c r="BX75" i="1"/>
  <c r="BX74" i="1"/>
  <c r="CA75" i="1"/>
  <c r="CB75" i="1"/>
  <c r="BZ75" i="1"/>
  <c r="BZ74" i="1"/>
  <c r="BX67" i="1"/>
  <c r="BX68" i="1"/>
  <c r="BX69" i="1"/>
  <c r="BX70" i="1"/>
  <c r="BX71" i="1"/>
  <c r="BX72" i="1"/>
  <c r="BX73" i="1"/>
  <c r="BZ67" i="1"/>
  <c r="CA67" i="1"/>
  <c r="CB67" i="1"/>
  <c r="BZ69" i="1"/>
  <c r="CA69" i="1"/>
  <c r="CB69" i="1"/>
  <c r="BZ70" i="1"/>
  <c r="CA70" i="1"/>
  <c r="CB70" i="1"/>
  <c r="BZ71" i="1"/>
  <c r="CA71" i="1"/>
  <c r="CB71" i="1"/>
  <c r="BZ72" i="1"/>
  <c r="CA72" i="1"/>
  <c r="CB72" i="1"/>
  <c r="BZ73" i="1"/>
  <c r="CA73" i="1"/>
  <c r="CB73" i="1"/>
  <c r="CA74" i="1"/>
  <c r="CB74" i="1"/>
  <c r="BZ64" i="1"/>
  <c r="BX64" i="1"/>
  <c r="CA64" i="1"/>
  <c r="CB64" i="1"/>
  <c r="BX63" i="1"/>
  <c r="CA63" i="1"/>
  <c r="CB63" i="1"/>
  <c r="BZ63" i="1"/>
  <c r="BX60" i="1"/>
  <c r="BX61" i="1"/>
  <c r="BX62" i="1"/>
  <c r="BZ60" i="1"/>
  <c r="CA60" i="1"/>
  <c r="CB60" i="1"/>
  <c r="BZ61" i="1"/>
  <c r="CA61" i="1"/>
  <c r="CB61" i="1"/>
  <c r="BZ62" i="1"/>
  <c r="CA62" i="1"/>
  <c r="CB62" i="1"/>
  <c r="BX59" i="1"/>
  <c r="BZ59" i="1"/>
  <c r="CA59" i="1"/>
  <c r="CB59" i="1"/>
  <c r="BX57" i="1"/>
  <c r="BX58" i="1"/>
  <c r="BZ58" i="1"/>
  <c r="CA58" i="1"/>
  <c r="CB58" i="1"/>
  <c r="BZ57" i="1"/>
  <c r="CA57" i="1"/>
  <c r="CB57" i="1"/>
  <c r="BX56" i="1"/>
  <c r="BZ55" i="1"/>
  <c r="BX55" i="1"/>
  <c r="CA55" i="1"/>
  <c r="CB55" i="1"/>
  <c r="BX52" i="1"/>
  <c r="BZ52" i="1"/>
  <c r="CA52" i="1"/>
  <c r="CB52" i="1"/>
  <c r="BX51" i="1"/>
  <c r="CA51" i="1"/>
  <c r="CB51" i="1"/>
  <c r="BZ51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D41" i="1" l="1"/>
  <c r="D45" i="1"/>
  <c r="D44" i="1"/>
  <c r="D43" i="1"/>
  <c r="D42" i="1"/>
  <c r="BW67" i="1"/>
  <c r="BW59" i="1"/>
  <c r="BW62" i="1"/>
  <c r="D62" i="1" s="1"/>
  <c r="BW60" i="1"/>
  <c r="D60" i="1" s="1"/>
  <c r="BW69" i="1"/>
  <c r="BW83" i="1"/>
  <c r="D83" i="1" s="1"/>
  <c r="BW76" i="1"/>
  <c r="D76" i="1" s="1"/>
  <c r="BW98" i="1"/>
  <c r="D98" i="1" s="1"/>
  <c r="BW94" i="1"/>
  <c r="BW58" i="1"/>
  <c r="D59" i="1"/>
  <c r="BW86" i="1"/>
  <c r="BW71" i="1"/>
  <c r="D71" i="1" s="1"/>
  <c r="BW84" i="1"/>
  <c r="BW79" i="1"/>
  <c r="BW96" i="1"/>
  <c r="D96" i="1" s="1"/>
  <c r="BW95" i="1"/>
  <c r="D95" i="1" s="1"/>
  <c r="BW88" i="1"/>
  <c r="D88" i="1" s="1"/>
  <c r="BW72" i="1"/>
  <c r="BW81" i="1"/>
  <c r="BW87" i="1"/>
  <c r="D87" i="1" s="1"/>
  <c r="BW91" i="1"/>
  <c r="BW61" i="1"/>
  <c r="D61" i="1" s="1"/>
  <c r="BW74" i="1"/>
  <c r="BW70" i="1"/>
  <c r="BW82" i="1"/>
  <c r="BW97" i="1"/>
  <c r="D97" i="1" s="1"/>
  <c r="BW93" i="1"/>
  <c r="D49" i="1"/>
  <c r="D46" i="1"/>
  <c r="BW73" i="1"/>
  <c r="D73" i="1" s="1"/>
  <c r="BW52" i="1"/>
  <c r="D52" i="1" s="1"/>
  <c r="BW64" i="1"/>
  <c r="D64" i="1" s="1"/>
  <c r="BW75" i="1"/>
  <c r="D75" i="1" s="1"/>
  <c r="BW85" i="1"/>
  <c r="BW63" i="1"/>
  <c r="D63" i="1" s="1"/>
  <c r="BW57" i="1"/>
  <c r="BW55" i="1"/>
  <c r="D47" i="1"/>
  <c r="BW51" i="1"/>
  <c r="D51" i="1" s="1"/>
  <c r="D84" i="1" l="1"/>
  <c r="D86" i="1"/>
  <c r="D85" i="1"/>
  <c r="D72" i="1"/>
  <c r="D74" i="1"/>
  <c r="D29" i="1"/>
  <c r="D26" i="1"/>
  <c r="D28" i="1"/>
</calcChain>
</file>

<file path=xl/sharedStrings.xml><?xml version="1.0" encoding="utf-8"?>
<sst xmlns="http://schemas.openxmlformats.org/spreadsheetml/2006/main" count="1581" uniqueCount="369">
  <si>
    <t>SNDG</t>
  </si>
  <si>
    <t>valore atteso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</si>
  <si>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</si>
  <si>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</si>
  <si>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</si>
  <si>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</si>
  <si>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</si>
  <si>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</si>
  <si>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</si>
  <si>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</si>
  <si>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</si>
  <si>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</si>
  <si>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</si>
  <si>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</si>
  <si>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IMP_SCONF_MAX_90GG</t>
  </si>
  <si>
    <t>NUM_GIO_SCONF_MAX_90GG</t>
  </si>
  <si>
    <t>IMP_SCONF_UTIL_MEAN_90GG</t>
  </si>
  <si>
    <t>IMP_SCONF_UTIL_MEANMISS_90GG</t>
  </si>
  <si>
    <t>IMP_SCONF_UTIL_MAX_90GG</t>
  </si>
  <si>
    <t>NUM_GIO_SCONFINO</t>
  </si>
  <si>
    <t>IMP_SCONFINO</t>
  </si>
  <si>
    <t>IMP_UTILIZZO_TOT</t>
  </si>
  <si>
    <t>IMP_ACC_REV_M0</t>
  </si>
  <si>
    <t>IMP_ACC_REV_M1</t>
  </si>
  <si>
    <t>IMP_ACC_REV_M2</t>
  </si>
  <si>
    <t>IMP_UTIL_REV_M0</t>
  </si>
  <si>
    <t>IMP_UTIL_REV_M1</t>
  </si>
  <si>
    <t>IMP_UTIL_REV_M2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</si>
  <si>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</si>
  <si>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</si>
  <si>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</si>
  <si>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</si>
  <si>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</si>
  <si>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</si>
  <si>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IMP_ACC_CASSA_M0</t>
  </si>
  <si>
    <t>IMP_ACC_CASSA_M1</t>
  </si>
  <si>
    <t>IMP_ACC_CASSA_M2</t>
  </si>
  <si>
    <t>IMP_UTIL_CASSA_M0</t>
  </si>
  <si>
    <t>IMP_UTIL_CASSA_M1</t>
  </si>
  <si>
    <t>IMP_UTIL_CASSA_M2</t>
  </si>
  <si>
    <t>IMP_ACC_TOT_M0</t>
  </si>
  <si>
    <t>IMP_ACC_TOT_M1</t>
  </si>
  <si>
    <t>IMP_ACC_TOT_M2</t>
  </si>
  <si>
    <t>IMP_UTIL_TOT_M0</t>
  </si>
  <si>
    <t>IMP_UTIL_TOT_M1</t>
  </si>
  <si>
    <t>IMP_UTIL_TOT_M2</t>
  </si>
  <si>
    <t>IMP_ENTR_TOT_M0</t>
  </si>
  <si>
    <t>IMP_ENTR_TOT_M1</t>
  </si>
  <si>
    <t>IMP_ENTR_TOT_M2</t>
  </si>
  <si>
    <t>IMP_USC_CORR_M0</t>
  </si>
  <si>
    <t>IMP_USC_CORR_M1</t>
  </si>
  <si>
    <t>IMP_USC_CORR_M2</t>
  </si>
  <si>
    <t>IMP_USC_TOT_M0</t>
  </si>
  <si>
    <t>IMP_USC_TOT_M1</t>
  </si>
  <si>
    <t>IMP_USC_TOT_M2</t>
  </si>
  <si>
    <t>IMP_STIP_GIR_M0</t>
  </si>
  <si>
    <t>IMP_STIP_GIR_M1</t>
  </si>
  <si>
    <t>IMP_STIP_GIR_M2</t>
  </si>
  <si>
    <t>ERROR_MSG_IND</t>
  </si>
  <si>
    <t>-</t>
  </si>
  <si>
    <t>missing</t>
  </si>
  <si>
    <t>XRA000_1</t>
  </si>
  <si>
    <t>ERROR_MSG_IND_atteso</t>
  </si>
  <si>
    <t>Num</t>
  </si>
  <si>
    <t>Den</t>
  </si>
  <si>
    <t># Indicatore</t>
  </si>
  <si>
    <t>INDICATORE</t>
  </si>
  <si>
    <t>NUM_GIO_SCONF_MEANMISS_90GG</t>
  </si>
  <si>
    <t>IMP_SCONF_MEANMISS_90GG</t>
  </si>
  <si>
    <t>AFI000_1</t>
  </si>
  <si>
    <t>CAMPO_TEC_1</t>
  </si>
  <si>
    <t>CAMPO_TEC_2</t>
  </si>
  <si>
    <t>CAMPO_TEC_3</t>
  </si>
  <si>
    <t>ESITO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</si>
  <si>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</si>
  <si>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</si>
  <si>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</si>
  <si>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</si>
  <si>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</si>
  <si>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</si>
  <si>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</si>
  <si>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</si>
  <si>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</si>
  <si>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</si>
  <si>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</si>
  <si>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</si>
  <si>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IND_900</t>
  </si>
  <si>
    <t>AC</t>
  </si>
  <si>
    <t>CRZER002_1</t>
  </si>
  <si>
    <t>CRZER000_1</t>
  </si>
  <si>
    <t>CRZER003_2</t>
  </si>
  <si>
    <t>CRZER004_2</t>
  </si>
  <si>
    <t>AT</t>
  </si>
  <si>
    <t>CAMPO_TEC_16</t>
  </si>
  <si>
    <t>CRZER002_3</t>
  </si>
  <si>
    <t>CRZER002_2</t>
  </si>
  <si>
    <t>CRZER003_1</t>
  </si>
  <si>
    <t>CRZER004_1</t>
  </si>
  <si>
    <t xml:space="preserve">missing </t>
  </si>
  <si>
    <t>BILFAM000_1</t>
  </si>
  <si>
    <t>BILFAM004_1</t>
  </si>
  <si>
    <t>BILFAM002_1</t>
  </si>
  <si>
    <t>BILFAM002_2</t>
  </si>
  <si>
    <t>BILFAM003_1</t>
  </si>
  <si>
    <t>BILFAM003_2</t>
  </si>
  <si>
    <t>BILFAM004_2</t>
  </si>
  <si>
    <t>IMP_ENT_CORR_M0</t>
  </si>
  <si>
    <t>IMP_ENT_CORR_M1</t>
  </si>
  <si>
    <t>IMP_ENT_CORR_M2</t>
  </si>
  <si>
    <t>IND_61</t>
  </si>
  <si>
    <t>XRA004_1</t>
  </si>
  <si>
    <t xml:space="preserve">XRA004_1 </t>
  </si>
  <si>
    <t>CRZER004_3</t>
  </si>
  <si>
    <t>CRZER004_1;CRZER004_2</t>
  </si>
  <si>
    <t>BILFAM004_1;BILFAM004_2</t>
  </si>
  <si>
    <t>XRA003_1</t>
  </si>
  <si>
    <t>XRA003_2</t>
  </si>
  <si>
    <t>XRA004_1;XRA004_2</t>
  </si>
  <si>
    <t>XRA004_2</t>
  </si>
  <si>
    <t>'0000000000000255'</t>
  </si>
  <si>
    <t>'0000000000000256'</t>
  </si>
  <si>
    <t>'0000000000000257'</t>
  </si>
  <si>
    <t>'0000000000000258'</t>
  </si>
  <si>
    <t>'0000000000000259'</t>
  </si>
  <si>
    <t>'0000000000000260'</t>
  </si>
  <si>
    <t>'0000000000000261'</t>
  </si>
  <si>
    <t>'0000000000000262'</t>
  </si>
  <si>
    <t>'0000000000000263'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</si>
  <si>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</si>
  <si>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</si>
  <si>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</si>
  <si>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</si>
  <si>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</si>
  <si>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</si>
  <si>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</si>
  <si>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</si>
  <si>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'0000000000000272'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</si>
  <si>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</si>
  <si>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</si>
  <si>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</si>
  <si>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</si>
  <si>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</si>
  <si>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</si>
  <si>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</si>
  <si>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</si>
  <si>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</si>
  <si>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</si>
  <si>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</si>
  <si>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</si>
  <si>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</si>
  <si>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</si>
  <si>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</si>
  <si>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</si>
  <si>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</si>
  <si>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</si>
  <si>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</si>
  <si>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</si>
  <si>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</si>
  <si>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</si>
  <si>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</si>
  <si>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</si>
  <si>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</si>
  <si>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</si>
  <si>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</si>
  <si>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</si>
  <si>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</si>
  <si>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</si>
  <si>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</si>
  <si>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</si>
  <si>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</si>
  <si>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</si>
  <si>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</si>
  <si>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</si>
  <si>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</si>
  <si>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</si>
  <si>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</si>
  <si>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</si>
  <si>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</si>
  <si>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</si>
  <si>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</si>
  <si>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</si>
  <si>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</si>
  <si>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</si>
  <si>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</si>
  <si>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</si>
  <si>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</si>
  <si>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</si>
  <si>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</si>
  <si>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</si>
  <si>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</si>
  <si>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</si>
  <si>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</si>
  <si>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</si>
  <si>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</si>
  <si>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</si>
  <si>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</si>
  <si>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</si>
  <si>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</si>
  <si>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</si>
  <si>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</si>
  <si>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</si>
  <si>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</si>
  <si>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</si>
  <si>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</si>
  <si>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</si>
  <si>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'0000000000000341'</t>
  </si>
  <si>
    <t>'0000000000000342'</t>
  </si>
  <si>
    <t>'0000000000000343'</t>
  </si>
  <si>
    <t>'0000000000000344'</t>
  </si>
  <si>
    <t>'0000000000000345'</t>
  </si>
  <si>
    <t>'0000000000000346'</t>
  </si>
  <si>
    <t>'0000000000000347'</t>
  </si>
  <si>
    <t>'0000000000000348'</t>
  </si>
  <si>
    <t>'0000000000000349'</t>
  </si>
  <si>
    <t>'0000000000000350'</t>
  </si>
  <si>
    <t>'0000000000000351'</t>
  </si>
  <si>
    <t>'0000000000000352'</t>
  </si>
  <si>
    <t>'0000000000000353'</t>
  </si>
  <si>
    <t>'0000000000000354'</t>
  </si>
  <si>
    <t>'0000000000000355'</t>
  </si>
  <si>
    <t>'0000000000000356'</t>
  </si>
  <si>
    <t>'0000000000000357'</t>
  </si>
  <si>
    <t>'0000000000000358'</t>
  </si>
  <si>
    <t>'0000000000000359'</t>
  </si>
  <si>
    <t>'0000000000000360'</t>
  </si>
  <si>
    <t>'0000000000000361'</t>
  </si>
  <si>
    <t>'0000000000000363'</t>
  </si>
  <si>
    <t>'0000000000000364'</t>
  </si>
  <si>
    <t>'0000000000000365'</t>
  </si>
  <si>
    <t>'0000000000000366'</t>
  </si>
  <si>
    <t>'0000000000000367'</t>
  </si>
  <si>
    <t>'0000000000000368'</t>
  </si>
  <si>
    <t>'0000000000000369'</t>
  </si>
  <si>
    <t>'0000000000000370'</t>
  </si>
  <si>
    <t>'0000000000000371'</t>
  </si>
  <si>
    <t>'0000000000000372'</t>
  </si>
  <si>
    <t>'0000000000000373'</t>
  </si>
  <si>
    <t>'0000000000000374'</t>
  </si>
  <si>
    <t>'0000000000000375'</t>
  </si>
  <si>
    <t>'0000000000000376'</t>
  </si>
  <si>
    <t>'0000000000000377'</t>
  </si>
  <si>
    <t>'0000000000000378'</t>
  </si>
  <si>
    <t>'0000000000000379'</t>
  </si>
  <si>
    <t>'0000000000000380'</t>
  </si>
  <si>
    <t>'0000000000000381'</t>
  </si>
  <si>
    <t>'0000000000000382'</t>
  </si>
  <si>
    <t>'0000000000000383'</t>
  </si>
  <si>
    <t>'0000000000000384'</t>
  </si>
  <si>
    <t>'0000000000000385'</t>
  </si>
  <si>
    <t>'0000000000000386'</t>
  </si>
  <si>
    <t>'0000000000000387'</t>
  </si>
  <si>
    <t>'0000000000000388'</t>
  </si>
  <si>
    <t>'0000000000000389'</t>
  </si>
  <si>
    <t>'0000000000000390'</t>
  </si>
  <si>
    <t>'0000000000000391'</t>
  </si>
  <si>
    <t>'0000000000000392'</t>
  </si>
  <si>
    <t>'0000000000000393'</t>
  </si>
  <si>
    <t>'0000000000000394'</t>
  </si>
  <si>
    <t>'0000000000000395'</t>
  </si>
  <si>
    <t>'0000000000000396'</t>
  </si>
  <si>
    <t>'0000000000000397'</t>
  </si>
  <si>
    <t>'0000000000000398'</t>
  </si>
  <si>
    <t>'0000000000000399'</t>
  </si>
  <si>
    <t>'0000000000000400'</t>
  </si>
  <si>
    <t>'0000000000000401'</t>
  </si>
  <si>
    <t>'0000000000000402'</t>
  </si>
  <si>
    <t>'0000000000000403'</t>
  </si>
  <si>
    <t>'0000000000000404'</t>
  </si>
  <si>
    <t>'0000000000000405'</t>
  </si>
  <si>
    <t>'0000000000000406'</t>
  </si>
  <si>
    <t>'0000000000000407'</t>
  </si>
  <si>
    <t>'0000000000000408'</t>
  </si>
  <si>
    <t>'0000000000000409'</t>
  </si>
  <si>
    <t>'0000000000000410'</t>
  </si>
  <si>
    <t>'0000000000000411'</t>
  </si>
  <si>
    <t>'0000000000000412'</t>
  </si>
  <si>
    <t>'0000000000000413'</t>
  </si>
  <si>
    <t>'0000000000000414'</t>
  </si>
  <si>
    <t>'0000000000000415'</t>
  </si>
  <si>
    <t>'0000000000000416'</t>
  </si>
  <si>
    <t>'0000000000000417'</t>
  </si>
  <si>
    <t>'0000000000000418'</t>
  </si>
  <si>
    <t>'0000000000000419'</t>
  </si>
  <si>
    <t>'0000000000000420'</t>
  </si>
  <si>
    <t>'0000000000000421'</t>
  </si>
  <si>
    <t>'0000000000000422'</t>
  </si>
  <si>
    <t>'0000000000000423'</t>
  </si>
  <si>
    <t>'0000000000000424'</t>
  </si>
  <si>
    <t>'0000000000000425'</t>
  </si>
  <si>
    <t>'0000000000000426'</t>
  </si>
  <si>
    <t>'0000000000000427'</t>
  </si>
  <si>
    <t>'0000000000000428'</t>
  </si>
  <si>
    <t>'0000000000000429'</t>
  </si>
  <si>
    <t>'0000000000000430'</t>
  </si>
  <si>
    <t>'0000000000000431'</t>
  </si>
  <si>
    <t>'0000000000000432'</t>
  </si>
  <si>
    <t>'0000000000000433'</t>
  </si>
  <si>
    <t>'0000000000000434'</t>
  </si>
  <si>
    <t>'0000000000000435'</t>
  </si>
  <si>
    <t>'0000000000000436'</t>
  </si>
  <si>
    <t>'0000000000000437'</t>
  </si>
  <si>
    <t>'0000000000000438'</t>
  </si>
  <si>
    <t>'0000000000000439'</t>
  </si>
  <si>
    <t>'0000000000000440'</t>
  </si>
  <si>
    <t>'0000000000000441'</t>
  </si>
  <si>
    <t>'0000000000000442'</t>
  </si>
  <si>
    <t>'0000000000000443'</t>
  </si>
  <si>
    <t>'0000000000000444'</t>
  </si>
  <si>
    <t>'0000000000000445'</t>
  </si>
  <si>
    <t>'0000000000000446'</t>
  </si>
  <si>
    <t>'0000000000000447'</t>
  </si>
  <si>
    <t>'0000000000000448'</t>
  </si>
  <si>
    <t>'0000000000000449'</t>
  </si>
  <si>
    <t>'0000000000000450'</t>
  </si>
  <si>
    <t>'0000000000000451'</t>
  </si>
  <si>
    <t>'0000000000000452'</t>
  </si>
  <si>
    <t>'0000000000000453'</t>
  </si>
  <si>
    <t>'0000000000000454'</t>
  </si>
  <si>
    <t>'0000000000000455'</t>
  </si>
  <si>
    <t>'0000000000000456'</t>
  </si>
  <si>
    <t>'0000000000000457'</t>
  </si>
  <si>
    <t>'0000000000000458'</t>
  </si>
  <si>
    <t>'0000000000000459'</t>
  </si>
  <si>
    <t>'0000000000000460'</t>
  </si>
  <si>
    <t>'0000000000000461'</t>
  </si>
  <si>
    <t>'0000000000000462'</t>
  </si>
  <si>
    <t>'0000000000000463'</t>
  </si>
  <si>
    <t>'0000000000000464'</t>
  </si>
  <si>
    <t>'0000000000000465'</t>
  </si>
  <si>
    <t>'0000000000000466'</t>
  </si>
  <si>
    <t>'0000000000000467'</t>
  </si>
  <si>
    <t>'0000000000000468'</t>
  </si>
  <si>
    <t>'0000000000000469'</t>
  </si>
  <si>
    <t>'0000000000000470'</t>
  </si>
  <si>
    <t>'0000000000000471'</t>
  </si>
  <si>
    <t>'0000000000000472'</t>
  </si>
  <si>
    <t>'0000000000000473'</t>
  </si>
  <si>
    <t>'0000000000000474'</t>
  </si>
  <si>
    <t>'0000000000000475'</t>
  </si>
  <si>
    <t>'0000000000000476'</t>
  </si>
  <si>
    <t>'0000000000000477'</t>
  </si>
  <si>
    <t>'0000000000000478'</t>
  </si>
  <si>
    <t>'0000000000000479'</t>
  </si>
  <si>
    <t>'0000000000000480'</t>
  </si>
  <si>
    <t>'0000000000000481'</t>
  </si>
  <si>
    <t>'0000000000000482'</t>
  </si>
  <si>
    <t>'0000000000000483'</t>
  </si>
  <si>
    <t>'0000000000000484'</t>
  </si>
  <si>
    <t>'0000000000000485'</t>
  </si>
  <si>
    <t>'0000000000000486'</t>
  </si>
  <si>
    <t>'0000000000000487'</t>
  </si>
  <si>
    <t>'0000000000000488'</t>
  </si>
  <si>
    <t>'0000000000000489'</t>
  </si>
  <si>
    <t>'0000000000000490'</t>
  </si>
  <si>
    <t>'0000000000000491'</t>
  </si>
  <si>
    <t>'0000000000000492'</t>
  </si>
  <si>
    <t>'0000000000000493'</t>
  </si>
  <si>
    <t>'0000000000000494'</t>
  </si>
  <si>
    <t>'0000000000000495'</t>
  </si>
  <si>
    <t>'0000000000000496'</t>
  </si>
  <si>
    <t>'0000000000000497'</t>
  </si>
  <si>
    <t>?</t>
  </si>
  <si>
    <t>IMP_SALDO_CC_LT_0_M1</t>
  </si>
  <si>
    <t>IMP_SALDO_CC_LT_0_M2</t>
  </si>
  <si>
    <t>IMP_SALDO_CC_LT_0_M0</t>
  </si>
  <si>
    <t>IMP_SALDO_CC_ M0</t>
  </si>
  <si>
    <t>IMP_SALDO_CC_ M1</t>
  </si>
  <si>
    <t>IMP_SALDO_CC_ M2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</si>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</sst>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I245"/>
  <sheetViews>
    <sheetView tabSelected="1" zoomScale="70" zoomScaleNormal="70" workbookViewId="0">
      <pane xSplit="5" ySplit="3" topLeftCell="AH33" activePane="bottomRight" state="frozen"/>
      <selection pane="topRight" activeCell="F1" sqref="F1"/>
      <selection pane="bottomLeft" activeCell="A4" sqref="A4"/>
      <selection pane="bottomRight" activeCell="AI92" sqref="AI92"/>
    </sheetView>
  </sheetViews>
  <sheetFormatPr defaultColWidth="8.85546875" defaultRowHeight="15" x14ac:dyDescent="0.25"/>
  <cols>
    <col min="1" max="1" width="12.42578125" style="3" bestFit="1" customWidth="1"/>
    <col min="2" max="2" width="25.5703125" style="3" customWidth="1"/>
    <col min="3" max="4" width="13.7109375" style="3" customWidth="1"/>
    <col min="5" max="5" width="27.42578125" style="3" customWidth="1"/>
    <col min="6" max="6" width="27.42578125" style="3" hidden="1" customWidth="1"/>
    <col min="7" max="7" width="33.85546875" style="3" hidden="1" customWidth="1"/>
    <col min="8" max="8" width="24.85546875" style="3" hidden="1" customWidth="1"/>
    <col min="9" max="9" width="30.42578125" style="3" hidden="1" customWidth="1"/>
    <col min="10" max="10" width="31.7109375" style="3" hidden="1" customWidth="1"/>
    <col min="11" max="11" width="37.140625" style="3" hidden="1" customWidth="1"/>
    <col min="12" max="12" width="30.42578125" style="3" hidden="1" customWidth="1"/>
    <col min="13" max="13" width="21.7109375" style="3" hidden="1" customWidth="1"/>
    <col min="14" max="14" width="16.28515625" style="3" hidden="1" customWidth="1"/>
    <col min="15" max="15" width="19.5703125" style="3" hidden="1" customWidth="1"/>
    <col min="16" max="16" width="18.85546875" style="3" hidden="1" customWidth="1"/>
    <col min="17" max="18" width="19.5703125" style="3" hidden="1" customWidth="1"/>
    <col min="19" max="21" width="23.140625" style="3" hidden="1" customWidth="1"/>
    <col min="22" max="22" width="24.85546875" style="3" hidden="1" customWidth="1"/>
    <col min="23" max="23" width="24.5703125" style="3" hidden="1" customWidth="1"/>
    <col min="24" max="24" width="24.85546875" style="3" hidden="1" customWidth="1"/>
    <col min="25" max="25" width="22.140625" style="3" hidden="1" customWidth="1"/>
    <col min="26" max="26" width="21.7109375" style="3" hidden="1" customWidth="1"/>
    <col min="27" max="27" width="22.140625" style="3" hidden="1" customWidth="1"/>
    <col min="28" max="33" width="25.140625" style="3" hidden="1" customWidth="1"/>
    <col min="34" max="41" width="25.140625" style="3" customWidth="1"/>
    <col min="42" max="42" width="28.28515625" style="3" customWidth="1"/>
    <col min="43" max="43" width="27.85546875" style="3" customWidth="1"/>
    <col min="44" max="45" width="28.28515625" style="3" customWidth="1"/>
    <col min="46" max="46" width="27.85546875" style="3" customWidth="1"/>
    <col min="47" max="47" width="28.28515625" style="3" customWidth="1"/>
    <col min="48" max="65" width="25.140625" style="3" customWidth="1"/>
    <col min="66" max="66" width="21.28515625" style="3" customWidth="1"/>
    <col min="67" max="67" width="21" style="3" customWidth="1"/>
    <col min="68" max="68" width="21.28515625" style="3" customWidth="1"/>
    <col min="69" max="69" width="19" style="3" customWidth="1"/>
    <col min="70" max="70" width="18.7109375" style="3" customWidth="1"/>
    <col min="71" max="72" width="19" style="3" customWidth="1"/>
    <col min="73" max="73" width="17.85546875" style="3" customWidth="1"/>
    <col min="74" max="74" width="19" style="3" customWidth="1"/>
    <col min="75" max="75" width="22.7109375" style="3" bestFit="1" customWidth="1"/>
    <col min="76" max="76" width="16.140625" style="3" bestFit="1" customWidth="1"/>
    <col min="77" max="80" width="16.140625" style="3" customWidth="1"/>
    <col min="81" max="81" width="13.5703125" style="3" customWidth="1"/>
    <col min="82" max="82" width="18.5703125" style="3" customWidth="1"/>
    <col min="83" max="86" width="13.5703125" style="3" customWidth="1"/>
    <col min="87" max="91" width="14.5703125" style="3" customWidth="1"/>
    <col min="92" max="92" width="15.28515625" style="3" customWidth="1"/>
    <col min="93" max="93" width="20" style="3" customWidth="1"/>
    <col min="94" max="94" width="25.7109375" style="3" bestFit="1" customWidth="1"/>
    <col min="95" max="96" width="8.85546875" style="3"/>
    <col min="97" max="97" width="18.140625" style="3" bestFit="1" customWidth="1"/>
    <col min="98" max="98" width="22.85546875" style="3" bestFit="1" customWidth="1"/>
    <col min="99" max="99" width="28" style="3" bestFit="1" customWidth="1"/>
    <col min="100" max="163" width="8.85546875" style="3"/>
    <col min="164" max="164" width="15.28515625" style="3" customWidth="1"/>
    <col min="165" max="16384" width="8.85546875" style="3"/>
  </cols>
  <sheetData>
    <row r="3" spans="1:95" ht="19.149999999999999" customHeight="1" x14ac:dyDescent="0.25">
      <c r="A3" s="4"/>
      <c r="B3" s="5" t="s">
        <v>0</v>
      </c>
      <c r="C3" s="5" t="s">
        <v>65</v>
      </c>
      <c r="D3" s="5" t="s">
        <v>1</v>
      </c>
      <c r="E3" s="5" t="s">
        <v>62</v>
      </c>
      <c r="F3" s="5" t="s">
        <v>68</v>
      </c>
      <c r="G3" s="5" t="s">
        <v>67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5" t="s">
        <v>19</v>
      </c>
      <c r="N3" s="5" t="s">
        <v>20</v>
      </c>
      <c r="O3" s="5" t="s">
        <v>21</v>
      </c>
      <c r="P3" s="5" t="s">
        <v>365</v>
      </c>
      <c r="Q3" s="5" t="s">
        <v>366</v>
      </c>
      <c r="R3" s="5" t="s">
        <v>367</v>
      </c>
      <c r="S3" s="28" t="s">
        <v>364</v>
      </c>
      <c r="T3" s="28" t="s">
        <v>362</v>
      </c>
      <c r="U3" s="28" t="s">
        <v>363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6</v>
      </c>
      <c r="AA3" s="5" t="s">
        <v>7</v>
      </c>
      <c r="AB3" s="5" t="s">
        <v>8</v>
      </c>
      <c r="AC3" s="5" t="s">
        <v>9</v>
      </c>
      <c r="AD3" s="5" t="s">
        <v>10</v>
      </c>
      <c r="AE3" s="5" t="s">
        <v>11</v>
      </c>
      <c r="AF3" s="5" t="s">
        <v>12</v>
      </c>
      <c r="AG3" s="5" t="s">
        <v>13</v>
      </c>
      <c r="AH3" s="5" t="s">
        <v>109</v>
      </c>
      <c r="AI3" s="5" t="s">
        <v>86</v>
      </c>
      <c r="AJ3" s="5" t="s">
        <v>22</v>
      </c>
      <c r="AK3" s="5" t="s">
        <v>23</v>
      </c>
      <c r="AL3" s="5" t="s">
        <v>24</v>
      </c>
      <c r="AM3" s="5" t="s">
        <v>25</v>
      </c>
      <c r="AN3" s="5" t="s">
        <v>26</v>
      </c>
      <c r="AO3" s="5" t="s">
        <v>27</v>
      </c>
      <c r="AP3" s="5" t="s">
        <v>28</v>
      </c>
      <c r="AQ3" s="5" t="s">
        <v>29</v>
      </c>
      <c r="AR3" s="5" t="s">
        <v>30</v>
      </c>
      <c r="AS3" s="5" t="s">
        <v>31</v>
      </c>
      <c r="AT3" s="5" t="s">
        <v>32</v>
      </c>
      <c r="AU3" s="5" t="s">
        <v>33</v>
      </c>
      <c r="AV3" s="5" t="s">
        <v>34</v>
      </c>
      <c r="AW3" s="5" t="s">
        <v>35</v>
      </c>
      <c r="AX3" s="5" t="s">
        <v>36</v>
      </c>
      <c r="AY3" s="5" t="s">
        <v>37</v>
      </c>
      <c r="AZ3" s="5" t="s">
        <v>38</v>
      </c>
      <c r="BA3" s="5" t="s">
        <v>39</v>
      </c>
      <c r="BB3" s="5" t="s">
        <v>40</v>
      </c>
      <c r="BC3" s="5" t="s">
        <v>41</v>
      </c>
      <c r="BD3" s="5" t="s">
        <v>42</v>
      </c>
      <c r="BE3" s="5" t="s">
        <v>43</v>
      </c>
      <c r="BF3" s="5" t="s">
        <v>44</v>
      </c>
      <c r="BG3" s="5" t="s">
        <v>45</v>
      </c>
      <c r="BH3" s="5" t="s">
        <v>106</v>
      </c>
      <c r="BI3" s="5" t="s">
        <v>107</v>
      </c>
      <c r="BJ3" s="5" t="s">
        <v>108</v>
      </c>
      <c r="BK3" s="5" t="s">
        <v>46</v>
      </c>
      <c r="BL3" s="5" t="s">
        <v>47</v>
      </c>
      <c r="BM3" s="5" t="s">
        <v>48</v>
      </c>
      <c r="BN3" s="5" t="s">
        <v>49</v>
      </c>
      <c r="BO3" s="5" t="s">
        <v>50</v>
      </c>
      <c r="BP3" s="5" t="s">
        <v>51</v>
      </c>
      <c r="BQ3" s="5" t="s">
        <v>52</v>
      </c>
      <c r="BR3" s="5" t="s">
        <v>53</v>
      </c>
      <c r="BS3" s="5" t="s">
        <v>54</v>
      </c>
      <c r="BT3" s="5" t="s">
        <v>55</v>
      </c>
      <c r="BU3" s="5" t="s">
        <v>56</v>
      </c>
      <c r="BV3" s="5" t="s">
        <v>57</v>
      </c>
      <c r="BW3" s="5" t="s">
        <v>63</v>
      </c>
      <c r="BX3" s="5" t="s">
        <v>64</v>
      </c>
      <c r="BY3" s="5" t="s">
        <v>70</v>
      </c>
      <c r="BZ3" s="5" t="s">
        <v>71</v>
      </c>
      <c r="CA3" s="5" t="s">
        <v>72</v>
      </c>
      <c r="CB3" s="5" t="s">
        <v>74</v>
      </c>
      <c r="CC3" s="5" t="s">
        <v>75</v>
      </c>
      <c r="CD3" s="5" t="s">
        <v>76</v>
      </c>
      <c r="CE3" s="5" t="s">
        <v>77</v>
      </c>
      <c r="CF3" s="5" t="s">
        <v>78</v>
      </c>
      <c r="CG3" s="5" t="s">
        <v>79</v>
      </c>
      <c r="CH3" s="5" t="s">
        <v>80</v>
      </c>
      <c r="CI3" s="5" t="s">
        <v>81</v>
      </c>
      <c r="CJ3" s="5" t="s">
        <v>82</v>
      </c>
      <c r="CK3" s="5" t="s">
        <v>83</v>
      </c>
      <c r="CL3" s="5" t="s">
        <v>84</v>
      </c>
      <c r="CM3" s="5" t="s">
        <v>85</v>
      </c>
      <c r="CN3" s="5" t="s">
        <v>93</v>
      </c>
      <c r="CO3" s="1" t="s">
        <v>66</v>
      </c>
      <c r="CP3" s="1" t="s">
        <v>58</v>
      </c>
      <c r="CQ3" s="1" t="s">
        <v>73</v>
      </c>
    </row>
    <row r="4" spans="1:95" x14ac:dyDescent="0.25">
      <c r="B4" s="6" t="s">
        <v>119</v>
      </c>
      <c r="C4" s="10">
        <v>200</v>
      </c>
      <c r="D4" s="10">
        <f>IF(OR(F4&lt;0, F4 = "-"),"missing",F4)</f>
        <v>1000</v>
      </c>
      <c r="E4" s="10"/>
      <c r="F4" s="9">
        <v>1000</v>
      </c>
      <c r="G4" s="9"/>
      <c r="H4" s="9"/>
      <c r="I4" s="9"/>
      <c r="J4" s="9"/>
      <c r="K4" s="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 x14ac:dyDescent="0.2">
      <c r="B5" s="6" t="s">
        <v>120</v>
      </c>
      <c r="C5" s="10">
        <v>200</v>
      </c>
      <c r="D5" s="10" t="str">
        <f>IF(OR(F5&lt;0, F5 = "-"),"missing",F5)</f>
        <v>missing</v>
      </c>
      <c r="E5" s="22" t="s">
        <v>61</v>
      </c>
      <c r="F5" s="9" t="s">
        <v>59</v>
      </c>
      <c r="G5" s="9"/>
      <c r="H5" s="9"/>
      <c r="I5" s="9"/>
      <c r="J5" s="9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 x14ac:dyDescent="0.2">
      <c r="B6" s="6" t="s">
        <v>121</v>
      </c>
      <c r="C6" s="10">
        <v>200</v>
      </c>
      <c r="D6" s="10" t="str">
        <f>IF(OR(F6&lt;0, F6 = "-"),"missing",F6)</f>
        <v>missing</v>
      </c>
      <c r="E6" s="22" t="s">
        <v>110</v>
      </c>
      <c r="F6" s="9">
        <v>-100</v>
      </c>
      <c r="G6" s="9"/>
      <c r="H6" s="9"/>
      <c r="I6" s="9"/>
      <c r="J6" s="9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</row>
    <row r="7" spans="1:95" x14ac:dyDescent="0.25">
      <c r="B7" s="6" t="s">
        <v>122</v>
      </c>
      <c r="C7" s="10">
        <v>201</v>
      </c>
      <c r="D7" s="10">
        <f>IF(OR(G7&lt;0, G7 = "-"),"missing",G7)</f>
        <v>15</v>
      </c>
      <c r="E7" s="10"/>
      <c r="F7" s="9"/>
      <c r="G7" s="9">
        <v>15</v>
      </c>
      <c r="H7" s="9"/>
      <c r="I7" s="9"/>
      <c r="J7" s="9"/>
      <c r="K7" s="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</row>
    <row r="8" spans="1:95" x14ac:dyDescent="0.2">
      <c r="B8" s="6" t="s">
        <v>123</v>
      </c>
      <c r="C8" s="10">
        <v>201</v>
      </c>
      <c r="D8" s="10" t="str">
        <f>IF(OR(G8&lt;0, G8 = "-"),"missing",G8)</f>
        <v>missing</v>
      </c>
      <c r="E8" s="22" t="s">
        <v>61</v>
      </c>
      <c r="F8" s="9"/>
      <c r="G8" s="9" t="s">
        <v>59</v>
      </c>
      <c r="H8" s="9"/>
      <c r="I8" s="9"/>
      <c r="J8" s="9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1:95" x14ac:dyDescent="0.2">
      <c r="B9" s="6" t="s">
        <v>124</v>
      </c>
      <c r="C9" s="10">
        <v>201</v>
      </c>
      <c r="D9" s="10" t="str">
        <f>IF(OR(G9&lt;0, G9 = "-"),"missing",G9)</f>
        <v>missing</v>
      </c>
      <c r="E9" s="22" t="s">
        <v>111</v>
      </c>
      <c r="F9" s="9"/>
      <c r="G9" s="9">
        <v>-3</v>
      </c>
      <c r="H9" s="9"/>
      <c r="I9" s="9"/>
      <c r="J9" s="9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spans="1:95" x14ac:dyDescent="0.25">
      <c r="B10" s="6" t="s">
        <v>125</v>
      </c>
      <c r="C10" s="1">
        <v>202</v>
      </c>
      <c r="D10" s="9">
        <f>IF(OR(H10&lt;0, H10 = "-"),"missing",H10)</f>
        <v>100</v>
      </c>
      <c r="E10" s="9"/>
      <c r="F10" s="9"/>
      <c r="G10" s="9"/>
      <c r="H10" s="9">
        <v>100</v>
      </c>
      <c r="I10" s="9"/>
      <c r="J10" s="9"/>
      <c r="K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</row>
    <row r="11" spans="1:95" x14ac:dyDescent="0.2">
      <c r="B11" s="6" t="s">
        <v>126</v>
      </c>
      <c r="C11" s="1">
        <v>202</v>
      </c>
      <c r="D11" s="9" t="str">
        <f>IF(OR(H11&lt;0, H11 = "-"),"missing",H11)</f>
        <v>missing</v>
      </c>
      <c r="E11" s="12" t="s">
        <v>61</v>
      </c>
      <c r="F11" s="9"/>
      <c r="G11" s="9"/>
      <c r="H11" s="9" t="s">
        <v>59</v>
      </c>
      <c r="I11" s="9"/>
      <c r="J11" s="9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spans="1:95" x14ac:dyDescent="0.2">
      <c r="B12" s="6" t="s">
        <v>127</v>
      </c>
      <c r="C12" s="1">
        <v>202</v>
      </c>
      <c r="D12" s="9" t="s">
        <v>60</v>
      </c>
      <c r="E12" s="22" t="s">
        <v>111</v>
      </c>
      <c r="F12" s="9"/>
      <c r="G12" s="9"/>
      <c r="H12" s="9">
        <v>-100</v>
      </c>
      <c r="I12" s="9"/>
      <c r="J12" s="9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 x14ac:dyDescent="0.25">
      <c r="B13" s="6" t="s">
        <v>128</v>
      </c>
      <c r="C13" s="1">
        <v>203</v>
      </c>
      <c r="D13" s="9">
        <f>IF(OR(I13&lt;0, I13 = "-"),"missing",I13)</f>
        <v>12</v>
      </c>
      <c r="E13" s="9"/>
      <c r="F13" s="9"/>
      <c r="G13" s="9"/>
      <c r="H13" s="9"/>
      <c r="I13" s="9">
        <v>12</v>
      </c>
      <c r="J13" s="9"/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1:95" x14ac:dyDescent="0.2">
      <c r="B14" s="6" t="s">
        <v>129</v>
      </c>
      <c r="C14" s="1">
        <v>203</v>
      </c>
      <c r="D14" s="9" t="str">
        <f>IF(OR(I14&lt;0, I14 = "-"),"missing",I14)</f>
        <v>missing</v>
      </c>
      <c r="E14" s="12" t="s">
        <v>61</v>
      </c>
      <c r="F14" s="9"/>
      <c r="G14" s="9"/>
      <c r="H14" s="9"/>
      <c r="I14" s="9" t="s">
        <v>59</v>
      </c>
      <c r="J14" s="9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</row>
    <row r="15" spans="1:95" x14ac:dyDescent="0.2">
      <c r="B15" s="6" t="s">
        <v>130</v>
      </c>
      <c r="C15" s="1">
        <v>203</v>
      </c>
      <c r="D15" s="9" t="s">
        <v>60</v>
      </c>
      <c r="E15" s="22" t="s">
        <v>111</v>
      </c>
      <c r="F15" s="9"/>
      <c r="G15" s="9"/>
      <c r="H15" s="9"/>
      <c r="I15" s="9">
        <v>-5</v>
      </c>
      <c r="J15" s="9"/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1:95" x14ac:dyDescent="0.25">
      <c r="B16" s="6" t="s">
        <v>131</v>
      </c>
      <c r="C16" s="1">
        <v>204</v>
      </c>
      <c r="D16" s="9">
        <f>IF(OR(I16&lt;0, J16 = "-"),"missing",J16)</f>
        <v>200</v>
      </c>
      <c r="E16" s="9"/>
      <c r="F16" s="9"/>
      <c r="G16" s="9"/>
      <c r="H16" s="9"/>
      <c r="I16" s="9"/>
      <c r="J16" s="9">
        <v>200</v>
      </c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2:95" x14ac:dyDescent="0.2">
      <c r="B17" s="6" t="s">
        <v>132</v>
      </c>
      <c r="C17" s="1">
        <v>204</v>
      </c>
      <c r="D17" s="9" t="str">
        <f>IF(OR(J17&lt;0, J17 = "-"),"missing",J17)</f>
        <v>missing</v>
      </c>
      <c r="E17" s="12" t="s">
        <v>61</v>
      </c>
      <c r="F17" s="9"/>
      <c r="G17" s="9"/>
      <c r="H17" s="9"/>
      <c r="I17" s="9"/>
      <c r="J17" s="9" t="s">
        <v>59</v>
      </c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spans="2:95" x14ac:dyDescent="0.2">
      <c r="B18" s="6" t="s">
        <v>133</v>
      </c>
      <c r="C18" s="1">
        <v>204</v>
      </c>
      <c r="D18" s="9" t="s">
        <v>60</v>
      </c>
      <c r="E18" s="22" t="s">
        <v>111</v>
      </c>
      <c r="F18" s="9"/>
      <c r="G18" s="9"/>
      <c r="H18" s="9"/>
      <c r="I18" s="9"/>
      <c r="J18" s="9">
        <v>-100</v>
      </c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spans="2:95" x14ac:dyDescent="0.25">
      <c r="B19" s="6" t="s">
        <v>134</v>
      </c>
      <c r="C19" s="1">
        <v>205</v>
      </c>
      <c r="D19" s="9">
        <f>IF(OR(K19&lt;0, K19 = "-"),"missing",K19)</f>
        <v>200</v>
      </c>
      <c r="E19" s="9"/>
      <c r="F19" s="9"/>
      <c r="G19" s="9"/>
      <c r="H19" s="9"/>
      <c r="I19" s="9"/>
      <c r="J19" s="9"/>
      <c r="K19" s="9">
        <v>200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2:95" x14ac:dyDescent="0.2">
      <c r="B20" s="6" t="s">
        <v>135</v>
      </c>
      <c r="C20" s="1">
        <v>205</v>
      </c>
      <c r="D20" s="9" t="str">
        <f>IF(OR(K20&lt;0, K20 = "-"),"missing",K20)</f>
        <v>missing</v>
      </c>
      <c r="E20" s="12" t="s">
        <v>61</v>
      </c>
      <c r="F20" s="9"/>
      <c r="G20" s="9"/>
      <c r="H20" s="9"/>
      <c r="I20" s="9"/>
      <c r="J20" s="9"/>
      <c r="K20" s="9" t="s">
        <v>59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spans="2:95" x14ac:dyDescent="0.2">
      <c r="B21" s="6" t="s">
        <v>136</v>
      </c>
      <c r="C21" s="1">
        <v>205</v>
      </c>
      <c r="D21" s="9" t="str">
        <f>IF(OR(K21&lt;0, K21 = "-"),"missing",K21)</f>
        <v>missing</v>
      </c>
      <c r="E21" s="22" t="s">
        <v>111</v>
      </c>
      <c r="F21" s="9"/>
      <c r="G21" s="9"/>
      <c r="H21" s="9"/>
      <c r="I21" s="9"/>
      <c r="J21" s="9"/>
      <c r="K21" s="9">
        <v>-250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2:95" x14ac:dyDescent="0.25">
      <c r="B22" s="6" t="s">
        <v>137</v>
      </c>
      <c r="C22" s="1">
        <v>206</v>
      </c>
      <c r="D22" s="9">
        <f>IF(OR(L22&lt;0, L22 = "-"),"missing",L22)</f>
        <v>0.83</v>
      </c>
      <c r="E22" s="9"/>
      <c r="F22" s="9"/>
      <c r="G22" s="9"/>
      <c r="H22" s="9"/>
      <c r="I22" s="9"/>
      <c r="J22" s="9"/>
      <c r="K22" s="9"/>
      <c r="L22" s="1">
        <v>0.83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</row>
    <row r="23" spans="2:95" x14ac:dyDescent="0.2">
      <c r="B23" s="6" t="s">
        <v>138</v>
      </c>
      <c r="C23" s="1">
        <v>206</v>
      </c>
      <c r="D23" s="9" t="str">
        <f>IF(OR(L23&lt;0, L23 = "-"),"missing",L23)</f>
        <v>missing</v>
      </c>
      <c r="E23" s="12" t="s">
        <v>61</v>
      </c>
      <c r="F23" s="9"/>
      <c r="G23" s="9"/>
      <c r="H23" s="9"/>
      <c r="I23" s="9"/>
      <c r="J23" s="9"/>
      <c r="K23" s="9"/>
      <c r="L23" s="1" t="s">
        <v>59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spans="2:95" x14ac:dyDescent="0.2">
      <c r="B24" s="6" t="s">
        <v>139</v>
      </c>
      <c r="C24" s="1">
        <v>206</v>
      </c>
      <c r="D24" s="9" t="str">
        <f>IF(OR(L24&lt;0, L24 = "-"),"missing",L24)</f>
        <v>missing</v>
      </c>
      <c r="E24" s="22" t="s">
        <v>111</v>
      </c>
      <c r="F24" s="9"/>
      <c r="G24" s="9"/>
      <c r="H24" s="9"/>
      <c r="I24" s="9"/>
      <c r="J24" s="9"/>
      <c r="K24" s="9"/>
      <c r="L24" s="1">
        <v>-0.75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spans="2:95" x14ac:dyDescent="0.25">
      <c r="B25" s="6" t="s">
        <v>140</v>
      </c>
      <c r="C25" s="1">
        <v>207</v>
      </c>
      <c r="D25" s="9">
        <f>IF(OR(M25&lt;0, M25 = "-"),"missing",M25)</f>
        <v>10</v>
      </c>
      <c r="E25" s="9"/>
      <c r="F25" s="9"/>
      <c r="G25" s="9"/>
      <c r="H25" s="9"/>
      <c r="I25" s="9"/>
      <c r="J25" s="9"/>
      <c r="K25" s="9"/>
      <c r="L25" s="1"/>
      <c r="M25" s="1">
        <v>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2:95" x14ac:dyDescent="0.2">
      <c r="B26" s="6" t="s">
        <v>141</v>
      </c>
      <c r="C26" s="1">
        <v>207</v>
      </c>
      <c r="D26" s="9" t="str">
        <f>IF(OR(M26&lt;0, M26 = "-"),"missing",M26)</f>
        <v>missing</v>
      </c>
      <c r="E26" s="12" t="s">
        <v>61</v>
      </c>
      <c r="F26" s="9"/>
      <c r="G26" s="9"/>
      <c r="H26" s="9"/>
      <c r="I26" s="9"/>
      <c r="J26" s="9"/>
      <c r="K26" s="9"/>
      <c r="L26" s="1"/>
      <c r="M26" s="1" t="s">
        <v>59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</row>
    <row r="27" spans="2:95" x14ac:dyDescent="0.2">
      <c r="B27" s="6" t="s">
        <v>142</v>
      </c>
      <c r="C27" s="1">
        <v>207</v>
      </c>
      <c r="D27" s="9" t="s">
        <v>60</v>
      </c>
      <c r="E27" s="22" t="s">
        <v>111</v>
      </c>
      <c r="F27" s="9"/>
      <c r="G27" s="9"/>
      <c r="H27" s="9"/>
      <c r="I27" s="9"/>
      <c r="J27" s="9"/>
      <c r="K27" s="9"/>
      <c r="L27" s="1"/>
      <c r="M27" s="1">
        <v>-7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</row>
    <row r="28" spans="2:95" x14ac:dyDescent="0.25">
      <c r="B28" s="6" t="s">
        <v>143</v>
      </c>
      <c r="C28" s="1">
        <v>208</v>
      </c>
      <c r="D28" s="9">
        <f>IF(OR(N28&lt;0, N28 = "-"),"missing",N28)</f>
        <v>400</v>
      </c>
      <c r="E28" s="9"/>
      <c r="F28" s="9"/>
      <c r="G28" s="9"/>
      <c r="H28" s="9"/>
      <c r="I28" s="9"/>
      <c r="J28" s="9"/>
      <c r="K28" s="9"/>
      <c r="L28" s="1"/>
      <c r="M28" s="1"/>
      <c r="N28" s="1">
        <v>400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spans="2:95" x14ac:dyDescent="0.2">
      <c r="B29" s="6" t="s">
        <v>144</v>
      </c>
      <c r="C29" s="1">
        <v>208</v>
      </c>
      <c r="D29" s="9" t="str">
        <f>IF(OR(N29&lt;0, N29 = "-"),"missing",N29)</f>
        <v>missing</v>
      </c>
      <c r="E29" s="12" t="s">
        <v>61</v>
      </c>
      <c r="F29" s="9"/>
      <c r="G29" s="9"/>
      <c r="H29" s="9"/>
      <c r="I29" s="9"/>
      <c r="J29" s="9"/>
      <c r="K29" s="9"/>
      <c r="L29" s="1"/>
      <c r="M29" s="1"/>
      <c r="N29" s="1" t="s">
        <v>59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2:95" x14ac:dyDescent="0.2">
      <c r="B30" s="6" t="s">
        <v>145</v>
      </c>
      <c r="C30" s="1">
        <v>208</v>
      </c>
      <c r="D30" s="9" t="s">
        <v>60</v>
      </c>
      <c r="E30" s="22" t="s">
        <v>111</v>
      </c>
      <c r="F30" s="9"/>
      <c r="G30" s="9"/>
      <c r="H30" s="9"/>
      <c r="I30" s="9"/>
      <c r="J30" s="9"/>
      <c r="K30" s="9"/>
      <c r="L30" s="1"/>
      <c r="M30" s="1"/>
      <c r="N30" s="1">
        <v>-200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2:95" x14ac:dyDescent="0.2">
      <c r="B31" s="6" t="s">
        <v>146</v>
      </c>
      <c r="C31" s="1">
        <v>209</v>
      </c>
      <c r="D31" s="22">
        <f>BW31/BX31</f>
        <v>0.42857142857142855</v>
      </c>
      <c r="E31" s="22"/>
      <c r="F31" s="9"/>
      <c r="G31" s="9"/>
      <c r="H31" s="9"/>
      <c r="I31" s="9"/>
      <c r="J31" s="9"/>
      <c r="K31" s="9"/>
      <c r="L31" s="1"/>
      <c r="M31" s="1"/>
      <c r="N31" s="9">
        <v>300</v>
      </c>
      <c r="O31" s="9">
        <v>700</v>
      </c>
      <c r="P31" s="9"/>
      <c r="Q31" s="9"/>
      <c r="R31" s="9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9">
        <v>300</v>
      </c>
      <c r="BX31" s="9">
        <v>700</v>
      </c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2:95" x14ac:dyDescent="0.25">
      <c r="B32" s="6" t="s">
        <v>147</v>
      </c>
      <c r="C32" s="1">
        <v>209</v>
      </c>
      <c r="D32" s="22" t="str">
        <f>IF(AND(OR(N32&lt;0, N32 = "-"),OR(O32&lt;0, O32 = "-")),"missing",N32/O32)</f>
        <v>missing</v>
      </c>
      <c r="E32" s="22" t="s">
        <v>61</v>
      </c>
      <c r="F32" s="9"/>
      <c r="G32" s="9"/>
      <c r="H32" s="9"/>
      <c r="I32" s="9"/>
      <c r="J32" s="9"/>
      <c r="K32" s="9"/>
      <c r="L32" s="1"/>
      <c r="M32" s="1"/>
      <c r="N32" s="9" t="s">
        <v>59</v>
      </c>
      <c r="O32" s="9" t="s">
        <v>59</v>
      </c>
      <c r="P32" s="9"/>
      <c r="Q32" s="9"/>
      <c r="R32" s="9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7"/>
      <c r="AF32" s="7"/>
      <c r="AG32" s="7"/>
      <c r="AH32" s="7"/>
      <c r="AI32" s="7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9" t="s">
        <v>59</v>
      </c>
      <c r="BX32" s="9" t="s">
        <v>59</v>
      </c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2:165" x14ac:dyDescent="0.25">
      <c r="B33" s="6" t="s">
        <v>148</v>
      </c>
      <c r="C33" s="1">
        <v>209</v>
      </c>
      <c r="D33" s="22" t="s">
        <v>60</v>
      </c>
      <c r="E33" s="22" t="s">
        <v>115</v>
      </c>
      <c r="F33" s="9"/>
      <c r="G33" s="9"/>
      <c r="H33" s="9"/>
      <c r="I33" s="9"/>
      <c r="J33" s="9"/>
      <c r="K33" s="9"/>
      <c r="L33" s="1"/>
      <c r="M33" s="1"/>
      <c r="N33" s="9">
        <v>700</v>
      </c>
      <c r="O33" s="9" t="s">
        <v>59</v>
      </c>
      <c r="P33" s="9"/>
      <c r="Q33" s="9"/>
      <c r="R33" s="9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7"/>
      <c r="AF33" s="7"/>
      <c r="AG33" s="7"/>
      <c r="AH33" s="7"/>
      <c r="AI33" s="7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9">
        <v>700</v>
      </c>
      <c r="BX33" s="9" t="s">
        <v>59</v>
      </c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2:165" ht="15" customHeight="1" x14ac:dyDescent="0.25">
      <c r="B34" s="6" t="s">
        <v>149</v>
      </c>
      <c r="C34" s="1">
        <v>209</v>
      </c>
      <c r="D34" s="22" t="str">
        <f>IF(OR(OR(N33&lt;0, N33 = "-"),OR(O33&lt;0, O33 = "-")),"missing",N33/O33)</f>
        <v>missing</v>
      </c>
      <c r="E34" s="22" t="s">
        <v>116</v>
      </c>
      <c r="F34" s="9"/>
      <c r="G34" s="9"/>
      <c r="H34" s="9"/>
      <c r="I34" s="9"/>
      <c r="J34" s="9"/>
      <c r="K34" s="9"/>
      <c r="L34" s="1"/>
      <c r="M34" s="1"/>
      <c r="N34" s="9" t="s">
        <v>59</v>
      </c>
      <c r="O34" s="19">
        <v>700</v>
      </c>
      <c r="P34" s="19"/>
      <c r="Q34" s="19"/>
      <c r="R34" s="19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7"/>
      <c r="AF34" s="7"/>
      <c r="AG34" s="7"/>
      <c r="AH34" s="7"/>
      <c r="AI34" s="7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9" t="s">
        <v>59</v>
      </c>
      <c r="BX34" s="19">
        <v>700</v>
      </c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2:165" ht="15" customHeight="1" x14ac:dyDescent="0.25">
      <c r="B35" s="6" t="s">
        <v>150</v>
      </c>
      <c r="C35" s="1">
        <v>209</v>
      </c>
      <c r="D35" s="22" t="s">
        <v>60</v>
      </c>
      <c r="E35" s="22" t="s">
        <v>110</v>
      </c>
      <c r="F35" s="9"/>
      <c r="G35" s="9"/>
      <c r="H35" s="9"/>
      <c r="I35" s="9"/>
      <c r="J35" s="9"/>
      <c r="K35" s="9"/>
      <c r="L35" s="1"/>
      <c r="M35" s="1"/>
      <c r="N35" s="9">
        <v>-700</v>
      </c>
      <c r="O35" s="9">
        <v>1000</v>
      </c>
      <c r="P35" s="9"/>
      <c r="Q35" s="9"/>
      <c r="R35" s="9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7"/>
      <c r="AF35" s="7"/>
      <c r="AG35" s="7"/>
      <c r="AH35" s="7"/>
      <c r="AI35" s="7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9">
        <v>-700</v>
      </c>
      <c r="BX35" s="9">
        <v>1000</v>
      </c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2:165" ht="15" customHeight="1" x14ac:dyDescent="0.25">
      <c r="B36" s="6" t="s">
        <v>151</v>
      </c>
      <c r="C36" s="1">
        <v>209</v>
      </c>
      <c r="D36" s="22" t="s">
        <v>60</v>
      </c>
      <c r="E36" s="22" t="s">
        <v>110</v>
      </c>
      <c r="F36" s="9"/>
      <c r="G36" s="9"/>
      <c r="H36" s="9"/>
      <c r="I36" s="9"/>
      <c r="J36" s="9"/>
      <c r="K36" s="9"/>
      <c r="L36" s="1"/>
      <c r="M36" s="1"/>
      <c r="N36" s="9">
        <v>-700</v>
      </c>
      <c r="O36" s="9">
        <v>0</v>
      </c>
      <c r="P36" s="9"/>
      <c r="Q36" s="9"/>
      <c r="R36" s="9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7"/>
      <c r="AF36" s="7"/>
      <c r="AG36" s="7"/>
      <c r="AH36" s="7"/>
      <c r="AI36" s="7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9">
        <v>-700</v>
      </c>
      <c r="BX36" s="9">
        <v>0</v>
      </c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2:165" ht="15" customHeight="1" x14ac:dyDescent="0.25">
      <c r="B37" s="6" t="s">
        <v>152</v>
      </c>
      <c r="C37" s="1">
        <v>209</v>
      </c>
      <c r="D37" s="22" t="s">
        <v>60</v>
      </c>
      <c r="E37" s="22" t="s">
        <v>117</v>
      </c>
      <c r="F37" s="9"/>
      <c r="G37" s="9"/>
      <c r="H37" s="9"/>
      <c r="I37" s="9"/>
      <c r="J37" s="9"/>
      <c r="K37" s="9"/>
      <c r="L37" s="1"/>
      <c r="M37" s="1"/>
      <c r="N37" s="9">
        <v>-700</v>
      </c>
      <c r="O37" s="9">
        <v>-1000</v>
      </c>
      <c r="P37" s="9"/>
      <c r="Q37" s="9"/>
      <c r="R37" s="9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7"/>
      <c r="AF37" s="7"/>
      <c r="AG37" s="7"/>
      <c r="AH37" s="7"/>
      <c r="AI37" s="7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9">
        <v>-700</v>
      </c>
      <c r="BX37" s="9">
        <v>-1000</v>
      </c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2:165" ht="15" customHeight="1" x14ac:dyDescent="0.25">
      <c r="B38" s="6" t="s">
        <v>153</v>
      </c>
      <c r="C38" s="1">
        <v>209</v>
      </c>
      <c r="D38" s="22" t="s">
        <v>60</v>
      </c>
      <c r="E38" s="22" t="s">
        <v>118</v>
      </c>
      <c r="F38" s="9"/>
      <c r="G38" s="9"/>
      <c r="H38" s="9"/>
      <c r="I38" s="9"/>
      <c r="J38" s="9"/>
      <c r="K38" s="9"/>
      <c r="L38" s="1"/>
      <c r="M38" s="1"/>
      <c r="N38" s="9">
        <v>400</v>
      </c>
      <c r="O38" s="9">
        <v>-800</v>
      </c>
      <c r="P38" s="9"/>
      <c r="Q38" s="9"/>
      <c r="R38" s="9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7"/>
      <c r="AF38" s="7"/>
      <c r="AG38" s="7"/>
      <c r="AH38" s="7"/>
      <c r="AI38" s="7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9">
        <v>400</v>
      </c>
      <c r="BX38" s="9">
        <v>-800</v>
      </c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2:165" ht="15" customHeight="1" x14ac:dyDescent="0.25">
      <c r="B39" s="6" t="s">
        <v>154</v>
      </c>
      <c r="C39" s="1">
        <v>209</v>
      </c>
      <c r="D39" s="22" t="s">
        <v>60</v>
      </c>
      <c r="E39" s="22" t="s">
        <v>118</v>
      </c>
      <c r="F39" s="9"/>
      <c r="G39" s="9"/>
      <c r="H39" s="9"/>
      <c r="I39" s="9"/>
      <c r="J39" s="9"/>
      <c r="K39" s="9"/>
      <c r="L39" s="1"/>
      <c r="M39" s="1"/>
      <c r="N39" s="9">
        <v>0</v>
      </c>
      <c r="O39" s="9">
        <v>-1200</v>
      </c>
      <c r="P39" s="9"/>
      <c r="Q39" s="9"/>
      <c r="R39" s="9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7"/>
      <c r="AF39" s="7"/>
      <c r="AG39" s="7"/>
      <c r="AH39" s="7"/>
      <c r="AI39" s="7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9">
        <v>0</v>
      </c>
      <c r="BX39" s="9">
        <v>-1200</v>
      </c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spans="2:165" ht="15" customHeight="1" x14ac:dyDescent="0.25">
      <c r="B40" s="6" t="s">
        <v>155</v>
      </c>
      <c r="C40" s="1">
        <v>209</v>
      </c>
      <c r="D40" s="22" t="s">
        <v>60</v>
      </c>
      <c r="E40" s="22" t="s">
        <v>117</v>
      </c>
      <c r="F40" s="9"/>
      <c r="G40" s="9"/>
      <c r="H40" s="9"/>
      <c r="I40" s="9"/>
      <c r="J40" s="9"/>
      <c r="K40" s="9"/>
      <c r="L40" s="1"/>
      <c r="M40" s="1"/>
      <c r="N40" s="9">
        <v>-300</v>
      </c>
      <c r="O40" s="9">
        <v>-800</v>
      </c>
      <c r="P40" s="9"/>
      <c r="Q40" s="9"/>
      <c r="R40" s="9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7"/>
      <c r="AF40" s="7"/>
      <c r="AG40" s="7"/>
      <c r="AH40" s="7"/>
      <c r="AI40" s="7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9">
        <v>-300</v>
      </c>
      <c r="BX40" s="9">
        <v>-800</v>
      </c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2:165" ht="15" customHeight="1" x14ac:dyDescent="0.25">
      <c r="B41" s="29" t="s">
        <v>156</v>
      </c>
      <c r="C41" s="23">
        <v>210</v>
      </c>
      <c r="D41" s="9">
        <f>IF(AND(BY41="-",BZ41="-",CA41="-",CB41="-",CC41="-",CD41="-",CE41="-",CF41="-",CG41="-",CH41="-",CJ41="-",CK41="-",CL41="-",CM41="-"),"missing",AVERAGE(SUM(BY41,CB41,CE41,CH41,CK41),SUM(BZ41,CC41,CF41,CI41,CL41),SUM(CA41,CD41,CG41,CJ41,CM41)))</f>
        <v>3133.3333333333335</v>
      </c>
      <c r="E41" s="9"/>
      <c r="F41" s="9"/>
      <c r="G41" s="9"/>
      <c r="H41" s="9"/>
      <c r="I41" s="9"/>
      <c r="J41" s="9"/>
      <c r="K41" s="9"/>
      <c r="L41" s="1"/>
      <c r="M41" s="1"/>
      <c r="N41" s="1"/>
      <c r="O41" s="1"/>
      <c r="P41" s="2">
        <v>1000</v>
      </c>
      <c r="Q41" s="2">
        <v>1500</v>
      </c>
      <c r="R41" s="2">
        <v>800</v>
      </c>
      <c r="S41" s="1"/>
      <c r="T41" s="1"/>
      <c r="U41" s="1"/>
      <c r="V41" s="2">
        <v>600</v>
      </c>
      <c r="W41" s="2">
        <v>300</v>
      </c>
      <c r="X41" s="2">
        <v>1000</v>
      </c>
      <c r="Y41" s="2">
        <v>400</v>
      </c>
      <c r="Z41" s="2">
        <v>300</v>
      </c>
      <c r="AA41" s="2">
        <v>200</v>
      </c>
      <c r="AB41" s="2">
        <v>800</v>
      </c>
      <c r="AC41" s="10">
        <v>700</v>
      </c>
      <c r="AD41" s="10">
        <v>600</v>
      </c>
      <c r="AE41" s="14">
        <v>500</v>
      </c>
      <c r="AF41" s="14">
        <v>400</v>
      </c>
      <c r="AG41" s="14">
        <v>300</v>
      </c>
      <c r="AH41" s="14"/>
      <c r="AI41" s="8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>
        <f>IF(P41&lt;0,P41,P41)</f>
        <v>1000</v>
      </c>
      <c r="BZ41" s="1">
        <f t="shared" ref="BZ41:CA45" si="0">IF(Q41&lt;0,Q41,Q41)</f>
        <v>1500</v>
      </c>
      <c r="CA41" s="1">
        <f t="shared" si="0"/>
        <v>800</v>
      </c>
      <c r="CB41" s="1">
        <f t="shared" ref="CB41:CM41" si="1">IF(V41&lt;0,0,V41)</f>
        <v>600</v>
      </c>
      <c r="CC41" s="1">
        <f t="shared" si="1"/>
        <v>300</v>
      </c>
      <c r="CD41" s="1">
        <f t="shared" si="1"/>
        <v>1000</v>
      </c>
      <c r="CE41" s="1">
        <f t="shared" si="1"/>
        <v>400</v>
      </c>
      <c r="CF41" s="1">
        <f t="shared" si="1"/>
        <v>300</v>
      </c>
      <c r="CG41" s="1">
        <f t="shared" si="1"/>
        <v>200</v>
      </c>
      <c r="CH41" s="1">
        <f t="shared" si="1"/>
        <v>800</v>
      </c>
      <c r="CI41" s="1">
        <f t="shared" si="1"/>
        <v>700</v>
      </c>
      <c r="CJ41" s="1">
        <f t="shared" si="1"/>
        <v>600</v>
      </c>
      <c r="CK41" s="1">
        <f t="shared" si="1"/>
        <v>500</v>
      </c>
      <c r="CL41" s="1">
        <f t="shared" si="1"/>
        <v>400</v>
      </c>
      <c r="CM41" s="1">
        <f t="shared" si="1"/>
        <v>300</v>
      </c>
      <c r="CN41" s="1"/>
      <c r="CO41" s="1">
        <v>3133.3333333333335</v>
      </c>
      <c r="CP41" s="1"/>
      <c r="CQ41" s="1" t="s">
        <v>368</v>
      </c>
    </row>
    <row r="42" spans="2:165" ht="15" customHeight="1" x14ac:dyDescent="0.25">
      <c r="B42" s="29" t="s">
        <v>157</v>
      </c>
      <c r="C42" s="23">
        <v>210</v>
      </c>
      <c r="D42" s="9">
        <f t="shared" ref="D42:D45" si="2">IF(AND(BY42="-",BZ42="-",CA42="-",CB42="-",CC42="-",CD42="-",CE42="-",CF42="-",CG42="-",CH42="-",CJ42="-",CK42="-",CL42="-",CM42="-"),"missing",AVERAGE(SUM(BY42,CB42,CE42,CH42,CK42),SUM(BZ42,CC42,CF42,CI42,CL42),SUM(CA42,CD42,CG42,CJ42,CM42)))</f>
        <v>2300</v>
      </c>
      <c r="E42" s="9"/>
      <c r="F42" s="9"/>
      <c r="G42" s="9"/>
      <c r="H42" s="9"/>
      <c r="I42" s="9"/>
      <c r="J42" s="9"/>
      <c r="K42" s="9"/>
      <c r="L42" s="1"/>
      <c r="M42" s="1"/>
      <c r="N42" s="1"/>
      <c r="O42" s="1"/>
      <c r="P42" s="10" t="s">
        <v>59</v>
      </c>
      <c r="Q42" s="10">
        <v>1500</v>
      </c>
      <c r="R42" s="10">
        <v>800</v>
      </c>
      <c r="S42" s="1"/>
      <c r="T42" s="1"/>
      <c r="U42" s="1"/>
      <c r="V42" s="10" t="s">
        <v>59</v>
      </c>
      <c r="W42" s="10">
        <v>300</v>
      </c>
      <c r="X42" s="10">
        <v>1000</v>
      </c>
      <c r="Y42" s="10" t="s">
        <v>59</v>
      </c>
      <c r="Z42" s="10">
        <v>300</v>
      </c>
      <c r="AA42" s="10">
        <v>200</v>
      </c>
      <c r="AB42" s="10" t="s">
        <v>59</v>
      </c>
      <c r="AC42" s="10">
        <v>700</v>
      </c>
      <c r="AD42" s="10">
        <v>600</v>
      </c>
      <c r="AE42" s="14" t="s">
        <v>59</v>
      </c>
      <c r="AF42" s="14">
        <v>400</v>
      </c>
      <c r="AG42" s="14">
        <v>300</v>
      </c>
      <c r="AH42" s="14"/>
      <c r="AI42" s="13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 t="str">
        <f t="shared" ref="BY42:BY45" si="3">IF(P42&lt;0,P42,P42)</f>
        <v>-</v>
      </c>
      <c r="BZ42" s="1">
        <f t="shared" si="0"/>
        <v>1500</v>
      </c>
      <c r="CA42" s="1">
        <f t="shared" si="0"/>
        <v>800</v>
      </c>
      <c r="CB42" s="1">
        <f>IF(R42&lt;0,0,R42)</f>
        <v>800</v>
      </c>
      <c r="CC42" s="1">
        <f t="shared" ref="CC42:CM45" si="4">IF(W42&lt;0,0,W42)</f>
        <v>300</v>
      </c>
      <c r="CD42" s="1">
        <f t="shared" si="4"/>
        <v>1000</v>
      </c>
      <c r="CE42" s="1" t="str">
        <f t="shared" si="4"/>
        <v>-</v>
      </c>
      <c r="CF42" s="1">
        <f t="shared" si="4"/>
        <v>300</v>
      </c>
      <c r="CG42" s="1">
        <f t="shared" si="4"/>
        <v>200</v>
      </c>
      <c r="CH42" s="1" t="str">
        <f t="shared" si="4"/>
        <v>-</v>
      </c>
      <c r="CI42" s="1">
        <f t="shared" si="4"/>
        <v>700</v>
      </c>
      <c r="CJ42" s="1">
        <f t="shared" si="4"/>
        <v>600</v>
      </c>
      <c r="CK42" s="1" t="str">
        <f t="shared" si="4"/>
        <v>-</v>
      </c>
      <c r="CL42" s="1">
        <f t="shared" si="4"/>
        <v>400</v>
      </c>
      <c r="CM42" s="1">
        <f t="shared" si="4"/>
        <v>300</v>
      </c>
      <c r="CN42" s="1"/>
      <c r="CO42" s="1">
        <v>2300</v>
      </c>
      <c r="CP42" s="1"/>
      <c r="CQ42" s="1" t="s">
        <v>368</v>
      </c>
    </row>
    <row r="43" spans="2:165" ht="15" customHeight="1" x14ac:dyDescent="0.25">
      <c r="B43" s="29" t="s">
        <v>158</v>
      </c>
      <c r="C43" s="23">
        <v>210</v>
      </c>
      <c r="D43" s="9">
        <f t="shared" si="2"/>
        <v>600</v>
      </c>
      <c r="E43" s="9"/>
      <c r="F43" s="9"/>
      <c r="G43" s="9"/>
      <c r="H43" s="9"/>
      <c r="I43" s="9"/>
      <c r="J43" s="9"/>
      <c r="K43" s="9"/>
      <c r="L43" s="1"/>
      <c r="M43" s="1"/>
      <c r="N43" s="1"/>
      <c r="O43" s="1"/>
      <c r="P43" s="10">
        <v>100</v>
      </c>
      <c r="Q43" s="10" t="s">
        <v>59</v>
      </c>
      <c r="R43" s="10" t="s">
        <v>59</v>
      </c>
      <c r="S43" s="1"/>
      <c r="T43" s="1"/>
      <c r="U43" s="1"/>
      <c r="V43" s="10">
        <v>600</v>
      </c>
      <c r="W43" s="10" t="s">
        <v>59</v>
      </c>
      <c r="X43" s="10" t="s">
        <v>59</v>
      </c>
      <c r="Y43" s="10">
        <v>400</v>
      </c>
      <c r="Z43" s="10" t="s">
        <v>59</v>
      </c>
      <c r="AA43" s="10" t="s">
        <v>59</v>
      </c>
      <c r="AB43" s="10">
        <v>800</v>
      </c>
      <c r="AC43" s="10" t="s">
        <v>59</v>
      </c>
      <c r="AD43" s="10" t="s">
        <v>59</v>
      </c>
      <c r="AE43" s="14">
        <v>500</v>
      </c>
      <c r="AF43" s="14" t="s">
        <v>59</v>
      </c>
      <c r="AG43" s="14" t="s">
        <v>59</v>
      </c>
      <c r="AH43" s="14"/>
      <c r="AI43" s="13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>
        <f t="shared" si="3"/>
        <v>100</v>
      </c>
      <c r="BZ43" s="1" t="str">
        <f t="shared" si="0"/>
        <v>-</v>
      </c>
      <c r="CA43" s="1" t="str">
        <f t="shared" si="0"/>
        <v>-</v>
      </c>
      <c r="CB43" s="1" t="str">
        <f>IF(R43&lt;0,0,R43)</f>
        <v>-</v>
      </c>
      <c r="CC43" s="1" t="str">
        <f t="shared" si="4"/>
        <v>-</v>
      </c>
      <c r="CD43" s="1" t="str">
        <f t="shared" si="4"/>
        <v>-</v>
      </c>
      <c r="CE43" s="1">
        <f t="shared" si="4"/>
        <v>400</v>
      </c>
      <c r="CF43" s="1" t="str">
        <f t="shared" si="4"/>
        <v>-</v>
      </c>
      <c r="CG43" s="1" t="str">
        <f t="shared" si="4"/>
        <v>-</v>
      </c>
      <c r="CH43" s="1">
        <f t="shared" si="4"/>
        <v>800</v>
      </c>
      <c r="CI43" s="1" t="str">
        <f t="shared" si="4"/>
        <v>-</v>
      </c>
      <c r="CJ43" s="1" t="str">
        <f t="shared" si="4"/>
        <v>-</v>
      </c>
      <c r="CK43" s="1">
        <f t="shared" si="4"/>
        <v>500</v>
      </c>
      <c r="CL43" s="1" t="str">
        <f t="shared" si="4"/>
        <v>-</v>
      </c>
      <c r="CM43" s="1" t="str">
        <f t="shared" si="4"/>
        <v>-</v>
      </c>
      <c r="CN43" s="1"/>
      <c r="CO43" s="1">
        <v>600</v>
      </c>
      <c r="CP43" s="1"/>
      <c r="CQ43" s="1" t="s">
        <v>368</v>
      </c>
    </row>
    <row r="44" spans="2:165" ht="15" customHeight="1" x14ac:dyDescent="0.25">
      <c r="B44" s="29" t="s">
        <v>159</v>
      </c>
      <c r="C44" s="23">
        <v>210</v>
      </c>
      <c r="D44" s="9">
        <f t="shared" si="2"/>
        <v>1866.6666666666667</v>
      </c>
      <c r="E44" s="9"/>
      <c r="F44" s="9"/>
      <c r="G44" s="9"/>
      <c r="H44" s="9"/>
      <c r="I44" s="9"/>
      <c r="J44" s="9"/>
      <c r="K44" s="9"/>
      <c r="L44" s="1"/>
      <c r="M44" s="1"/>
      <c r="N44" s="1"/>
      <c r="O44" s="1"/>
      <c r="P44" s="10">
        <v>1000</v>
      </c>
      <c r="Q44" s="10">
        <v>-1500</v>
      </c>
      <c r="R44" s="10">
        <v>800</v>
      </c>
      <c r="S44" s="1"/>
      <c r="T44" s="1"/>
      <c r="U44" s="1"/>
      <c r="V44" s="10">
        <v>-600</v>
      </c>
      <c r="W44" s="10">
        <v>300</v>
      </c>
      <c r="X44" s="10">
        <v>1000</v>
      </c>
      <c r="Y44" s="10">
        <v>400</v>
      </c>
      <c r="Z44" s="10">
        <v>-300</v>
      </c>
      <c r="AA44" s="10">
        <v>200</v>
      </c>
      <c r="AB44" s="10">
        <v>800</v>
      </c>
      <c r="AC44" s="10">
        <v>-700</v>
      </c>
      <c r="AD44" s="10">
        <v>600</v>
      </c>
      <c r="AE44" s="14">
        <v>500</v>
      </c>
      <c r="AF44" s="14">
        <v>400</v>
      </c>
      <c r="AG44" s="14">
        <v>300</v>
      </c>
      <c r="AH44" s="14"/>
      <c r="AI44" s="13"/>
      <c r="AJ44" s="1"/>
      <c r="AK44" s="1"/>
      <c r="AL44" s="1"/>
      <c r="AM44" s="1"/>
      <c r="AN44" s="1"/>
      <c r="AO44" s="2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>
        <f t="shared" si="3"/>
        <v>1000</v>
      </c>
      <c r="BZ44" s="1">
        <f t="shared" si="0"/>
        <v>-1500</v>
      </c>
      <c r="CA44" s="1">
        <f t="shared" si="0"/>
        <v>800</v>
      </c>
      <c r="CB44" s="1">
        <f>IF(R44&lt;0,0,R44)</f>
        <v>800</v>
      </c>
      <c r="CC44" s="1">
        <f t="shared" si="4"/>
        <v>300</v>
      </c>
      <c r="CD44" s="1">
        <f t="shared" si="4"/>
        <v>1000</v>
      </c>
      <c r="CE44" s="1">
        <f t="shared" si="4"/>
        <v>400</v>
      </c>
      <c r="CF44" s="1">
        <f t="shared" si="4"/>
        <v>0</v>
      </c>
      <c r="CG44" s="1">
        <f t="shared" si="4"/>
        <v>200</v>
      </c>
      <c r="CH44" s="1">
        <f t="shared" si="4"/>
        <v>800</v>
      </c>
      <c r="CI44" s="1">
        <f t="shared" si="4"/>
        <v>0</v>
      </c>
      <c r="CJ44" s="1">
        <f t="shared" si="4"/>
        <v>600</v>
      </c>
      <c r="CK44" s="1">
        <f t="shared" si="4"/>
        <v>500</v>
      </c>
      <c r="CL44" s="1">
        <f t="shared" si="4"/>
        <v>400</v>
      </c>
      <c r="CM44" s="1">
        <f t="shared" si="4"/>
        <v>300</v>
      </c>
      <c r="CN44" s="1"/>
      <c r="CO44" s="1">
        <v>1866.6666666666667</v>
      </c>
      <c r="CP44" s="1"/>
      <c r="CQ44" s="1" t="s">
        <v>368</v>
      </c>
    </row>
    <row r="45" spans="2:165" s="4" customFormat="1" ht="15" customHeight="1" x14ac:dyDescent="0.25">
      <c r="B45" s="29" t="s">
        <v>160</v>
      </c>
      <c r="C45" s="23">
        <v>210</v>
      </c>
      <c r="D45" s="9" t="str">
        <f t="shared" si="2"/>
        <v>missing</v>
      </c>
      <c r="E45" s="11" t="s">
        <v>69</v>
      </c>
      <c r="F45" s="10"/>
      <c r="G45" s="10"/>
      <c r="H45" s="10"/>
      <c r="I45" s="10"/>
      <c r="J45" s="10"/>
      <c r="K45" s="10"/>
      <c r="L45" s="2"/>
      <c r="M45" s="2"/>
      <c r="N45" s="2"/>
      <c r="O45" s="2"/>
      <c r="P45" s="2" t="s">
        <v>59</v>
      </c>
      <c r="Q45" s="2" t="s">
        <v>59</v>
      </c>
      <c r="R45" s="2" t="s">
        <v>59</v>
      </c>
      <c r="S45" s="2"/>
      <c r="T45" s="2"/>
      <c r="U45" s="2"/>
      <c r="V45" s="2" t="s">
        <v>59</v>
      </c>
      <c r="W45" s="2" t="s">
        <v>59</v>
      </c>
      <c r="X45" s="2" t="s">
        <v>59</v>
      </c>
      <c r="Y45" s="2" t="s">
        <v>59</v>
      </c>
      <c r="Z45" s="2" t="s">
        <v>59</v>
      </c>
      <c r="AA45" s="2" t="s">
        <v>59</v>
      </c>
      <c r="AB45" s="2" t="s">
        <v>59</v>
      </c>
      <c r="AC45" s="10" t="s">
        <v>59</v>
      </c>
      <c r="AD45" s="10" t="s">
        <v>59</v>
      </c>
      <c r="AE45" s="14" t="s">
        <v>59</v>
      </c>
      <c r="AF45" s="14" t="s">
        <v>59</v>
      </c>
      <c r="AG45" s="14" t="s">
        <v>59</v>
      </c>
      <c r="AH45" s="14"/>
      <c r="AI45" s="8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1" t="str">
        <f t="shared" si="3"/>
        <v>-</v>
      </c>
      <c r="BZ45" s="1" t="str">
        <f t="shared" si="0"/>
        <v>-</v>
      </c>
      <c r="CA45" s="1" t="str">
        <f t="shared" si="0"/>
        <v>-</v>
      </c>
      <c r="CB45" s="1" t="str">
        <f>IF(R45&lt;0,0,R45)</f>
        <v>-</v>
      </c>
      <c r="CC45" s="1" t="str">
        <f t="shared" si="4"/>
        <v>-</v>
      </c>
      <c r="CD45" s="1" t="str">
        <f t="shared" si="4"/>
        <v>-</v>
      </c>
      <c r="CE45" s="1" t="str">
        <f t="shared" si="4"/>
        <v>-</v>
      </c>
      <c r="CF45" s="1" t="str">
        <f t="shared" si="4"/>
        <v>-</v>
      </c>
      <c r="CG45" s="1" t="str">
        <f t="shared" si="4"/>
        <v>-</v>
      </c>
      <c r="CH45" s="1" t="str">
        <f t="shared" si="4"/>
        <v>-</v>
      </c>
      <c r="CI45" s="1" t="str">
        <f t="shared" si="4"/>
        <v>-</v>
      </c>
      <c r="CJ45" s="1" t="str">
        <f t="shared" si="4"/>
        <v>-</v>
      </c>
      <c r="CK45" s="1" t="str">
        <f t="shared" si="4"/>
        <v>-</v>
      </c>
      <c r="CL45" s="1" t="str">
        <f t="shared" si="4"/>
        <v>-</v>
      </c>
      <c r="CM45" s="1" t="str">
        <f t="shared" si="4"/>
        <v>-</v>
      </c>
      <c r="CN45" s="2"/>
      <c r="CO45" s="2" t="s">
        <v>60</v>
      </c>
      <c r="CP45" s="2" t="s">
        <v>69</v>
      </c>
      <c r="CQ45" s="1" t="s">
        <v>368</v>
      </c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</row>
    <row r="46" spans="2:165" s="4" customFormat="1" ht="15" customHeight="1" x14ac:dyDescent="0.25">
      <c r="B46" s="29" t="s">
        <v>161</v>
      </c>
      <c r="C46" s="23">
        <v>211</v>
      </c>
      <c r="D46" s="9">
        <f>IF(AND(BY46="-",BZ46="-",CA46="-",CC46="-",CD46="-",CE46="-",CF46="-",CG46="-",CH46="-",CI46="-",CK46="-",CL46="-",CM46="-",CN46="-"),"missing",AVERAGE(SUM(BY46,CC46,CF46,CI46,CL46),SUM(BZ46,CD46,CG46,CJ46,CM46),SUM(CA46,CE46,CH46,CK46,CN46)))</f>
        <v>-1100</v>
      </c>
      <c r="E46" s="10"/>
      <c r="F46" s="10"/>
      <c r="G46" s="10"/>
      <c r="H46" s="10"/>
      <c r="I46" s="10"/>
      <c r="J46" s="10"/>
      <c r="K46" s="10"/>
      <c r="L46" s="2"/>
      <c r="M46" s="2"/>
      <c r="N46" s="2"/>
      <c r="O46" s="2"/>
      <c r="P46" s="2"/>
      <c r="Q46" s="2"/>
      <c r="R46" s="2"/>
      <c r="S46" s="26">
        <v>-1000</v>
      </c>
      <c r="T46" s="26">
        <v>-1500</v>
      </c>
      <c r="U46" s="26">
        <v>-800</v>
      </c>
      <c r="V46" s="2"/>
      <c r="W46" s="2"/>
      <c r="X46" s="2"/>
      <c r="Y46" s="2"/>
      <c r="Z46" s="2"/>
      <c r="AA46" s="2"/>
      <c r="AB46" s="2"/>
      <c r="AC46" s="10"/>
      <c r="AD46" s="10"/>
      <c r="AE46" s="14"/>
      <c r="AF46" s="14"/>
      <c r="AG46" s="14"/>
      <c r="AH46" s="14"/>
      <c r="AI46" s="8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6">
        <f>IF(S46&lt;0,S46,0)</f>
        <v>-1000</v>
      </c>
      <c r="BZ46" s="26">
        <f>IF(T46&lt;0,T46,0)</f>
        <v>-1500</v>
      </c>
      <c r="CA46" s="26">
        <f>IF(U46&lt;0,U46,0)</f>
        <v>-800</v>
      </c>
      <c r="CB46" s="2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2">
        <v>-1100</v>
      </c>
      <c r="CP46" s="2"/>
      <c r="CQ46" s="1" t="s">
        <v>368</v>
      </c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</row>
    <row r="47" spans="2:165" s="4" customFormat="1" ht="15" customHeight="1" x14ac:dyDescent="0.25">
      <c r="B47" s="29" t="s">
        <v>162</v>
      </c>
      <c r="C47" s="23">
        <v>211</v>
      </c>
      <c r="D47" s="30">
        <f>AVERAGE(SUM(BZ47,CD47,CG47,CJ47,CM47),SUM(CA47,CE47,CH47,CK47,CN47))</f>
        <v>-1150</v>
      </c>
      <c r="E47" s="30"/>
      <c r="F47" s="10"/>
      <c r="G47" s="10"/>
      <c r="H47" s="10"/>
      <c r="I47" s="10"/>
      <c r="J47" s="10"/>
      <c r="K47" s="10"/>
      <c r="L47" s="2"/>
      <c r="M47" s="2"/>
      <c r="N47" s="2"/>
      <c r="O47" s="2"/>
      <c r="P47" s="2"/>
      <c r="Q47" s="2"/>
      <c r="R47" s="2"/>
      <c r="S47" s="27" t="s">
        <v>59</v>
      </c>
      <c r="T47" s="27">
        <v>-1500</v>
      </c>
      <c r="U47" s="27">
        <v>-800</v>
      </c>
      <c r="V47" s="10"/>
      <c r="W47" s="10"/>
      <c r="X47" s="10"/>
      <c r="Y47" s="10"/>
      <c r="Z47" s="10"/>
      <c r="AA47" s="10"/>
      <c r="AB47" s="10"/>
      <c r="AC47" s="10"/>
      <c r="AD47" s="10"/>
      <c r="AE47" s="14"/>
      <c r="AF47" s="14"/>
      <c r="AG47" s="14"/>
      <c r="AH47" s="14"/>
      <c r="AI47" s="1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6">
        <f t="shared" ref="BY47:BY49" si="5">IF(S47&lt;0,S47,0)</f>
        <v>0</v>
      </c>
      <c r="BZ47" s="26">
        <f t="shared" ref="BZ47:BZ49" si="6">IF(T47&lt;0,T47,0)</f>
        <v>-1500</v>
      </c>
      <c r="CA47" s="26">
        <f t="shared" ref="CA47:CA49" si="7">IF(U47&lt;0,U47,0)</f>
        <v>-800</v>
      </c>
      <c r="CB47" s="2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2">
        <v>-1150</v>
      </c>
      <c r="CP47" s="2"/>
      <c r="CQ47" s="1" t="s">
        <v>368</v>
      </c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</row>
    <row r="48" spans="2:165" s="4" customFormat="1" ht="15" customHeight="1" x14ac:dyDescent="0.25">
      <c r="B48" s="29" t="s">
        <v>163</v>
      </c>
      <c r="C48" s="23">
        <v>211</v>
      </c>
      <c r="D48" s="30">
        <f>AVERAGE(SUM(BY48,CC48,CF48,CI48,CL48))</f>
        <v>-100</v>
      </c>
      <c r="E48" s="30"/>
      <c r="F48" s="10"/>
      <c r="G48" s="10"/>
      <c r="H48" s="10"/>
      <c r="I48" s="10"/>
      <c r="J48" s="10"/>
      <c r="K48" s="10"/>
      <c r="L48" s="2"/>
      <c r="M48" s="2"/>
      <c r="N48" s="2"/>
      <c r="O48" s="2"/>
      <c r="P48" s="2"/>
      <c r="Q48" s="2"/>
      <c r="R48" s="2"/>
      <c r="S48" s="27">
        <v>-100</v>
      </c>
      <c r="T48" s="27" t="s">
        <v>59</v>
      </c>
      <c r="U48" s="27" t="s">
        <v>59</v>
      </c>
      <c r="V48" s="10"/>
      <c r="W48" s="10"/>
      <c r="X48" s="10"/>
      <c r="Y48" s="10"/>
      <c r="Z48" s="10"/>
      <c r="AA48" s="10"/>
      <c r="AB48" s="10"/>
      <c r="AC48" s="10"/>
      <c r="AD48" s="10"/>
      <c r="AE48" s="14"/>
      <c r="AF48" s="14"/>
      <c r="AG48" s="14"/>
      <c r="AH48" s="14"/>
      <c r="AI48" s="1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6">
        <f t="shared" si="5"/>
        <v>-100</v>
      </c>
      <c r="BZ48" s="26" t="s">
        <v>59</v>
      </c>
      <c r="CA48" s="26" t="s">
        <v>59</v>
      </c>
      <c r="CB48" s="2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2">
        <v>-100</v>
      </c>
      <c r="CP48" s="2"/>
      <c r="CQ48" s="1" t="s">
        <v>368</v>
      </c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</row>
    <row r="49" spans="2:165" s="4" customFormat="1" ht="15" customHeight="1" x14ac:dyDescent="0.25">
      <c r="B49" s="29" t="s">
        <v>164</v>
      </c>
      <c r="C49" s="23">
        <v>211</v>
      </c>
      <c r="D49" s="31">
        <f>AVERAGE(SUM(BY49,CC49,CF49,CI49,CL49),SUM(BZ49,CD49,CG49,CJ49,CM49),SUM(CA49,CE49,CH49,CK49,CN49))</f>
        <v>0</v>
      </c>
      <c r="E49" s="30"/>
      <c r="F49" s="10"/>
      <c r="G49" s="10"/>
      <c r="H49" s="10"/>
      <c r="I49" s="10"/>
      <c r="J49" s="10"/>
      <c r="K49" s="10"/>
      <c r="L49" s="2"/>
      <c r="M49" s="2"/>
      <c r="N49" s="2"/>
      <c r="O49" s="2"/>
      <c r="P49" s="2"/>
      <c r="Q49" s="2"/>
      <c r="R49" s="2"/>
      <c r="S49" s="25">
        <v>1000</v>
      </c>
      <c r="T49" s="25">
        <v>1500</v>
      </c>
      <c r="U49" s="25">
        <v>800</v>
      </c>
      <c r="V49" s="10"/>
      <c r="W49" s="10"/>
      <c r="X49" s="10"/>
      <c r="Y49" s="10"/>
      <c r="Z49" s="10"/>
      <c r="AA49" s="10"/>
      <c r="AB49" s="10"/>
      <c r="AC49" s="10"/>
      <c r="AD49" s="10"/>
      <c r="AE49" s="14"/>
      <c r="AF49" s="14"/>
      <c r="AG49" s="14"/>
      <c r="AH49" s="14"/>
      <c r="AI49" s="1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6">
        <f t="shared" si="5"/>
        <v>0</v>
      </c>
      <c r="BZ49" s="26">
        <f t="shared" si="6"/>
        <v>0</v>
      </c>
      <c r="CA49" s="26">
        <f t="shared" si="7"/>
        <v>0</v>
      </c>
      <c r="CB49" s="2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2">
        <v>0</v>
      </c>
      <c r="CP49" s="2"/>
      <c r="CQ49" s="1" t="s">
        <v>368</v>
      </c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</row>
    <row r="50" spans="2:165" s="4" customFormat="1" ht="15" customHeight="1" x14ac:dyDescent="0.25">
      <c r="B50" s="29" t="s">
        <v>165</v>
      </c>
      <c r="C50" s="23">
        <v>211</v>
      </c>
      <c r="D50" s="30" t="s">
        <v>60</v>
      </c>
      <c r="E50" s="32" t="s">
        <v>69</v>
      </c>
      <c r="F50" s="10"/>
      <c r="G50" s="10"/>
      <c r="H50" s="10"/>
      <c r="I50" s="10"/>
      <c r="J50" s="10"/>
      <c r="K50" s="10"/>
      <c r="L50" s="2"/>
      <c r="M50" s="2"/>
      <c r="N50" s="2"/>
      <c r="O50" s="2"/>
      <c r="P50" s="2"/>
      <c r="Q50" s="2"/>
      <c r="R50" s="2"/>
      <c r="S50" s="27" t="s">
        <v>59</v>
      </c>
      <c r="T50" s="27" t="s">
        <v>59</v>
      </c>
      <c r="U50" s="27" t="s">
        <v>59</v>
      </c>
      <c r="V50" s="10"/>
      <c r="W50" s="10"/>
      <c r="X50" s="10"/>
      <c r="Y50" s="10"/>
      <c r="Z50" s="10"/>
      <c r="AA50" s="10"/>
      <c r="AB50" s="10"/>
      <c r="AC50" s="10"/>
      <c r="AD50" s="10"/>
      <c r="AE50" s="14"/>
      <c r="AF50" s="14"/>
      <c r="AG50" s="14"/>
      <c r="AH50" s="14"/>
      <c r="AI50" s="8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6" t="s">
        <v>59</v>
      </c>
      <c r="BZ50" s="26" t="s">
        <v>59</v>
      </c>
      <c r="CA50" s="26" t="s">
        <v>59</v>
      </c>
      <c r="CB50" s="2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2" t="s">
        <v>60</v>
      </c>
      <c r="CP50" s="2" t="s">
        <v>69</v>
      </c>
      <c r="CQ50" s="1" t="s">
        <v>368</v>
      </c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</row>
    <row r="51" spans="2:165" s="4" customFormat="1" ht="15" customHeight="1" x14ac:dyDescent="0.25">
      <c r="B51" s="6" t="s">
        <v>166</v>
      </c>
      <c r="C51" s="23">
        <v>212</v>
      </c>
      <c r="D51" s="30">
        <f>BW51/BX51</f>
        <v>0.35416666666666663</v>
      </c>
      <c r="E51" s="30"/>
      <c r="F51" s="10"/>
      <c r="G51" s="10"/>
      <c r="H51" s="10"/>
      <c r="I51" s="10"/>
      <c r="J51" s="10"/>
      <c r="K51" s="1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8"/>
      <c r="AF51" s="8"/>
      <c r="AG51" s="8"/>
      <c r="AH51" s="45">
        <v>500</v>
      </c>
      <c r="AI51" s="46" t="s">
        <v>59</v>
      </c>
      <c r="AJ51" s="1">
        <v>2500</v>
      </c>
      <c r="AK51" s="1">
        <v>1500</v>
      </c>
      <c r="AL51" s="1">
        <v>800</v>
      </c>
      <c r="AM51" s="1">
        <v>1700</v>
      </c>
      <c r="AN51" s="1">
        <v>900</v>
      </c>
      <c r="AO51" s="1">
        <v>500</v>
      </c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>
        <f>AVERAGE(BZ51,CA51,CB51)</f>
        <v>566.66666666666663</v>
      </c>
      <c r="BX51" s="2">
        <f>AVERAGE(AJ51,AK51,AL51)</f>
        <v>1600</v>
      </c>
      <c r="BY51" s="2"/>
      <c r="BZ51" s="1">
        <f t="shared" ref="BZ51:CB52" si="8">IF((AJ51-AM51)&lt;0,0,(AJ51-AM51))</f>
        <v>800</v>
      </c>
      <c r="CA51" s="1">
        <f t="shared" si="8"/>
        <v>600</v>
      </c>
      <c r="CB51" s="1">
        <f t="shared" si="8"/>
        <v>300</v>
      </c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31">
        <v>0.35416666666666663</v>
      </c>
      <c r="CP51" s="31"/>
      <c r="CQ51" s="1" t="s">
        <v>368</v>
      </c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</row>
    <row r="52" spans="2:165" s="4" customFormat="1" ht="15" customHeight="1" x14ac:dyDescent="0.25">
      <c r="B52" s="6" t="s">
        <v>167</v>
      </c>
      <c r="C52" s="23">
        <v>212</v>
      </c>
      <c r="D52" s="30">
        <f>BW52/BX52</f>
        <v>0</v>
      </c>
      <c r="E52" s="30"/>
      <c r="F52" s="10"/>
      <c r="G52" s="10"/>
      <c r="H52" s="10"/>
      <c r="I52" s="10"/>
      <c r="J52" s="10"/>
      <c r="K52" s="1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8"/>
      <c r="AF52" s="8"/>
      <c r="AG52" s="8"/>
      <c r="AH52" s="45">
        <v>200</v>
      </c>
      <c r="AI52" s="46" t="s">
        <v>59</v>
      </c>
      <c r="AJ52" s="2">
        <v>1000</v>
      </c>
      <c r="AK52" s="2">
        <v>700</v>
      </c>
      <c r="AL52" s="2">
        <v>900</v>
      </c>
      <c r="AM52" s="2">
        <v>1000</v>
      </c>
      <c r="AN52" s="2">
        <v>700</v>
      </c>
      <c r="AO52" s="1">
        <v>900</v>
      </c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>
        <f>AVERAGE(BZ52,CA52,CB52)</f>
        <v>0</v>
      </c>
      <c r="BX52" s="2">
        <f>AVERAGE(AJ52,AK52,AL52)</f>
        <v>866.66666666666663</v>
      </c>
      <c r="BY52" s="2"/>
      <c r="BZ52" s="1">
        <f t="shared" si="8"/>
        <v>0</v>
      </c>
      <c r="CA52" s="1">
        <f t="shared" si="8"/>
        <v>0</v>
      </c>
      <c r="CB52" s="1">
        <f t="shared" si="8"/>
        <v>0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31">
        <v>0</v>
      </c>
      <c r="CP52" s="31"/>
      <c r="CQ52" s="1" t="s">
        <v>368</v>
      </c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</row>
    <row r="53" spans="2:165" s="4" customFormat="1" ht="15" customHeight="1" x14ac:dyDescent="0.25">
      <c r="B53" s="6" t="s">
        <v>168</v>
      </c>
      <c r="C53" s="23">
        <v>212</v>
      </c>
      <c r="D53" s="27">
        <v>999999</v>
      </c>
      <c r="E53" s="27" t="s">
        <v>94</v>
      </c>
      <c r="F53" s="10"/>
      <c r="G53" s="10"/>
      <c r="H53" s="10"/>
      <c r="I53" s="10"/>
      <c r="J53" s="10"/>
      <c r="K53" s="1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8"/>
      <c r="AF53" s="8"/>
      <c r="AG53" s="8"/>
      <c r="AH53" s="45">
        <v>0</v>
      </c>
      <c r="AI53" s="46" t="s">
        <v>59</v>
      </c>
      <c r="AJ53" s="2">
        <v>2500</v>
      </c>
      <c r="AK53" s="2" t="s">
        <v>59</v>
      </c>
      <c r="AL53" s="2" t="s">
        <v>59</v>
      </c>
      <c r="AM53" s="2">
        <v>1500</v>
      </c>
      <c r="AN53" s="2" t="s">
        <v>59</v>
      </c>
      <c r="AO53" s="1" t="s">
        <v>59</v>
      </c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>
        <f>AVERAGE(BZ53,CA53,CB53)</f>
        <v>1000</v>
      </c>
      <c r="BX53" s="2">
        <f>AVERAGE(AJ53,AK53,AL53)</f>
        <v>2500</v>
      </c>
      <c r="BY53" s="2"/>
      <c r="BZ53" s="1">
        <f t="shared" ref="BZ53" si="9">IF((AJ53-AM53)&lt;0,0,(AJ53-AM53))</f>
        <v>1000</v>
      </c>
      <c r="CA53" s="1" t="s">
        <v>59</v>
      </c>
      <c r="CB53" s="1" t="s">
        <v>59</v>
      </c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31">
        <v>0.4</v>
      </c>
      <c r="CP53" s="31"/>
      <c r="CQ53" s="1" t="s">
        <v>368</v>
      </c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</row>
    <row r="54" spans="2:165" s="4" customFormat="1" ht="15" customHeight="1" x14ac:dyDescent="0.25">
      <c r="B54" s="6" t="s">
        <v>169</v>
      </c>
      <c r="C54" s="23">
        <v>212</v>
      </c>
      <c r="D54" s="30" t="s">
        <v>60</v>
      </c>
      <c r="E54" s="33" t="s">
        <v>89</v>
      </c>
      <c r="F54" s="10"/>
      <c r="G54" s="10"/>
      <c r="H54" s="10"/>
      <c r="I54" s="10"/>
      <c r="J54" s="10"/>
      <c r="K54" s="1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8"/>
      <c r="AF54" s="8"/>
      <c r="AG54" s="8"/>
      <c r="AH54" s="45" t="s">
        <v>59</v>
      </c>
      <c r="AI54" s="46" t="s">
        <v>59</v>
      </c>
      <c r="AJ54" s="2" t="s">
        <v>59</v>
      </c>
      <c r="AK54" s="2" t="s">
        <v>59</v>
      </c>
      <c r="AL54" s="2" t="s">
        <v>59</v>
      </c>
      <c r="AM54" s="2" t="s">
        <v>59</v>
      </c>
      <c r="AN54" s="2" t="s">
        <v>59</v>
      </c>
      <c r="AO54" s="1" t="s">
        <v>59</v>
      </c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 t="s">
        <v>59</v>
      </c>
      <c r="BX54" s="2" t="s">
        <v>59</v>
      </c>
      <c r="BY54" s="2"/>
      <c r="BZ54" s="1" t="s">
        <v>59</v>
      </c>
      <c r="CA54" s="1" t="s">
        <v>59</v>
      </c>
      <c r="CB54" s="1" t="s">
        <v>59</v>
      </c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31" t="s">
        <v>60</v>
      </c>
      <c r="CP54" s="31" t="s">
        <v>89</v>
      </c>
      <c r="CQ54" s="1" t="s">
        <v>368</v>
      </c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</row>
    <row r="55" spans="2:165" s="4" customFormat="1" ht="15" customHeight="1" x14ac:dyDescent="0.25">
      <c r="B55" s="6" t="s">
        <v>170</v>
      </c>
      <c r="C55" s="23">
        <v>212</v>
      </c>
      <c r="D55" s="30">
        <v>-1000000</v>
      </c>
      <c r="E55" s="32" t="s">
        <v>88</v>
      </c>
      <c r="F55" s="10"/>
      <c r="G55" s="10"/>
      <c r="H55" s="10"/>
      <c r="I55" s="10"/>
      <c r="J55" s="10"/>
      <c r="K55" s="1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8"/>
      <c r="AF55" s="8"/>
      <c r="AG55" s="8"/>
      <c r="AH55" s="45" t="s">
        <v>59</v>
      </c>
      <c r="AI55" s="46" t="s">
        <v>59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>
        <f>AVERAGE(BZ55,CA55,CB55)</f>
        <v>0</v>
      </c>
      <c r="BX55" s="2">
        <f t="shared" ref="BX55:BX62" si="10">AVERAGE(AJ55,AK55,AL55)</f>
        <v>0</v>
      </c>
      <c r="BY55" s="2"/>
      <c r="BZ55" s="1">
        <f>IF((AJ55-AM55)&lt;0,0,(AJ55-AM55))</f>
        <v>0</v>
      </c>
      <c r="CA55" s="1">
        <f>IF((AK55-AN55)&lt;0,0,(AK55-AN55))</f>
        <v>0</v>
      </c>
      <c r="CB55" s="1">
        <f>IF((AL55-AO55)&lt;0,0,(AL55-AO55))</f>
        <v>0</v>
      </c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43">
        <v>-1000000</v>
      </c>
      <c r="CP55" s="31" t="s">
        <v>88</v>
      </c>
      <c r="CQ55" s="1" t="s">
        <v>368</v>
      </c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</row>
    <row r="56" spans="2:165" x14ac:dyDescent="0.25">
      <c r="B56" s="6" t="s">
        <v>171</v>
      </c>
      <c r="C56" s="23">
        <v>212</v>
      </c>
      <c r="D56" s="30" t="s">
        <v>60</v>
      </c>
      <c r="E56" s="32" t="s">
        <v>90</v>
      </c>
      <c r="F56" s="9"/>
      <c r="G56" s="9"/>
      <c r="H56" s="9"/>
      <c r="I56" s="9"/>
      <c r="J56" s="9"/>
      <c r="K56" s="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26" t="s">
        <v>59</v>
      </c>
      <c r="AI56" s="46" t="s">
        <v>59</v>
      </c>
      <c r="AJ56" s="2">
        <v>400</v>
      </c>
      <c r="AK56" s="2">
        <v>300</v>
      </c>
      <c r="AL56" s="2">
        <v>700</v>
      </c>
      <c r="AM56" s="2" t="s">
        <v>59</v>
      </c>
      <c r="AN56" s="2" t="s">
        <v>59</v>
      </c>
      <c r="AO56" s="2" t="s">
        <v>59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2" t="s">
        <v>59</v>
      </c>
      <c r="BX56" s="2">
        <f t="shared" si="10"/>
        <v>466.66666666666669</v>
      </c>
      <c r="BY56" s="2"/>
      <c r="BZ56" s="1" t="s">
        <v>59</v>
      </c>
      <c r="CA56" s="1" t="s">
        <v>59</v>
      </c>
      <c r="CB56" s="1" t="s">
        <v>59</v>
      </c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31" t="s">
        <v>60</v>
      </c>
      <c r="CP56" s="31" t="s">
        <v>90</v>
      </c>
      <c r="CQ56" s="1" t="s">
        <v>368</v>
      </c>
    </row>
    <row r="57" spans="2:165" x14ac:dyDescent="0.2">
      <c r="B57" s="6" t="s">
        <v>172</v>
      </c>
      <c r="C57" s="23">
        <v>212</v>
      </c>
      <c r="D57" s="31" t="s">
        <v>60</v>
      </c>
      <c r="E57" s="32" t="s">
        <v>91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26">
        <v>200</v>
      </c>
      <c r="AI57" s="27" t="s">
        <v>59</v>
      </c>
      <c r="AJ57" s="2">
        <v>-500</v>
      </c>
      <c r="AK57" s="2">
        <v>300</v>
      </c>
      <c r="AL57" s="2">
        <v>100</v>
      </c>
      <c r="AM57" s="2">
        <v>800</v>
      </c>
      <c r="AN57" s="2">
        <v>700</v>
      </c>
      <c r="AO57" s="2">
        <v>900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2">
        <f>AVERAGE(BZ57,CA57,CB57)</f>
        <v>0</v>
      </c>
      <c r="BX57" s="2">
        <f t="shared" si="10"/>
        <v>-33.333333333333336</v>
      </c>
      <c r="BY57" s="2"/>
      <c r="BZ57" s="1">
        <f t="shared" ref="BZ57:CB62" si="11">IF((AJ57-AM57)&lt;0,0,(AJ57-AM57))</f>
        <v>0</v>
      </c>
      <c r="CA57" s="1">
        <f t="shared" si="11"/>
        <v>0</v>
      </c>
      <c r="CB57" s="1">
        <f t="shared" si="11"/>
        <v>0</v>
      </c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31" t="s">
        <v>60</v>
      </c>
      <c r="CP57" s="31" t="s">
        <v>91</v>
      </c>
      <c r="CQ57" s="1" t="s">
        <v>368</v>
      </c>
    </row>
    <row r="58" spans="2:165" x14ac:dyDescent="0.2">
      <c r="B58" s="6" t="s">
        <v>173</v>
      </c>
      <c r="C58" s="23">
        <v>212</v>
      </c>
      <c r="D58" s="31" t="s">
        <v>60</v>
      </c>
      <c r="E58" s="32" t="s">
        <v>91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26">
        <v>300</v>
      </c>
      <c r="AI58" s="27" t="s">
        <v>59</v>
      </c>
      <c r="AJ58" s="2">
        <v>-500</v>
      </c>
      <c r="AK58" s="2">
        <v>300</v>
      </c>
      <c r="AL58" s="2">
        <v>100</v>
      </c>
      <c r="AM58" s="2">
        <v>-800</v>
      </c>
      <c r="AN58" s="2">
        <v>200</v>
      </c>
      <c r="AO58" s="2">
        <v>50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2">
        <f>AVERAGE(BZ58,CA58,CB58)</f>
        <v>150</v>
      </c>
      <c r="BX58" s="2">
        <f t="shared" si="10"/>
        <v>-33.333333333333336</v>
      </c>
      <c r="BY58" s="2"/>
      <c r="BZ58" s="1">
        <f t="shared" si="11"/>
        <v>300</v>
      </c>
      <c r="CA58" s="1">
        <f t="shared" si="11"/>
        <v>100</v>
      </c>
      <c r="CB58" s="1">
        <f t="shared" si="11"/>
        <v>50</v>
      </c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31" t="s">
        <v>60</v>
      </c>
      <c r="CP58" s="31" t="s">
        <v>91</v>
      </c>
      <c r="CQ58" s="1" t="s">
        <v>368</v>
      </c>
    </row>
    <row r="59" spans="2:165" x14ac:dyDescent="0.2">
      <c r="B59" s="6" t="s">
        <v>174</v>
      </c>
      <c r="C59" s="23">
        <v>212</v>
      </c>
      <c r="D59" s="31">
        <f>BY59</f>
        <v>999999</v>
      </c>
      <c r="E59" s="32" t="s">
        <v>94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>
        <v>0</v>
      </c>
      <c r="AI59" s="9" t="s">
        <v>92</v>
      </c>
      <c r="AJ59" s="15">
        <v>500</v>
      </c>
      <c r="AK59" s="15">
        <v>300</v>
      </c>
      <c r="AL59" s="15">
        <v>100</v>
      </c>
      <c r="AM59" s="15">
        <v>500</v>
      </c>
      <c r="AN59" s="15">
        <v>300</v>
      </c>
      <c r="AO59" s="15">
        <v>100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25">
        <f>AVERAGE(BZ59,CA59,CB59)</f>
        <v>0</v>
      </c>
      <c r="BX59" s="25">
        <f t="shared" si="10"/>
        <v>300</v>
      </c>
      <c r="BY59" s="25">
        <f>IF(AND(AI59 &lt;&gt; "AC", AH59=0),999999,"-")</f>
        <v>999999</v>
      </c>
      <c r="BZ59" s="1">
        <f t="shared" si="11"/>
        <v>0</v>
      </c>
      <c r="CA59" s="1">
        <f t="shared" si="11"/>
        <v>0</v>
      </c>
      <c r="CB59" s="1">
        <f t="shared" si="11"/>
        <v>0</v>
      </c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31">
        <v>999999</v>
      </c>
      <c r="CP59" s="31" t="s">
        <v>94</v>
      </c>
      <c r="CQ59" s="1" t="s">
        <v>368</v>
      </c>
    </row>
    <row r="60" spans="2:165" x14ac:dyDescent="0.25">
      <c r="B60" s="6" t="s">
        <v>175</v>
      </c>
      <c r="C60" s="23">
        <v>212</v>
      </c>
      <c r="D60" s="30">
        <f t="shared" ref="D60:D64" si="12">BW60/BX60</f>
        <v>0</v>
      </c>
      <c r="E60" s="3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>
        <v>0</v>
      </c>
      <c r="AI60" s="16" t="s">
        <v>87</v>
      </c>
      <c r="AJ60" s="2">
        <v>500</v>
      </c>
      <c r="AK60" s="2">
        <v>300</v>
      </c>
      <c r="AL60" s="2">
        <v>100</v>
      </c>
      <c r="AM60" s="2">
        <v>500</v>
      </c>
      <c r="AN60" s="2">
        <v>300</v>
      </c>
      <c r="AO60" s="2">
        <v>100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2">
        <f t="shared" ref="BW60:BW62" si="13">AVERAGE(BZ60,CA60,CB60)</f>
        <v>0</v>
      </c>
      <c r="BX60" s="2">
        <f t="shared" si="10"/>
        <v>300</v>
      </c>
      <c r="BY60" s="2" t="str">
        <f t="shared" ref="BY60:BY62" si="14">IF(AND(AI60 &lt;&gt; "AC", AH60=0),999999,"-")</f>
        <v>-</v>
      </c>
      <c r="BZ60" s="1">
        <f t="shared" si="11"/>
        <v>0</v>
      </c>
      <c r="CA60" s="1">
        <f t="shared" si="11"/>
        <v>0</v>
      </c>
      <c r="CB60" s="1">
        <f t="shared" si="11"/>
        <v>0</v>
      </c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31">
        <v>0</v>
      </c>
      <c r="CP60" s="31"/>
      <c r="CQ60" s="1" t="s">
        <v>368</v>
      </c>
    </row>
    <row r="61" spans="2:165" x14ac:dyDescent="0.25">
      <c r="B61" s="6" t="s">
        <v>176</v>
      </c>
      <c r="C61" s="23">
        <v>212</v>
      </c>
      <c r="D61" s="30">
        <f t="shared" si="12"/>
        <v>0.34615384615384615</v>
      </c>
      <c r="E61" s="3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8">
        <v>300</v>
      </c>
      <c r="AI61" s="17" t="s">
        <v>92</v>
      </c>
      <c r="AJ61" s="2">
        <v>1000</v>
      </c>
      <c r="AK61" s="2">
        <v>700</v>
      </c>
      <c r="AL61" s="2">
        <v>900</v>
      </c>
      <c r="AM61" s="2">
        <v>800</v>
      </c>
      <c r="AN61" s="2">
        <v>300</v>
      </c>
      <c r="AO61" s="2">
        <v>600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2">
        <f t="shared" si="13"/>
        <v>300</v>
      </c>
      <c r="BX61" s="2">
        <f t="shared" si="10"/>
        <v>866.66666666666663</v>
      </c>
      <c r="BY61" s="2" t="str">
        <f t="shared" si="14"/>
        <v>-</v>
      </c>
      <c r="BZ61" s="1">
        <f t="shared" si="11"/>
        <v>200</v>
      </c>
      <c r="CA61" s="1">
        <f t="shared" si="11"/>
        <v>400</v>
      </c>
      <c r="CB61" s="1">
        <f t="shared" si="11"/>
        <v>300</v>
      </c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31">
        <v>0.34615384615384615</v>
      </c>
      <c r="CP61" s="31"/>
      <c r="CQ61" s="1" t="s">
        <v>368</v>
      </c>
    </row>
    <row r="62" spans="2:165" x14ac:dyDescent="0.25">
      <c r="B62" s="6" t="s">
        <v>177</v>
      </c>
      <c r="C62" s="23">
        <v>212</v>
      </c>
      <c r="D62" s="30">
        <f t="shared" si="12"/>
        <v>0.34615384615384615</v>
      </c>
      <c r="E62" s="3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>
        <v>300</v>
      </c>
      <c r="AI62" s="9" t="s">
        <v>87</v>
      </c>
      <c r="AJ62" s="2">
        <v>1000</v>
      </c>
      <c r="AK62" s="2">
        <v>700</v>
      </c>
      <c r="AL62" s="2">
        <v>900</v>
      </c>
      <c r="AM62" s="2">
        <v>800</v>
      </c>
      <c r="AN62" s="2">
        <v>300</v>
      </c>
      <c r="AO62" s="2">
        <v>600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2">
        <f t="shared" si="13"/>
        <v>300</v>
      </c>
      <c r="BX62" s="2">
        <f t="shared" si="10"/>
        <v>866.66666666666663</v>
      </c>
      <c r="BY62" s="2" t="str">
        <f t="shared" si="14"/>
        <v>-</v>
      </c>
      <c r="BZ62" s="1">
        <f t="shared" si="11"/>
        <v>200</v>
      </c>
      <c r="CA62" s="1">
        <f t="shared" si="11"/>
        <v>400</v>
      </c>
      <c r="CB62" s="1">
        <f t="shared" si="11"/>
        <v>300</v>
      </c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31">
        <v>0.34615384615384615</v>
      </c>
      <c r="CP62" s="31"/>
      <c r="CQ62" s="1" t="s">
        <v>368</v>
      </c>
    </row>
    <row r="63" spans="2:165" x14ac:dyDescent="0.25">
      <c r="B63" s="6" t="s">
        <v>178</v>
      </c>
      <c r="C63" s="23">
        <v>213</v>
      </c>
      <c r="D63" s="31">
        <f t="shared" si="12"/>
        <v>0.17857142857142855</v>
      </c>
      <c r="E63" s="3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45">
        <v>500</v>
      </c>
      <c r="AI63" s="46" t="s">
        <v>59</v>
      </c>
      <c r="AJ63" s="1"/>
      <c r="AK63" s="1"/>
      <c r="AL63" s="1"/>
      <c r="AM63" s="1"/>
      <c r="AN63" s="1"/>
      <c r="AO63" s="1"/>
      <c r="AP63" s="1">
        <v>1500</v>
      </c>
      <c r="AQ63" s="1">
        <v>700</v>
      </c>
      <c r="AR63" s="1">
        <v>600</v>
      </c>
      <c r="AS63" s="1">
        <v>1200</v>
      </c>
      <c r="AT63" s="1">
        <v>600</v>
      </c>
      <c r="AU63" s="1">
        <v>500</v>
      </c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2">
        <f t="shared" ref="BW63" si="15">AVERAGE(BZ63,CA63,CB63)</f>
        <v>166.66666666666666</v>
      </c>
      <c r="BX63" s="2">
        <f>AVERAGE(AP63,AQ63,AR63)</f>
        <v>933.33333333333337</v>
      </c>
      <c r="BY63" s="2"/>
      <c r="BZ63" s="1">
        <f t="shared" ref="BZ63:CB64" si="16">IF((AP63-AS63)&lt;0,0,(AP63-AS63))</f>
        <v>300</v>
      </c>
      <c r="CA63" s="1">
        <f t="shared" si="16"/>
        <v>100</v>
      </c>
      <c r="CB63" s="1">
        <f t="shared" si="16"/>
        <v>100</v>
      </c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31">
        <v>0.17857142857142855</v>
      </c>
      <c r="CP63" s="31"/>
      <c r="CQ63" s="1" t="s">
        <v>368</v>
      </c>
    </row>
    <row r="64" spans="2:165" x14ac:dyDescent="0.25">
      <c r="B64" s="6" t="s">
        <v>179</v>
      </c>
      <c r="C64" s="23">
        <v>213</v>
      </c>
      <c r="D64" s="31">
        <f t="shared" si="12"/>
        <v>0</v>
      </c>
      <c r="E64" s="3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45">
        <v>200</v>
      </c>
      <c r="AI64" s="46" t="s">
        <v>59</v>
      </c>
      <c r="AJ64" s="1"/>
      <c r="AK64" s="1"/>
      <c r="AL64" s="1"/>
      <c r="AM64" s="1"/>
      <c r="AN64" s="1"/>
      <c r="AO64" s="1"/>
      <c r="AP64" s="2">
        <v>1000</v>
      </c>
      <c r="AQ64" s="2">
        <v>700</v>
      </c>
      <c r="AR64" s="2">
        <v>900</v>
      </c>
      <c r="AS64" s="2">
        <v>1000</v>
      </c>
      <c r="AT64" s="2">
        <v>700</v>
      </c>
      <c r="AU64" s="1">
        <v>900</v>
      </c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2">
        <f t="shared" ref="BW64" si="17">AVERAGE(BZ64,CA64,CB64)</f>
        <v>0</v>
      </c>
      <c r="BX64" s="2">
        <f>AVERAGE(AP64,AQ64,AR64)</f>
        <v>866.66666666666663</v>
      </c>
      <c r="BY64" s="1"/>
      <c r="BZ64" s="1">
        <f t="shared" si="16"/>
        <v>0</v>
      </c>
      <c r="CA64" s="1">
        <f t="shared" si="16"/>
        <v>0</v>
      </c>
      <c r="CB64" s="1">
        <f t="shared" si="16"/>
        <v>0</v>
      </c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31">
        <v>0</v>
      </c>
      <c r="CP64" s="31"/>
      <c r="CQ64" s="1" t="s">
        <v>368</v>
      </c>
    </row>
    <row r="65" spans="2:95" x14ac:dyDescent="0.25">
      <c r="B65" s="6" t="s">
        <v>180</v>
      </c>
      <c r="C65" s="23">
        <v>213</v>
      </c>
      <c r="D65" s="27">
        <v>999999</v>
      </c>
      <c r="E65" s="27" t="s">
        <v>94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45">
        <v>0</v>
      </c>
      <c r="AI65" s="46" t="s">
        <v>59</v>
      </c>
      <c r="AJ65" s="1"/>
      <c r="AK65" s="1"/>
      <c r="AL65" s="1"/>
      <c r="AM65" s="1"/>
      <c r="AN65" s="1"/>
      <c r="AO65" s="1"/>
      <c r="AP65" s="2">
        <v>2000</v>
      </c>
      <c r="AQ65" s="2" t="s">
        <v>59</v>
      </c>
      <c r="AR65" s="2" t="s">
        <v>59</v>
      </c>
      <c r="AS65" s="2">
        <v>750</v>
      </c>
      <c r="AT65" s="2" t="s">
        <v>59</v>
      </c>
      <c r="AU65" s="1" t="s">
        <v>59</v>
      </c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2">
        <f t="shared" ref="BW65" si="18">AVERAGE(BZ65,CA65,CB65)</f>
        <v>1250</v>
      </c>
      <c r="BX65" s="2">
        <f>AVERAGE(AP65,AQ65,AR65)</f>
        <v>2000</v>
      </c>
      <c r="BY65" s="1"/>
      <c r="BZ65" s="1">
        <f t="shared" ref="BZ65" si="19">IF((AP65-AS65)&lt;0,0,(AP65-AS65))</f>
        <v>1250</v>
      </c>
      <c r="CA65" s="1" t="s">
        <v>59</v>
      </c>
      <c r="CB65" s="1" t="s">
        <v>59</v>
      </c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31">
        <v>0.625</v>
      </c>
      <c r="CP65" s="31"/>
      <c r="CQ65" s="1" t="s">
        <v>368</v>
      </c>
    </row>
    <row r="66" spans="2:95" x14ac:dyDescent="0.25">
      <c r="B66" s="6" t="s">
        <v>181</v>
      </c>
      <c r="C66" s="23">
        <v>213</v>
      </c>
      <c r="D66" s="31" t="s">
        <v>60</v>
      </c>
      <c r="E66" s="33" t="s">
        <v>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45" t="s">
        <v>59</v>
      </c>
      <c r="AI66" s="46" t="s">
        <v>59</v>
      </c>
      <c r="AJ66" s="1"/>
      <c r="AK66" s="1"/>
      <c r="AL66" s="1"/>
      <c r="AM66" s="1"/>
      <c r="AN66" s="1"/>
      <c r="AO66" s="1"/>
      <c r="AP66" s="2" t="s">
        <v>59</v>
      </c>
      <c r="AQ66" s="2" t="s">
        <v>59</v>
      </c>
      <c r="AR66" s="2" t="s">
        <v>59</v>
      </c>
      <c r="AS66" s="2" t="s">
        <v>59</v>
      </c>
      <c r="AT66" s="2" t="s">
        <v>59</v>
      </c>
      <c r="AU66" s="1" t="s">
        <v>59</v>
      </c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2" t="s">
        <v>59</v>
      </c>
      <c r="BX66" s="2" t="s">
        <v>59</v>
      </c>
      <c r="BY66" s="1"/>
      <c r="BZ66" s="1" t="s">
        <v>59</v>
      </c>
      <c r="CA66" s="1" t="s">
        <v>59</v>
      </c>
      <c r="CB66" s="1" t="s">
        <v>59</v>
      </c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31" t="s">
        <v>60</v>
      </c>
      <c r="CP66" s="31" t="s">
        <v>89</v>
      </c>
      <c r="CQ66" s="1" t="s">
        <v>368</v>
      </c>
    </row>
    <row r="67" spans="2:95" x14ac:dyDescent="0.25">
      <c r="B67" s="6" t="s">
        <v>182</v>
      </c>
      <c r="C67" s="23">
        <v>213</v>
      </c>
      <c r="D67" s="30">
        <v>-1000000</v>
      </c>
      <c r="E67" s="32" t="s">
        <v>88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45" t="s">
        <v>59</v>
      </c>
      <c r="AI67" s="46" t="s">
        <v>59</v>
      </c>
      <c r="AJ67" s="1"/>
      <c r="AK67" s="1"/>
      <c r="AL67" s="1"/>
      <c r="AM67" s="1"/>
      <c r="AN67" s="1"/>
      <c r="AO67" s="1"/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2">
        <f t="shared" ref="BW67:BW75" si="20">AVERAGE(BZ67,CA67,CB67)</f>
        <v>0</v>
      </c>
      <c r="BX67" s="2">
        <f t="shared" ref="BX67:BX74" si="21">AVERAGE(AP67,AQ67,AR67)</f>
        <v>0</v>
      </c>
      <c r="BY67" s="1"/>
      <c r="BZ67" s="1">
        <f>IF((AP67-AS67)&lt;0,0,(AP67-AS67))</f>
        <v>0</v>
      </c>
      <c r="CA67" s="1">
        <f>IF((AQ67-AT67)&lt;0,0,(AQ67-AT67))</f>
        <v>0</v>
      </c>
      <c r="CB67" s="1">
        <f>IF((AR67-AU67)&lt;0,0,(AR67-AU67))</f>
        <v>0</v>
      </c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43">
        <v>-1000000</v>
      </c>
      <c r="CP67" s="31" t="s">
        <v>88</v>
      </c>
      <c r="CQ67" s="1" t="s">
        <v>368</v>
      </c>
    </row>
    <row r="68" spans="2:95" x14ac:dyDescent="0.25">
      <c r="B68" s="6" t="s">
        <v>183</v>
      </c>
      <c r="C68" s="23">
        <v>213</v>
      </c>
      <c r="D68" s="30" t="s">
        <v>60</v>
      </c>
      <c r="E68" s="32" t="s">
        <v>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26" t="s">
        <v>59</v>
      </c>
      <c r="AI68" s="46" t="s">
        <v>59</v>
      </c>
      <c r="AJ68" s="1"/>
      <c r="AK68" s="1"/>
      <c r="AL68" s="1"/>
      <c r="AM68" s="1"/>
      <c r="AN68" s="1"/>
      <c r="AO68" s="1"/>
      <c r="AP68" s="2">
        <v>400</v>
      </c>
      <c r="AQ68" s="2">
        <v>300</v>
      </c>
      <c r="AR68" s="2">
        <v>700</v>
      </c>
      <c r="AS68" s="2" t="s">
        <v>59</v>
      </c>
      <c r="AT68" s="2" t="s">
        <v>59</v>
      </c>
      <c r="AU68" s="2" t="s">
        <v>59</v>
      </c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2" t="s">
        <v>59</v>
      </c>
      <c r="BX68" s="2">
        <f t="shared" si="21"/>
        <v>466.66666666666669</v>
      </c>
      <c r="BY68" s="1"/>
      <c r="BZ68" s="1" t="s">
        <v>59</v>
      </c>
      <c r="CA68" s="1" t="s">
        <v>59</v>
      </c>
      <c r="CB68" s="1" t="s">
        <v>59</v>
      </c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31" t="s">
        <v>60</v>
      </c>
      <c r="CP68" s="31" t="s">
        <v>90</v>
      </c>
      <c r="CQ68" s="1" t="s">
        <v>368</v>
      </c>
    </row>
    <row r="69" spans="2:95" x14ac:dyDescent="0.2">
      <c r="B69" s="6" t="s">
        <v>184</v>
      </c>
      <c r="C69" s="23">
        <v>213</v>
      </c>
      <c r="D69" s="31" t="s">
        <v>60</v>
      </c>
      <c r="E69" s="32" t="s">
        <v>91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26">
        <v>200</v>
      </c>
      <c r="AI69" s="27" t="s">
        <v>59</v>
      </c>
      <c r="AJ69" s="1"/>
      <c r="AK69" s="1"/>
      <c r="AL69" s="1"/>
      <c r="AM69" s="1"/>
      <c r="AN69" s="1"/>
      <c r="AO69" s="1"/>
      <c r="AP69" s="2">
        <v>-500</v>
      </c>
      <c r="AQ69" s="2">
        <v>300</v>
      </c>
      <c r="AR69" s="2">
        <v>100</v>
      </c>
      <c r="AS69" s="2">
        <v>800</v>
      </c>
      <c r="AT69" s="2">
        <v>700</v>
      </c>
      <c r="AU69" s="2">
        <v>900</v>
      </c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2">
        <f t="shared" si="20"/>
        <v>0</v>
      </c>
      <c r="BX69" s="2">
        <f t="shared" si="21"/>
        <v>-33.333333333333336</v>
      </c>
      <c r="BY69" s="1"/>
      <c r="BZ69" s="1">
        <f t="shared" ref="BZ69:CB74" si="22">IF((AP69-AS69)&lt;0,0,(AP69-AS69))</f>
        <v>0</v>
      </c>
      <c r="CA69" s="1">
        <f t="shared" si="22"/>
        <v>0</v>
      </c>
      <c r="CB69" s="1">
        <f t="shared" si="22"/>
        <v>0</v>
      </c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31" t="s">
        <v>60</v>
      </c>
      <c r="CP69" s="31" t="s">
        <v>91</v>
      </c>
      <c r="CQ69" s="1" t="s">
        <v>368</v>
      </c>
    </row>
    <row r="70" spans="2:95" x14ac:dyDescent="0.2">
      <c r="B70" s="6" t="s">
        <v>185</v>
      </c>
      <c r="C70" s="23">
        <v>213</v>
      </c>
      <c r="D70" s="31" t="s">
        <v>60</v>
      </c>
      <c r="E70" s="32" t="s">
        <v>91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26">
        <v>300</v>
      </c>
      <c r="AI70" s="27" t="s">
        <v>59</v>
      </c>
      <c r="AJ70" s="1"/>
      <c r="AK70" s="1"/>
      <c r="AL70" s="1"/>
      <c r="AM70" s="1"/>
      <c r="AN70" s="1"/>
      <c r="AO70" s="1"/>
      <c r="AP70" s="2">
        <v>-500</v>
      </c>
      <c r="AQ70" s="2">
        <v>300</v>
      </c>
      <c r="AR70" s="2">
        <v>100</v>
      </c>
      <c r="AS70" s="2">
        <v>-800</v>
      </c>
      <c r="AT70" s="2">
        <v>200</v>
      </c>
      <c r="AU70" s="2">
        <v>50</v>
      </c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2">
        <f t="shared" si="20"/>
        <v>150</v>
      </c>
      <c r="BX70" s="2">
        <f t="shared" si="21"/>
        <v>-33.333333333333336</v>
      </c>
      <c r="BY70" s="1"/>
      <c r="BZ70" s="1">
        <f t="shared" si="22"/>
        <v>300</v>
      </c>
      <c r="CA70" s="1">
        <f t="shared" si="22"/>
        <v>100</v>
      </c>
      <c r="CB70" s="1">
        <f t="shared" si="22"/>
        <v>50</v>
      </c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31" t="s">
        <v>60</v>
      </c>
      <c r="CP70" s="31" t="s">
        <v>91</v>
      </c>
      <c r="CQ70" s="1" t="s">
        <v>368</v>
      </c>
    </row>
    <row r="71" spans="2:95" x14ac:dyDescent="0.2">
      <c r="B71" s="6" t="s">
        <v>186</v>
      </c>
      <c r="C71" s="23">
        <v>213</v>
      </c>
      <c r="D71" s="31">
        <f>BY71</f>
        <v>999999</v>
      </c>
      <c r="E71" s="32" t="s">
        <v>94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>
        <v>0</v>
      </c>
      <c r="AI71" s="9" t="s">
        <v>92</v>
      </c>
      <c r="AJ71" s="1"/>
      <c r="AK71" s="1"/>
      <c r="AL71" s="1"/>
      <c r="AM71" s="1"/>
      <c r="AN71" s="1"/>
      <c r="AO71" s="1"/>
      <c r="AP71" s="15">
        <v>500</v>
      </c>
      <c r="AQ71" s="15">
        <v>300</v>
      </c>
      <c r="AR71" s="15">
        <v>100</v>
      </c>
      <c r="AS71" s="15">
        <v>500</v>
      </c>
      <c r="AT71" s="15">
        <v>300</v>
      </c>
      <c r="AU71" s="15">
        <v>100</v>
      </c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2">
        <f t="shared" si="20"/>
        <v>0</v>
      </c>
      <c r="BX71" s="2">
        <f t="shared" si="21"/>
        <v>300</v>
      </c>
      <c r="BY71" s="2">
        <f>IF(AND(AI71 &lt;&gt; "AC", AH71=0),999999,"-")</f>
        <v>999999</v>
      </c>
      <c r="BZ71" s="1">
        <f t="shared" si="22"/>
        <v>0</v>
      </c>
      <c r="CA71" s="1">
        <f t="shared" si="22"/>
        <v>0</v>
      </c>
      <c r="CB71" s="1">
        <f t="shared" si="22"/>
        <v>0</v>
      </c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31">
        <v>999999</v>
      </c>
      <c r="CP71" s="31" t="s">
        <v>94</v>
      </c>
      <c r="CQ71" s="1" t="s">
        <v>368</v>
      </c>
    </row>
    <row r="72" spans="2:95" x14ac:dyDescent="0.25">
      <c r="B72" s="6" t="s">
        <v>187</v>
      </c>
      <c r="C72" s="23">
        <v>213</v>
      </c>
      <c r="D72" s="31">
        <f>BW72/BX72</f>
        <v>0</v>
      </c>
      <c r="E72" s="3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>
        <v>0</v>
      </c>
      <c r="AI72" s="16" t="s">
        <v>87</v>
      </c>
      <c r="AJ72" s="1"/>
      <c r="AK72" s="1"/>
      <c r="AL72" s="1"/>
      <c r="AM72" s="1"/>
      <c r="AN72" s="1"/>
      <c r="AO72" s="1"/>
      <c r="AP72" s="2">
        <v>500</v>
      </c>
      <c r="AQ72" s="2">
        <v>300</v>
      </c>
      <c r="AR72" s="2">
        <v>100</v>
      </c>
      <c r="AS72" s="2">
        <v>500</v>
      </c>
      <c r="AT72" s="2">
        <v>300</v>
      </c>
      <c r="AU72" s="2">
        <v>100</v>
      </c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2">
        <f t="shared" si="20"/>
        <v>0</v>
      </c>
      <c r="BX72" s="2">
        <f t="shared" si="21"/>
        <v>300</v>
      </c>
      <c r="BY72" s="2" t="str">
        <f t="shared" ref="BY72:BY74" si="23">IF(AND(AI72 &lt;&gt; "AC", AH72=0),999999,"-")</f>
        <v>-</v>
      </c>
      <c r="BZ72" s="1">
        <f t="shared" si="22"/>
        <v>0</v>
      </c>
      <c r="CA72" s="1">
        <f t="shared" si="22"/>
        <v>0</v>
      </c>
      <c r="CB72" s="1">
        <f t="shared" si="22"/>
        <v>0</v>
      </c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31">
        <v>0</v>
      </c>
      <c r="CP72" s="31"/>
      <c r="CQ72" s="1" t="s">
        <v>368</v>
      </c>
    </row>
    <row r="73" spans="2:95" x14ac:dyDescent="0.25">
      <c r="B73" s="6" t="s">
        <v>188</v>
      </c>
      <c r="C73" s="23">
        <v>213</v>
      </c>
      <c r="D73" s="31">
        <f t="shared" ref="D73:D74" si="24">BW73/BX73</f>
        <v>0.41379310344827586</v>
      </c>
      <c r="E73" s="3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8">
        <v>300</v>
      </c>
      <c r="AI73" s="17" t="s">
        <v>92</v>
      </c>
      <c r="AJ73" s="1"/>
      <c r="AK73" s="1"/>
      <c r="AL73" s="1"/>
      <c r="AM73" s="1"/>
      <c r="AN73" s="1"/>
      <c r="AO73" s="1"/>
      <c r="AP73" s="2">
        <v>1200</v>
      </c>
      <c r="AQ73" s="2">
        <v>700</v>
      </c>
      <c r="AR73" s="2">
        <v>1000</v>
      </c>
      <c r="AS73" s="2">
        <v>800</v>
      </c>
      <c r="AT73" s="2">
        <v>300</v>
      </c>
      <c r="AU73" s="2">
        <v>600</v>
      </c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2">
        <f t="shared" si="20"/>
        <v>400</v>
      </c>
      <c r="BX73" s="2">
        <f t="shared" si="21"/>
        <v>966.66666666666663</v>
      </c>
      <c r="BY73" s="2" t="str">
        <f t="shared" si="23"/>
        <v>-</v>
      </c>
      <c r="BZ73" s="1">
        <f t="shared" si="22"/>
        <v>400</v>
      </c>
      <c r="CA73" s="1">
        <f t="shared" si="22"/>
        <v>400</v>
      </c>
      <c r="CB73" s="1">
        <f t="shared" si="22"/>
        <v>400</v>
      </c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31">
        <v>0.41379310344827586</v>
      </c>
      <c r="CP73" s="31"/>
      <c r="CQ73" s="1" t="s">
        <v>368</v>
      </c>
    </row>
    <row r="74" spans="2:95" x14ac:dyDescent="0.25">
      <c r="B74" s="6" t="s">
        <v>189</v>
      </c>
      <c r="C74" s="23">
        <v>213</v>
      </c>
      <c r="D74" s="31">
        <f t="shared" si="24"/>
        <v>0.34615384615384615</v>
      </c>
      <c r="E74" s="3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>
        <v>300</v>
      </c>
      <c r="AI74" s="9" t="s">
        <v>87</v>
      </c>
      <c r="AJ74" s="1"/>
      <c r="AK74" s="1"/>
      <c r="AL74" s="1"/>
      <c r="AM74" s="1"/>
      <c r="AN74" s="1"/>
      <c r="AO74" s="1"/>
      <c r="AP74" s="2">
        <v>1000</v>
      </c>
      <c r="AQ74" s="2">
        <v>700</v>
      </c>
      <c r="AR74" s="2">
        <v>900</v>
      </c>
      <c r="AS74" s="2">
        <v>800</v>
      </c>
      <c r="AT74" s="2">
        <v>300</v>
      </c>
      <c r="AU74" s="2">
        <v>600</v>
      </c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2">
        <f t="shared" si="20"/>
        <v>300</v>
      </c>
      <c r="BX74" s="2">
        <f t="shared" si="21"/>
        <v>866.66666666666663</v>
      </c>
      <c r="BY74" s="2" t="str">
        <f t="shared" si="23"/>
        <v>-</v>
      </c>
      <c r="BZ74" s="1">
        <f t="shared" si="22"/>
        <v>200</v>
      </c>
      <c r="CA74" s="1">
        <f t="shared" si="22"/>
        <v>400</v>
      </c>
      <c r="CB74" s="1">
        <f t="shared" si="22"/>
        <v>300</v>
      </c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31">
        <v>0.34615384615384615</v>
      </c>
      <c r="CP74" s="31"/>
      <c r="CQ74" s="1" t="s">
        <v>368</v>
      </c>
    </row>
    <row r="75" spans="2:95" x14ac:dyDescent="0.25">
      <c r="B75" s="6" t="s">
        <v>190</v>
      </c>
      <c r="C75" s="23">
        <v>214</v>
      </c>
      <c r="D75" s="31">
        <f>BW75/BX75</f>
        <v>0.2</v>
      </c>
      <c r="E75" s="3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45">
        <v>500</v>
      </c>
      <c r="AI75" s="46" t="s">
        <v>59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>
        <v>1500</v>
      </c>
      <c r="AW75" s="1">
        <v>700</v>
      </c>
      <c r="AX75" s="1">
        <v>800</v>
      </c>
      <c r="AY75" s="1">
        <v>1350</v>
      </c>
      <c r="AZ75" s="1">
        <v>550</v>
      </c>
      <c r="BA75" s="1">
        <v>500</v>
      </c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2">
        <f t="shared" si="20"/>
        <v>200</v>
      </c>
      <c r="BX75" s="2">
        <f>AVERAGE(AV75,AW75,AX75)</f>
        <v>1000</v>
      </c>
      <c r="BY75" s="1"/>
      <c r="BZ75" s="1">
        <f t="shared" ref="BZ75:CB76" si="25">IF((AV75-AY75)&lt;0,0,(AV75-AY75))</f>
        <v>150</v>
      </c>
      <c r="CA75" s="1">
        <f t="shared" si="25"/>
        <v>150</v>
      </c>
      <c r="CB75" s="1">
        <f t="shared" si="25"/>
        <v>300</v>
      </c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31">
        <v>0.2</v>
      </c>
      <c r="CP75" s="31"/>
      <c r="CQ75" s="1" t="s">
        <v>368</v>
      </c>
    </row>
    <row r="76" spans="2:95" x14ac:dyDescent="0.25">
      <c r="B76" s="6" t="s">
        <v>191</v>
      </c>
      <c r="C76" s="23">
        <v>214</v>
      </c>
      <c r="D76" s="31">
        <f t="shared" ref="D76:D86" si="26">BW76/BX76</f>
        <v>0</v>
      </c>
      <c r="E76" s="3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45">
        <v>200</v>
      </c>
      <c r="AI76" s="46" t="s">
        <v>59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2">
        <v>1000</v>
      </c>
      <c r="AW76" s="2">
        <v>700</v>
      </c>
      <c r="AX76" s="2">
        <v>900</v>
      </c>
      <c r="AY76" s="2">
        <v>1000</v>
      </c>
      <c r="AZ76" s="2">
        <v>700</v>
      </c>
      <c r="BA76" s="1">
        <v>900</v>
      </c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2">
        <f t="shared" ref="BW76:BW87" si="27">AVERAGE(BZ76,CA76,CB76)</f>
        <v>0</v>
      </c>
      <c r="BX76" s="2">
        <f>AVERAGE(AV76,AW76,AX76)</f>
        <v>866.66666666666663</v>
      </c>
      <c r="BY76" s="1"/>
      <c r="BZ76" s="1">
        <f t="shared" si="25"/>
        <v>0</v>
      </c>
      <c r="CA76" s="1">
        <f t="shared" si="25"/>
        <v>0</v>
      </c>
      <c r="CB76" s="1">
        <f t="shared" si="25"/>
        <v>0</v>
      </c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31">
        <v>0</v>
      </c>
      <c r="CP76" s="31"/>
      <c r="CQ76" s="1" t="s">
        <v>368</v>
      </c>
    </row>
    <row r="77" spans="2:95" x14ac:dyDescent="0.25">
      <c r="B77" s="6" t="s">
        <v>192</v>
      </c>
      <c r="C77" s="23">
        <v>214</v>
      </c>
      <c r="D77" s="27">
        <v>999999</v>
      </c>
      <c r="E77" s="27" t="s">
        <v>94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45">
        <v>0</v>
      </c>
      <c r="AI77" s="46" t="s">
        <v>59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2">
        <v>1000</v>
      </c>
      <c r="AW77" s="2" t="s">
        <v>59</v>
      </c>
      <c r="AX77" s="2" t="s">
        <v>59</v>
      </c>
      <c r="AY77" s="2">
        <v>800</v>
      </c>
      <c r="AZ77" s="2" t="s">
        <v>59</v>
      </c>
      <c r="BA77" s="1" t="s">
        <v>59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2">
        <f t="shared" ref="BW77" si="28">AVERAGE(BZ77,CA77,CB77)</f>
        <v>200</v>
      </c>
      <c r="BX77" s="2">
        <f>AVERAGE(AV77,AW77,AX77)</f>
        <v>1000</v>
      </c>
      <c r="BY77" s="1"/>
      <c r="BZ77" s="1">
        <f t="shared" ref="BZ77" si="29">IF((AV77-AY77)&lt;0,0,(AV77-AY77))</f>
        <v>200</v>
      </c>
      <c r="CA77" s="1" t="s">
        <v>59</v>
      </c>
      <c r="CB77" s="1" t="s">
        <v>59</v>
      </c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31">
        <v>0.2</v>
      </c>
      <c r="CP77" s="31"/>
      <c r="CQ77" s="1" t="s">
        <v>368</v>
      </c>
    </row>
    <row r="78" spans="2:95" x14ac:dyDescent="0.25">
      <c r="B78" s="6" t="s">
        <v>193</v>
      </c>
      <c r="C78" s="23">
        <v>214</v>
      </c>
      <c r="D78" s="31" t="s">
        <v>60</v>
      </c>
      <c r="E78" s="33" t="s">
        <v>89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45" t="s">
        <v>59</v>
      </c>
      <c r="AI78" s="46" t="s">
        <v>59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2" t="s">
        <v>59</v>
      </c>
      <c r="AW78" s="2" t="s">
        <v>59</v>
      </c>
      <c r="AX78" s="2" t="s">
        <v>59</v>
      </c>
      <c r="AY78" s="2" t="s">
        <v>59</v>
      </c>
      <c r="AZ78" s="2" t="s">
        <v>59</v>
      </c>
      <c r="BA78" s="1" t="s">
        <v>59</v>
      </c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2" t="s">
        <v>59</v>
      </c>
      <c r="BX78" s="2" t="s">
        <v>59</v>
      </c>
      <c r="BY78" s="1"/>
      <c r="BZ78" s="1" t="s">
        <v>59</v>
      </c>
      <c r="CA78" s="1" t="s">
        <v>59</v>
      </c>
      <c r="CB78" s="1" t="s">
        <v>59</v>
      </c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31" t="s">
        <v>60</v>
      </c>
      <c r="CP78" s="31" t="s">
        <v>89</v>
      </c>
      <c r="CQ78" s="1" t="s">
        <v>368</v>
      </c>
    </row>
    <row r="79" spans="2:95" x14ac:dyDescent="0.25">
      <c r="B79" s="6" t="s">
        <v>194</v>
      </c>
      <c r="C79" s="23">
        <v>214</v>
      </c>
      <c r="D79" s="30">
        <v>-1000000</v>
      </c>
      <c r="E79" s="32" t="s">
        <v>88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45" t="s">
        <v>59</v>
      </c>
      <c r="AI79" s="46" t="s">
        <v>59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2">
        <f t="shared" si="27"/>
        <v>0</v>
      </c>
      <c r="BX79" s="2">
        <f t="shared" ref="BX79:BX86" si="30">AVERAGE(AV79,AW79,AX79)</f>
        <v>0</v>
      </c>
      <c r="BY79" s="1"/>
      <c r="BZ79" s="1">
        <f>IF((AV79-AY79)&lt;0,0,(AV79-AY79))</f>
        <v>0</v>
      </c>
      <c r="CA79" s="1">
        <f>IF((AW79-AZ79)&lt;0,0,(AW79-AZ79))</f>
        <v>0</v>
      </c>
      <c r="CB79" s="1">
        <f>IF((AX79-BA79)&lt;0,0,(AX79-BA79))</f>
        <v>0</v>
      </c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43">
        <v>-1000000</v>
      </c>
      <c r="CP79" s="31" t="s">
        <v>88</v>
      </c>
      <c r="CQ79" s="1" t="s">
        <v>368</v>
      </c>
    </row>
    <row r="80" spans="2:95" x14ac:dyDescent="0.25">
      <c r="B80" s="6" t="s">
        <v>195</v>
      </c>
      <c r="C80" s="23">
        <v>214</v>
      </c>
      <c r="D80" s="31" t="s">
        <v>60</v>
      </c>
      <c r="E80" s="32" t="s">
        <v>90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26" t="s">
        <v>59</v>
      </c>
      <c r="AI80" s="46" t="s">
        <v>59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2">
        <v>400</v>
      </c>
      <c r="AW80" s="2">
        <v>300</v>
      </c>
      <c r="AX80" s="2">
        <v>700</v>
      </c>
      <c r="AY80" s="2" t="s">
        <v>59</v>
      </c>
      <c r="AZ80" s="2" t="s">
        <v>59</v>
      </c>
      <c r="BA80" s="2" t="s">
        <v>59</v>
      </c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2" t="s">
        <v>59</v>
      </c>
      <c r="BX80" s="2">
        <f t="shared" si="30"/>
        <v>466.66666666666669</v>
      </c>
      <c r="BY80" s="1"/>
      <c r="BZ80" s="1" t="s">
        <v>59</v>
      </c>
      <c r="CA80" s="1" t="s">
        <v>59</v>
      </c>
      <c r="CB80" s="1" t="s">
        <v>59</v>
      </c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31" t="s">
        <v>60</v>
      </c>
      <c r="CP80" s="31" t="s">
        <v>90</v>
      </c>
      <c r="CQ80" s="1" t="s">
        <v>368</v>
      </c>
    </row>
    <row r="81" spans="2:95" x14ac:dyDescent="0.2">
      <c r="B81" s="6" t="s">
        <v>196</v>
      </c>
      <c r="C81" s="23">
        <v>214</v>
      </c>
      <c r="D81" s="31" t="s">
        <v>60</v>
      </c>
      <c r="E81" s="32" t="s">
        <v>91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26">
        <v>200</v>
      </c>
      <c r="AI81" s="27" t="s">
        <v>59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2">
        <v>-500</v>
      </c>
      <c r="AW81" s="2">
        <v>300</v>
      </c>
      <c r="AX81" s="2">
        <v>100</v>
      </c>
      <c r="AY81" s="2">
        <v>800</v>
      </c>
      <c r="AZ81" s="2">
        <v>700</v>
      </c>
      <c r="BA81" s="2">
        <v>900</v>
      </c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2">
        <f t="shared" si="27"/>
        <v>0</v>
      </c>
      <c r="BX81" s="2">
        <f t="shared" si="30"/>
        <v>-33.333333333333336</v>
      </c>
      <c r="BY81" s="1"/>
      <c r="BZ81" s="1">
        <f t="shared" ref="BZ81:CB86" si="31">IF((AV81-AY81)&lt;0,0,(AV81-AY81))</f>
        <v>0</v>
      </c>
      <c r="CA81" s="1">
        <f t="shared" si="31"/>
        <v>0</v>
      </c>
      <c r="CB81" s="1">
        <f t="shared" si="31"/>
        <v>0</v>
      </c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31" t="s">
        <v>60</v>
      </c>
      <c r="CP81" s="31" t="s">
        <v>91</v>
      </c>
      <c r="CQ81" s="1" t="s">
        <v>368</v>
      </c>
    </row>
    <row r="82" spans="2:95" x14ac:dyDescent="0.2">
      <c r="B82" s="6" t="s">
        <v>197</v>
      </c>
      <c r="C82" s="23">
        <v>214</v>
      </c>
      <c r="D82" s="31" t="s">
        <v>60</v>
      </c>
      <c r="E82" s="32" t="s">
        <v>91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26">
        <v>300</v>
      </c>
      <c r="AI82" s="27" t="s">
        <v>59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2">
        <v>-500</v>
      </c>
      <c r="AW82" s="2">
        <v>300</v>
      </c>
      <c r="AX82" s="2">
        <v>100</v>
      </c>
      <c r="AY82" s="2">
        <v>-800</v>
      </c>
      <c r="AZ82" s="2">
        <v>200</v>
      </c>
      <c r="BA82" s="2">
        <v>50</v>
      </c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2">
        <f t="shared" si="27"/>
        <v>150</v>
      </c>
      <c r="BX82" s="2">
        <f t="shared" si="30"/>
        <v>-33.333333333333336</v>
      </c>
      <c r="BY82" s="1"/>
      <c r="BZ82" s="1">
        <f t="shared" si="31"/>
        <v>300</v>
      </c>
      <c r="CA82" s="1">
        <f t="shared" si="31"/>
        <v>100</v>
      </c>
      <c r="CB82" s="1">
        <f t="shared" si="31"/>
        <v>50</v>
      </c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31" t="s">
        <v>60</v>
      </c>
      <c r="CP82" s="31" t="s">
        <v>91</v>
      </c>
      <c r="CQ82" s="1" t="s">
        <v>368</v>
      </c>
    </row>
    <row r="83" spans="2:95" x14ac:dyDescent="0.2">
      <c r="B83" s="6" t="s">
        <v>198</v>
      </c>
      <c r="C83" s="23">
        <v>214</v>
      </c>
      <c r="D83" s="31">
        <f>BY83</f>
        <v>999999</v>
      </c>
      <c r="E83" s="32" t="s">
        <v>94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>
        <v>0</v>
      </c>
      <c r="AI83" s="9" t="s">
        <v>92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5">
        <v>500</v>
      </c>
      <c r="AW83" s="15">
        <v>300</v>
      </c>
      <c r="AX83" s="15">
        <v>100</v>
      </c>
      <c r="AY83" s="15">
        <v>500</v>
      </c>
      <c r="AZ83" s="15">
        <v>300</v>
      </c>
      <c r="BA83" s="15">
        <v>100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2">
        <f t="shared" si="27"/>
        <v>0</v>
      </c>
      <c r="BX83" s="2">
        <f t="shared" si="30"/>
        <v>300</v>
      </c>
      <c r="BY83" s="2">
        <f>IF(AND(AI83 &lt;&gt; "AC", AH83=0),999999,"-")</f>
        <v>999999</v>
      </c>
      <c r="BZ83" s="1">
        <f t="shared" si="31"/>
        <v>0</v>
      </c>
      <c r="CA83" s="1">
        <f t="shared" si="31"/>
        <v>0</v>
      </c>
      <c r="CB83" s="1">
        <f t="shared" si="31"/>
        <v>0</v>
      </c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31">
        <v>999999</v>
      </c>
      <c r="CP83" s="31" t="s">
        <v>94</v>
      </c>
      <c r="CQ83" s="1" t="s">
        <v>368</v>
      </c>
    </row>
    <row r="84" spans="2:95" x14ac:dyDescent="0.25">
      <c r="B84" s="6" t="s">
        <v>199</v>
      </c>
      <c r="C84" s="23">
        <v>214</v>
      </c>
      <c r="D84" s="31">
        <f t="shared" si="26"/>
        <v>0</v>
      </c>
      <c r="E84" s="3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>
        <v>0</v>
      </c>
      <c r="AI84" s="16" t="s">
        <v>87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2">
        <v>500</v>
      </c>
      <c r="AW84" s="2">
        <v>300</v>
      </c>
      <c r="AX84" s="2">
        <v>100</v>
      </c>
      <c r="AY84" s="2">
        <v>500</v>
      </c>
      <c r="AZ84" s="2">
        <v>300</v>
      </c>
      <c r="BA84" s="2">
        <v>100</v>
      </c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2">
        <f t="shared" si="27"/>
        <v>0</v>
      </c>
      <c r="BX84" s="2">
        <f t="shared" si="30"/>
        <v>300</v>
      </c>
      <c r="BY84" s="2" t="str">
        <f t="shared" ref="BY84:BY86" si="32">IF(AND(AI84 &lt;&gt; "AC", AH84=0),999999,"-")</f>
        <v>-</v>
      </c>
      <c r="BZ84" s="1">
        <f t="shared" si="31"/>
        <v>0</v>
      </c>
      <c r="CA84" s="1">
        <f t="shared" si="31"/>
        <v>0</v>
      </c>
      <c r="CB84" s="1">
        <f t="shared" si="31"/>
        <v>0</v>
      </c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31">
        <v>0</v>
      </c>
      <c r="CP84" s="31"/>
      <c r="CQ84" s="1" t="s">
        <v>368</v>
      </c>
    </row>
    <row r="85" spans="2:95" x14ac:dyDescent="0.25">
      <c r="B85" s="6" t="s">
        <v>200</v>
      </c>
      <c r="C85" s="23">
        <v>214</v>
      </c>
      <c r="D85" s="31">
        <f t="shared" si="26"/>
        <v>0.47761194029850745</v>
      </c>
      <c r="E85" s="3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8">
        <v>300</v>
      </c>
      <c r="AI85" s="17" t="s">
        <v>92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2">
        <v>2000</v>
      </c>
      <c r="AW85" s="2">
        <v>700</v>
      </c>
      <c r="AX85" s="2">
        <v>650</v>
      </c>
      <c r="AY85" s="2">
        <v>800</v>
      </c>
      <c r="AZ85" s="2">
        <v>350</v>
      </c>
      <c r="BA85" s="2">
        <v>600</v>
      </c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2">
        <f t="shared" si="27"/>
        <v>533.33333333333337</v>
      </c>
      <c r="BX85" s="2">
        <f t="shared" si="30"/>
        <v>1116.6666666666667</v>
      </c>
      <c r="BY85" s="2" t="str">
        <f t="shared" si="32"/>
        <v>-</v>
      </c>
      <c r="BZ85" s="1">
        <f t="shared" si="31"/>
        <v>1200</v>
      </c>
      <c r="CA85" s="1">
        <f t="shared" si="31"/>
        <v>350</v>
      </c>
      <c r="CB85" s="1">
        <f t="shared" si="31"/>
        <v>50</v>
      </c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31">
        <v>0.47761194029850745</v>
      </c>
      <c r="CP85" s="31"/>
      <c r="CQ85" s="1" t="s">
        <v>368</v>
      </c>
    </row>
    <row r="86" spans="2:95" x14ac:dyDescent="0.25">
      <c r="B86" s="6" t="s">
        <v>201</v>
      </c>
      <c r="C86" s="23">
        <v>214</v>
      </c>
      <c r="D86" s="31">
        <f t="shared" si="26"/>
        <v>0.20408163265306123</v>
      </c>
      <c r="E86" s="3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>
        <v>300</v>
      </c>
      <c r="AI86" s="9" t="s">
        <v>87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2">
        <v>1000</v>
      </c>
      <c r="AW86" s="2">
        <v>550</v>
      </c>
      <c r="AX86" s="2">
        <v>900</v>
      </c>
      <c r="AY86" s="2">
        <v>950</v>
      </c>
      <c r="AZ86" s="2">
        <v>300</v>
      </c>
      <c r="BA86" s="2">
        <v>700</v>
      </c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2">
        <f t="shared" si="27"/>
        <v>166.66666666666666</v>
      </c>
      <c r="BX86" s="2">
        <f t="shared" si="30"/>
        <v>816.66666666666663</v>
      </c>
      <c r="BY86" s="2" t="str">
        <f t="shared" si="32"/>
        <v>-</v>
      </c>
      <c r="BZ86" s="1">
        <f t="shared" si="31"/>
        <v>50</v>
      </c>
      <c r="CA86" s="1">
        <f t="shared" si="31"/>
        <v>250</v>
      </c>
      <c r="CB86" s="1">
        <f t="shared" si="31"/>
        <v>200</v>
      </c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31">
        <v>0.20408163265306123</v>
      </c>
      <c r="CP86" s="31"/>
      <c r="CQ86" s="1" t="s">
        <v>368</v>
      </c>
    </row>
    <row r="87" spans="2:95" x14ac:dyDescent="0.25">
      <c r="B87" s="6" t="s">
        <v>202</v>
      </c>
      <c r="C87" s="23">
        <v>215</v>
      </c>
      <c r="D87" s="31">
        <f>BW87/BX87</f>
        <v>0.2</v>
      </c>
      <c r="E87" s="3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45">
        <v>500</v>
      </c>
      <c r="AI87" s="46" t="s">
        <v>59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>
        <v>1500</v>
      </c>
      <c r="BC87" s="1">
        <v>700</v>
      </c>
      <c r="BD87" s="1">
        <v>800</v>
      </c>
      <c r="BE87" s="1">
        <v>1350</v>
      </c>
      <c r="BF87" s="1">
        <v>550</v>
      </c>
      <c r="BG87" s="1">
        <v>500</v>
      </c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2">
        <f t="shared" si="27"/>
        <v>200</v>
      </c>
      <c r="BX87" s="2">
        <f>AVERAGE(BB87,BC87,BD87)</f>
        <v>1000</v>
      </c>
      <c r="BY87" s="1"/>
      <c r="BZ87" s="1">
        <f t="shared" ref="BZ87:CB88" si="33">IF((BB87-BE87)&lt;0,0,(BB87-BE87))</f>
        <v>150</v>
      </c>
      <c r="CA87" s="1">
        <f t="shared" si="33"/>
        <v>150</v>
      </c>
      <c r="CB87" s="1">
        <f t="shared" si="33"/>
        <v>300</v>
      </c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31">
        <v>0.2</v>
      </c>
      <c r="CP87" s="31"/>
      <c r="CQ87" s="1" t="s">
        <v>368</v>
      </c>
    </row>
    <row r="88" spans="2:95" x14ac:dyDescent="0.25">
      <c r="B88" s="6" t="s">
        <v>203</v>
      </c>
      <c r="C88" s="23">
        <v>215</v>
      </c>
      <c r="D88" s="31">
        <f t="shared" ref="D88:D98" si="34">BW88/BX88</f>
        <v>0</v>
      </c>
      <c r="E88" s="3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45">
        <v>200</v>
      </c>
      <c r="AI88" s="46" t="s">
        <v>59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2">
        <v>1000</v>
      </c>
      <c r="BC88" s="2">
        <v>700</v>
      </c>
      <c r="BD88" s="2">
        <v>900</v>
      </c>
      <c r="BE88" s="2">
        <v>1000</v>
      </c>
      <c r="BF88" s="2">
        <v>700</v>
      </c>
      <c r="BG88" s="1">
        <v>900</v>
      </c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2">
        <f t="shared" ref="BW88" si="35">AVERAGE(BZ88,CA88,CB88)</f>
        <v>0</v>
      </c>
      <c r="BX88" s="2">
        <f>AVERAGE(BB88,BC88,BD88)</f>
        <v>866.66666666666663</v>
      </c>
      <c r="BY88" s="1"/>
      <c r="BZ88" s="1">
        <f t="shared" si="33"/>
        <v>0</v>
      </c>
      <c r="CA88" s="1">
        <f t="shared" si="33"/>
        <v>0</v>
      </c>
      <c r="CB88" s="1">
        <f t="shared" si="33"/>
        <v>0</v>
      </c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31">
        <v>0</v>
      </c>
      <c r="CP88" s="31"/>
      <c r="CQ88" s="1" t="s">
        <v>368</v>
      </c>
    </row>
    <row r="89" spans="2:95" x14ac:dyDescent="0.25">
      <c r="B89" s="6" t="s">
        <v>204</v>
      </c>
      <c r="C89" s="23">
        <v>215</v>
      </c>
      <c r="D89" s="27">
        <v>999999</v>
      </c>
      <c r="E89" s="27" t="s">
        <v>94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45">
        <v>0</v>
      </c>
      <c r="AI89" s="46" t="s">
        <v>59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2">
        <v>1000</v>
      </c>
      <c r="BC89" s="2" t="s">
        <v>59</v>
      </c>
      <c r="BD89" s="2" t="s">
        <v>59</v>
      </c>
      <c r="BE89" s="2">
        <v>450</v>
      </c>
      <c r="BF89" s="2" t="s">
        <v>59</v>
      </c>
      <c r="BG89" s="1" t="s">
        <v>59</v>
      </c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2">
        <f t="shared" ref="BW89" si="36">AVERAGE(BZ89,CA89,CB89)</f>
        <v>550</v>
      </c>
      <c r="BX89" s="2">
        <f>AVERAGE(BB89,BC89,BD89)</f>
        <v>1000</v>
      </c>
      <c r="BY89" s="1"/>
      <c r="BZ89" s="1">
        <f t="shared" ref="BZ89" si="37">IF((BB89-BE89)&lt;0,0,(BB89-BE89))</f>
        <v>550</v>
      </c>
      <c r="CA89" s="1" t="s">
        <v>59</v>
      </c>
      <c r="CB89" s="1" t="s">
        <v>59</v>
      </c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31">
        <v>0.55000000000000004</v>
      </c>
      <c r="CP89" s="31"/>
      <c r="CQ89" s="1" t="s">
        <v>368</v>
      </c>
    </row>
    <row r="90" spans="2:95" x14ac:dyDescent="0.25">
      <c r="B90" s="6" t="s">
        <v>205</v>
      </c>
      <c r="C90" s="23">
        <v>215</v>
      </c>
      <c r="D90" s="31" t="s">
        <v>60</v>
      </c>
      <c r="E90" s="33" t="s">
        <v>89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45" t="s">
        <v>59</v>
      </c>
      <c r="AI90" s="46" t="s">
        <v>59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2" t="s">
        <v>59</v>
      </c>
      <c r="BC90" s="2" t="s">
        <v>59</v>
      </c>
      <c r="BD90" s="2" t="s">
        <v>59</v>
      </c>
      <c r="BE90" s="2" t="s">
        <v>59</v>
      </c>
      <c r="BF90" s="2" t="s">
        <v>59</v>
      </c>
      <c r="BG90" s="1" t="s">
        <v>59</v>
      </c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2" t="s">
        <v>59</v>
      </c>
      <c r="BX90" s="2" t="s">
        <v>59</v>
      </c>
      <c r="BY90" s="1"/>
      <c r="BZ90" s="1" t="s">
        <v>59</v>
      </c>
      <c r="CA90" s="1" t="s">
        <v>59</v>
      </c>
      <c r="CB90" s="1" t="s">
        <v>59</v>
      </c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31" t="s">
        <v>60</v>
      </c>
      <c r="CP90" s="31" t="s">
        <v>89</v>
      </c>
      <c r="CQ90" s="1" t="s">
        <v>368</v>
      </c>
    </row>
    <row r="91" spans="2:95" x14ac:dyDescent="0.25">
      <c r="B91" s="6" t="s">
        <v>206</v>
      </c>
      <c r="C91" s="23">
        <v>215</v>
      </c>
      <c r="D91" s="30">
        <v>-1000000</v>
      </c>
      <c r="E91" s="32" t="s">
        <v>88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45" t="s">
        <v>59</v>
      </c>
      <c r="AI91" s="46" t="s">
        <v>59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2">
        <f t="shared" ref="BW91:BW99" si="38">AVERAGE(BZ91,CA91,CB91)</f>
        <v>0</v>
      </c>
      <c r="BX91" s="2">
        <f t="shared" ref="BX91:BX98" si="39">AVERAGE(BB91,BC91,BD91)</f>
        <v>0</v>
      </c>
      <c r="BY91" s="1"/>
      <c r="BZ91" s="1">
        <f>IF((BB91-BE91)&lt;0,0,(BB91-BE91))</f>
        <v>0</v>
      </c>
      <c r="CA91" s="1">
        <f>IF((BC91-BF91)&lt;0,0,(BC91-BF91))</f>
        <v>0</v>
      </c>
      <c r="CB91" s="1">
        <f>IF((BD91-BG91)&lt;0,0,(BD91-BG91))</f>
        <v>0</v>
      </c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43">
        <v>-1000000</v>
      </c>
      <c r="CP91" s="31" t="s">
        <v>88</v>
      </c>
      <c r="CQ91" s="1" t="s">
        <v>368</v>
      </c>
    </row>
    <row r="92" spans="2:95" x14ac:dyDescent="0.25">
      <c r="B92" s="6" t="s">
        <v>207</v>
      </c>
      <c r="C92" s="23">
        <v>215</v>
      </c>
      <c r="D92" s="31" t="s">
        <v>60</v>
      </c>
      <c r="E92" s="32" t="s">
        <v>90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26" t="s">
        <v>59</v>
      </c>
      <c r="AI92" s="46" t="s">
        <v>59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2">
        <v>400</v>
      </c>
      <c r="BC92" s="2">
        <v>300</v>
      </c>
      <c r="BD92" s="2">
        <v>700</v>
      </c>
      <c r="BE92" s="2" t="s">
        <v>59</v>
      </c>
      <c r="BF92" s="2" t="s">
        <v>59</v>
      </c>
      <c r="BG92" s="2" t="s">
        <v>59</v>
      </c>
      <c r="BH92" s="2"/>
      <c r="BI92" s="2"/>
      <c r="BJ92" s="2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2" t="s">
        <v>59</v>
      </c>
      <c r="BX92" s="2">
        <f t="shared" si="39"/>
        <v>466.66666666666669</v>
      </c>
      <c r="BY92" s="1"/>
      <c r="BZ92" s="1" t="s">
        <v>59</v>
      </c>
      <c r="CA92" s="1" t="s">
        <v>59</v>
      </c>
      <c r="CB92" s="1" t="s">
        <v>59</v>
      </c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31" t="s">
        <v>60</v>
      </c>
      <c r="CP92" s="31" t="s">
        <v>90</v>
      </c>
      <c r="CQ92" s="1" t="s">
        <v>368</v>
      </c>
    </row>
    <row r="93" spans="2:95" x14ac:dyDescent="0.2">
      <c r="B93" s="6" t="s">
        <v>208</v>
      </c>
      <c r="C93" s="23">
        <v>215</v>
      </c>
      <c r="D93" s="31" t="s">
        <v>60</v>
      </c>
      <c r="E93" s="32" t="s">
        <v>91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26">
        <v>200</v>
      </c>
      <c r="AI93" s="27" t="s">
        <v>59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2">
        <v>-500</v>
      </c>
      <c r="BC93" s="2">
        <v>300</v>
      </c>
      <c r="BD93" s="2">
        <v>100</v>
      </c>
      <c r="BE93" s="2">
        <v>800</v>
      </c>
      <c r="BF93" s="2">
        <v>700</v>
      </c>
      <c r="BG93" s="2">
        <v>900</v>
      </c>
      <c r="BH93" s="2"/>
      <c r="BI93" s="2"/>
      <c r="BJ93" s="2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2">
        <f t="shared" si="38"/>
        <v>0</v>
      </c>
      <c r="BX93" s="2">
        <f t="shared" si="39"/>
        <v>-33.333333333333336</v>
      </c>
      <c r="BY93" s="1"/>
      <c r="BZ93" s="1">
        <f t="shared" ref="BZ93:CB98" si="40">IF((BB93-BE93)&lt;0,0,(BB93-BE93))</f>
        <v>0</v>
      </c>
      <c r="CA93" s="1">
        <f t="shared" si="40"/>
        <v>0</v>
      </c>
      <c r="CB93" s="1">
        <f t="shared" si="40"/>
        <v>0</v>
      </c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31" t="s">
        <v>60</v>
      </c>
      <c r="CP93" s="31" t="s">
        <v>91</v>
      </c>
      <c r="CQ93" s="1" t="s">
        <v>368</v>
      </c>
    </row>
    <row r="94" spans="2:95" x14ac:dyDescent="0.2">
      <c r="B94" s="6" t="s">
        <v>209</v>
      </c>
      <c r="C94" s="23">
        <v>215</v>
      </c>
      <c r="D94" s="31" t="s">
        <v>60</v>
      </c>
      <c r="E94" s="32" t="s">
        <v>91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26">
        <v>300</v>
      </c>
      <c r="AI94" s="27" t="s">
        <v>59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2">
        <v>-500</v>
      </c>
      <c r="BC94" s="2">
        <v>300</v>
      </c>
      <c r="BD94" s="2">
        <v>100</v>
      </c>
      <c r="BE94" s="2">
        <v>-800</v>
      </c>
      <c r="BF94" s="2">
        <v>200</v>
      </c>
      <c r="BG94" s="2">
        <v>50</v>
      </c>
      <c r="BH94" s="2"/>
      <c r="BI94" s="2"/>
      <c r="BJ94" s="2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2">
        <f t="shared" si="38"/>
        <v>150</v>
      </c>
      <c r="BX94" s="2">
        <f t="shared" si="39"/>
        <v>-33.333333333333336</v>
      </c>
      <c r="BY94" s="1"/>
      <c r="BZ94" s="1">
        <f t="shared" si="40"/>
        <v>300</v>
      </c>
      <c r="CA94" s="1">
        <f t="shared" si="40"/>
        <v>100</v>
      </c>
      <c r="CB94" s="1">
        <f t="shared" si="40"/>
        <v>50</v>
      </c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31" t="s">
        <v>60</v>
      </c>
      <c r="CP94" s="31" t="s">
        <v>91</v>
      </c>
      <c r="CQ94" s="1" t="s">
        <v>368</v>
      </c>
    </row>
    <row r="95" spans="2:95" x14ac:dyDescent="0.2">
      <c r="B95" s="6" t="s">
        <v>210</v>
      </c>
      <c r="C95" s="23">
        <v>215</v>
      </c>
      <c r="D95" s="31">
        <f>BY95</f>
        <v>999999</v>
      </c>
      <c r="E95" s="32" t="s">
        <v>94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>
        <v>0</v>
      </c>
      <c r="AI95" s="9" t="s">
        <v>92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5">
        <v>500</v>
      </c>
      <c r="BC95" s="15">
        <v>300</v>
      </c>
      <c r="BD95" s="15">
        <v>100</v>
      </c>
      <c r="BE95" s="15">
        <v>500</v>
      </c>
      <c r="BF95" s="15">
        <v>300</v>
      </c>
      <c r="BG95" s="15">
        <v>100</v>
      </c>
      <c r="BH95" s="15"/>
      <c r="BI95" s="15"/>
      <c r="BJ95" s="15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2">
        <f t="shared" si="38"/>
        <v>0</v>
      </c>
      <c r="BX95" s="2">
        <f t="shared" si="39"/>
        <v>300</v>
      </c>
      <c r="BY95" s="2">
        <f>IF(AND(AI95 &lt;&gt; "AC", AH95=0),999999,"-")</f>
        <v>999999</v>
      </c>
      <c r="BZ95" s="1">
        <f t="shared" si="40"/>
        <v>0</v>
      </c>
      <c r="CA95" s="1">
        <f t="shared" si="40"/>
        <v>0</v>
      </c>
      <c r="CB95" s="1">
        <f t="shared" si="40"/>
        <v>0</v>
      </c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31">
        <v>999999</v>
      </c>
      <c r="CP95" s="31" t="s">
        <v>94</v>
      </c>
      <c r="CQ95" s="1" t="s">
        <v>368</v>
      </c>
    </row>
    <row r="96" spans="2:95" x14ac:dyDescent="0.25">
      <c r="B96" s="6" t="s">
        <v>211</v>
      </c>
      <c r="C96" s="23">
        <v>215</v>
      </c>
      <c r="D96" s="31">
        <f t="shared" si="34"/>
        <v>0</v>
      </c>
      <c r="E96" s="3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>
        <v>0</v>
      </c>
      <c r="AI96" s="16" t="s">
        <v>87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2">
        <v>500</v>
      </c>
      <c r="BC96" s="2">
        <v>300</v>
      </c>
      <c r="BD96" s="2">
        <v>100</v>
      </c>
      <c r="BE96" s="2">
        <v>500</v>
      </c>
      <c r="BF96" s="2">
        <v>300</v>
      </c>
      <c r="BG96" s="2">
        <v>100</v>
      </c>
      <c r="BH96" s="2"/>
      <c r="BI96" s="2"/>
      <c r="BJ96" s="2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2">
        <f t="shared" si="38"/>
        <v>0</v>
      </c>
      <c r="BX96" s="2">
        <f t="shared" si="39"/>
        <v>300</v>
      </c>
      <c r="BY96" s="2" t="str">
        <f t="shared" ref="BY96:BY98" si="41">IF(AND(AI96 &lt;&gt; "AC", AH96=0),999999,"-")</f>
        <v>-</v>
      </c>
      <c r="BZ96" s="1">
        <f t="shared" si="40"/>
        <v>0</v>
      </c>
      <c r="CA96" s="1">
        <f t="shared" si="40"/>
        <v>0</v>
      </c>
      <c r="CB96" s="1">
        <f t="shared" si="40"/>
        <v>0</v>
      </c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31">
        <v>0</v>
      </c>
      <c r="CP96" s="31"/>
      <c r="CQ96" s="1" t="s">
        <v>368</v>
      </c>
    </row>
    <row r="97" spans="2:95" x14ac:dyDescent="0.25">
      <c r="B97" s="6" t="s">
        <v>212</v>
      </c>
      <c r="C97" s="23">
        <v>215</v>
      </c>
      <c r="D97" s="31">
        <f t="shared" si="34"/>
        <v>0.47761194029850745</v>
      </c>
      <c r="E97" s="3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8">
        <v>300</v>
      </c>
      <c r="AI97" s="17" t="s">
        <v>92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2">
        <v>2000</v>
      </c>
      <c r="BC97" s="2">
        <v>700</v>
      </c>
      <c r="BD97" s="2">
        <v>650</v>
      </c>
      <c r="BE97" s="2">
        <v>800</v>
      </c>
      <c r="BF97" s="2">
        <v>350</v>
      </c>
      <c r="BG97" s="2">
        <v>600</v>
      </c>
      <c r="BH97" s="2"/>
      <c r="BI97" s="2"/>
      <c r="BJ97" s="2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2">
        <f t="shared" si="38"/>
        <v>533.33333333333337</v>
      </c>
      <c r="BX97" s="2">
        <f t="shared" si="39"/>
        <v>1116.6666666666667</v>
      </c>
      <c r="BY97" s="2" t="str">
        <f t="shared" si="41"/>
        <v>-</v>
      </c>
      <c r="BZ97" s="1">
        <f t="shared" si="40"/>
        <v>1200</v>
      </c>
      <c r="CA97" s="1">
        <f t="shared" si="40"/>
        <v>350</v>
      </c>
      <c r="CB97" s="1">
        <f t="shared" si="40"/>
        <v>50</v>
      </c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31">
        <v>0.47761194029850745</v>
      </c>
      <c r="CP97" s="31"/>
      <c r="CQ97" s="1" t="s">
        <v>368</v>
      </c>
    </row>
    <row r="98" spans="2:95" x14ac:dyDescent="0.25">
      <c r="B98" s="6" t="s">
        <v>213</v>
      </c>
      <c r="C98" s="23">
        <v>215</v>
      </c>
      <c r="D98" s="31">
        <f t="shared" si="34"/>
        <v>0.20408163265306123</v>
      </c>
      <c r="E98" s="3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>
        <v>300</v>
      </c>
      <c r="AI98" s="9" t="s">
        <v>87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2">
        <v>1000</v>
      </c>
      <c r="BC98" s="2">
        <v>550</v>
      </c>
      <c r="BD98" s="2">
        <v>900</v>
      </c>
      <c r="BE98" s="2">
        <v>950</v>
      </c>
      <c r="BF98" s="2">
        <v>300</v>
      </c>
      <c r="BG98" s="2">
        <v>700</v>
      </c>
      <c r="BH98" s="2"/>
      <c r="BI98" s="2"/>
      <c r="BJ98" s="2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2">
        <f t="shared" si="38"/>
        <v>166.66666666666666</v>
      </c>
      <c r="BX98" s="2">
        <f t="shared" si="39"/>
        <v>816.66666666666663</v>
      </c>
      <c r="BY98" s="2" t="str">
        <f t="shared" si="41"/>
        <v>-</v>
      </c>
      <c r="BZ98" s="1">
        <f t="shared" si="40"/>
        <v>50</v>
      </c>
      <c r="CA98" s="1">
        <f t="shared" si="40"/>
        <v>250</v>
      </c>
      <c r="CB98" s="1">
        <f t="shared" si="40"/>
        <v>200</v>
      </c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31">
        <v>0.20408163265306123</v>
      </c>
      <c r="CP98" s="31"/>
      <c r="CQ98" s="1" t="s">
        <v>368</v>
      </c>
    </row>
    <row r="99" spans="2:95" x14ac:dyDescent="0.25">
      <c r="B99" s="6" t="s">
        <v>214</v>
      </c>
      <c r="C99" s="23">
        <v>216</v>
      </c>
      <c r="D99" s="31">
        <f>BW99/BX99</f>
        <v>0</v>
      </c>
      <c r="E99" s="3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9">
        <v>2500</v>
      </c>
      <c r="AW99" s="9">
        <v>1500</v>
      </c>
      <c r="AX99" s="9">
        <v>800</v>
      </c>
      <c r="AY99" s="9">
        <v>1700</v>
      </c>
      <c r="AZ99" s="9">
        <v>900</v>
      </c>
      <c r="BA99" s="9">
        <v>500</v>
      </c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0">
        <f t="shared" si="38"/>
        <v>0</v>
      </c>
      <c r="BX99" s="10">
        <f>AVERAGE(AV99,AW99,AX99)</f>
        <v>1600</v>
      </c>
      <c r="BY99" s="1"/>
      <c r="BZ99" s="1">
        <f t="shared" ref="BZ99:CB100" si="42">IF((AY99-AV99)&lt;0,0,(AY99-AV99))</f>
        <v>0</v>
      </c>
      <c r="CA99" s="1">
        <f t="shared" si="42"/>
        <v>0</v>
      </c>
      <c r="CB99" s="1">
        <f t="shared" si="42"/>
        <v>0</v>
      </c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31">
        <v>0</v>
      </c>
      <c r="CP99" s="31"/>
      <c r="CQ99" s="1" t="s">
        <v>368</v>
      </c>
    </row>
    <row r="100" spans="2:95" x14ac:dyDescent="0.25">
      <c r="B100" s="6" t="s">
        <v>215</v>
      </c>
      <c r="C100" s="23">
        <v>216</v>
      </c>
      <c r="D100" s="31">
        <f t="shared" ref="D100:D101" si="43">BW100/BX100</f>
        <v>0.39999999999999997</v>
      </c>
      <c r="E100" s="3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9">
        <v>1000</v>
      </c>
      <c r="AW100" s="9">
        <v>700</v>
      </c>
      <c r="AX100" s="9">
        <v>800</v>
      </c>
      <c r="AY100" s="9">
        <v>1500</v>
      </c>
      <c r="AZ100" s="9">
        <v>800</v>
      </c>
      <c r="BA100" s="9">
        <v>1200</v>
      </c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0">
        <f t="shared" ref="BW100:BW109" si="44">AVERAGE(BZ100,CA100,CB100)</f>
        <v>333.33333333333331</v>
      </c>
      <c r="BX100" s="10">
        <f>AVERAGE(AV100,AW100,AX100)</f>
        <v>833.33333333333337</v>
      </c>
      <c r="BY100" s="1"/>
      <c r="BZ100" s="1">
        <f t="shared" si="42"/>
        <v>500</v>
      </c>
      <c r="CA100" s="1">
        <f t="shared" si="42"/>
        <v>100</v>
      </c>
      <c r="CB100" s="1">
        <f t="shared" si="42"/>
        <v>400</v>
      </c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31">
        <v>0.39999999999999997</v>
      </c>
      <c r="CP100" s="31"/>
      <c r="CQ100" s="1" t="s">
        <v>368</v>
      </c>
    </row>
    <row r="101" spans="2:95" x14ac:dyDescent="0.25">
      <c r="B101" s="6" t="s">
        <v>216</v>
      </c>
      <c r="C101" s="23">
        <v>216</v>
      </c>
      <c r="D101" s="31">
        <f t="shared" si="43"/>
        <v>0.91666666666666663</v>
      </c>
      <c r="E101" s="3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9">
        <v>1200</v>
      </c>
      <c r="AW101" s="9" t="s">
        <v>59</v>
      </c>
      <c r="AX101" s="9" t="s">
        <v>59</v>
      </c>
      <c r="AY101" s="9">
        <v>2300</v>
      </c>
      <c r="AZ101" s="9" t="s">
        <v>59</v>
      </c>
      <c r="BA101" s="9" t="s">
        <v>59</v>
      </c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0">
        <f t="shared" ref="BW101" si="45">AVERAGE(BZ101,CA101,CB101)</f>
        <v>1100</v>
      </c>
      <c r="BX101" s="10">
        <f>AVERAGE(AV101,AW101,AX101)</f>
        <v>1200</v>
      </c>
      <c r="BY101" s="1"/>
      <c r="BZ101" s="1">
        <f t="shared" ref="BZ101" si="46">IF((AY101-AV101)&lt;0,0,(AY101-AV101))</f>
        <v>1100</v>
      </c>
      <c r="CA101" s="1" t="s">
        <v>59</v>
      </c>
      <c r="CB101" s="1" t="s">
        <v>59</v>
      </c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31">
        <v>0.91666666666666663</v>
      </c>
      <c r="CP101" s="31"/>
      <c r="CQ101" s="1" t="s">
        <v>368</v>
      </c>
    </row>
    <row r="102" spans="2:95" x14ac:dyDescent="0.2">
      <c r="B102" s="6" t="s">
        <v>217</v>
      </c>
      <c r="C102" s="23">
        <v>216</v>
      </c>
      <c r="D102" s="31" t="s">
        <v>60</v>
      </c>
      <c r="E102" s="32" t="s">
        <v>89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9" t="s">
        <v>59</v>
      </c>
      <c r="AW102" s="9" t="s">
        <v>59</v>
      </c>
      <c r="AX102" s="9" t="s">
        <v>59</v>
      </c>
      <c r="AY102" s="9" t="s">
        <v>59</v>
      </c>
      <c r="AZ102" s="9" t="s">
        <v>59</v>
      </c>
      <c r="BA102" s="9" t="s">
        <v>59</v>
      </c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0" t="s">
        <v>59</v>
      </c>
      <c r="BX102" s="10" t="s">
        <v>59</v>
      </c>
      <c r="BY102" s="1"/>
      <c r="BZ102" s="1" t="s">
        <v>59</v>
      </c>
      <c r="CA102" s="1" t="s">
        <v>59</v>
      </c>
      <c r="CB102" s="1" t="s">
        <v>59</v>
      </c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31" t="s">
        <v>60</v>
      </c>
      <c r="CP102" s="31" t="s">
        <v>89</v>
      </c>
      <c r="CQ102" s="1" t="s">
        <v>368</v>
      </c>
    </row>
    <row r="103" spans="2:95" x14ac:dyDescent="0.2">
      <c r="B103" s="6" t="s">
        <v>218</v>
      </c>
      <c r="C103" s="23">
        <v>216</v>
      </c>
      <c r="D103" s="31">
        <v>0</v>
      </c>
      <c r="E103" s="32" t="s">
        <v>88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0">
        <v>1000</v>
      </c>
      <c r="AW103" s="10">
        <v>-600</v>
      </c>
      <c r="AX103" s="10">
        <v>-400</v>
      </c>
      <c r="AY103" s="19">
        <v>400</v>
      </c>
      <c r="AZ103" s="19">
        <v>-700</v>
      </c>
      <c r="BA103" s="19">
        <v>-500</v>
      </c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0">
        <f t="shared" si="44"/>
        <v>0</v>
      </c>
      <c r="BX103" s="10">
        <f>AVERAGE(AV103,AW103,AX103)</f>
        <v>0</v>
      </c>
      <c r="BY103" s="1"/>
      <c r="BZ103" s="1">
        <f t="shared" ref="BZ103:CB104" si="47">IF((AY103-AV103)&lt;0,0,(AY103-AV103))</f>
        <v>0</v>
      </c>
      <c r="CA103" s="1">
        <f t="shared" si="47"/>
        <v>0</v>
      </c>
      <c r="CB103" s="1">
        <f t="shared" si="47"/>
        <v>0</v>
      </c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43">
        <v>0</v>
      </c>
      <c r="CP103" s="31" t="s">
        <v>88</v>
      </c>
      <c r="CQ103" s="1" t="s">
        <v>368</v>
      </c>
    </row>
    <row r="104" spans="2:95" x14ac:dyDescent="0.2">
      <c r="B104" s="6" t="s">
        <v>219</v>
      </c>
      <c r="C104" s="23">
        <v>216</v>
      </c>
      <c r="D104" s="34">
        <v>1000000</v>
      </c>
      <c r="E104" s="32" t="s">
        <v>95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9">
        <v>-500</v>
      </c>
      <c r="AW104" s="9">
        <v>300</v>
      </c>
      <c r="AX104" s="9">
        <v>200</v>
      </c>
      <c r="AY104" s="9">
        <v>800</v>
      </c>
      <c r="AZ104" s="9">
        <v>700</v>
      </c>
      <c r="BA104" s="9">
        <v>900</v>
      </c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0">
        <f t="shared" si="44"/>
        <v>800</v>
      </c>
      <c r="BX104" s="10">
        <f>AVERAGE(AV104,AW104,AX104)</f>
        <v>0</v>
      </c>
      <c r="BY104" s="1"/>
      <c r="BZ104" s="1">
        <f t="shared" si="47"/>
        <v>1300</v>
      </c>
      <c r="CA104" s="1">
        <f t="shared" si="47"/>
        <v>400</v>
      </c>
      <c r="CB104" s="1">
        <f t="shared" si="47"/>
        <v>700</v>
      </c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43">
        <v>1000000</v>
      </c>
      <c r="CP104" s="31" t="s">
        <v>95</v>
      </c>
      <c r="CQ104" s="1" t="s">
        <v>368</v>
      </c>
    </row>
    <row r="105" spans="2:95" x14ac:dyDescent="0.2">
      <c r="B105" s="6" t="s">
        <v>220</v>
      </c>
      <c r="C105" s="23">
        <v>216</v>
      </c>
      <c r="D105" s="35" t="s">
        <v>60</v>
      </c>
      <c r="E105" s="32" t="s">
        <v>89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7" t="s">
        <v>59</v>
      </c>
      <c r="AW105" s="17" t="s">
        <v>59</v>
      </c>
      <c r="AX105" s="17" t="s">
        <v>59</v>
      </c>
      <c r="AY105" s="20">
        <v>500</v>
      </c>
      <c r="AZ105" s="20">
        <v>200</v>
      </c>
      <c r="BA105" s="20">
        <v>2500</v>
      </c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0" t="s">
        <v>59</v>
      </c>
      <c r="BX105" s="10" t="s">
        <v>59</v>
      </c>
      <c r="BY105" s="1"/>
      <c r="BZ105" s="1" t="s">
        <v>59</v>
      </c>
      <c r="CA105" s="1" t="s">
        <v>59</v>
      </c>
      <c r="CB105" s="1" t="s">
        <v>59</v>
      </c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31" t="s">
        <v>60</v>
      </c>
      <c r="CP105" s="31" t="s">
        <v>89</v>
      </c>
      <c r="CQ105" s="1" t="s">
        <v>368</v>
      </c>
    </row>
    <row r="106" spans="2:95" x14ac:dyDescent="0.2">
      <c r="B106" s="6" t="s">
        <v>221</v>
      </c>
      <c r="C106" s="23">
        <v>216</v>
      </c>
      <c r="D106" s="31" t="s">
        <v>60</v>
      </c>
      <c r="E106" s="32" t="s">
        <v>90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0">
        <v>400</v>
      </c>
      <c r="AW106" s="10">
        <v>300</v>
      </c>
      <c r="AX106" s="10">
        <v>700</v>
      </c>
      <c r="AY106" s="10" t="s">
        <v>59</v>
      </c>
      <c r="AZ106" s="10" t="s">
        <v>59</v>
      </c>
      <c r="BA106" s="10" t="s">
        <v>59</v>
      </c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0" t="s">
        <v>59</v>
      </c>
      <c r="BX106" s="10">
        <f>AVERAGE(AV106,AW106,AX106)</f>
        <v>466.66666666666669</v>
      </c>
      <c r="BY106" s="1"/>
      <c r="BZ106" s="1" t="s">
        <v>59</v>
      </c>
      <c r="CA106" s="1" t="s">
        <v>59</v>
      </c>
      <c r="CB106" s="1" t="s">
        <v>59</v>
      </c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31" t="s">
        <v>60</v>
      </c>
      <c r="CP106" s="31" t="s">
        <v>90</v>
      </c>
      <c r="CQ106" s="1" t="s">
        <v>368</v>
      </c>
    </row>
    <row r="107" spans="2:95" x14ac:dyDescent="0.2">
      <c r="B107" s="6" t="s">
        <v>222</v>
      </c>
      <c r="C107" s="23">
        <v>216</v>
      </c>
      <c r="D107" s="31" t="s">
        <v>60</v>
      </c>
      <c r="E107" s="32" t="s">
        <v>91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0">
        <v>-500</v>
      </c>
      <c r="AW107" s="10">
        <v>300</v>
      </c>
      <c r="AX107" s="10">
        <v>100</v>
      </c>
      <c r="AY107" s="10">
        <v>600</v>
      </c>
      <c r="AZ107" s="10">
        <v>-700</v>
      </c>
      <c r="BA107" s="10">
        <v>-1000</v>
      </c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0">
        <f t="shared" si="44"/>
        <v>366.66666666666669</v>
      </c>
      <c r="BX107" s="10">
        <f>AVERAGE(AV107,AW107,AX107)</f>
        <v>-33.333333333333336</v>
      </c>
      <c r="BY107" s="1"/>
      <c r="BZ107" s="1">
        <f t="shared" ref="BZ107:CB108" si="48">IF((AY107-AV107)&lt;0,0,(AY107-AV107))</f>
        <v>1100</v>
      </c>
      <c r="CA107" s="1">
        <f t="shared" si="48"/>
        <v>0</v>
      </c>
      <c r="CB107" s="1">
        <f t="shared" si="48"/>
        <v>0</v>
      </c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31" t="s">
        <v>60</v>
      </c>
      <c r="CP107" s="31" t="s">
        <v>91</v>
      </c>
      <c r="CQ107" s="1" t="s">
        <v>368</v>
      </c>
    </row>
    <row r="108" spans="2:95" x14ac:dyDescent="0.2">
      <c r="B108" s="6" t="s">
        <v>223</v>
      </c>
      <c r="C108" s="23">
        <v>216</v>
      </c>
      <c r="D108" s="31" t="s">
        <v>60</v>
      </c>
      <c r="E108" s="32" t="s">
        <v>91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9">
        <v>-500</v>
      </c>
      <c r="AW108" s="9">
        <v>300</v>
      </c>
      <c r="AX108" s="9">
        <v>100</v>
      </c>
      <c r="AY108" s="9">
        <v>-500</v>
      </c>
      <c r="AZ108" s="9">
        <v>300</v>
      </c>
      <c r="BA108" s="9">
        <v>100</v>
      </c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0">
        <f t="shared" si="44"/>
        <v>0</v>
      </c>
      <c r="BX108" s="10">
        <f>AVERAGE(AV108,AW108,AX108)</f>
        <v>-33.333333333333336</v>
      </c>
      <c r="BY108" s="1"/>
      <c r="BZ108" s="1">
        <f t="shared" si="48"/>
        <v>0</v>
      </c>
      <c r="CA108" s="1">
        <f t="shared" si="48"/>
        <v>0</v>
      </c>
      <c r="CB108" s="1">
        <f t="shared" si="48"/>
        <v>0</v>
      </c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31" t="s">
        <v>60</v>
      </c>
      <c r="CP108" s="31" t="s">
        <v>91</v>
      </c>
      <c r="CQ108" s="1" t="s">
        <v>368</v>
      </c>
    </row>
    <row r="109" spans="2:95" x14ac:dyDescent="0.2">
      <c r="B109" s="6" t="s">
        <v>224</v>
      </c>
      <c r="C109" s="23">
        <v>217</v>
      </c>
      <c r="D109" s="31">
        <f>BW109/BX109</f>
        <v>0</v>
      </c>
      <c r="E109" s="3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9">
        <v>2500</v>
      </c>
      <c r="BC109" s="9">
        <v>1500</v>
      </c>
      <c r="BD109" s="9">
        <v>800</v>
      </c>
      <c r="BE109" s="9">
        <v>1700</v>
      </c>
      <c r="BF109" s="9">
        <v>900</v>
      </c>
      <c r="BG109" s="9">
        <v>500</v>
      </c>
      <c r="BH109" s="9"/>
      <c r="BI109" s="9"/>
      <c r="BJ109" s="9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0">
        <f t="shared" si="44"/>
        <v>0</v>
      </c>
      <c r="BX109" s="10">
        <f>AVERAGE(BB109,BC109,BD109)</f>
        <v>1600</v>
      </c>
      <c r="BY109" s="1"/>
      <c r="BZ109" s="9">
        <f t="shared" ref="BZ109:CB110" si="49">IF((BE109-BB109)&lt;0,0,(BE109-BB109))</f>
        <v>0</v>
      </c>
      <c r="CA109" s="9">
        <f t="shared" si="49"/>
        <v>0</v>
      </c>
      <c r="CB109" s="9">
        <f t="shared" si="49"/>
        <v>0</v>
      </c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31">
        <v>0</v>
      </c>
      <c r="CP109" s="31"/>
      <c r="CQ109" s="1" t="s">
        <v>368</v>
      </c>
    </row>
    <row r="110" spans="2:95" x14ac:dyDescent="0.2">
      <c r="B110" s="6" t="s">
        <v>225</v>
      </c>
      <c r="C110" s="23">
        <v>217</v>
      </c>
      <c r="D110" s="31">
        <f t="shared" ref="D110:D111" si="50">BW110/BX110</f>
        <v>0.39999999999999997</v>
      </c>
      <c r="E110" s="3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9">
        <v>1000</v>
      </c>
      <c r="BC110" s="9">
        <v>700</v>
      </c>
      <c r="BD110" s="9">
        <v>800</v>
      </c>
      <c r="BE110" s="9">
        <v>1500</v>
      </c>
      <c r="BF110" s="9">
        <v>800</v>
      </c>
      <c r="BG110" s="9">
        <v>1200</v>
      </c>
      <c r="BH110" s="9"/>
      <c r="BI110" s="9"/>
      <c r="BJ110" s="9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0">
        <f t="shared" ref="BW110:BW118" si="51">AVERAGE(BZ110,CA110,CB110)</f>
        <v>333.33333333333331</v>
      </c>
      <c r="BX110" s="10">
        <f>AVERAGE(BB110,BC110,BD110)</f>
        <v>833.33333333333337</v>
      </c>
      <c r="BY110" s="1"/>
      <c r="BZ110" s="9">
        <f t="shared" si="49"/>
        <v>500</v>
      </c>
      <c r="CA110" s="9">
        <f t="shared" si="49"/>
        <v>100</v>
      </c>
      <c r="CB110" s="9">
        <f t="shared" si="49"/>
        <v>400</v>
      </c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31">
        <v>0.39999999999999997</v>
      </c>
      <c r="CP110" s="31"/>
      <c r="CQ110" s="1" t="s">
        <v>368</v>
      </c>
    </row>
    <row r="111" spans="2:95" x14ac:dyDescent="0.2">
      <c r="B111" s="6" t="s">
        <v>226</v>
      </c>
      <c r="C111" s="23">
        <v>217</v>
      </c>
      <c r="D111" s="31">
        <f t="shared" si="50"/>
        <v>0.4</v>
      </c>
      <c r="E111" s="3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9">
        <v>1000</v>
      </c>
      <c r="BC111" s="9" t="s">
        <v>59</v>
      </c>
      <c r="BD111" s="9" t="s">
        <v>59</v>
      </c>
      <c r="BE111" s="9">
        <v>1400</v>
      </c>
      <c r="BF111" s="9" t="s">
        <v>59</v>
      </c>
      <c r="BG111" s="9" t="s">
        <v>59</v>
      </c>
      <c r="BH111" s="9"/>
      <c r="BI111" s="9"/>
      <c r="BJ111" s="9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0">
        <f t="shared" ref="BW111" si="52">AVERAGE(BZ111,CA111,CB111)</f>
        <v>400</v>
      </c>
      <c r="BX111" s="10">
        <f>AVERAGE(BB111,BC111,BD111)</f>
        <v>1000</v>
      </c>
      <c r="BY111" s="1"/>
      <c r="BZ111" s="9">
        <f t="shared" ref="BZ111" si="53">IF((BE111-BB111)&lt;0,0,(BE111-BB111))</f>
        <v>400</v>
      </c>
      <c r="CA111" s="9" t="s">
        <v>59</v>
      </c>
      <c r="CB111" s="9" t="s">
        <v>59</v>
      </c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31">
        <v>0.4</v>
      </c>
      <c r="CP111" s="31"/>
      <c r="CQ111" s="1" t="s">
        <v>368</v>
      </c>
    </row>
    <row r="112" spans="2:95" x14ac:dyDescent="0.2">
      <c r="B112" s="6" t="s">
        <v>227</v>
      </c>
      <c r="C112" s="23">
        <v>217</v>
      </c>
      <c r="D112" s="31" t="s">
        <v>60</v>
      </c>
      <c r="E112" s="32" t="s">
        <v>89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9" t="s">
        <v>59</v>
      </c>
      <c r="BC112" s="9" t="s">
        <v>59</v>
      </c>
      <c r="BD112" s="9" t="s">
        <v>59</v>
      </c>
      <c r="BE112" s="9" t="s">
        <v>59</v>
      </c>
      <c r="BF112" s="9" t="s">
        <v>59</v>
      </c>
      <c r="BG112" s="9" t="s">
        <v>59</v>
      </c>
      <c r="BH112" s="9"/>
      <c r="BI112" s="9"/>
      <c r="BJ112" s="9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0" t="s">
        <v>59</v>
      </c>
      <c r="BX112" s="10" t="s">
        <v>59</v>
      </c>
      <c r="BY112" s="1"/>
      <c r="BZ112" s="9" t="s">
        <v>59</v>
      </c>
      <c r="CA112" s="9" t="s">
        <v>59</v>
      </c>
      <c r="CB112" s="9" t="s">
        <v>59</v>
      </c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31" t="s">
        <v>60</v>
      </c>
      <c r="CP112" s="31" t="s">
        <v>89</v>
      </c>
      <c r="CQ112" s="1" t="s">
        <v>368</v>
      </c>
    </row>
    <row r="113" spans="2:95" x14ac:dyDescent="0.2">
      <c r="B113" s="6" t="s">
        <v>228</v>
      </c>
      <c r="C113" s="23">
        <v>217</v>
      </c>
      <c r="D113" s="31">
        <v>0</v>
      </c>
      <c r="E113" s="32" t="s">
        <v>88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0">
        <v>1000</v>
      </c>
      <c r="BC113" s="10">
        <v>-600</v>
      </c>
      <c r="BD113" s="10">
        <v>-400</v>
      </c>
      <c r="BE113" s="19">
        <v>400</v>
      </c>
      <c r="BF113" s="19">
        <v>-700</v>
      </c>
      <c r="BG113" s="19">
        <v>-500</v>
      </c>
      <c r="BH113" s="19"/>
      <c r="BI113" s="19"/>
      <c r="BJ113" s="19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0">
        <f t="shared" si="51"/>
        <v>0</v>
      </c>
      <c r="BX113" s="10">
        <f>AVERAGE(BB113,BC113,BD113)</f>
        <v>0</v>
      </c>
      <c r="BY113" s="1"/>
      <c r="BZ113" s="9">
        <f t="shared" ref="BZ113:CB114" si="54">IF((BE113-BB113)&lt;0,0,(BE113-BB113))</f>
        <v>0</v>
      </c>
      <c r="CA113" s="9">
        <f t="shared" si="54"/>
        <v>0</v>
      </c>
      <c r="CB113" s="9">
        <f t="shared" si="54"/>
        <v>0</v>
      </c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43">
        <v>0</v>
      </c>
      <c r="CP113" s="31" t="s">
        <v>88</v>
      </c>
      <c r="CQ113" s="1" t="s">
        <v>368</v>
      </c>
    </row>
    <row r="114" spans="2:95" x14ac:dyDescent="0.2">
      <c r="B114" s="6" t="s">
        <v>229</v>
      </c>
      <c r="C114" s="23">
        <v>217</v>
      </c>
      <c r="D114" s="34">
        <v>1000000</v>
      </c>
      <c r="E114" s="32" t="s">
        <v>95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9">
        <v>-500</v>
      </c>
      <c r="BC114" s="9">
        <v>300</v>
      </c>
      <c r="BD114" s="9">
        <v>200</v>
      </c>
      <c r="BE114" s="9">
        <v>800</v>
      </c>
      <c r="BF114" s="9">
        <v>700</v>
      </c>
      <c r="BG114" s="9">
        <v>900</v>
      </c>
      <c r="BH114" s="9"/>
      <c r="BI114" s="9"/>
      <c r="BJ114" s="9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0">
        <f t="shared" si="51"/>
        <v>800</v>
      </c>
      <c r="BX114" s="10">
        <f>AVERAGE(BB114,BC114,BD114)</f>
        <v>0</v>
      </c>
      <c r="BY114" s="1"/>
      <c r="BZ114" s="9">
        <f t="shared" si="54"/>
        <v>1300</v>
      </c>
      <c r="CA114" s="9">
        <f t="shared" si="54"/>
        <v>400</v>
      </c>
      <c r="CB114" s="9">
        <f t="shared" si="54"/>
        <v>700</v>
      </c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43">
        <v>1000000</v>
      </c>
      <c r="CP114" s="31" t="s">
        <v>95</v>
      </c>
      <c r="CQ114" s="1" t="s">
        <v>368</v>
      </c>
    </row>
    <row r="115" spans="2:95" x14ac:dyDescent="0.2">
      <c r="B115" s="6" t="s">
        <v>230</v>
      </c>
      <c r="C115" s="23">
        <v>217</v>
      </c>
      <c r="D115" s="31" t="s">
        <v>60</v>
      </c>
      <c r="E115" s="32" t="s">
        <v>89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7" t="s">
        <v>59</v>
      </c>
      <c r="BC115" s="17" t="s">
        <v>59</v>
      </c>
      <c r="BD115" s="17" t="s">
        <v>59</v>
      </c>
      <c r="BE115" s="20">
        <v>500</v>
      </c>
      <c r="BF115" s="20">
        <v>200</v>
      </c>
      <c r="BG115" s="20">
        <v>2500</v>
      </c>
      <c r="BH115" s="20"/>
      <c r="BI115" s="20"/>
      <c r="BJ115" s="20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0" t="s">
        <v>59</v>
      </c>
      <c r="BX115" s="10" t="s">
        <v>59</v>
      </c>
      <c r="BY115" s="1"/>
      <c r="BZ115" s="9" t="s">
        <v>59</v>
      </c>
      <c r="CA115" s="9" t="s">
        <v>59</v>
      </c>
      <c r="CB115" s="9" t="s">
        <v>59</v>
      </c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31" t="s">
        <v>60</v>
      </c>
      <c r="CP115" s="31" t="s">
        <v>89</v>
      </c>
      <c r="CQ115" s="1" t="s">
        <v>368</v>
      </c>
    </row>
    <row r="116" spans="2:95" x14ac:dyDescent="0.2">
      <c r="B116" s="6" t="s">
        <v>231</v>
      </c>
      <c r="C116" s="23">
        <v>217</v>
      </c>
      <c r="D116" s="31" t="s">
        <v>60</v>
      </c>
      <c r="E116" s="32" t="s">
        <v>90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0">
        <v>400</v>
      </c>
      <c r="BC116" s="10">
        <v>300</v>
      </c>
      <c r="BD116" s="10">
        <v>700</v>
      </c>
      <c r="BE116" s="10" t="s">
        <v>59</v>
      </c>
      <c r="BF116" s="10" t="s">
        <v>59</v>
      </c>
      <c r="BG116" s="10" t="s">
        <v>59</v>
      </c>
      <c r="BH116" s="10"/>
      <c r="BI116" s="10"/>
      <c r="BJ116" s="10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0" t="s">
        <v>59</v>
      </c>
      <c r="BX116" s="10">
        <f>AVERAGE(BB116,BC116,BD116)</f>
        <v>466.66666666666669</v>
      </c>
      <c r="BY116" s="1"/>
      <c r="BZ116" s="9" t="s">
        <v>59</v>
      </c>
      <c r="CA116" s="9" t="s">
        <v>59</v>
      </c>
      <c r="CB116" s="9" t="s">
        <v>59</v>
      </c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31" t="s">
        <v>60</v>
      </c>
      <c r="CP116" s="31" t="s">
        <v>90</v>
      </c>
      <c r="CQ116" s="1" t="s">
        <v>368</v>
      </c>
    </row>
    <row r="117" spans="2:95" x14ac:dyDescent="0.2">
      <c r="B117" s="6" t="s">
        <v>232</v>
      </c>
      <c r="C117" s="23">
        <v>217</v>
      </c>
      <c r="D117" s="31" t="s">
        <v>60</v>
      </c>
      <c r="E117" s="32" t="s">
        <v>91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0">
        <v>-500</v>
      </c>
      <c r="BC117" s="10">
        <v>300</v>
      </c>
      <c r="BD117" s="10">
        <v>100</v>
      </c>
      <c r="BE117" s="10">
        <v>600</v>
      </c>
      <c r="BF117" s="10">
        <v>-700</v>
      </c>
      <c r="BG117" s="10">
        <v>-1000</v>
      </c>
      <c r="BH117" s="10"/>
      <c r="BI117" s="10"/>
      <c r="BJ117" s="10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0">
        <f t="shared" si="51"/>
        <v>366.66666666666669</v>
      </c>
      <c r="BX117" s="10">
        <f>AVERAGE(BB117,BC117,BD117)</f>
        <v>-33.333333333333336</v>
      </c>
      <c r="BY117" s="1"/>
      <c r="BZ117" s="9">
        <f t="shared" ref="BZ117:CB118" si="55">IF((BE117-BB117)&lt;0,0,(BE117-BB117))</f>
        <v>1100</v>
      </c>
      <c r="CA117" s="9">
        <f t="shared" si="55"/>
        <v>0</v>
      </c>
      <c r="CB117" s="9">
        <f t="shared" si="55"/>
        <v>0</v>
      </c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31" t="s">
        <v>60</v>
      </c>
      <c r="CP117" s="31" t="s">
        <v>91</v>
      </c>
      <c r="CQ117" s="1" t="s">
        <v>368</v>
      </c>
    </row>
    <row r="118" spans="2:95" x14ac:dyDescent="0.2">
      <c r="B118" s="6" t="s">
        <v>233</v>
      </c>
      <c r="C118" s="23">
        <v>217</v>
      </c>
      <c r="D118" s="31" t="s">
        <v>60</v>
      </c>
      <c r="E118" s="32" t="s">
        <v>91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9">
        <v>-500</v>
      </c>
      <c r="BC118" s="9">
        <v>300</v>
      </c>
      <c r="BD118" s="9">
        <v>100</v>
      </c>
      <c r="BE118" s="9">
        <v>-500</v>
      </c>
      <c r="BF118" s="9">
        <v>300</v>
      </c>
      <c r="BG118" s="9">
        <v>100</v>
      </c>
      <c r="BH118" s="9"/>
      <c r="BI118" s="9"/>
      <c r="BJ118" s="9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0">
        <f t="shared" si="51"/>
        <v>0</v>
      </c>
      <c r="BX118" s="10">
        <f>AVERAGE(BB118,BC118,BD118)</f>
        <v>-33.333333333333336</v>
      </c>
      <c r="BY118" s="1"/>
      <c r="BZ118" s="9">
        <f t="shared" si="55"/>
        <v>0</v>
      </c>
      <c r="CA118" s="9">
        <f t="shared" si="55"/>
        <v>0</v>
      </c>
      <c r="CB118" s="9">
        <f t="shared" si="55"/>
        <v>0</v>
      </c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31" t="s">
        <v>60</v>
      </c>
      <c r="CP118" s="31" t="s">
        <v>91</v>
      </c>
      <c r="CQ118" s="1" t="s">
        <v>368</v>
      </c>
    </row>
    <row r="119" spans="2:95" x14ac:dyDescent="0.2">
      <c r="B119" s="6" t="s">
        <v>234</v>
      </c>
      <c r="C119" s="23">
        <v>218</v>
      </c>
      <c r="D119" s="31">
        <f>BW119/BX119</f>
        <v>0.64583333333333326</v>
      </c>
      <c r="E119" s="3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9">
        <v>2500</v>
      </c>
      <c r="AK119" s="9">
        <v>1500</v>
      </c>
      <c r="AL119" s="9">
        <v>800</v>
      </c>
      <c r="AM119" s="9">
        <v>1700</v>
      </c>
      <c r="AN119" s="9">
        <v>900</v>
      </c>
      <c r="AO119" s="9">
        <v>500</v>
      </c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10">
        <f>AVERAGE(AM119,AN119,AO119)</f>
        <v>1033.3333333333333</v>
      </c>
      <c r="BX119" s="10">
        <f>AVERAGE(AJ119,AK119,AL119)</f>
        <v>1600</v>
      </c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31">
        <v>0.64583333333333326</v>
      </c>
      <c r="CP119" s="31"/>
      <c r="CQ119" s="1" t="s">
        <v>368</v>
      </c>
    </row>
    <row r="120" spans="2:95" x14ac:dyDescent="0.2">
      <c r="B120" s="6" t="s">
        <v>235</v>
      </c>
      <c r="C120" s="23">
        <v>218</v>
      </c>
      <c r="D120" s="31">
        <f>BW120/BX120</f>
        <v>0.92307692307692313</v>
      </c>
      <c r="E120" s="3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9">
        <v>1300</v>
      </c>
      <c r="AK120" s="9" t="s">
        <v>59</v>
      </c>
      <c r="AL120" s="9" t="s">
        <v>59</v>
      </c>
      <c r="AM120" s="9">
        <v>1200</v>
      </c>
      <c r="AN120" s="9" t="s">
        <v>59</v>
      </c>
      <c r="AO120" s="9" t="s">
        <v>59</v>
      </c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10">
        <f>AVERAGE(AM120,AN120,AO120)</f>
        <v>1200</v>
      </c>
      <c r="BX120" s="10">
        <f>AVERAGE(AJ120,AK120,AL120)</f>
        <v>1300</v>
      </c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31">
        <v>0.92307692307692313</v>
      </c>
      <c r="CP120" s="31"/>
      <c r="CQ120" s="1" t="s">
        <v>368</v>
      </c>
    </row>
    <row r="121" spans="2:95" x14ac:dyDescent="0.2">
      <c r="B121" s="6" t="s">
        <v>236</v>
      </c>
      <c r="C121" s="23">
        <v>218</v>
      </c>
      <c r="D121" s="31" t="s">
        <v>60</v>
      </c>
      <c r="E121" s="32" t="s">
        <v>89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0" t="s">
        <v>59</v>
      </c>
      <c r="AK121" s="10" t="s">
        <v>59</v>
      </c>
      <c r="AL121" s="10" t="s">
        <v>59</v>
      </c>
      <c r="AM121" s="10" t="s">
        <v>59</v>
      </c>
      <c r="AN121" s="10" t="s">
        <v>59</v>
      </c>
      <c r="AO121" s="9" t="s">
        <v>59</v>
      </c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10" t="s">
        <v>59</v>
      </c>
      <c r="BX121" s="10" t="s">
        <v>59</v>
      </c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31" t="s">
        <v>60</v>
      </c>
      <c r="CP121" s="31" t="s">
        <v>89</v>
      </c>
      <c r="CQ121" s="1" t="s">
        <v>368</v>
      </c>
    </row>
    <row r="122" spans="2:95" x14ac:dyDescent="0.25">
      <c r="B122" s="6" t="s">
        <v>237</v>
      </c>
      <c r="C122" s="23">
        <v>218</v>
      </c>
      <c r="D122" s="31">
        <v>0</v>
      </c>
      <c r="E122" s="36" t="s">
        <v>88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10">
        <f>AVERAGE(AM122,AN122,AO122)</f>
        <v>0</v>
      </c>
      <c r="BX122" s="10">
        <f>AVERAGE(AJ122,AK122,AL122)</f>
        <v>0</v>
      </c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31">
        <v>0</v>
      </c>
      <c r="CP122" s="31" t="s">
        <v>88</v>
      </c>
      <c r="CQ122" s="1" t="s">
        <v>368</v>
      </c>
    </row>
    <row r="123" spans="2:95" x14ac:dyDescent="0.25">
      <c r="B123" s="6" t="s">
        <v>238</v>
      </c>
      <c r="C123" s="23">
        <v>218</v>
      </c>
      <c r="D123" s="34">
        <v>1000000</v>
      </c>
      <c r="E123" s="36" t="s">
        <v>95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9">
        <v>0</v>
      </c>
      <c r="AK123" s="9">
        <v>0</v>
      </c>
      <c r="AL123" s="9">
        <v>0</v>
      </c>
      <c r="AM123" s="9">
        <v>1700</v>
      </c>
      <c r="AN123" s="9">
        <v>900</v>
      </c>
      <c r="AO123" s="9">
        <v>500</v>
      </c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10">
        <f>AVERAGE(AM123,AN123,AO123)</f>
        <v>1033.3333333333333</v>
      </c>
      <c r="BX123" s="10">
        <f>AVERAGE(AJ123,AK123,AL123)</f>
        <v>0</v>
      </c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43">
        <v>1000000</v>
      </c>
      <c r="CP123" s="31" t="s">
        <v>95</v>
      </c>
      <c r="CQ123" s="1" t="s">
        <v>368</v>
      </c>
    </row>
    <row r="124" spans="2:95" x14ac:dyDescent="0.25">
      <c r="B124" s="6" t="s">
        <v>239</v>
      </c>
      <c r="C124" s="23">
        <v>218</v>
      </c>
      <c r="D124" s="34" t="s">
        <v>60</v>
      </c>
      <c r="E124" s="36" t="s">
        <v>96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9" t="s">
        <v>59</v>
      </c>
      <c r="AK124" s="9" t="s">
        <v>59</v>
      </c>
      <c r="AL124" s="9" t="s">
        <v>59</v>
      </c>
      <c r="AM124" s="10">
        <v>800</v>
      </c>
      <c r="AN124" s="10">
        <v>700</v>
      </c>
      <c r="AO124" s="10">
        <v>900</v>
      </c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10">
        <f>AVERAGE(AM124,AN124,AO124)</f>
        <v>800</v>
      </c>
      <c r="BX124" s="10" t="s">
        <v>59</v>
      </c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31" t="s">
        <v>60</v>
      </c>
      <c r="CP124" s="31" t="s">
        <v>96</v>
      </c>
      <c r="CQ124" s="1" t="s">
        <v>368</v>
      </c>
    </row>
    <row r="125" spans="2:95" x14ac:dyDescent="0.25">
      <c r="B125" s="6" t="s">
        <v>240</v>
      </c>
      <c r="C125" s="23">
        <v>218</v>
      </c>
      <c r="D125" s="31" t="s">
        <v>60</v>
      </c>
      <c r="E125" s="36" t="s">
        <v>90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0">
        <v>400</v>
      </c>
      <c r="AK125" s="10">
        <v>300</v>
      </c>
      <c r="AL125" s="10">
        <v>700</v>
      </c>
      <c r="AM125" s="10" t="s">
        <v>59</v>
      </c>
      <c r="AN125" s="10" t="s">
        <v>59</v>
      </c>
      <c r="AO125" s="10" t="s">
        <v>59</v>
      </c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10" t="s">
        <v>59</v>
      </c>
      <c r="BX125" s="10">
        <f t="shared" ref="BX125:BX131" si="56">AVERAGE(AJ125,AK125,AL125)</f>
        <v>466.66666666666669</v>
      </c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31" t="s">
        <v>60</v>
      </c>
      <c r="CP125" s="31" t="s">
        <v>90</v>
      </c>
      <c r="CQ125" s="1" t="s">
        <v>368</v>
      </c>
    </row>
    <row r="126" spans="2:95" x14ac:dyDescent="0.25">
      <c r="B126" s="6" t="s">
        <v>241</v>
      </c>
      <c r="C126" s="23">
        <v>218</v>
      </c>
      <c r="D126" s="31" t="s">
        <v>60</v>
      </c>
      <c r="E126" s="36" t="s">
        <v>97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0">
        <v>-500</v>
      </c>
      <c r="AK126" s="10">
        <v>300</v>
      </c>
      <c r="AL126" s="10">
        <v>200</v>
      </c>
      <c r="AM126" s="10">
        <v>-800</v>
      </c>
      <c r="AN126" s="10">
        <v>700</v>
      </c>
      <c r="AO126" s="10">
        <v>-900</v>
      </c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10">
        <f t="shared" ref="BW126:BW131" si="57">AVERAGE(AM126,AN126,AO126)</f>
        <v>-333.33333333333331</v>
      </c>
      <c r="BX126" s="10">
        <f t="shared" si="56"/>
        <v>0</v>
      </c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31" t="s">
        <v>60</v>
      </c>
      <c r="CP126" s="31" t="s">
        <v>97</v>
      </c>
      <c r="CQ126" s="1" t="s">
        <v>368</v>
      </c>
    </row>
    <row r="127" spans="2:95" x14ac:dyDescent="0.25">
      <c r="B127" s="6" t="s">
        <v>242</v>
      </c>
      <c r="C127" s="23">
        <v>218</v>
      </c>
      <c r="D127" s="31" t="s">
        <v>60</v>
      </c>
      <c r="E127" s="36" t="s">
        <v>113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0">
        <v>-500</v>
      </c>
      <c r="AK127" s="10">
        <v>300</v>
      </c>
      <c r="AL127" s="10">
        <v>100</v>
      </c>
      <c r="AM127" s="10">
        <v>-800</v>
      </c>
      <c r="AN127" s="10">
        <v>200</v>
      </c>
      <c r="AO127" s="10">
        <v>50</v>
      </c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10">
        <f t="shared" si="57"/>
        <v>-183.33333333333334</v>
      </c>
      <c r="BX127" s="10">
        <f t="shared" si="56"/>
        <v>-33.333333333333336</v>
      </c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31" t="s">
        <v>60</v>
      </c>
      <c r="CP127" s="31" t="s">
        <v>113</v>
      </c>
      <c r="CQ127" s="1" t="s">
        <v>368</v>
      </c>
    </row>
    <row r="128" spans="2:95" x14ac:dyDescent="0.25">
      <c r="B128" s="6" t="s">
        <v>243</v>
      </c>
      <c r="C128" s="23">
        <v>218</v>
      </c>
      <c r="D128" s="31" t="s">
        <v>60</v>
      </c>
      <c r="E128" s="36" t="s">
        <v>97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21">
        <v>500</v>
      </c>
      <c r="AK128" s="21">
        <v>300</v>
      </c>
      <c r="AL128" s="21">
        <v>100</v>
      </c>
      <c r="AM128" s="10">
        <v>-800</v>
      </c>
      <c r="AN128" s="10">
        <v>700</v>
      </c>
      <c r="AO128" s="10">
        <v>-900</v>
      </c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10">
        <f t="shared" si="57"/>
        <v>-333.33333333333331</v>
      </c>
      <c r="BX128" s="10">
        <f t="shared" si="56"/>
        <v>300</v>
      </c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31" t="s">
        <v>60</v>
      </c>
      <c r="CP128" s="31" t="s">
        <v>97</v>
      </c>
      <c r="CQ128" s="1" t="s">
        <v>368</v>
      </c>
    </row>
    <row r="129" spans="2:95" x14ac:dyDescent="0.25">
      <c r="B129" s="6" t="s">
        <v>244</v>
      </c>
      <c r="C129" s="23">
        <v>218</v>
      </c>
      <c r="D129" s="31" t="s">
        <v>60</v>
      </c>
      <c r="E129" s="36" t="s">
        <v>91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0">
        <v>-500</v>
      </c>
      <c r="AK129" s="10">
        <v>300</v>
      </c>
      <c r="AL129" s="10">
        <v>100</v>
      </c>
      <c r="AM129" s="10">
        <v>500</v>
      </c>
      <c r="AN129" s="10">
        <v>300</v>
      </c>
      <c r="AO129" s="10">
        <v>100</v>
      </c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10">
        <f t="shared" si="57"/>
        <v>300</v>
      </c>
      <c r="BX129" s="10">
        <f t="shared" si="56"/>
        <v>-33.333333333333336</v>
      </c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31" t="s">
        <v>60</v>
      </c>
      <c r="CP129" s="31" t="s">
        <v>91</v>
      </c>
      <c r="CQ129" s="1" t="s">
        <v>368</v>
      </c>
    </row>
    <row r="130" spans="2:95" x14ac:dyDescent="0.25">
      <c r="B130" s="6" t="s">
        <v>245</v>
      </c>
      <c r="C130" s="23">
        <v>218</v>
      </c>
      <c r="D130" s="31" t="s">
        <v>60</v>
      </c>
      <c r="E130" s="36" t="s">
        <v>113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0">
        <v>-500</v>
      </c>
      <c r="AK130" s="10">
        <v>300</v>
      </c>
      <c r="AL130" s="10">
        <v>100</v>
      </c>
      <c r="AM130" s="10">
        <v>-500</v>
      </c>
      <c r="AN130" s="10">
        <v>300</v>
      </c>
      <c r="AO130" s="10">
        <v>-600</v>
      </c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10">
        <f t="shared" si="57"/>
        <v>-266.66666666666669</v>
      </c>
      <c r="BX130" s="10">
        <f t="shared" si="56"/>
        <v>-33.333333333333336</v>
      </c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31" t="s">
        <v>60</v>
      </c>
      <c r="CP130" s="31" t="s">
        <v>113</v>
      </c>
      <c r="CQ130" s="1" t="s">
        <v>368</v>
      </c>
    </row>
    <row r="131" spans="2:95" x14ac:dyDescent="0.25">
      <c r="B131" s="6" t="s">
        <v>246</v>
      </c>
      <c r="C131" s="23">
        <v>218</v>
      </c>
      <c r="D131" s="31" t="s">
        <v>60</v>
      </c>
      <c r="E131" s="36" t="s">
        <v>91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0">
        <v>-500</v>
      </c>
      <c r="AK131" s="10">
        <v>300</v>
      </c>
      <c r="AL131" s="10">
        <v>100</v>
      </c>
      <c r="AM131" s="10">
        <v>-200</v>
      </c>
      <c r="AN131" s="10">
        <v>-400</v>
      </c>
      <c r="AO131" s="10">
        <v>600</v>
      </c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10">
        <f t="shared" si="57"/>
        <v>0</v>
      </c>
      <c r="BX131" s="10">
        <f t="shared" si="56"/>
        <v>-33.333333333333336</v>
      </c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31" t="s">
        <v>60</v>
      </c>
      <c r="CP131" s="31" t="s">
        <v>91</v>
      </c>
      <c r="CQ131" s="1" t="s">
        <v>368</v>
      </c>
    </row>
    <row r="132" spans="2:95" x14ac:dyDescent="0.2">
      <c r="B132" s="6" t="s">
        <v>247</v>
      </c>
      <c r="C132" s="24">
        <v>219</v>
      </c>
      <c r="D132" s="31">
        <f>BW132/BX132</f>
        <v>0.8214285714285714</v>
      </c>
      <c r="E132" s="3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9">
        <v>1500</v>
      </c>
      <c r="AQ132" s="9">
        <v>700</v>
      </c>
      <c r="AR132" s="9">
        <v>600</v>
      </c>
      <c r="AS132" s="9">
        <v>1200</v>
      </c>
      <c r="AT132" s="9">
        <v>600</v>
      </c>
      <c r="AU132" s="9">
        <v>500</v>
      </c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0">
        <f>AVERAGE(AS132,AT132,AU132)</f>
        <v>766.66666666666663</v>
      </c>
      <c r="BX132" s="10">
        <f>AVERAGE(AP132,AQ132,AR132)</f>
        <v>933.33333333333337</v>
      </c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31">
        <v>0.8214285714285714</v>
      </c>
      <c r="CP132" s="31"/>
      <c r="CQ132" s="1" t="s">
        <v>368</v>
      </c>
    </row>
    <row r="133" spans="2:95" x14ac:dyDescent="0.2">
      <c r="B133" s="6" t="s">
        <v>248</v>
      </c>
      <c r="C133" s="24">
        <v>219</v>
      </c>
      <c r="D133" s="31">
        <f>BW133/BX133</f>
        <v>0.8</v>
      </c>
      <c r="E133" s="3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9">
        <v>1000</v>
      </c>
      <c r="AQ133" s="9" t="s">
        <v>59</v>
      </c>
      <c r="AR133" s="9" t="s">
        <v>59</v>
      </c>
      <c r="AS133" s="9">
        <v>800</v>
      </c>
      <c r="AT133" s="9" t="s">
        <v>59</v>
      </c>
      <c r="AU133" s="9" t="s">
        <v>59</v>
      </c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0">
        <f>AVERAGE(AS133,AT133,AU133)</f>
        <v>800</v>
      </c>
      <c r="BX133" s="10">
        <f>AVERAGE(AP133,AQ133,AR133)</f>
        <v>1000</v>
      </c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31">
        <v>0.8</v>
      </c>
      <c r="CP133" s="31"/>
      <c r="CQ133" s="1" t="s">
        <v>368</v>
      </c>
    </row>
    <row r="134" spans="2:95" x14ac:dyDescent="0.2">
      <c r="B134" s="6" t="s">
        <v>249</v>
      </c>
      <c r="C134" s="24">
        <v>219</v>
      </c>
      <c r="D134" s="31" t="s">
        <v>60</v>
      </c>
      <c r="E134" s="32" t="s">
        <v>89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0" t="s">
        <v>59</v>
      </c>
      <c r="AQ134" s="10" t="s">
        <v>59</v>
      </c>
      <c r="AR134" s="10" t="s">
        <v>59</v>
      </c>
      <c r="AS134" s="10" t="s">
        <v>59</v>
      </c>
      <c r="AT134" s="10" t="s">
        <v>59</v>
      </c>
      <c r="AU134" s="9" t="s">
        <v>59</v>
      </c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0" t="s">
        <v>59</v>
      </c>
      <c r="BX134" s="10" t="s">
        <v>59</v>
      </c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31" t="s">
        <v>60</v>
      </c>
      <c r="CP134" s="31" t="s">
        <v>89</v>
      </c>
      <c r="CQ134" s="1" t="s">
        <v>368</v>
      </c>
    </row>
    <row r="135" spans="2:95" x14ac:dyDescent="0.25">
      <c r="B135" s="6" t="s">
        <v>250</v>
      </c>
      <c r="C135" s="24">
        <v>219</v>
      </c>
      <c r="D135" s="31">
        <v>0</v>
      </c>
      <c r="E135" s="36" t="s">
        <v>88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0">
        <f>AVERAGE(AS135,AT135,AU135)</f>
        <v>0</v>
      </c>
      <c r="BX135" s="10">
        <f>AVERAGE(AP135,AQ135,AR135)</f>
        <v>0</v>
      </c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31">
        <v>0</v>
      </c>
      <c r="CP135" s="31" t="s">
        <v>88</v>
      </c>
      <c r="CQ135" s="1" t="s">
        <v>368</v>
      </c>
    </row>
    <row r="136" spans="2:95" x14ac:dyDescent="0.25">
      <c r="B136" s="6" t="s">
        <v>251</v>
      </c>
      <c r="C136" s="24">
        <v>219</v>
      </c>
      <c r="D136" s="34">
        <v>1000000</v>
      </c>
      <c r="E136" s="37" t="s">
        <v>95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9">
        <v>-1500</v>
      </c>
      <c r="AQ136" s="9">
        <v>700</v>
      </c>
      <c r="AR136" s="9">
        <v>800</v>
      </c>
      <c r="AS136" s="9">
        <v>1200</v>
      </c>
      <c r="AT136" s="9">
        <v>600</v>
      </c>
      <c r="AU136" s="9">
        <v>500</v>
      </c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0">
        <f>AVERAGE(AS136,AT136,AU136)</f>
        <v>766.66666666666663</v>
      </c>
      <c r="BX136" s="10">
        <f>AVERAGE(AP136,AQ136,AR136)</f>
        <v>0</v>
      </c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43">
        <v>1000000</v>
      </c>
      <c r="CP136" s="31" t="s">
        <v>95</v>
      </c>
      <c r="CQ136" s="1" t="s">
        <v>368</v>
      </c>
    </row>
    <row r="137" spans="2:95" x14ac:dyDescent="0.25">
      <c r="B137" s="6" t="s">
        <v>252</v>
      </c>
      <c r="C137" s="24">
        <v>219</v>
      </c>
      <c r="D137" s="38" t="s">
        <v>60</v>
      </c>
      <c r="E137" s="33" t="s">
        <v>96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0" t="s">
        <v>59</v>
      </c>
      <c r="AQ137" s="10" t="s">
        <v>59</v>
      </c>
      <c r="AR137" s="10" t="s">
        <v>59</v>
      </c>
      <c r="AS137" s="10">
        <v>800</v>
      </c>
      <c r="AT137" s="10">
        <v>700</v>
      </c>
      <c r="AU137" s="10">
        <v>900</v>
      </c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0">
        <f>AVERAGE(AS137,AT137,AU137)</f>
        <v>800</v>
      </c>
      <c r="BX137" s="10" t="s">
        <v>59</v>
      </c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31" t="s">
        <v>60</v>
      </c>
      <c r="CP137" s="31" t="s">
        <v>96</v>
      </c>
      <c r="CQ137" s="1" t="s">
        <v>368</v>
      </c>
    </row>
    <row r="138" spans="2:95" x14ac:dyDescent="0.25">
      <c r="B138" s="6" t="s">
        <v>253</v>
      </c>
      <c r="C138" s="24">
        <v>219</v>
      </c>
      <c r="D138" s="39" t="s">
        <v>60</v>
      </c>
      <c r="E138" s="33" t="s">
        <v>90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0">
        <v>400</v>
      </c>
      <c r="AQ138" s="10">
        <v>300</v>
      </c>
      <c r="AR138" s="10">
        <v>700</v>
      </c>
      <c r="AS138" s="10" t="s">
        <v>59</v>
      </c>
      <c r="AT138" s="10" t="s">
        <v>59</v>
      </c>
      <c r="AU138" s="10" t="s">
        <v>59</v>
      </c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0" t="s">
        <v>59</v>
      </c>
      <c r="BX138" s="10">
        <f t="shared" ref="BX138:BX144" si="58">AVERAGE(AP138,AQ138,AR138)</f>
        <v>466.66666666666669</v>
      </c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31" t="s">
        <v>60</v>
      </c>
      <c r="CP138" s="31" t="s">
        <v>90</v>
      </c>
      <c r="CQ138" s="1" t="s">
        <v>368</v>
      </c>
    </row>
    <row r="139" spans="2:95" x14ac:dyDescent="0.25">
      <c r="B139" s="6" t="s">
        <v>254</v>
      </c>
      <c r="C139" s="24">
        <v>219</v>
      </c>
      <c r="D139" s="31" t="s">
        <v>60</v>
      </c>
      <c r="E139" s="33" t="s">
        <v>97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0">
        <v>500</v>
      </c>
      <c r="AQ139" s="10">
        <v>500</v>
      </c>
      <c r="AR139" s="10">
        <v>100</v>
      </c>
      <c r="AS139" s="10">
        <v>-1500</v>
      </c>
      <c r="AT139" s="10">
        <v>300</v>
      </c>
      <c r="AU139" s="10">
        <v>150</v>
      </c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0">
        <f t="shared" ref="BW139:BW144" si="59">AVERAGE(AS139,AT139,AU139)</f>
        <v>-350</v>
      </c>
      <c r="BX139" s="10">
        <f t="shared" si="58"/>
        <v>366.66666666666669</v>
      </c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31" t="s">
        <v>60</v>
      </c>
      <c r="CP139" s="31" t="s">
        <v>97</v>
      </c>
      <c r="CQ139" s="1" t="s">
        <v>368</v>
      </c>
    </row>
    <row r="140" spans="2:95" x14ac:dyDescent="0.25">
      <c r="B140" s="6" t="s">
        <v>255</v>
      </c>
      <c r="C140" s="24">
        <v>219</v>
      </c>
      <c r="D140" s="31" t="s">
        <v>60</v>
      </c>
      <c r="E140" s="33" t="s">
        <v>97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1">
        <v>500</v>
      </c>
      <c r="AQ140" s="21">
        <v>-300</v>
      </c>
      <c r="AR140" s="21">
        <v>-200</v>
      </c>
      <c r="AS140" s="21">
        <v>-500</v>
      </c>
      <c r="AT140" s="21">
        <v>300</v>
      </c>
      <c r="AU140" s="21">
        <v>-800</v>
      </c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0">
        <f t="shared" si="59"/>
        <v>-333.33333333333331</v>
      </c>
      <c r="BX140" s="10">
        <f t="shared" si="58"/>
        <v>0</v>
      </c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31" t="s">
        <v>60</v>
      </c>
      <c r="CP140" s="31" t="s">
        <v>97</v>
      </c>
      <c r="CQ140" s="1" t="s">
        <v>368</v>
      </c>
    </row>
    <row r="141" spans="2:95" x14ac:dyDescent="0.25">
      <c r="B141" s="6" t="s">
        <v>256</v>
      </c>
      <c r="C141" s="24">
        <v>219</v>
      </c>
      <c r="D141" s="31" t="s">
        <v>60</v>
      </c>
      <c r="E141" s="36" t="s">
        <v>113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0">
        <v>-700</v>
      </c>
      <c r="AQ141" s="10">
        <v>300</v>
      </c>
      <c r="AR141" s="10">
        <v>100</v>
      </c>
      <c r="AS141" s="10">
        <v>-200</v>
      </c>
      <c r="AT141" s="10">
        <v>-350</v>
      </c>
      <c r="AU141" s="10">
        <v>-100</v>
      </c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10">
        <f t="shared" si="59"/>
        <v>-216.66666666666666</v>
      </c>
      <c r="BX141" s="10">
        <f t="shared" si="58"/>
        <v>-100</v>
      </c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31" t="s">
        <v>60</v>
      </c>
      <c r="CP141" s="31" t="s">
        <v>113</v>
      </c>
      <c r="CQ141" s="1" t="s">
        <v>368</v>
      </c>
    </row>
    <row r="142" spans="2:95" x14ac:dyDescent="0.25">
      <c r="B142" s="6" t="s">
        <v>257</v>
      </c>
      <c r="C142" s="24">
        <v>219</v>
      </c>
      <c r="D142" s="31" t="s">
        <v>60</v>
      </c>
      <c r="E142" s="36" t="s">
        <v>91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0">
        <v>-1200</v>
      </c>
      <c r="AQ142" s="10">
        <v>700</v>
      </c>
      <c r="AR142" s="10">
        <v>-1000</v>
      </c>
      <c r="AS142" s="10">
        <v>800</v>
      </c>
      <c r="AT142" s="10">
        <v>300</v>
      </c>
      <c r="AU142" s="10">
        <v>600</v>
      </c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0">
        <f t="shared" si="59"/>
        <v>566.66666666666663</v>
      </c>
      <c r="BX142" s="10">
        <f t="shared" si="58"/>
        <v>-500</v>
      </c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31" t="s">
        <v>60</v>
      </c>
      <c r="CP142" s="31" t="s">
        <v>91</v>
      </c>
      <c r="CQ142" s="1" t="s">
        <v>368</v>
      </c>
    </row>
    <row r="143" spans="2:95" x14ac:dyDescent="0.25">
      <c r="B143" s="6" t="s">
        <v>258</v>
      </c>
      <c r="C143" s="24">
        <v>219</v>
      </c>
      <c r="D143" s="31" t="s">
        <v>60</v>
      </c>
      <c r="E143" s="36" t="s">
        <v>91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0">
        <v>-1000</v>
      </c>
      <c r="AQ143" s="10">
        <v>700</v>
      </c>
      <c r="AR143" s="10">
        <v>-900</v>
      </c>
      <c r="AS143" s="10">
        <v>1000</v>
      </c>
      <c r="AT143" s="10">
        <v>-200</v>
      </c>
      <c r="AU143" s="10">
        <v>-800</v>
      </c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0">
        <f t="shared" si="59"/>
        <v>0</v>
      </c>
      <c r="BX143" s="10">
        <f t="shared" si="58"/>
        <v>-400</v>
      </c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31" t="s">
        <v>60</v>
      </c>
      <c r="CP143" s="31" t="s">
        <v>91</v>
      </c>
      <c r="CQ143" s="1" t="s">
        <v>368</v>
      </c>
    </row>
    <row r="144" spans="2:95" x14ac:dyDescent="0.25">
      <c r="B144" s="6" t="s">
        <v>259</v>
      </c>
      <c r="C144" s="24">
        <v>219</v>
      </c>
      <c r="D144" s="31" t="s">
        <v>60</v>
      </c>
      <c r="E144" s="36" t="s">
        <v>113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0">
        <v>1000</v>
      </c>
      <c r="AQ144" s="10">
        <v>-550</v>
      </c>
      <c r="AR144" s="10">
        <v>-2500</v>
      </c>
      <c r="AS144" s="10">
        <v>-800</v>
      </c>
      <c r="AT144" s="10">
        <v>-700</v>
      </c>
      <c r="AU144" s="10">
        <v>500</v>
      </c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0">
        <f t="shared" si="59"/>
        <v>-333.33333333333331</v>
      </c>
      <c r="BX144" s="10">
        <f t="shared" si="58"/>
        <v>-683.33333333333337</v>
      </c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31" t="s">
        <v>60</v>
      </c>
      <c r="CP144" s="31" t="s">
        <v>113</v>
      </c>
      <c r="CQ144" s="1" t="s">
        <v>368</v>
      </c>
    </row>
    <row r="145" spans="2:95" x14ac:dyDescent="0.25">
      <c r="B145" s="6" t="s">
        <v>260</v>
      </c>
      <c r="C145" s="24">
        <v>220</v>
      </c>
      <c r="D145" s="31">
        <f>BW145/BX145</f>
        <v>1.2142857142857142</v>
      </c>
      <c r="E145" s="3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9">
        <v>1000</v>
      </c>
      <c r="AW145" s="9">
        <v>500</v>
      </c>
      <c r="AX145" s="9">
        <v>600</v>
      </c>
      <c r="AY145" s="9">
        <v>1350</v>
      </c>
      <c r="AZ145" s="9">
        <v>500</v>
      </c>
      <c r="BA145" s="9">
        <v>700</v>
      </c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0">
        <f>AVERAGE(AY145,AZ145,BA145)</f>
        <v>850</v>
      </c>
      <c r="BX145" s="10">
        <f>AVERAGE(AV145,AW145,AX145)</f>
        <v>700</v>
      </c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31">
        <v>1.2142857142857142</v>
      </c>
      <c r="CP145" s="31"/>
      <c r="CQ145" s="1" t="s">
        <v>368</v>
      </c>
    </row>
    <row r="146" spans="2:95" x14ac:dyDescent="0.25">
      <c r="B146" s="6" t="s">
        <v>261</v>
      </c>
      <c r="C146" s="24">
        <v>220</v>
      </c>
      <c r="D146" s="31">
        <f>BW146/BX146</f>
        <v>0.625</v>
      </c>
      <c r="E146" s="3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9">
        <v>2000</v>
      </c>
      <c r="AW146" s="9" t="s">
        <v>59</v>
      </c>
      <c r="AX146" s="9" t="s">
        <v>59</v>
      </c>
      <c r="AY146" s="9">
        <v>1250</v>
      </c>
      <c r="AZ146" s="9" t="s">
        <v>59</v>
      </c>
      <c r="BA146" s="9" t="s">
        <v>59</v>
      </c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0">
        <f>AVERAGE(AY146,AZ146,BA146)</f>
        <v>1250</v>
      </c>
      <c r="BX146" s="10">
        <f>AVERAGE(AV146,AW146,AX146)</f>
        <v>2000</v>
      </c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31">
        <v>0.625</v>
      </c>
      <c r="CP146" s="31"/>
      <c r="CQ146" s="1" t="s">
        <v>368</v>
      </c>
    </row>
    <row r="147" spans="2:95" x14ac:dyDescent="0.2">
      <c r="B147" s="6" t="s">
        <v>262</v>
      </c>
      <c r="C147" s="24">
        <v>220</v>
      </c>
      <c r="D147" s="31" t="s">
        <v>60</v>
      </c>
      <c r="E147" s="32" t="s">
        <v>89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0" t="s">
        <v>59</v>
      </c>
      <c r="AW147" s="10" t="s">
        <v>59</v>
      </c>
      <c r="AX147" s="10" t="s">
        <v>59</v>
      </c>
      <c r="AY147" s="10" t="s">
        <v>59</v>
      </c>
      <c r="AZ147" s="10" t="s">
        <v>59</v>
      </c>
      <c r="BA147" s="9" t="s">
        <v>59</v>
      </c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0" t="s">
        <v>59</v>
      </c>
      <c r="BX147" s="10" t="s">
        <v>59</v>
      </c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31" t="s">
        <v>60</v>
      </c>
      <c r="CP147" s="31" t="s">
        <v>89</v>
      </c>
      <c r="CQ147" s="1" t="s">
        <v>368</v>
      </c>
    </row>
    <row r="148" spans="2:95" x14ac:dyDescent="0.25">
      <c r="B148" s="6" t="s">
        <v>263</v>
      </c>
      <c r="C148" s="24">
        <v>220</v>
      </c>
      <c r="D148" s="31">
        <v>0</v>
      </c>
      <c r="E148" s="36" t="s">
        <v>88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0">
        <f>AVERAGE(AY148,AZ148,BA148)</f>
        <v>0</v>
      </c>
      <c r="BX148" s="10">
        <f>AVERAGE(AV148,AW148,AX148)</f>
        <v>0</v>
      </c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31">
        <v>0</v>
      </c>
      <c r="CP148" s="31" t="s">
        <v>88</v>
      </c>
      <c r="CQ148" s="1" t="s">
        <v>368</v>
      </c>
    </row>
    <row r="149" spans="2:95" x14ac:dyDescent="0.25">
      <c r="B149" s="6" t="s">
        <v>264</v>
      </c>
      <c r="C149" s="24">
        <v>220</v>
      </c>
      <c r="D149" s="34">
        <v>1000000</v>
      </c>
      <c r="E149" s="37" t="s">
        <v>95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9">
        <v>-1500</v>
      </c>
      <c r="AW149" s="9">
        <v>700</v>
      </c>
      <c r="AX149" s="9">
        <v>800</v>
      </c>
      <c r="AY149" s="9">
        <v>1200</v>
      </c>
      <c r="AZ149" s="9">
        <v>600</v>
      </c>
      <c r="BA149" s="9">
        <v>500</v>
      </c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0">
        <f>AVERAGE(AY149,AZ149,BA149)</f>
        <v>766.66666666666663</v>
      </c>
      <c r="BX149" s="10">
        <f>AVERAGE(AV149,AW149,AX149)</f>
        <v>0</v>
      </c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43">
        <v>1000000</v>
      </c>
      <c r="CP149" s="31" t="s">
        <v>95</v>
      </c>
      <c r="CQ149" s="1" t="s">
        <v>368</v>
      </c>
    </row>
    <row r="150" spans="2:95" x14ac:dyDescent="0.25">
      <c r="B150" s="6" t="s">
        <v>265</v>
      </c>
      <c r="C150" s="24">
        <v>220</v>
      </c>
      <c r="D150" s="38" t="s">
        <v>60</v>
      </c>
      <c r="E150" s="33" t="s">
        <v>96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0" t="s">
        <v>59</v>
      </c>
      <c r="AW150" s="10" t="s">
        <v>59</v>
      </c>
      <c r="AX150" s="10" t="s">
        <v>59</v>
      </c>
      <c r="AY150" s="10">
        <v>800</v>
      </c>
      <c r="AZ150" s="10">
        <v>700</v>
      </c>
      <c r="BA150" s="10">
        <v>900</v>
      </c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0">
        <f>AVERAGE(AY150,AZ150,BA150)</f>
        <v>800</v>
      </c>
      <c r="BX150" s="10" t="s">
        <v>59</v>
      </c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31" t="s">
        <v>60</v>
      </c>
      <c r="CP150" s="31" t="s">
        <v>96</v>
      </c>
      <c r="CQ150" s="1" t="s">
        <v>368</v>
      </c>
    </row>
    <row r="151" spans="2:95" x14ac:dyDescent="0.25">
      <c r="B151" s="6" t="s">
        <v>266</v>
      </c>
      <c r="C151" s="24">
        <v>220</v>
      </c>
      <c r="D151" s="39" t="s">
        <v>60</v>
      </c>
      <c r="E151" s="33" t="s">
        <v>90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0">
        <v>400</v>
      </c>
      <c r="AW151" s="10">
        <v>300</v>
      </c>
      <c r="AX151" s="10">
        <v>700</v>
      </c>
      <c r="AY151" s="10" t="s">
        <v>59</v>
      </c>
      <c r="AZ151" s="10" t="s">
        <v>59</v>
      </c>
      <c r="BA151" s="10" t="s">
        <v>59</v>
      </c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0" t="s">
        <v>59</v>
      </c>
      <c r="BX151" s="10">
        <f t="shared" ref="BX151:BX157" si="60">AVERAGE(AV151,AW151,AX151)</f>
        <v>466.66666666666669</v>
      </c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31" t="s">
        <v>60</v>
      </c>
      <c r="CP151" s="31" t="s">
        <v>90</v>
      </c>
      <c r="CQ151" s="1" t="s">
        <v>368</v>
      </c>
    </row>
    <row r="152" spans="2:95" x14ac:dyDescent="0.25">
      <c r="B152" s="6" t="s">
        <v>267</v>
      </c>
      <c r="C152" s="24">
        <v>220</v>
      </c>
      <c r="D152" s="31" t="s">
        <v>60</v>
      </c>
      <c r="E152" s="33" t="s">
        <v>97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0">
        <v>1000</v>
      </c>
      <c r="AW152" s="10">
        <v>340</v>
      </c>
      <c r="AX152" s="10">
        <v>100</v>
      </c>
      <c r="AY152" s="10">
        <v>-1450</v>
      </c>
      <c r="AZ152" s="10">
        <v>330</v>
      </c>
      <c r="BA152" s="10">
        <v>240</v>
      </c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0">
        <f t="shared" ref="BW152:BW157" si="61">AVERAGE(AY152,AZ152,BA152)</f>
        <v>-293.33333333333331</v>
      </c>
      <c r="BX152" s="10">
        <f t="shared" si="60"/>
        <v>480</v>
      </c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31" t="s">
        <v>60</v>
      </c>
      <c r="CP152" s="31" t="s">
        <v>97</v>
      </c>
      <c r="CQ152" s="1" t="s">
        <v>368</v>
      </c>
    </row>
    <row r="153" spans="2:95" x14ac:dyDescent="0.25">
      <c r="B153" s="6" t="s">
        <v>268</v>
      </c>
      <c r="C153" s="24">
        <v>220</v>
      </c>
      <c r="D153" s="31" t="s">
        <v>60</v>
      </c>
      <c r="E153" s="33" t="s">
        <v>97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1">
        <v>500</v>
      </c>
      <c r="AW153" s="21">
        <v>-300</v>
      </c>
      <c r="AX153" s="21">
        <v>-200</v>
      </c>
      <c r="AY153" s="21">
        <v>-500</v>
      </c>
      <c r="AZ153" s="21">
        <v>300</v>
      </c>
      <c r="BA153" s="21">
        <v>-800</v>
      </c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0">
        <f t="shared" si="61"/>
        <v>-333.33333333333331</v>
      </c>
      <c r="BX153" s="10">
        <f t="shared" si="60"/>
        <v>0</v>
      </c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31" t="s">
        <v>60</v>
      </c>
      <c r="CP153" s="31" t="s">
        <v>97</v>
      </c>
      <c r="CQ153" s="1" t="s">
        <v>368</v>
      </c>
    </row>
    <row r="154" spans="2:95" x14ac:dyDescent="0.25">
      <c r="B154" s="6" t="s">
        <v>269</v>
      </c>
      <c r="C154" s="24">
        <v>220</v>
      </c>
      <c r="D154" s="31" t="s">
        <v>60</v>
      </c>
      <c r="E154" s="36" t="s">
        <v>113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0">
        <v>-700</v>
      </c>
      <c r="AW154" s="10">
        <v>300</v>
      </c>
      <c r="AX154" s="10">
        <v>100</v>
      </c>
      <c r="AY154" s="10">
        <v>-200</v>
      </c>
      <c r="AZ154" s="10">
        <v>-350</v>
      </c>
      <c r="BA154" s="10">
        <v>-100</v>
      </c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0">
        <f t="shared" si="61"/>
        <v>-216.66666666666666</v>
      </c>
      <c r="BX154" s="10">
        <f t="shared" si="60"/>
        <v>-100</v>
      </c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31" t="s">
        <v>60</v>
      </c>
      <c r="CP154" s="31" t="s">
        <v>113</v>
      </c>
      <c r="CQ154" s="1" t="s">
        <v>368</v>
      </c>
    </row>
    <row r="155" spans="2:95" x14ac:dyDescent="0.25">
      <c r="B155" s="6" t="s">
        <v>270</v>
      </c>
      <c r="C155" s="24">
        <v>220</v>
      </c>
      <c r="D155" s="31" t="s">
        <v>60</v>
      </c>
      <c r="E155" s="36" t="s">
        <v>91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0">
        <v>-2500</v>
      </c>
      <c r="AW155" s="10">
        <v>700</v>
      </c>
      <c r="AX155" s="10">
        <v>-1000</v>
      </c>
      <c r="AY155" s="10">
        <v>800</v>
      </c>
      <c r="AZ155" s="10">
        <v>300</v>
      </c>
      <c r="BA155" s="10">
        <v>600</v>
      </c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0">
        <f t="shared" si="61"/>
        <v>566.66666666666663</v>
      </c>
      <c r="BX155" s="10">
        <f t="shared" si="60"/>
        <v>-933.33333333333337</v>
      </c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31" t="s">
        <v>60</v>
      </c>
      <c r="CP155" s="31" t="s">
        <v>91</v>
      </c>
      <c r="CQ155" s="1" t="s">
        <v>368</v>
      </c>
    </row>
    <row r="156" spans="2:95" x14ac:dyDescent="0.25">
      <c r="B156" s="6" t="s">
        <v>271</v>
      </c>
      <c r="C156" s="24">
        <v>220</v>
      </c>
      <c r="D156" s="31" t="s">
        <v>60</v>
      </c>
      <c r="E156" s="36" t="s">
        <v>91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0">
        <v>-1000</v>
      </c>
      <c r="AW156" s="10">
        <v>700</v>
      </c>
      <c r="AX156" s="10">
        <v>-1300</v>
      </c>
      <c r="AY156" s="10">
        <v>1000</v>
      </c>
      <c r="AZ156" s="10">
        <v>-300</v>
      </c>
      <c r="BA156" s="10">
        <v>-700</v>
      </c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0">
        <f t="shared" si="61"/>
        <v>0</v>
      </c>
      <c r="BX156" s="10">
        <f t="shared" si="60"/>
        <v>-533.33333333333337</v>
      </c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31" t="s">
        <v>60</v>
      </c>
      <c r="CP156" s="31" t="s">
        <v>91</v>
      </c>
      <c r="CQ156" s="1" t="s">
        <v>368</v>
      </c>
    </row>
    <row r="157" spans="2:95" x14ac:dyDescent="0.25">
      <c r="B157" s="6" t="s">
        <v>272</v>
      </c>
      <c r="C157" s="24">
        <v>220</v>
      </c>
      <c r="D157" s="31" t="s">
        <v>60</v>
      </c>
      <c r="E157" s="36" t="s">
        <v>113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0">
        <v>1000</v>
      </c>
      <c r="AW157" s="10">
        <v>-550</v>
      </c>
      <c r="AX157" s="10">
        <v>-2500</v>
      </c>
      <c r="AY157" s="10">
        <v>-1400</v>
      </c>
      <c r="AZ157" s="10">
        <v>700</v>
      </c>
      <c r="BA157" s="10">
        <v>560</v>
      </c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0">
        <f t="shared" si="61"/>
        <v>-46.666666666666664</v>
      </c>
      <c r="BX157" s="10">
        <f t="shared" si="60"/>
        <v>-683.33333333333337</v>
      </c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31" t="s">
        <v>60</v>
      </c>
      <c r="CP157" s="31" t="s">
        <v>113</v>
      </c>
      <c r="CQ157" s="1" t="s">
        <v>368</v>
      </c>
    </row>
    <row r="158" spans="2:95" x14ac:dyDescent="0.25">
      <c r="B158" s="6" t="s">
        <v>273</v>
      </c>
      <c r="C158" s="23">
        <v>221</v>
      </c>
      <c r="D158" s="31">
        <f>BW158/BX158</f>
        <v>0.94285714285714284</v>
      </c>
      <c r="E158" s="3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9">
        <v>2500</v>
      </c>
      <c r="BC158" s="9">
        <v>300</v>
      </c>
      <c r="BD158" s="9">
        <v>700</v>
      </c>
      <c r="BE158" s="9">
        <v>2000</v>
      </c>
      <c r="BF158" s="9">
        <v>800</v>
      </c>
      <c r="BG158" s="9">
        <v>500</v>
      </c>
      <c r="BH158" s="9"/>
      <c r="BI158" s="9"/>
      <c r="BJ158" s="9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0">
        <f>AVERAGE(BE158,BF158,BG158)</f>
        <v>1100</v>
      </c>
      <c r="BX158" s="10">
        <f>AVERAGE(BB158,BC158,BD158)</f>
        <v>1166.6666666666667</v>
      </c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31">
        <v>0.94285714285714284</v>
      </c>
      <c r="CP158" s="31"/>
      <c r="CQ158" s="1" t="s">
        <v>368</v>
      </c>
    </row>
    <row r="159" spans="2:95" x14ac:dyDescent="0.25">
      <c r="B159" s="6" t="s">
        <v>274</v>
      </c>
      <c r="C159" s="23">
        <v>221</v>
      </c>
      <c r="D159" s="31">
        <f>BW159/BX159</f>
        <v>0.6</v>
      </c>
      <c r="E159" s="3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9">
        <v>2500</v>
      </c>
      <c r="BC159" s="9" t="s">
        <v>59</v>
      </c>
      <c r="BD159" s="9" t="s">
        <v>59</v>
      </c>
      <c r="BE159" s="9">
        <v>1500</v>
      </c>
      <c r="BF159" s="9" t="s">
        <v>59</v>
      </c>
      <c r="BG159" s="9" t="s">
        <v>59</v>
      </c>
      <c r="BH159" s="9"/>
      <c r="BI159" s="9"/>
      <c r="BJ159" s="9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0">
        <f>AVERAGE(BE159,BF159,BG159)</f>
        <v>1500</v>
      </c>
      <c r="BX159" s="10">
        <f>AVERAGE(BB159,BC159,BD159)</f>
        <v>2500</v>
      </c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31">
        <v>0.6</v>
      </c>
      <c r="CP159" s="31"/>
      <c r="CQ159" s="1" t="s">
        <v>368</v>
      </c>
    </row>
    <row r="160" spans="2:95" x14ac:dyDescent="0.25">
      <c r="B160" s="6" t="s">
        <v>275</v>
      </c>
      <c r="C160" s="23">
        <v>221</v>
      </c>
      <c r="D160" s="31">
        <f>BW160/BX160</f>
        <v>1.3636363636363635</v>
      </c>
      <c r="E160" s="3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9" t="s">
        <v>59</v>
      </c>
      <c r="BC160" s="9">
        <v>400</v>
      </c>
      <c r="BD160" s="9">
        <v>700</v>
      </c>
      <c r="BE160" s="9" t="s">
        <v>59</v>
      </c>
      <c r="BF160" s="9">
        <v>1200</v>
      </c>
      <c r="BG160" s="9">
        <v>300</v>
      </c>
      <c r="BH160" s="9"/>
      <c r="BI160" s="9"/>
      <c r="BJ160" s="9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0">
        <f>AVERAGE(BE160,BF160,BG160)</f>
        <v>750</v>
      </c>
      <c r="BX160" s="10">
        <f>AVERAGE(BB160,BC160,BD160)</f>
        <v>550</v>
      </c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31">
        <v>1.3636363636363635</v>
      </c>
      <c r="CP160" s="31"/>
      <c r="CQ160" s="1" t="s">
        <v>368</v>
      </c>
    </row>
    <row r="161" spans="2:95" x14ac:dyDescent="0.2">
      <c r="B161" s="6" t="s">
        <v>276</v>
      </c>
      <c r="C161" s="23">
        <v>221</v>
      </c>
      <c r="D161" s="31" t="s">
        <v>60</v>
      </c>
      <c r="E161" s="32" t="s">
        <v>89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9" t="s">
        <v>59</v>
      </c>
      <c r="BC161" s="9" t="s">
        <v>59</v>
      </c>
      <c r="BD161" s="9" t="s">
        <v>59</v>
      </c>
      <c r="BE161" s="9" t="s">
        <v>59</v>
      </c>
      <c r="BF161" s="9" t="s">
        <v>59</v>
      </c>
      <c r="BG161" s="9" t="s">
        <v>59</v>
      </c>
      <c r="BH161" s="9"/>
      <c r="BI161" s="9"/>
      <c r="BJ161" s="9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0" t="s">
        <v>59</v>
      </c>
      <c r="BX161" s="10" t="s">
        <v>59</v>
      </c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31" t="s">
        <v>60</v>
      </c>
      <c r="CP161" s="31" t="s">
        <v>89</v>
      </c>
      <c r="CQ161" s="1" t="s">
        <v>368</v>
      </c>
    </row>
    <row r="162" spans="2:95" x14ac:dyDescent="0.25">
      <c r="B162" s="6" t="s">
        <v>277</v>
      </c>
      <c r="C162" s="23">
        <v>221</v>
      </c>
      <c r="D162" s="31">
        <v>0</v>
      </c>
      <c r="E162" s="36" t="s">
        <v>88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0">
        <v>1000</v>
      </c>
      <c r="BC162" s="10">
        <v>-600</v>
      </c>
      <c r="BD162" s="10">
        <v>-400</v>
      </c>
      <c r="BE162" s="19">
        <v>1200</v>
      </c>
      <c r="BF162" s="19">
        <v>-700</v>
      </c>
      <c r="BG162" s="19">
        <v>-500</v>
      </c>
      <c r="BH162" s="19"/>
      <c r="BI162" s="19"/>
      <c r="BJ162" s="19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0">
        <f>AVERAGE(BE162,BF162,BG162)</f>
        <v>0</v>
      </c>
      <c r="BX162" s="10">
        <f>AVERAGE(BB162,BC162,BD162)</f>
        <v>0</v>
      </c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31">
        <v>0</v>
      </c>
      <c r="CP162" s="31" t="s">
        <v>88</v>
      </c>
      <c r="CQ162" s="1" t="s">
        <v>368</v>
      </c>
    </row>
    <row r="163" spans="2:95" x14ac:dyDescent="0.25">
      <c r="B163" s="6" t="s">
        <v>278</v>
      </c>
      <c r="C163" s="23">
        <v>221</v>
      </c>
      <c r="D163" s="34">
        <v>1000000</v>
      </c>
      <c r="E163" s="37" t="s">
        <v>95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9">
        <v>-500</v>
      </c>
      <c r="BC163" s="9">
        <v>300</v>
      </c>
      <c r="BD163" s="9">
        <v>200</v>
      </c>
      <c r="BE163" s="9">
        <v>1300</v>
      </c>
      <c r="BF163" s="9">
        <v>700</v>
      </c>
      <c r="BG163" s="9">
        <v>900</v>
      </c>
      <c r="BH163" s="9"/>
      <c r="BI163" s="9"/>
      <c r="BJ163" s="9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0">
        <f>AVERAGE(BE163,BF163,BG163)</f>
        <v>966.66666666666663</v>
      </c>
      <c r="BX163" s="10">
        <f>AVERAGE(BB163,BC163,BD163)</f>
        <v>0</v>
      </c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43">
        <v>1000000</v>
      </c>
      <c r="CP163" s="31" t="s">
        <v>95</v>
      </c>
      <c r="CQ163" s="1" t="s">
        <v>368</v>
      </c>
    </row>
    <row r="164" spans="2:95" x14ac:dyDescent="0.25">
      <c r="B164" s="6" t="s">
        <v>279</v>
      </c>
      <c r="C164" s="23">
        <v>221</v>
      </c>
      <c r="D164" s="31" t="s">
        <v>60</v>
      </c>
      <c r="E164" s="33" t="s">
        <v>96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7" t="s">
        <v>59</v>
      </c>
      <c r="BC164" s="17" t="s">
        <v>59</v>
      </c>
      <c r="BD164" s="17" t="s">
        <v>59</v>
      </c>
      <c r="BE164" s="20">
        <v>500</v>
      </c>
      <c r="BF164" s="20">
        <v>200</v>
      </c>
      <c r="BG164" s="20">
        <v>2500</v>
      </c>
      <c r="BH164" s="20"/>
      <c r="BI164" s="20"/>
      <c r="BJ164" s="20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0">
        <f>AVERAGE(BE164,BF164,BG164)</f>
        <v>1066.6666666666667</v>
      </c>
      <c r="BX164" s="10" t="s">
        <v>59</v>
      </c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31" t="s">
        <v>60</v>
      </c>
      <c r="CP164" s="31" t="s">
        <v>96</v>
      </c>
      <c r="CQ164" s="1" t="s">
        <v>368</v>
      </c>
    </row>
    <row r="165" spans="2:95" x14ac:dyDescent="0.25">
      <c r="B165" s="6" t="s">
        <v>280</v>
      </c>
      <c r="C165" s="23">
        <v>221</v>
      </c>
      <c r="D165" s="31" t="s">
        <v>60</v>
      </c>
      <c r="E165" s="33" t="s">
        <v>90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0">
        <v>400</v>
      </c>
      <c r="BC165" s="10">
        <v>300</v>
      </c>
      <c r="BD165" s="10">
        <v>700</v>
      </c>
      <c r="BE165" s="10" t="s">
        <v>59</v>
      </c>
      <c r="BF165" s="10" t="s">
        <v>59</v>
      </c>
      <c r="BG165" s="10" t="s">
        <v>59</v>
      </c>
      <c r="BH165" s="10"/>
      <c r="BI165" s="10"/>
      <c r="BJ165" s="10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0" t="s">
        <v>59</v>
      </c>
      <c r="BX165" s="10">
        <f t="shared" ref="BX165:BX171" si="62">AVERAGE(BB165,BC165,BD165)</f>
        <v>466.66666666666669</v>
      </c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31" t="s">
        <v>60</v>
      </c>
      <c r="CP165" s="31" t="s">
        <v>90</v>
      </c>
      <c r="CQ165" s="1" t="s">
        <v>368</v>
      </c>
    </row>
    <row r="166" spans="2:95" x14ac:dyDescent="0.25">
      <c r="B166" s="6" t="s">
        <v>281</v>
      </c>
      <c r="C166" s="23">
        <v>221</v>
      </c>
      <c r="D166" s="31" t="s">
        <v>60</v>
      </c>
      <c r="E166" s="36" t="s">
        <v>113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0">
        <v>-500</v>
      </c>
      <c r="BC166" s="10">
        <v>300</v>
      </c>
      <c r="BD166" s="10">
        <v>100</v>
      </c>
      <c r="BE166" s="10">
        <v>600</v>
      </c>
      <c r="BF166" s="10">
        <v>-700</v>
      </c>
      <c r="BG166" s="10">
        <v>-1000</v>
      </c>
      <c r="BH166" s="10"/>
      <c r="BI166" s="10"/>
      <c r="BJ166" s="10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0">
        <f t="shared" ref="BW166:BW171" si="63">AVERAGE(BE166,BF166,BG166)</f>
        <v>-366.66666666666669</v>
      </c>
      <c r="BX166" s="10">
        <f t="shared" si="62"/>
        <v>-33.333333333333336</v>
      </c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31" t="s">
        <v>60</v>
      </c>
      <c r="CP166" s="31" t="s">
        <v>113</v>
      </c>
      <c r="CQ166" s="1" t="s">
        <v>368</v>
      </c>
    </row>
    <row r="167" spans="2:95" x14ac:dyDescent="0.25">
      <c r="B167" s="6" t="s">
        <v>282</v>
      </c>
      <c r="C167" s="23">
        <v>221</v>
      </c>
      <c r="D167" s="31" t="s">
        <v>60</v>
      </c>
      <c r="E167" s="33" t="s">
        <v>97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9">
        <v>500</v>
      </c>
      <c r="BC167" s="9">
        <v>-300</v>
      </c>
      <c r="BD167" s="9">
        <v>-200</v>
      </c>
      <c r="BE167" s="9">
        <v>-500</v>
      </c>
      <c r="BF167" s="9">
        <v>300</v>
      </c>
      <c r="BG167" s="9">
        <v>100</v>
      </c>
      <c r="BH167" s="9"/>
      <c r="BI167" s="9"/>
      <c r="BJ167" s="9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0">
        <f t="shared" si="63"/>
        <v>-33.333333333333336</v>
      </c>
      <c r="BX167" s="10">
        <f t="shared" si="62"/>
        <v>0</v>
      </c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31" t="s">
        <v>60</v>
      </c>
      <c r="CP167" s="31" t="s">
        <v>97</v>
      </c>
      <c r="CQ167" s="1" t="s">
        <v>368</v>
      </c>
    </row>
    <row r="168" spans="2:95" x14ac:dyDescent="0.25">
      <c r="B168" s="6" t="s">
        <v>283</v>
      </c>
      <c r="C168" s="23">
        <v>221</v>
      </c>
      <c r="D168" s="31" t="s">
        <v>60</v>
      </c>
      <c r="E168" s="33" t="s">
        <v>97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9">
        <v>500</v>
      </c>
      <c r="BC168" s="9">
        <v>300</v>
      </c>
      <c r="BD168" s="9">
        <v>200</v>
      </c>
      <c r="BE168" s="9">
        <v>-500</v>
      </c>
      <c r="BF168" s="9">
        <v>-300</v>
      </c>
      <c r="BG168" s="9">
        <v>100</v>
      </c>
      <c r="BH168" s="9"/>
      <c r="BI168" s="9"/>
      <c r="BJ168" s="9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0">
        <f t="shared" si="63"/>
        <v>-233.33333333333334</v>
      </c>
      <c r="BX168" s="10">
        <f t="shared" si="62"/>
        <v>333.33333333333331</v>
      </c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31" t="s">
        <v>60</v>
      </c>
      <c r="CP168" s="31" t="s">
        <v>97</v>
      </c>
      <c r="CQ168" s="1" t="s">
        <v>368</v>
      </c>
    </row>
    <row r="169" spans="2:95" x14ac:dyDescent="0.25">
      <c r="B169" s="6" t="s">
        <v>284</v>
      </c>
      <c r="C169" s="23">
        <v>221</v>
      </c>
      <c r="D169" s="31" t="s">
        <v>60</v>
      </c>
      <c r="E169" s="36" t="s">
        <v>113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0">
        <v>-500</v>
      </c>
      <c r="BC169" s="10">
        <v>300</v>
      </c>
      <c r="BD169" s="10">
        <v>100</v>
      </c>
      <c r="BE169" s="10">
        <v>600</v>
      </c>
      <c r="BF169" s="10">
        <v>-700</v>
      </c>
      <c r="BG169" s="10">
        <v>-1000</v>
      </c>
      <c r="BH169" s="10"/>
      <c r="BI169" s="10"/>
      <c r="BJ169" s="10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0">
        <f t="shared" si="63"/>
        <v>-366.66666666666669</v>
      </c>
      <c r="BX169" s="10">
        <f t="shared" si="62"/>
        <v>-33.333333333333336</v>
      </c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31" t="s">
        <v>60</v>
      </c>
      <c r="CP169" s="31" t="s">
        <v>113</v>
      </c>
      <c r="CQ169" s="1" t="s">
        <v>368</v>
      </c>
    </row>
    <row r="170" spans="2:95" x14ac:dyDescent="0.25">
      <c r="B170" s="6" t="s">
        <v>285</v>
      </c>
      <c r="C170" s="23">
        <v>221</v>
      </c>
      <c r="D170" s="31" t="s">
        <v>60</v>
      </c>
      <c r="E170" s="36" t="s">
        <v>91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9">
        <v>-500</v>
      </c>
      <c r="BC170" s="9">
        <v>300</v>
      </c>
      <c r="BD170" s="9">
        <v>-200</v>
      </c>
      <c r="BE170" s="9">
        <v>-500</v>
      </c>
      <c r="BF170" s="9">
        <v>300</v>
      </c>
      <c r="BG170" s="9">
        <v>200</v>
      </c>
      <c r="BH170" s="9"/>
      <c r="BI170" s="9"/>
      <c r="BJ170" s="9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0">
        <f t="shared" si="63"/>
        <v>0</v>
      </c>
      <c r="BX170" s="10">
        <f t="shared" si="62"/>
        <v>-133.33333333333334</v>
      </c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31" t="s">
        <v>60</v>
      </c>
      <c r="CP170" s="31" t="s">
        <v>91</v>
      </c>
      <c r="CQ170" s="1" t="s">
        <v>368</v>
      </c>
    </row>
    <row r="171" spans="2:95" x14ac:dyDescent="0.25">
      <c r="B171" s="6" t="s">
        <v>286</v>
      </c>
      <c r="C171" s="23">
        <v>221</v>
      </c>
      <c r="D171" s="31" t="s">
        <v>60</v>
      </c>
      <c r="E171" s="36" t="s">
        <v>91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9">
        <v>500</v>
      </c>
      <c r="BC171" s="9">
        <v>300</v>
      </c>
      <c r="BD171" s="9">
        <v>200</v>
      </c>
      <c r="BE171" s="9">
        <v>500</v>
      </c>
      <c r="BF171" s="9">
        <v>500</v>
      </c>
      <c r="BG171" s="9">
        <v>100</v>
      </c>
      <c r="BH171" s="9"/>
      <c r="BI171" s="9"/>
      <c r="BJ171" s="9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0">
        <f t="shared" si="63"/>
        <v>366.66666666666669</v>
      </c>
      <c r="BX171" s="10">
        <f t="shared" si="62"/>
        <v>333.33333333333331</v>
      </c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31" t="s">
        <v>60</v>
      </c>
      <c r="CP171" s="31" t="s">
        <v>91</v>
      </c>
      <c r="CQ171" s="1" t="s">
        <v>368</v>
      </c>
    </row>
    <row r="172" spans="2:95" x14ac:dyDescent="0.25">
      <c r="B172" s="6" t="s">
        <v>287</v>
      </c>
      <c r="C172" s="24">
        <v>222</v>
      </c>
      <c r="D172" s="30">
        <f>BW172/BX172</f>
        <v>1.0529032258064519</v>
      </c>
      <c r="E172" s="30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9">
        <v>2500</v>
      </c>
      <c r="AK172" s="9">
        <v>1500</v>
      </c>
      <c r="AL172" s="9">
        <v>800</v>
      </c>
      <c r="AM172" s="9">
        <v>1700</v>
      </c>
      <c r="AN172" s="9">
        <v>900</v>
      </c>
      <c r="AO172" s="9">
        <v>500</v>
      </c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>
        <f>AM172/AJ172</f>
        <v>0.68</v>
      </c>
      <c r="BX172" s="1">
        <f>(AVERAGE(AM172,AN172,AO172)/AVERAGE(AJ172,AK172,AL172))</f>
        <v>0.64583333333333326</v>
      </c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31">
        <v>1.0529032258064519</v>
      </c>
      <c r="CP172" s="31"/>
      <c r="CQ172" s="1" t="s">
        <v>368</v>
      </c>
    </row>
    <row r="173" spans="2:95" x14ac:dyDescent="0.25">
      <c r="B173" s="6" t="s">
        <v>288</v>
      </c>
      <c r="C173" s="24">
        <v>222</v>
      </c>
      <c r="D173" s="30">
        <f>BW173/BX173</f>
        <v>1</v>
      </c>
      <c r="E173" s="30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0">
        <v>1000</v>
      </c>
      <c r="AK173" s="10" t="s">
        <v>59</v>
      </c>
      <c r="AL173" s="10" t="s">
        <v>59</v>
      </c>
      <c r="AM173" s="10">
        <v>700</v>
      </c>
      <c r="AN173" s="10" t="s">
        <v>59</v>
      </c>
      <c r="AO173" s="9" t="s">
        <v>59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>
        <f>AM173/AJ173</f>
        <v>0.7</v>
      </c>
      <c r="BX173" s="1">
        <f>(AVERAGE(AM173,AN173,AO173)/AVERAGE(AJ173,AK173,AL173))</f>
        <v>0.7</v>
      </c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31">
        <v>1</v>
      </c>
      <c r="CP173" s="31"/>
      <c r="CQ173" s="1" t="s">
        <v>368</v>
      </c>
    </row>
    <row r="174" spans="2:95" x14ac:dyDescent="0.25">
      <c r="B174" s="6" t="s">
        <v>289</v>
      </c>
      <c r="C174" s="24">
        <v>222</v>
      </c>
      <c r="D174" s="30" t="s">
        <v>98</v>
      </c>
      <c r="E174" s="40" t="s">
        <v>89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0" t="s">
        <v>59</v>
      </c>
      <c r="AK174" s="10" t="s">
        <v>59</v>
      </c>
      <c r="AL174" s="10" t="s">
        <v>59</v>
      </c>
      <c r="AM174" s="10" t="s">
        <v>59</v>
      </c>
      <c r="AN174" s="10" t="s">
        <v>59</v>
      </c>
      <c r="AO174" s="9" t="s">
        <v>59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 t="s">
        <v>59</v>
      </c>
      <c r="BX174" s="1" t="s">
        <v>59</v>
      </c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31" t="s">
        <v>98</v>
      </c>
      <c r="CP174" s="31" t="s">
        <v>89</v>
      </c>
      <c r="CQ174" s="1" t="s">
        <v>368</v>
      </c>
    </row>
    <row r="175" spans="2:95" x14ac:dyDescent="0.25">
      <c r="B175" s="6" t="s">
        <v>290</v>
      </c>
      <c r="C175" s="24">
        <v>222</v>
      </c>
      <c r="D175" s="30">
        <v>0</v>
      </c>
      <c r="E175" s="40" t="s">
        <v>88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>
        <v>0</v>
      </c>
      <c r="BX175" s="1">
        <v>0</v>
      </c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31">
        <v>0</v>
      </c>
      <c r="CP175" s="31" t="s">
        <v>88</v>
      </c>
      <c r="CQ175" s="1" t="s">
        <v>368</v>
      </c>
    </row>
    <row r="176" spans="2:95" x14ac:dyDescent="0.25">
      <c r="B176" s="6" t="s">
        <v>291</v>
      </c>
      <c r="C176" s="24">
        <v>222</v>
      </c>
      <c r="D176" s="30" t="s">
        <v>60</v>
      </c>
      <c r="E176" s="40" t="s">
        <v>96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0" t="s">
        <v>59</v>
      </c>
      <c r="AK176" s="10">
        <v>300</v>
      </c>
      <c r="AL176" s="10">
        <v>400</v>
      </c>
      <c r="AM176" s="10" t="s">
        <v>59</v>
      </c>
      <c r="AN176" s="10">
        <v>700</v>
      </c>
      <c r="AO176" s="10">
        <v>800</v>
      </c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 t="s">
        <v>59</v>
      </c>
      <c r="BX176" s="1">
        <f t="shared" ref="BX176:BX178" si="64">(AVERAGE(AM176,AN176,AO176)/AVERAGE(AJ176,AK176,AL176))</f>
        <v>2.1428571428571428</v>
      </c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31" t="s">
        <v>60</v>
      </c>
      <c r="CP176" s="31" t="s">
        <v>96</v>
      </c>
      <c r="CQ176" s="1" t="s">
        <v>368</v>
      </c>
    </row>
    <row r="177" spans="2:95" x14ac:dyDescent="0.25">
      <c r="B177" s="6" t="s">
        <v>292</v>
      </c>
      <c r="C177" s="24">
        <v>222</v>
      </c>
      <c r="D177" s="30" t="s">
        <v>60</v>
      </c>
      <c r="E177" s="40" t="s">
        <v>96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0" t="s">
        <v>59</v>
      </c>
      <c r="AK177" s="10">
        <v>300</v>
      </c>
      <c r="AL177" s="10">
        <v>400</v>
      </c>
      <c r="AM177" s="10" t="s">
        <v>59</v>
      </c>
      <c r="AN177" s="10">
        <v>-800</v>
      </c>
      <c r="AO177" s="10">
        <v>800</v>
      </c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9" t="s">
        <v>59</v>
      </c>
      <c r="BX177" s="1">
        <f t="shared" si="64"/>
        <v>0</v>
      </c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31" t="s">
        <v>60</v>
      </c>
      <c r="CP177" s="31" t="s">
        <v>96</v>
      </c>
      <c r="CQ177" s="1" t="s">
        <v>368</v>
      </c>
    </row>
    <row r="178" spans="2:95" x14ac:dyDescent="0.25">
      <c r="B178" s="6" t="s">
        <v>293</v>
      </c>
      <c r="C178" s="24">
        <v>222</v>
      </c>
      <c r="D178" s="30" t="s">
        <v>60</v>
      </c>
      <c r="E178" s="40" t="s">
        <v>112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21">
        <v>700</v>
      </c>
      <c r="AK178" s="21">
        <v>300</v>
      </c>
      <c r="AL178" s="21">
        <v>400</v>
      </c>
      <c r="AM178" s="21">
        <v>500</v>
      </c>
      <c r="AN178" s="21">
        <v>-300</v>
      </c>
      <c r="AO178" s="21">
        <v>-200</v>
      </c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>
        <f t="shared" ref="BW178" si="65">AM178/AJ178</f>
        <v>0.7142857142857143</v>
      </c>
      <c r="BX178" s="1">
        <f t="shared" si="64"/>
        <v>0</v>
      </c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43" t="s">
        <v>60</v>
      </c>
      <c r="CP178" s="31" t="s">
        <v>112</v>
      </c>
      <c r="CQ178" s="1" t="s">
        <v>368</v>
      </c>
    </row>
    <row r="179" spans="2:95" x14ac:dyDescent="0.25">
      <c r="B179" s="6" t="s">
        <v>294</v>
      </c>
      <c r="C179" s="24">
        <v>223</v>
      </c>
      <c r="D179" s="30">
        <f>BW179/BX179</f>
        <v>1.3352490421455938</v>
      </c>
      <c r="E179" s="30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9">
        <v>1800</v>
      </c>
      <c r="AQ179" s="9">
        <v>1500</v>
      </c>
      <c r="AR179" s="9">
        <v>800</v>
      </c>
      <c r="AS179" s="9">
        <v>1700</v>
      </c>
      <c r="AT179" s="9">
        <v>700</v>
      </c>
      <c r="AU179" s="9">
        <v>500</v>
      </c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>
        <f>AS179/AP179</f>
        <v>0.94444444444444442</v>
      </c>
      <c r="BX179" s="1">
        <f>(AVERAGE(AS179,AT179,AU179)/AVERAGE(AP179,AQ179,AR179))</f>
        <v>0.70731707317073167</v>
      </c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31">
        <v>1.3352490421455938</v>
      </c>
      <c r="CP179" s="31"/>
      <c r="CQ179" s="1" t="s">
        <v>368</v>
      </c>
    </row>
    <row r="180" spans="2:95" x14ac:dyDescent="0.25">
      <c r="B180" s="6" t="s">
        <v>295</v>
      </c>
      <c r="C180" s="24">
        <v>223</v>
      </c>
      <c r="D180" s="30">
        <f>BW180/BX180</f>
        <v>1</v>
      </c>
      <c r="E180" s="30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0">
        <v>1000</v>
      </c>
      <c r="AQ180" s="10" t="s">
        <v>59</v>
      </c>
      <c r="AR180" s="10" t="s">
        <v>59</v>
      </c>
      <c r="AS180" s="10">
        <v>700</v>
      </c>
      <c r="AT180" s="10" t="s">
        <v>59</v>
      </c>
      <c r="AU180" s="9" t="s">
        <v>59</v>
      </c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9">
        <f>AS180/AP180</f>
        <v>0.7</v>
      </c>
      <c r="BX180" s="9">
        <f>(AVERAGE(AS180,AT180,AU180)/AVERAGE(AP180,AQ180,AR180))</f>
        <v>0.7</v>
      </c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31">
        <v>1</v>
      </c>
      <c r="CP180" s="31"/>
      <c r="CQ180" s="1" t="s">
        <v>368</v>
      </c>
    </row>
    <row r="181" spans="2:95" x14ac:dyDescent="0.25">
      <c r="B181" s="6" t="s">
        <v>296</v>
      </c>
      <c r="C181" s="24">
        <v>223</v>
      </c>
      <c r="D181" s="30" t="s">
        <v>60</v>
      </c>
      <c r="E181" s="40" t="s">
        <v>89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0" t="s">
        <v>59</v>
      </c>
      <c r="AQ181" s="10" t="s">
        <v>59</v>
      </c>
      <c r="AR181" s="10" t="s">
        <v>59</v>
      </c>
      <c r="AS181" s="10" t="s">
        <v>59</v>
      </c>
      <c r="AT181" s="10" t="s">
        <v>59</v>
      </c>
      <c r="AU181" s="9" t="s">
        <v>59</v>
      </c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9" t="s">
        <v>59</v>
      </c>
      <c r="BX181" s="9" t="s">
        <v>59</v>
      </c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31" t="s">
        <v>60</v>
      </c>
      <c r="CP181" s="31" t="s">
        <v>89</v>
      </c>
      <c r="CQ181" s="1" t="s">
        <v>368</v>
      </c>
    </row>
    <row r="182" spans="2:95" x14ac:dyDescent="0.25">
      <c r="B182" s="6" t="s">
        <v>297</v>
      </c>
      <c r="C182" s="24">
        <v>223</v>
      </c>
      <c r="D182" s="30">
        <v>0</v>
      </c>
      <c r="E182" s="40" t="s">
        <v>88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9">
        <v>0</v>
      </c>
      <c r="AQ182" s="9">
        <v>0</v>
      </c>
      <c r="AR182" s="9">
        <v>0</v>
      </c>
      <c r="AS182" s="9">
        <v>0</v>
      </c>
      <c r="AT182" s="9">
        <v>0</v>
      </c>
      <c r="AU182" s="9">
        <v>0</v>
      </c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9">
        <v>0</v>
      </c>
      <c r="BX182" s="9">
        <v>0</v>
      </c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31">
        <v>0</v>
      </c>
      <c r="CP182" s="31" t="s">
        <v>88</v>
      </c>
      <c r="CQ182" s="1" t="s">
        <v>368</v>
      </c>
    </row>
    <row r="183" spans="2:95" x14ac:dyDescent="0.25">
      <c r="B183" s="6" t="s">
        <v>298</v>
      </c>
      <c r="C183" s="24">
        <v>223</v>
      </c>
      <c r="D183" s="30" t="s">
        <v>60</v>
      </c>
      <c r="E183" s="40" t="s">
        <v>96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0" t="s">
        <v>59</v>
      </c>
      <c r="AQ183" s="10">
        <v>550</v>
      </c>
      <c r="AR183" s="10">
        <v>400</v>
      </c>
      <c r="AS183" s="10" t="s">
        <v>59</v>
      </c>
      <c r="AT183" s="10">
        <v>700</v>
      </c>
      <c r="AU183" s="10">
        <v>750</v>
      </c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9" t="s">
        <v>59</v>
      </c>
      <c r="BX183" s="9">
        <f t="shared" ref="BX183:BX185" si="66">(AVERAGE(AS183,AT183,AU183)/AVERAGE(AP183,AQ183,AR183))</f>
        <v>1.5263157894736843</v>
      </c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31" t="s">
        <v>60</v>
      </c>
      <c r="CP183" s="31" t="s">
        <v>96</v>
      </c>
      <c r="CQ183" s="1" t="s">
        <v>368</v>
      </c>
    </row>
    <row r="184" spans="2:95" x14ac:dyDescent="0.25">
      <c r="B184" s="6" t="s">
        <v>299</v>
      </c>
      <c r="C184" s="24">
        <v>223</v>
      </c>
      <c r="D184" s="30" t="s">
        <v>60</v>
      </c>
      <c r="E184" s="40" t="s">
        <v>96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0" t="s">
        <v>59</v>
      </c>
      <c r="AQ184" s="10">
        <v>300</v>
      </c>
      <c r="AR184" s="10">
        <v>500</v>
      </c>
      <c r="AS184" s="10" t="s">
        <v>59</v>
      </c>
      <c r="AT184" s="10">
        <v>700</v>
      </c>
      <c r="AU184" s="10">
        <v>-700</v>
      </c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9" t="s">
        <v>59</v>
      </c>
      <c r="BX184" s="9">
        <f t="shared" si="66"/>
        <v>0</v>
      </c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31" t="s">
        <v>60</v>
      </c>
      <c r="CP184" s="31" t="s">
        <v>96</v>
      </c>
      <c r="CQ184" s="1" t="s">
        <v>368</v>
      </c>
    </row>
    <row r="185" spans="2:95" x14ac:dyDescent="0.2">
      <c r="B185" s="6" t="s">
        <v>300</v>
      </c>
      <c r="C185" s="24">
        <v>223</v>
      </c>
      <c r="D185" s="30" t="s">
        <v>60</v>
      </c>
      <c r="E185" s="41" t="s">
        <v>112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10">
        <v>800</v>
      </c>
      <c r="AQ185" s="10">
        <v>300</v>
      </c>
      <c r="AR185" s="10">
        <v>500</v>
      </c>
      <c r="AS185" s="10">
        <v>700</v>
      </c>
      <c r="AT185" s="10">
        <v>-200</v>
      </c>
      <c r="AU185" s="10">
        <v>-500</v>
      </c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>
        <f>AS185/AP185</f>
        <v>0.875</v>
      </c>
      <c r="BX185" s="9">
        <f t="shared" si="66"/>
        <v>0</v>
      </c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43" t="s">
        <v>60</v>
      </c>
      <c r="CP185" s="31" t="s">
        <v>112</v>
      </c>
      <c r="CQ185" s="1" t="s">
        <v>368</v>
      </c>
    </row>
    <row r="186" spans="2:95" x14ac:dyDescent="0.25">
      <c r="B186" s="6" t="s">
        <v>301</v>
      </c>
      <c r="C186" s="23">
        <v>224</v>
      </c>
      <c r="D186" s="31">
        <f>BW186/BX186</f>
        <v>1.103787878787879</v>
      </c>
      <c r="E186" s="3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0"/>
      <c r="AQ186" s="10"/>
      <c r="AR186" s="10"/>
      <c r="AS186" s="10"/>
      <c r="AT186" s="10"/>
      <c r="AU186" s="10"/>
      <c r="AV186" s="9">
        <v>2400</v>
      </c>
      <c r="AW186" s="9">
        <v>1500</v>
      </c>
      <c r="AX186" s="9">
        <v>800</v>
      </c>
      <c r="AY186" s="9">
        <v>1550</v>
      </c>
      <c r="AZ186" s="9">
        <v>700</v>
      </c>
      <c r="BA186" s="9">
        <v>500</v>
      </c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>
        <f>AY186/AV186</f>
        <v>0.64583333333333337</v>
      </c>
      <c r="BX186" s="1">
        <f>(AVERAGE(AY186,AZ186,BA186)/AVERAGE(AV186,AW186,AX186))</f>
        <v>0.58510638297872331</v>
      </c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31">
        <v>1.103787878787879</v>
      </c>
      <c r="CP186" s="31"/>
      <c r="CQ186" s="1" t="s">
        <v>368</v>
      </c>
    </row>
    <row r="187" spans="2:95" x14ac:dyDescent="0.25">
      <c r="B187" s="6" t="s">
        <v>302</v>
      </c>
      <c r="C187" s="23">
        <v>224</v>
      </c>
      <c r="D187" s="31">
        <f>BW187/BX187</f>
        <v>1</v>
      </c>
      <c r="E187" s="3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0">
        <v>1200</v>
      </c>
      <c r="AW187" s="10" t="s">
        <v>59</v>
      </c>
      <c r="AX187" s="10" t="s">
        <v>59</v>
      </c>
      <c r="AY187" s="10">
        <v>700</v>
      </c>
      <c r="AZ187" s="10" t="s">
        <v>59</v>
      </c>
      <c r="BA187" s="9" t="s">
        <v>59</v>
      </c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>
        <f>AY187/AV187</f>
        <v>0.58333333333333337</v>
      </c>
      <c r="BX187" s="1">
        <f>(AVERAGE(AY187,AZ187,BA187)/AVERAGE(AV187,AW187,AX187))</f>
        <v>0.58333333333333337</v>
      </c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31">
        <v>1</v>
      </c>
      <c r="CP187" s="31"/>
      <c r="CQ187" s="1" t="s">
        <v>368</v>
      </c>
    </row>
    <row r="188" spans="2:95" x14ac:dyDescent="0.25">
      <c r="B188" s="6" t="s">
        <v>303</v>
      </c>
      <c r="C188" s="23">
        <v>224</v>
      </c>
      <c r="D188" s="31" t="s">
        <v>60</v>
      </c>
      <c r="E188" s="36" t="s">
        <v>89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0" t="s">
        <v>59</v>
      </c>
      <c r="AW188" s="10" t="s">
        <v>59</v>
      </c>
      <c r="AX188" s="10" t="s">
        <v>59</v>
      </c>
      <c r="AY188" s="10" t="s">
        <v>59</v>
      </c>
      <c r="AZ188" s="10" t="s">
        <v>59</v>
      </c>
      <c r="BA188" s="9" t="s">
        <v>59</v>
      </c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 t="s">
        <v>59</v>
      </c>
      <c r="BX188" s="1" t="s">
        <v>59</v>
      </c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31" t="s">
        <v>60</v>
      </c>
      <c r="CP188" s="31" t="s">
        <v>89</v>
      </c>
      <c r="CQ188" s="1" t="s">
        <v>368</v>
      </c>
    </row>
    <row r="189" spans="2:95" x14ac:dyDescent="0.25">
      <c r="B189" s="6" t="s">
        <v>304</v>
      </c>
      <c r="C189" s="23">
        <v>224</v>
      </c>
      <c r="D189" s="31">
        <v>0</v>
      </c>
      <c r="E189" s="36" t="s">
        <v>88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9">
        <v>0</v>
      </c>
      <c r="AW189" s="9">
        <v>0</v>
      </c>
      <c r="AX189" s="9">
        <v>0</v>
      </c>
      <c r="AY189" s="9">
        <v>0</v>
      </c>
      <c r="AZ189" s="9">
        <v>0</v>
      </c>
      <c r="BA189" s="9">
        <v>0</v>
      </c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>
        <v>0</v>
      </c>
      <c r="BX189" s="1">
        <v>0</v>
      </c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31">
        <v>0</v>
      </c>
      <c r="CP189" s="31" t="s">
        <v>88</v>
      </c>
      <c r="CQ189" s="1" t="s">
        <v>368</v>
      </c>
    </row>
    <row r="190" spans="2:95" x14ac:dyDescent="0.25">
      <c r="B190" s="6" t="s">
        <v>305</v>
      </c>
      <c r="C190" s="24">
        <v>224</v>
      </c>
      <c r="D190" s="30" t="s">
        <v>60</v>
      </c>
      <c r="E190" s="40" t="s">
        <v>96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0" t="s">
        <v>59</v>
      </c>
      <c r="AW190" s="10">
        <v>550</v>
      </c>
      <c r="AX190" s="10">
        <v>400</v>
      </c>
      <c r="AY190" s="10" t="s">
        <v>59</v>
      </c>
      <c r="AZ190" s="10">
        <v>700</v>
      </c>
      <c r="BA190" s="10">
        <v>750</v>
      </c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 t="s">
        <v>59</v>
      </c>
      <c r="BX190" s="1">
        <f t="shared" ref="BX190:BX192" si="67">(AVERAGE(AY190,AZ190,BA190)/AVERAGE(AV190,AW190,AX190))</f>
        <v>1.5263157894736843</v>
      </c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31" t="s">
        <v>60</v>
      </c>
      <c r="CP190" s="31" t="s">
        <v>96</v>
      </c>
      <c r="CQ190" s="1" t="s">
        <v>368</v>
      </c>
    </row>
    <row r="191" spans="2:95" x14ac:dyDescent="0.25">
      <c r="B191" s="6" t="s">
        <v>306</v>
      </c>
      <c r="C191" s="24">
        <v>224</v>
      </c>
      <c r="D191" s="30" t="s">
        <v>60</v>
      </c>
      <c r="E191" s="40" t="s">
        <v>96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10" t="s">
        <v>59</v>
      </c>
      <c r="AW191" s="10">
        <v>300</v>
      </c>
      <c r="AX191" s="10">
        <v>500</v>
      </c>
      <c r="AY191" s="10" t="s">
        <v>59</v>
      </c>
      <c r="AZ191" s="10">
        <v>700</v>
      </c>
      <c r="BA191" s="10">
        <v>-700</v>
      </c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 t="s">
        <v>59</v>
      </c>
      <c r="BX191" s="9">
        <f t="shared" si="67"/>
        <v>0</v>
      </c>
      <c r="BY191" s="9"/>
      <c r="BZ191" s="9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31" t="s">
        <v>60</v>
      </c>
      <c r="CP191" s="31" t="s">
        <v>96</v>
      </c>
      <c r="CQ191" s="1" t="s">
        <v>368</v>
      </c>
    </row>
    <row r="192" spans="2:95" x14ac:dyDescent="0.25">
      <c r="B192" s="6" t="s">
        <v>307</v>
      </c>
      <c r="C192" s="24">
        <v>224</v>
      </c>
      <c r="D192" s="30" t="s">
        <v>60</v>
      </c>
      <c r="E192" s="42" t="s">
        <v>112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10">
        <v>800</v>
      </c>
      <c r="AW192" s="10">
        <v>300</v>
      </c>
      <c r="AX192" s="10">
        <v>100</v>
      </c>
      <c r="AY192" s="10">
        <v>700</v>
      </c>
      <c r="AZ192" s="10">
        <v>-600</v>
      </c>
      <c r="BA192" s="10">
        <v>-100</v>
      </c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>
        <f t="shared" ref="BW192" si="68">AY192/AV192</f>
        <v>0.875</v>
      </c>
      <c r="BX192" s="9">
        <f t="shared" si="67"/>
        <v>0</v>
      </c>
      <c r="BY192" s="9"/>
      <c r="BZ192" s="9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43" t="s">
        <v>60</v>
      </c>
      <c r="CP192" s="31" t="s">
        <v>112</v>
      </c>
      <c r="CQ192" s="1" t="s">
        <v>368</v>
      </c>
    </row>
    <row r="193" spans="2:95" x14ac:dyDescent="0.25">
      <c r="B193" s="6" t="s">
        <v>308</v>
      </c>
      <c r="C193" s="23">
        <v>225</v>
      </c>
      <c r="D193" s="31">
        <f>AVERAGE(BK193,BL193,BM193)</f>
        <v>1833.3333333333333</v>
      </c>
      <c r="E193" s="3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>
        <v>2000</v>
      </c>
      <c r="BL193" s="1">
        <v>1500</v>
      </c>
      <c r="BM193" s="1">
        <v>2000</v>
      </c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43">
        <v>1833.3333333333333</v>
      </c>
      <c r="CP193" s="31"/>
      <c r="CQ193" s="1" t="s">
        <v>368</v>
      </c>
    </row>
    <row r="194" spans="2:95" x14ac:dyDescent="0.25">
      <c r="B194" s="6" t="s">
        <v>309</v>
      </c>
      <c r="C194" s="23">
        <v>225</v>
      </c>
      <c r="D194" s="31">
        <f>AVERAGE(BK194,BL194,BM194)</f>
        <v>1500</v>
      </c>
      <c r="E194" s="3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>
        <v>1500</v>
      </c>
      <c r="BL194" s="1" t="s">
        <v>59</v>
      </c>
      <c r="BM194" s="1" t="s">
        <v>59</v>
      </c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43">
        <v>1500</v>
      </c>
      <c r="CP194" s="31"/>
      <c r="CQ194" s="1" t="s">
        <v>368</v>
      </c>
    </row>
    <row r="195" spans="2:95" x14ac:dyDescent="0.25">
      <c r="B195" s="6" t="s">
        <v>310</v>
      </c>
      <c r="C195" s="23">
        <v>225</v>
      </c>
      <c r="D195" s="31">
        <f>AVERAGE(BK195,BL195,BM195)</f>
        <v>1400</v>
      </c>
      <c r="E195" s="3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>
        <v>1400</v>
      </c>
      <c r="BL195" s="1" t="s">
        <v>59</v>
      </c>
      <c r="BM195" s="1">
        <v>1400</v>
      </c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43">
        <v>1400</v>
      </c>
      <c r="CP195" s="31"/>
      <c r="CQ195" s="1" t="s">
        <v>368</v>
      </c>
    </row>
    <row r="196" spans="2:95" x14ac:dyDescent="0.25">
      <c r="B196" s="6" t="s">
        <v>311</v>
      </c>
      <c r="C196" s="23">
        <v>225</v>
      </c>
      <c r="D196" s="31" t="s">
        <v>60</v>
      </c>
      <c r="E196" s="36" t="s">
        <v>99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 t="s">
        <v>59</v>
      </c>
      <c r="BL196" s="1" t="s">
        <v>59</v>
      </c>
      <c r="BM196" s="1" t="s">
        <v>59</v>
      </c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31" t="s">
        <v>60</v>
      </c>
      <c r="CP196" s="31" t="s">
        <v>99</v>
      </c>
      <c r="CQ196" s="1" t="s">
        <v>368</v>
      </c>
    </row>
    <row r="197" spans="2:95" x14ac:dyDescent="0.25">
      <c r="B197" s="6" t="s">
        <v>312</v>
      </c>
      <c r="C197" s="23">
        <v>225</v>
      </c>
      <c r="D197" s="31" t="s">
        <v>60</v>
      </c>
      <c r="E197" s="36" t="s">
        <v>100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>
        <v>-2000</v>
      </c>
      <c r="BL197" s="1">
        <v>2000</v>
      </c>
      <c r="BM197" s="1">
        <v>-1000</v>
      </c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43" t="s">
        <v>60</v>
      </c>
      <c r="CP197" s="31" t="s">
        <v>100</v>
      </c>
      <c r="CQ197" s="1" t="s">
        <v>368</v>
      </c>
    </row>
    <row r="198" spans="2:95" x14ac:dyDescent="0.25">
      <c r="B198" s="6" t="s">
        <v>313</v>
      </c>
      <c r="C198" s="23">
        <v>226</v>
      </c>
      <c r="D198" s="43">
        <v>1500</v>
      </c>
      <c r="E198" s="36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26">
        <v>-1000</v>
      </c>
      <c r="BO198" s="26">
        <v>-1500</v>
      </c>
      <c r="BP198" s="26">
        <v>-2000</v>
      </c>
      <c r="BQ198" s="1"/>
      <c r="BR198" s="1"/>
      <c r="BS198" s="1"/>
      <c r="BT198" s="1"/>
      <c r="BU198" s="1"/>
      <c r="BV198" s="1"/>
      <c r="BW198" s="1"/>
      <c r="BX198" s="1"/>
      <c r="BY198" s="1">
        <f>BN198*(-1)</f>
        <v>1000</v>
      </c>
      <c r="BZ198" s="1">
        <f t="shared" ref="BZ198:CA198" si="69">BO198*(-1)</f>
        <v>1500</v>
      </c>
      <c r="CA198" s="1">
        <f t="shared" si="69"/>
        <v>2000</v>
      </c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43">
        <v>1500</v>
      </c>
      <c r="CP198" s="31"/>
      <c r="CQ198" s="1" t="s">
        <v>368</v>
      </c>
    </row>
    <row r="199" spans="2:95" x14ac:dyDescent="0.25">
      <c r="B199" s="6" t="s">
        <v>314</v>
      </c>
      <c r="C199" s="23">
        <v>226</v>
      </c>
      <c r="D199" s="31">
        <v>800</v>
      </c>
      <c r="E199" s="3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26">
        <v>-800</v>
      </c>
      <c r="BO199" s="2" t="s">
        <v>59</v>
      </c>
      <c r="BP199" s="2" t="s">
        <v>59</v>
      </c>
      <c r="BQ199" s="1"/>
      <c r="BR199" s="1"/>
      <c r="BS199" s="1"/>
      <c r="BT199" s="1"/>
      <c r="BU199" s="1"/>
      <c r="BV199" s="1"/>
      <c r="BW199" s="1"/>
      <c r="BX199" s="1"/>
      <c r="BY199" s="1">
        <f t="shared" ref="BY199:BY202" si="70">BN199*(-1)</f>
        <v>800</v>
      </c>
      <c r="BZ199" s="1" t="s">
        <v>59</v>
      </c>
      <c r="CA199" s="1" t="s">
        <v>59</v>
      </c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31">
        <v>800</v>
      </c>
      <c r="CP199" s="31"/>
      <c r="CQ199" s="1" t="s">
        <v>368</v>
      </c>
    </row>
    <row r="200" spans="2:95" x14ac:dyDescent="0.25">
      <c r="B200" s="6" t="s">
        <v>315</v>
      </c>
      <c r="C200" s="23">
        <v>226</v>
      </c>
      <c r="D200" s="43">
        <v>2200</v>
      </c>
      <c r="E200" s="3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26">
        <v>-3000</v>
      </c>
      <c r="BO200" s="2" t="s">
        <v>59</v>
      </c>
      <c r="BP200" s="26">
        <v>-1400</v>
      </c>
      <c r="BQ200" s="1"/>
      <c r="BR200" s="1"/>
      <c r="BS200" s="1"/>
      <c r="BT200" s="1"/>
      <c r="BU200" s="1"/>
      <c r="BV200" s="1"/>
      <c r="BW200" s="1"/>
      <c r="BX200" s="1"/>
      <c r="BY200" s="1">
        <f t="shared" si="70"/>
        <v>3000</v>
      </c>
      <c r="BZ200" s="1" t="s">
        <v>59</v>
      </c>
      <c r="CA200" s="1">
        <f t="shared" ref="CA200:CA202" si="71">BP200*(-1)</f>
        <v>1400</v>
      </c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43">
        <v>2200</v>
      </c>
      <c r="CP200" s="31"/>
      <c r="CQ200" s="1" t="s">
        <v>368</v>
      </c>
    </row>
    <row r="201" spans="2:95" x14ac:dyDescent="0.25">
      <c r="B201" s="6" t="s">
        <v>316</v>
      </c>
      <c r="C201" s="23">
        <v>226</v>
      </c>
      <c r="D201" s="31" t="s">
        <v>361</v>
      </c>
      <c r="E201" s="36" t="s">
        <v>99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2" t="s">
        <v>59</v>
      </c>
      <c r="BO201" s="2" t="s">
        <v>59</v>
      </c>
      <c r="BP201" s="2" t="s">
        <v>59</v>
      </c>
      <c r="BQ201" s="1"/>
      <c r="BR201" s="1"/>
      <c r="BS201" s="1"/>
      <c r="BT201" s="1"/>
      <c r="BU201" s="1"/>
      <c r="BV201" s="1"/>
      <c r="BW201" s="1"/>
      <c r="BX201" s="1"/>
      <c r="BY201" s="1" t="s">
        <v>59</v>
      </c>
      <c r="BZ201" s="1" t="s">
        <v>59</v>
      </c>
      <c r="CA201" s="1" t="s">
        <v>59</v>
      </c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31" t="s">
        <v>361</v>
      </c>
      <c r="CP201" s="31" t="s">
        <v>99</v>
      </c>
      <c r="CQ201" s="1" t="s">
        <v>368</v>
      </c>
    </row>
    <row r="202" spans="2:95" x14ac:dyDescent="0.25">
      <c r="B202" s="6" t="s">
        <v>317</v>
      </c>
      <c r="C202" s="23">
        <v>226</v>
      </c>
      <c r="D202" s="31">
        <v>933.33</v>
      </c>
      <c r="E202" s="3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26">
        <v>1000</v>
      </c>
      <c r="BO202" s="26">
        <v>1500</v>
      </c>
      <c r="BP202" s="26">
        <v>300</v>
      </c>
      <c r="BQ202" s="1"/>
      <c r="BR202" s="1"/>
      <c r="BS202" s="1"/>
      <c r="BT202" s="1"/>
      <c r="BU202" s="1"/>
      <c r="BV202" s="1"/>
      <c r="BW202" s="1"/>
      <c r="BX202" s="1"/>
      <c r="BY202" s="1">
        <f t="shared" si="70"/>
        <v>-1000</v>
      </c>
      <c r="BZ202" s="1">
        <f t="shared" ref="BZ202" si="72">BO202*(-1)</f>
        <v>-1500</v>
      </c>
      <c r="CA202" s="1">
        <f t="shared" si="71"/>
        <v>-300</v>
      </c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31">
        <v>933.33</v>
      </c>
      <c r="CP202" s="31"/>
      <c r="CQ202" s="1" t="s">
        <v>368</v>
      </c>
    </row>
    <row r="203" spans="2:95" x14ac:dyDescent="0.25">
      <c r="B203" s="6" t="s">
        <v>318</v>
      </c>
      <c r="C203" s="23">
        <v>227</v>
      </c>
      <c r="D203" s="43">
        <v>1000</v>
      </c>
      <c r="E203" s="3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26">
        <v>-1000</v>
      </c>
      <c r="BR203" s="26">
        <v>-1500</v>
      </c>
      <c r="BS203" s="26">
        <v>-500</v>
      </c>
      <c r="BT203" s="1"/>
      <c r="BU203" s="1"/>
      <c r="BV203" s="1"/>
      <c r="BW203" s="1"/>
      <c r="BX203" s="1"/>
      <c r="BY203" s="1">
        <f>BQ203*(-1)</f>
        <v>1000</v>
      </c>
      <c r="BZ203" s="1">
        <f>BR203*(-1)</f>
        <v>1500</v>
      </c>
      <c r="CA203" s="1">
        <f>BS203*(-1)</f>
        <v>500</v>
      </c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43">
        <v>1000</v>
      </c>
      <c r="CP203" s="31"/>
      <c r="CQ203" s="1" t="s">
        <v>368</v>
      </c>
    </row>
    <row r="204" spans="2:95" x14ac:dyDescent="0.25">
      <c r="B204" s="6" t="s">
        <v>319</v>
      </c>
      <c r="C204" s="23">
        <v>227</v>
      </c>
      <c r="D204" s="31">
        <v>900</v>
      </c>
      <c r="E204" s="3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26">
        <v>-900</v>
      </c>
      <c r="BR204" s="2" t="s">
        <v>59</v>
      </c>
      <c r="BS204" s="2" t="s">
        <v>59</v>
      </c>
      <c r="BT204" s="1"/>
      <c r="BU204" s="1"/>
      <c r="BV204" s="1"/>
      <c r="BW204" s="1"/>
      <c r="BX204" s="1"/>
      <c r="BY204" s="1">
        <f t="shared" ref="BY204:BY207" si="73">BQ204*(-1)</f>
        <v>900</v>
      </c>
      <c r="BZ204" s="1" t="s">
        <v>59</v>
      </c>
      <c r="CA204" s="1" t="s">
        <v>59</v>
      </c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31">
        <v>900</v>
      </c>
      <c r="CP204" s="31"/>
      <c r="CQ204" s="1" t="s">
        <v>368</v>
      </c>
    </row>
    <row r="205" spans="2:95" x14ac:dyDescent="0.25">
      <c r="B205" s="6" t="s">
        <v>320</v>
      </c>
      <c r="C205" s="23">
        <v>227</v>
      </c>
      <c r="D205" s="43">
        <v>2100</v>
      </c>
      <c r="E205" s="3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26">
        <v>-3000</v>
      </c>
      <c r="BR205" s="2" t="s">
        <v>59</v>
      </c>
      <c r="BS205" s="26">
        <v>-1200</v>
      </c>
      <c r="BT205" s="1"/>
      <c r="BU205" s="1"/>
      <c r="BV205" s="1"/>
      <c r="BW205" s="1"/>
      <c r="BX205" s="1"/>
      <c r="BY205" s="1">
        <f t="shared" si="73"/>
        <v>3000</v>
      </c>
      <c r="BZ205" s="1" t="s">
        <v>59</v>
      </c>
      <c r="CA205" s="1">
        <f t="shared" ref="CA205:CA207" si="74">BS205*(-1)</f>
        <v>1200</v>
      </c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43">
        <v>2100</v>
      </c>
      <c r="CP205" s="31"/>
      <c r="CQ205" s="1" t="s">
        <v>368</v>
      </c>
    </row>
    <row r="206" spans="2:95" x14ac:dyDescent="0.25">
      <c r="B206" s="6" t="s">
        <v>321</v>
      </c>
      <c r="C206" s="23">
        <v>227</v>
      </c>
      <c r="D206" s="31" t="s">
        <v>361</v>
      </c>
      <c r="E206" s="36" t="s">
        <v>99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2" t="s">
        <v>59</v>
      </c>
      <c r="BR206" s="2" t="s">
        <v>59</v>
      </c>
      <c r="BS206" s="2" t="s">
        <v>59</v>
      </c>
      <c r="BT206" s="1"/>
      <c r="BU206" s="1"/>
      <c r="BV206" s="1"/>
      <c r="BW206" s="1"/>
      <c r="BX206" s="1"/>
      <c r="BY206" s="1" t="s">
        <v>59</v>
      </c>
      <c r="BZ206" s="1" t="s">
        <v>59</v>
      </c>
      <c r="CA206" s="1" t="s">
        <v>59</v>
      </c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31" t="s">
        <v>361</v>
      </c>
      <c r="CP206" s="31" t="s">
        <v>99</v>
      </c>
      <c r="CQ206" s="1" t="s">
        <v>368</v>
      </c>
    </row>
    <row r="207" spans="2:95" x14ac:dyDescent="0.25">
      <c r="B207" s="6" t="s">
        <v>322</v>
      </c>
      <c r="C207" s="23">
        <v>227</v>
      </c>
      <c r="D207" s="31">
        <v>966.67</v>
      </c>
      <c r="E207" s="36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26">
        <v>1000</v>
      </c>
      <c r="BR207" s="26">
        <v>1500</v>
      </c>
      <c r="BS207" s="26">
        <v>400</v>
      </c>
      <c r="BT207" s="1"/>
      <c r="BU207" s="1"/>
      <c r="BV207" s="1"/>
      <c r="BW207" s="1"/>
      <c r="BX207" s="1"/>
      <c r="BY207" s="1">
        <f t="shared" si="73"/>
        <v>-1000</v>
      </c>
      <c r="BZ207" s="1">
        <f t="shared" ref="BZ207" si="75">BR207*(-1)</f>
        <v>-1500</v>
      </c>
      <c r="CA207" s="1">
        <f t="shared" si="74"/>
        <v>-400</v>
      </c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31">
        <v>966.67</v>
      </c>
      <c r="CP207" s="31"/>
      <c r="CQ207" s="1" t="s">
        <v>368</v>
      </c>
    </row>
    <row r="208" spans="2:95" x14ac:dyDescent="0.25">
      <c r="B208" s="6" t="s">
        <v>323</v>
      </c>
      <c r="C208" s="23">
        <v>228</v>
      </c>
      <c r="D208" s="31">
        <f>BW208/BX208</f>
        <v>0.75</v>
      </c>
      <c r="E208" s="3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27">
        <v>-1000</v>
      </c>
      <c r="BO208" s="27">
        <v>-1500</v>
      </c>
      <c r="BP208" s="27">
        <v>-2000</v>
      </c>
      <c r="BQ208" s="1"/>
      <c r="BR208" s="1"/>
      <c r="BS208" s="1"/>
      <c r="BT208" s="1">
        <v>2000</v>
      </c>
      <c r="BU208" s="1">
        <v>2000</v>
      </c>
      <c r="BV208" s="1">
        <v>2000</v>
      </c>
      <c r="BW208" s="1">
        <f>AVERAGE(BY208,BZ208,CA208)</f>
        <v>1500</v>
      </c>
      <c r="BX208" s="1">
        <f>AVERAGE(BT208,BU208,BV208)</f>
        <v>2000</v>
      </c>
      <c r="BY208" s="1">
        <f>BN208*(-1)</f>
        <v>1000</v>
      </c>
      <c r="BZ208" s="1">
        <f t="shared" ref="BZ208" si="76">BO208*(-1)</f>
        <v>1500</v>
      </c>
      <c r="CA208" s="1">
        <f t="shared" ref="CA208" si="77">BP208*(-1)</f>
        <v>2000</v>
      </c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31">
        <v>0.75</v>
      </c>
      <c r="CP208" s="31"/>
      <c r="CQ208" s="1" t="s">
        <v>368</v>
      </c>
    </row>
    <row r="209" spans="2:95" x14ac:dyDescent="0.25">
      <c r="B209" s="6" t="s">
        <v>324</v>
      </c>
      <c r="C209" s="23">
        <v>228</v>
      </c>
      <c r="D209" s="31">
        <f>BW209/BX209</f>
        <v>0.53333333333333333</v>
      </c>
      <c r="E209" s="3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0" t="s">
        <v>59</v>
      </c>
      <c r="BO209" s="10" t="s">
        <v>59</v>
      </c>
      <c r="BP209" s="27">
        <v>-800</v>
      </c>
      <c r="BQ209" s="1"/>
      <c r="BR209" s="1"/>
      <c r="BS209" s="1"/>
      <c r="BT209" s="1" t="s">
        <v>59</v>
      </c>
      <c r="BU209" s="1" t="s">
        <v>59</v>
      </c>
      <c r="BV209" s="1">
        <v>1500</v>
      </c>
      <c r="BW209" s="1">
        <f>AVERAGE(BY209,BZ209,CA209)</f>
        <v>800</v>
      </c>
      <c r="BX209" s="1">
        <f>AVERAGE(BT209,BU209,BV209)</f>
        <v>1500</v>
      </c>
      <c r="BY209" s="1" t="s">
        <v>59</v>
      </c>
      <c r="BZ209" s="1" t="s">
        <v>59</v>
      </c>
      <c r="CA209" s="1">
        <f t="shared" ref="CA209:CA210" si="78">BP209*(-1)</f>
        <v>800</v>
      </c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31">
        <v>0.53333333333333333</v>
      </c>
      <c r="CP209" s="31"/>
      <c r="CQ209" s="1" t="s">
        <v>368</v>
      </c>
    </row>
    <row r="210" spans="2:95" x14ac:dyDescent="0.25">
      <c r="B210" s="6" t="s">
        <v>325</v>
      </c>
      <c r="C210" s="23">
        <v>228</v>
      </c>
      <c r="D210" s="31">
        <f>BW210/BX210</f>
        <v>0.48</v>
      </c>
      <c r="E210" s="3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27">
        <v>-1000</v>
      </c>
      <c r="BO210" s="10" t="s">
        <v>59</v>
      </c>
      <c r="BP210" s="27">
        <v>-1400</v>
      </c>
      <c r="BQ210" s="1"/>
      <c r="BR210" s="1"/>
      <c r="BS210" s="1"/>
      <c r="BT210" s="1">
        <v>2500</v>
      </c>
      <c r="BU210" s="1" t="s">
        <v>59</v>
      </c>
      <c r="BV210" s="1">
        <v>2500</v>
      </c>
      <c r="BW210" s="1">
        <f>AVERAGE(BY210,BZ210,CA210)</f>
        <v>1200</v>
      </c>
      <c r="BX210" s="1">
        <f>AVERAGE(BT210,BU210,BV210)</f>
        <v>2500</v>
      </c>
      <c r="BY210" s="1">
        <f>BN210*(-1)</f>
        <v>1000</v>
      </c>
      <c r="BZ210" s="1" t="s">
        <v>59</v>
      </c>
      <c r="CA210" s="1">
        <f t="shared" si="78"/>
        <v>1400</v>
      </c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31">
        <v>0.48</v>
      </c>
      <c r="CP210" s="31"/>
      <c r="CQ210" s="1" t="s">
        <v>368</v>
      </c>
    </row>
    <row r="211" spans="2:95" x14ac:dyDescent="0.25">
      <c r="B211" s="6" t="s">
        <v>326</v>
      </c>
      <c r="C211" s="23">
        <v>228</v>
      </c>
      <c r="D211" s="31" t="s">
        <v>60</v>
      </c>
      <c r="E211" s="36" t="s">
        <v>99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9" t="s">
        <v>59</v>
      </c>
      <c r="BO211" s="9" t="s">
        <v>59</v>
      </c>
      <c r="BP211" s="9" t="s">
        <v>59</v>
      </c>
      <c r="BQ211" s="1"/>
      <c r="BR211" s="1"/>
      <c r="BS211" s="1"/>
      <c r="BT211" s="1" t="s">
        <v>59</v>
      </c>
      <c r="BU211" s="1" t="s">
        <v>59</v>
      </c>
      <c r="BV211" s="1" t="s">
        <v>59</v>
      </c>
      <c r="BW211" s="1" t="s">
        <v>59</v>
      </c>
      <c r="BX211" s="1" t="s">
        <v>59</v>
      </c>
      <c r="BY211" s="1" t="s">
        <v>59</v>
      </c>
      <c r="BZ211" s="1" t="s">
        <v>59</v>
      </c>
      <c r="CA211" s="1" t="s">
        <v>59</v>
      </c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31" t="s">
        <v>60</v>
      </c>
      <c r="CP211" s="31" t="s">
        <v>99</v>
      </c>
      <c r="CQ211" s="1" t="s">
        <v>368</v>
      </c>
    </row>
    <row r="212" spans="2:95" x14ac:dyDescent="0.25">
      <c r="B212" s="6" t="s">
        <v>327</v>
      </c>
      <c r="C212" s="23">
        <v>228</v>
      </c>
      <c r="D212" s="31">
        <v>999999</v>
      </c>
      <c r="E212" s="36" t="s">
        <v>101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27">
        <v>-1000</v>
      </c>
      <c r="BO212" s="27">
        <v>1500</v>
      </c>
      <c r="BP212" s="27">
        <v>-500</v>
      </c>
      <c r="BQ212" s="1"/>
      <c r="BR212" s="1"/>
      <c r="BS212" s="1"/>
      <c r="BT212" s="1">
        <v>-1000</v>
      </c>
      <c r="BU212" s="1">
        <v>2000</v>
      </c>
      <c r="BV212" s="1">
        <v>-1000</v>
      </c>
      <c r="BW212" s="1">
        <f t="shared" ref="BW212:BW235" si="79">AVERAGE(BY212,BZ212,CA212)</f>
        <v>0</v>
      </c>
      <c r="BX212" s="1">
        <f>AVERAGE(BT212,BU212,BV212)</f>
        <v>0</v>
      </c>
      <c r="BY212" s="1">
        <f t="shared" ref="BY212:CA214" si="80">BN212*(-1)</f>
        <v>1000</v>
      </c>
      <c r="BZ212" s="1">
        <f t="shared" si="80"/>
        <v>-1500</v>
      </c>
      <c r="CA212" s="1">
        <f t="shared" si="80"/>
        <v>500</v>
      </c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43">
        <v>999999</v>
      </c>
      <c r="CP212" s="31" t="s">
        <v>101</v>
      </c>
      <c r="CQ212" s="1" t="s">
        <v>368</v>
      </c>
    </row>
    <row r="213" spans="2:95" x14ac:dyDescent="0.25">
      <c r="B213" s="6" t="s">
        <v>328</v>
      </c>
      <c r="C213" s="23">
        <v>228</v>
      </c>
      <c r="D213" s="31">
        <v>1000000</v>
      </c>
      <c r="E213" s="36" t="s">
        <v>102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27">
        <v>-1000</v>
      </c>
      <c r="BO213" s="27">
        <v>-1500</v>
      </c>
      <c r="BP213" s="27">
        <v>-500</v>
      </c>
      <c r="BQ213" s="1"/>
      <c r="BR213" s="1"/>
      <c r="BS213" s="1"/>
      <c r="BT213" s="1">
        <v>-1000</v>
      </c>
      <c r="BU213" s="1">
        <v>2000</v>
      </c>
      <c r="BV213" s="1">
        <v>-1000</v>
      </c>
      <c r="BW213" s="1">
        <f t="shared" si="79"/>
        <v>1000</v>
      </c>
      <c r="BX213" s="1">
        <f>AVERAGE(BT213,BU213,BV213)</f>
        <v>0</v>
      </c>
      <c r="BY213" s="1">
        <f t="shared" si="80"/>
        <v>1000</v>
      </c>
      <c r="BZ213" s="1">
        <f t="shared" si="80"/>
        <v>1500</v>
      </c>
      <c r="CA213" s="1">
        <f t="shared" si="80"/>
        <v>500</v>
      </c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43">
        <v>1000000</v>
      </c>
      <c r="CP213" s="31" t="s">
        <v>102</v>
      </c>
      <c r="CQ213" s="1" t="s">
        <v>368</v>
      </c>
    </row>
    <row r="214" spans="2:95" x14ac:dyDescent="0.25">
      <c r="B214" s="6" t="s">
        <v>329</v>
      </c>
      <c r="C214" s="23">
        <v>228</v>
      </c>
      <c r="D214" s="31" t="s">
        <v>60</v>
      </c>
      <c r="E214" s="36" t="s">
        <v>103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26">
        <v>-750</v>
      </c>
      <c r="BO214" s="26">
        <v>-800</v>
      </c>
      <c r="BP214" s="26">
        <v>-1200</v>
      </c>
      <c r="BQ214" s="1"/>
      <c r="BR214" s="1"/>
      <c r="BS214" s="1"/>
      <c r="BT214" s="1" t="s">
        <v>59</v>
      </c>
      <c r="BU214" s="1" t="s">
        <v>59</v>
      </c>
      <c r="BV214" s="1" t="s">
        <v>59</v>
      </c>
      <c r="BW214" s="1">
        <f t="shared" si="79"/>
        <v>916.66666666666663</v>
      </c>
      <c r="BX214" s="1" t="s">
        <v>59</v>
      </c>
      <c r="BY214" s="1">
        <f t="shared" si="80"/>
        <v>750</v>
      </c>
      <c r="BZ214" s="1">
        <f t="shared" si="80"/>
        <v>800</v>
      </c>
      <c r="CA214" s="1">
        <f t="shared" si="80"/>
        <v>1200</v>
      </c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31" t="s">
        <v>60</v>
      </c>
      <c r="CP214" s="31" t="s">
        <v>103</v>
      </c>
      <c r="CQ214" s="1" t="s">
        <v>368</v>
      </c>
    </row>
    <row r="215" spans="2:95" x14ac:dyDescent="0.25">
      <c r="B215" s="6" t="s">
        <v>330</v>
      </c>
      <c r="C215" s="23">
        <v>228</v>
      </c>
      <c r="D215" s="31" t="s">
        <v>60</v>
      </c>
      <c r="E215" s="36" t="s">
        <v>104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 t="s">
        <v>59</v>
      </c>
      <c r="BO215" s="1" t="s">
        <v>59</v>
      </c>
      <c r="BP215" s="1" t="s">
        <v>59</v>
      </c>
      <c r="BQ215" s="1"/>
      <c r="BR215" s="1"/>
      <c r="BS215" s="1"/>
      <c r="BT215" s="1">
        <v>750</v>
      </c>
      <c r="BU215" s="1">
        <v>800</v>
      </c>
      <c r="BV215" s="1">
        <v>1200</v>
      </c>
      <c r="BW215" s="1" t="s">
        <v>59</v>
      </c>
      <c r="BX215" s="1">
        <f>AVERAGE(BT215,BU215,BV215)</f>
        <v>916.66666666666663</v>
      </c>
      <c r="BY215" s="1" t="s">
        <v>59</v>
      </c>
      <c r="BZ215" s="1" t="s">
        <v>59</v>
      </c>
      <c r="CA215" s="1" t="s">
        <v>59</v>
      </c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31" t="s">
        <v>60</v>
      </c>
      <c r="CP215" s="31" t="s">
        <v>104</v>
      </c>
      <c r="CQ215" s="1" t="s">
        <v>368</v>
      </c>
    </row>
    <row r="216" spans="2:95" x14ac:dyDescent="0.25">
      <c r="B216" s="6" t="s">
        <v>331</v>
      </c>
      <c r="C216" s="23">
        <v>228</v>
      </c>
      <c r="D216" s="31" t="s">
        <v>60</v>
      </c>
      <c r="E216" s="33" t="s">
        <v>100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27">
        <v>1000</v>
      </c>
      <c r="BO216" s="27">
        <v>1500</v>
      </c>
      <c r="BP216" s="27">
        <v>-500</v>
      </c>
      <c r="BQ216" s="1"/>
      <c r="BR216" s="1"/>
      <c r="BS216" s="1"/>
      <c r="BT216" s="1">
        <v>2000</v>
      </c>
      <c r="BU216" s="1">
        <v>2000</v>
      </c>
      <c r="BV216" s="1">
        <v>2000</v>
      </c>
      <c r="BW216" s="1">
        <f t="shared" si="79"/>
        <v>-666.66666666666663</v>
      </c>
      <c r="BX216" s="1">
        <f>AVERAGE(BT216,BU216,BV216)</f>
        <v>2000</v>
      </c>
      <c r="BY216" s="1">
        <f t="shared" ref="BY216:CA221" si="81">BN216*(-1)</f>
        <v>-1000</v>
      </c>
      <c r="BZ216" s="1">
        <f t="shared" si="81"/>
        <v>-1500</v>
      </c>
      <c r="CA216" s="1">
        <f t="shared" si="81"/>
        <v>500</v>
      </c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31" t="s">
        <v>60</v>
      </c>
      <c r="CP216" s="31" t="s">
        <v>100</v>
      </c>
      <c r="CQ216" s="1" t="s">
        <v>368</v>
      </c>
    </row>
    <row r="217" spans="2:95" x14ac:dyDescent="0.25">
      <c r="B217" s="6" t="s">
        <v>332</v>
      </c>
      <c r="C217" s="23">
        <v>228</v>
      </c>
      <c r="D217" s="31" t="s">
        <v>60</v>
      </c>
      <c r="E217" s="33" t="s">
        <v>114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27">
        <v>800</v>
      </c>
      <c r="BO217" s="27">
        <v>1500</v>
      </c>
      <c r="BP217" s="27">
        <v>-500</v>
      </c>
      <c r="BQ217" s="1"/>
      <c r="BR217" s="1"/>
      <c r="BS217" s="1"/>
      <c r="BT217" s="1">
        <v>-2500</v>
      </c>
      <c r="BU217" s="1">
        <v>-2500</v>
      </c>
      <c r="BV217" s="1">
        <v>2500</v>
      </c>
      <c r="BW217" s="1">
        <f t="shared" si="79"/>
        <v>-600</v>
      </c>
      <c r="BX217" s="1">
        <f>AVERAGE(BT217,BU217,BV217)</f>
        <v>-833.33333333333337</v>
      </c>
      <c r="BY217" s="1">
        <f t="shared" si="81"/>
        <v>-800</v>
      </c>
      <c r="BZ217" s="1">
        <f t="shared" si="81"/>
        <v>-1500</v>
      </c>
      <c r="CA217" s="1">
        <f t="shared" si="81"/>
        <v>500</v>
      </c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31" t="s">
        <v>60</v>
      </c>
      <c r="CP217" s="31" t="s">
        <v>114</v>
      </c>
      <c r="CQ217" s="1" t="s">
        <v>368</v>
      </c>
    </row>
    <row r="218" spans="2:95" x14ac:dyDescent="0.25">
      <c r="B218" s="6" t="s">
        <v>333</v>
      </c>
      <c r="C218" s="23">
        <v>228</v>
      </c>
      <c r="D218" s="31" t="s">
        <v>60</v>
      </c>
      <c r="E218" s="33" t="s">
        <v>100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27">
        <v>800</v>
      </c>
      <c r="BO218" s="27">
        <v>1500</v>
      </c>
      <c r="BP218" s="27">
        <v>500</v>
      </c>
      <c r="BQ218" s="1"/>
      <c r="BR218" s="1"/>
      <c r="BS218" s="1"/>
      <c r="BT218" s="1">
        <v>1000</v>
      </c>
      <c r="BU218" s="1">
        <v>1000</v>
      </c>
      <c r="BV218" s="1">
        <v>-2000</v>
      </c>
      <c r="BW218" s="1">
        <f t="shared" si="79"/>
        <v>-933.33333333333337</v>
      </c>
      <c r="BX218" s="1">
        <f>AVERAGE(BT218,BU218,BV218)</f>
        <v>0</v>
      </c>
      <c r="BY218" s="1">
        <f t="shared" si="81"/>
        <v>-800</v>
      </c>
      <c r="BZ218" s="1">
        <f t="shared" si="81"/>
        <v>-1500</v>
      </c>
      <c r="CA218" s="1">
        <f t="shared" si="81"/>
        <v>-500</v>
      </c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31" t="s">
        <v>60</v>
      </c>
      <c r="CP218" s="31" t="s">
        <v>100</v>
      </c>
      <c r="CQ218" s="1" t="s">
        <v>368</v>
      </c>
    </row>
    <row r="219" spans="2:95" x14ac:dyDescent="0.25">
      <c r="B219" s="6" t="s">
        <v>334</v>
      </c>
      <c r="C219" s="23">
        <v>228</v>
      </c>
      <c r="D219" s="31" t="s">
        <v>60</v>
      </c>
      <c r="E219" s="33" t="s">
        <v>105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26">
        <v>-2000</v>
      </c>
      <c r="BO219" s="26">
        <v>-2000</v>
      </c>
      <c r="BP219" s="26">
        <v>-2000</v>
      </c>
      <c r="BQ219" s="1"/>
      <c r="BR219" s="1"/>
      <c r="BS219" s="1"/>
      <c r="BT219" s="9">
        <v>-1000</v>
      </c>
      <c r="BU219" s="9">
        <v>-1500</v>
      </c>
      <c r="BV219" s="9">
        <v>500</v>
      </c>
      <c r="BW219" s="1">
        <f t="shared" si="79"/>
        <v>2000</v>
      </c>
      <c r="BX219" s="1">
        <f t="shared" ref="BX219:BX222" si="82">AVERAGE(BT219,BU219,BV219)</f>
        <v>-666.66666666666663</v>
      </c>
      <c r="BY219" s="1">
        <f t="shared" si="81"/>
        <v>2000</v>
      </c>
      <c r="BZ219" s="1">
        <f t="shared" si="81"/>
        <v>2000</v>
      </c>
      <c r="CA219" s="1">
        <f t="shared" si="81"/>
        <v>2000</v>
      </c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31" t="s">
        <v>60</v>
      </c>
      <c r="CP219" s="31" t="s">
        <v>105</v>
      </c>
      <c r="CQ219" s="1" t="s">
        <v>368</v>
      </c>
    </row>
    <row r="220" spans="2:95" x14ac:dyDescent="0.25">
      <c r="B220" s="6" t="s">
        <v>335</v>
      </c>
      <c r="C220" s="23">
        <v>228</v>
      </c>
      <c r="D220" s="31" t="s">
        <v>60</v>
      </c>
      <c r="E220" s="33" t="s">
        <v>114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26">
        <v>2500</v>
      </c>
      <c r="BO220" s="26">
        <v>2500</v>
      </c>
      <c r="BP220" s="26">
        <v>-2500</v>
      </c>
      <c r="BQ220" s="1"/>
      <c r="BR220" s="1"/>
      <c r="BS220" s="1"/>
      <c r="BT220" s="9">
        <v>-800</v>
      </c>
      <c r="BU220" s="9">
        <v>-1500</v>
      </c>
      <c r="BV220" s="9">
        <v>500</v>
      </c>
      <c r="BW220" s="1">
        <f t="shared" si="79"/>
        <v>-833.33333333333337</v>
      </c>
      <c r="BX220" s="1">
        <f t="shared" si="82"/>
        <v>-600</v>
      </c>
      <c r="BY220" s="1">
        <f t="shared" si="81"/>
        <v>-2500</v>
      </c>
      <c r="BZ220" s="1">
        <f t="shared" si="81"/>
        <v>-2500</v>
      </c>
      <c r="CA220" s="1">
        <f t="shared" si="81"/>
        <v>2500</v>
      </c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31" t="s">
        <v>60</v>
      </c>
      <c r="CP220" s="31" t="s">
        <v>114</v>
      </c>
      <c r="CQ220" s="1" t="s">
        <v>368</v>
      </c>
    </row>
    <row r="221" spans="2:95" x14ac:dyDescent="0.25">
      <c r="B221" s="6" t="s">
        <v>336</v>
      </c>
      <c r="C221" s="23">
        <v>228</v>
      </c>
      <c r="D221" s="31" t="s">
        <v>60</v>
      </c>
      <c r="E221" s="33" t="s">
        <v>105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26">
        <v>-1000</v>
      </c>
      <c r="BO221" s="26">
        <v>-1000</v>
      </c>
      <c r="BP221" s="26">
        <v>2000</v>
      </c>
      <c r="BQ221" s="1"/>
      <c r="BR221" s="1"/>
      <c r="BS221" s="1"/>
      <c r="BT221" s="9">
        <v>-800</v>
      </c>
      <c r="BU221" s="9">
        <v>-1500</v>
      </c>
      <c r="BV221" s="9">
        <v>-500</v>
      </c>
      <c r="BW221" s="1">
        <f t="shared" si="79"/>
        <v>0</v>
      </c>
      <c r="BX221" s="1">
        <f t="shared" si="82"/>
        <v>-933.33333333333337</v>
      </c>
      <c r="BY221" s="1">
        <f t="shared" si="81"/>
        <v>1000</v>
      </c>
      <c r="BZ221" s="1">
        <f t="shared" si="81"/>
        <v>1000</v>
      </c>
      <c r="CA221" s="1">
        <f t="shared" si="81"/>
        <v>-2000</v>
      </c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31" t="s">
        <v>60</v>
      </c>
      <c r="CP221" s="31" t="s">
        <v>105</v>
      </c>
      <c r="CQ221" s="1" t="s">
        <v>368</v>
      </c>
    </row>
    <row r="222" spans="2:95" x14ac:dyDescent="0.25">
      <c r="B222" s="6" t="s">
        <v>337</v>
      </c>
      <c r="C222" s="23">
        <v>229</v>
      </c>
      <c r="D222" s="31">
        <f>BW222/BX222</f>
        <v>0.5</v>
      </c>
      <c r="E222" s="3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27">
        <v>-1000</v>
      </c>
      <c r="BR222" s="27">
        <v>-1500</v>
      </c>
      <c r="BS222" s="27">
        <v>-500</v>
      </c>
      <c r="BT222" s="9">
        <v>2000</v>
      </c>
      <c r="BU222" s="9">
        <v>2000</v>
      </c>
      <c r="BV222" s="9">
        <v>2000</v>
      </c>
      <c r="BW222" s="1">
        <f t="shared" si="79"/>
        <v>1000</v>
      </c>
      <c r="BX222" s="1">
        <f t="shared" si="82"/>
        <v>2000</v>
      </c>
      <c r="BY222" s="1">
        <f t="shared" ref="BY222" si="83">BQ222*(-1)</f>
        <v>1000</v>
      </c>
      <c r="BZ222" s="1">
        <f t="shared" ref="BZ222" si="84">BR222*(-1)</f>
        <v>1500</v>
      </c>
      <c r="CA222" s="1">
        <f t="shared" ref="CA222" si="85">BS222*(-1)</f>
        <v>500</v>
      </c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31">
        <v>0.5</v>
      </c>
      <c r="CP222" s="31"/>
      <c r="CQ222" s="1" t="s">
        <v>368</v>
      </c>
    </row>
    <row r="223" spans="2:95" x14ac:dyDescent="0.25">
      <c r="B223" s="6" t="s">
        <v>338</v>
      </c>
      <c r="C223" s="23">
        <v>229</v>
      </c>
      <c r="D223" s="31">
        <f>BW223/BX223</f>
        <v>0.6</v>
      </c>
      <c r="E223" s="3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27">
        <v>-900</v>
      </c>
      <c r="BR223" s="9" t="s">
        <v>59</v>
      </c>
      <c r="BS223" s="9" t="s">
        <v>59</v>
      </c>
      <c r="BT223" s="9">
        <v>1500</v>
      </c>
      <c r="BU223" s="9" t="s">
        <v>59</v>
      </c>
      <c r="BV223" s="9" t="s">
        <v>59</v>
      </c>
      <c r="BW223" s="1">
        <f t="shared" si="79"/>
        <v>900</v>
      </c>
      <c r="BX223" s="1">
        <f t="shared" ref="BX223" si="86">AVERAGE(BT223,BU223,BV223)</f>
        <v>1500</v>
      </c>
      <c r="BY223" s="1">
        <f t="shared" ref="BY223:BY224" si="87">BQ223*(-1)</f>
        <v>900</v>
      </c>
      <c r="BZ223" s="1" t="s">
        <v>59</v>
      </c>
      <c r="CA223" s="1" t="s">
        <v>59</v>
      </c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31">
        <v>0.6</v>
      </c>
      <c r="CP223" s="31"/>
      <c r="CQ223" s="1" t="s">
        <v>368</v>
      </c>
    </row>
    <row r="224" spans="2:95" x14ac:dyDescent="0.25">
      <c r="B224" s="6" t="s">
        <v>339</v>
      </c>
      <c r="C224" s="23">
        <v>229</v>
      </c>
      <c r="D224" s="31">
        <f>BW224/BX224</f>
        <v>0.84</v>
      </c>
      <c r="E224" s="3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27">
        <v>-3000</v>
      </c>
      <c r="BR224" s="9" t="s">
        <v>59</v>
      </c>
      <c r="BS224" s="27">
        <v>-1200</v>
      </c>
      <c r="BT224" s="9">
        <v>2500</v>
      </c>
      <c r="BU224" s="9" t="s">
        <v>59</v>
      </c>
      <c r="BV224" s="9">
        <v>2500</v>
      </c>
      <c r="BW224" s="1">
        <f t="shared" si="79"/>
        <v>2100</v>
      </c>
      <c r="BX224" s="1">
        <f t="shared" ref="BX224:BX226" si="88">AVERAGE(BT224,BU224,BV224)</f>
        <v>2500</v>
      </c>
      <c r="BY224" s="1">
        <f t="shared" si="87"/>
        <v>3000</v>
      </c>
      <c r="BZ224" s="1" t="s">
        <v>59</v>
      </c>
      <c r="CA224" s="1">
        <f t="shared" ref="CA224" si="89">BS224*(-1)</f>
        <v>1200</v>
      </c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31">
        <v>0.84</v>
      </c>
      <c r="CP224" s="31"/>
      <c r="CQ224" s="1" t="s">
        <v>368</v>
      </c>
    </row>
    <row r="225" spans="2:95" x14ac:dyDescent="0.25">
      <c r="B225" s="6" t="s">
        <v>340</v>
      </c>
      <c r="C225" s="23">
        <v>229</v>
      </c>
      <c r="D225" s="31" t="s">
        <v>60</v>
      </c>
      <c r="E225" s="36" t="s">
        <v>99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9" t="s">
        <v>59</v>
      </c>
      <c r="BR225" s="9" t="s">
        <v>59</v>
      </c>
      <c r="BS225" s="9" t="s">
        <v>59</v>
      </c>
      <c r="BT225" s="9" t="s">
        <v>59</v>
      </c>
      <c r="BU225" s="9" t="s">
        <v>59</v>
      </c>
      <c r="BV225" s="9" t="s">
        <v>59</v>
      </c>
      <c r="BW225" s="1" t="s">
        <v>59</v>
      </c>
      <c r="BX225" s="1" t="s">
        <v>59</v>
      </c>
      <c r="BY225" s="1" t="s">
        <v>59</v>
      </c>
      <c r="BZ225" s="1" t="s">
        <v>59</v>
      </c>
      <c r="CA225" s="1" t="s">
        <v>59</v>
      </c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31" t="s">
        <v>60</v>
      </c>
      <c r="CP225" s="31" t="s">
        <v>99</v>
      </c>
      <c r="CQ225" s="1" t="s">
        <v>368</v>
      </c>
    </row>
    <row r="226" spans="2:95" x14ac:dyDescent="0.25">
      <c r="B226" s="6" t="s">
        <v>341</v>
      </c>
      <c r="C226" s="23">
        <v>229</v>
      </c>
      <c r="D226" s="31">
        <v>999999</v>
      </c>
      <c r="E226" s="36" t="s">
        <v>101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27">
        <v>-1000</v>
      </c>
      <c r="BR226" s="27">
        <v>1500</v>
      </c>
      <c r="BS226" s="27">
        <v>-500</v>
      </c>
      <c r="BT226" s="9">
        <v>-1000</v>
      </c>
      <c r="BU226" s="9">
        <v>2000</v>
      </c>
      <c r="BV226" s="9">
        <v>-1000</v>
      </c>
      <c r="BW226" s="1">
        <f t="shared" si="79"/>
        <v>0</v>
      </c>
      <c r="BX226" s="1">
        <f t="shared" si="88"/>
        <v>0</v>
      </c>
      <c r="BY226" s="1">
        <f t="shared" ref="BY226" si="90">BQ226*(-1)</f>
        <v>1000</v>
      </c>
      <c r="BZ226" s="1">
        <f t="shared" ref="BZ226" si="91">BR226*(-1)</f>
        <v>-1500</v>
      </c>
      <c r="CA226" s="1">
        <f t="shared" ref="CA226" si="92">BS226*(-1)</f>
        <v>500</v>
      </c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31">
        <v>999999</v>
      </c>
      <c r="CP226" s="31" t="s">
        <v>101</v>
      </c>
      <c r="CQ226" s="1" t="s">
        <v>368</v>
      </c>
    </row>
    <row r="227" spans="2:95" x14ac:dyDescent="0.25">
      <c r="B227" s="6" t="s">
        <v>342</v>
      </c>
      <c r="C227" s="23">
        <v>229</v>
      </c>
      <c r="D227" s="31">
        <v>1000000</v>
      </c>
      <c r="E227" s="36" t="s">
        <v>102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27">
        <v>-1000</v>
      </c>
      <c r="BR227" s="27">
        <v>-1500</v>
      </c>
      <c r="BS227" s="27">
        <v>-500</v>
      </c>
      <c r="BT227" s="9">
        <v>-1000</v>
      </c>
      <c r="BU227" s="9">
        <v>2000</v>
      </c>
      <c r="BV227" s="9">
        <v>-1000</v>
      </c>
      <c r="BW227" s="1">
        <f t="shared" si="79"/>
        <v>1000</v>
      </c>
      <c r="BX227" s="1">
        <f t="shared" ref="BX227" si="93">AVERAGE(BT227,BU227,BV227)</f>
        <v>0</v>
      </c>
      <c r="BY227" s="1">
        <f t="shared" ref="BY227" si="94">BQ227*(-1)</f>
        <v>1000</v>
      </c>
      <c r="BZ227" s="1">
        <f t="shared" ref="BZ227" si="95">BR227*(-1)</f>
        <v>1500</v>
      </c>
      <c r="CA227" s="1">
        <f t="shared" ref="CA227" si="96">BS227*(-1)</f>
        <v>500</v>
      </c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43">
        <v>1000000</v>
      </c>
      <c r="CP227" s="31" t="s">
        <v>102</v>
      </c>
      <c r="CQ227" s="1" t="s">
        <v>368</v>
      </c>
    </row>
    <row r="228" spans="2:95" x14ac:dyDescent="0.25">
      <c r="B228" s="6" t="s">
        <v>343</v>
      </c>
      <c r="C228" s="23">
        <v>229</v>
      </c>
      <c r="D228" s="31" t="s">
        <v>60</v>
      </c>
      <c r="E228" s="36" t="s">
        <v>103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27">
        <v>-1500</v>
      </c>
      <c r="BR228" s="27">
        <v>-800</v>
      </c>
      <c r="BS228" s="27">
        <v>-1200</v>
      </c>
      <c r="BT228" s="9" t="s">
        <v>59</v>
      </c>
      <c r="BU228" s="9" t="s">
        <v>59</v>
      </c>
      <c r="BV228" s="9" t="s">
        <v>59</v>
      </c>
      <c r="BW228" s="1">
        <f t="shared" si="79"/>
        <v>1166.6666666666667</v>
      </c>
      <c r="BX228" s="1" t="s">
        <v>59</v>
      </c>
      <c r="BY228" s="1">
        <f t="shared" ref="BY228" si="97">BQ228*(-1)</f>
        <v>1500</v>
      </c>
      <c r="BZ228" s="1">
        <f t="shared" ref="BZ228" si="98">BR228*(-1)</f>
        <v>800</v>
      </c>
      <c r="CA228" s="1">
        <f t="shared" ref="CA228" si="99">BS228*(-1)</f>
        <v>1200</v>
      </c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31" t="s">
        <v>60</v>
      </c>
      <c r="CP228" s="31" t="s">
        <v>103</v>
      </c>
      <c r="CQ228" s="1" t="s">
        <v>368</v>
      </c>
    </row>
    <row r="229" spans="2:95" x14ac:dyDescent="0.25">
      <c r="B229" s="6" t="s">
        <v>344</v>
      </c>
      <c r="C229" s="23">
        <v>229</v>
      </c>
      <c r="D229" s="31" t="s">
        <v>60</v>
      </c>
      <c r="E229" s="36" t="s">
        <v>104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9" t="s">
        <v>59</v>
      </c>
      <c r="BR229" s="9" t="s">
        <v>59</v>
      </c>
      <c r="BS229" s="9" t="s">
        <v>59</v>
      </c>
      <c r="BT229" s="9">
        <v>750</v>
      </c>
      <c r="BU229" s="9">
        <v>900</v>
      </c>
      <c r="BV229" s="9">
        <v>1200</v>
      </c>
      <c r="BW229" s="1" t="s">
        <v>59</v>
      </c>
      <c r="BX229" s="1">
        <f t="shared" ref="BX229:BX235" si="100">AVERAGE(BT229,BU229,BV229)</f>
        <v>950</v>
      </c>
      <c r="BY229" s="1" t="s">
        <v>59</v>
      </c>
      <c r="BZ229" s="1" t="s">
        <v>59</v>
      </c>
      <c r="CA229" s="1" t="s">
        <v>59</v>
      </c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31" t="s">
        <v>60</v>
      </c>
      <c r="CP229" s="31" t="s">
        <v>104</v>
      </c>
      <c r="CQ229" s="1" t="s">
        <v>368</v>
      </c>
    </row>
    <row r="230" spans="2:95" x14ac:dyDescent="0.25">
      <c r="B230" s="6" t="s">
        <v>345</v>
      </c>
      <c r="C230" s="23">
        <v>229</v>
      </c>
      <c r="D230" s="31" t="s">
        <v>60</v>
      </c>
      <c r="E230" s="33" t="s">
        <v>100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27">
        <v>1000</v>
      </c>
      <c r="BR230" s="27">
        <v>1500</v>
      </c>
      <c r="BS230" s="27">
        <v>-500</v>
      </c>
      <c r="BT230" s="9">
        <v>2000</v>
      </c>
      <c r="BU230" s="9">
        <v>2000</v>
      </c>
      <c r="BV230" s="9">
        <v>2000</v>
      </c>
      <c r="BW230" s="1">
        <f t="shared" si="79"/>
        <v>-666.66666666666663</v>
      </c>
      <c r="BX230" s="1">
        <f t="shared" si="100"/>
        <v>2000</v>
      </c>
      <c r="BY230" s="1">
        <f t="shared" ref="BY230" si="101">BQ230*(-1)</f>
        <v>-1000</v>
      </c>
      <c r="BZ230" s="1">
        <f t="shared" ref="BZ230" si="102">BR230*(-1)</f>
        <v>-1500</v>
      </c>
      <c r="CA230" s="1">
        <f t="shared" ref="CA230" si="103">BS230*(-1)</f>
        <v>500</v>
      </c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31" t="s">
        <v>60</v>
      </c>
      <c r="CP230" s="31" t="s">
        <v>100</v>
      </c>
      <c r="CQ230" s="1" t="s">
        <v>368</v>
      </c>
    </row>
    <row r="231" spans="2:95" x14ac:dyDescent="0.25">
      <c r="B231" s="6" t="s">
        <v>346</v>
      </c>
      <c r="C231" s="23">
        <v>229</v>
      </c>
      <c r="D231" s="31" t="s">
        <v>60</v>
      </c>
      <c r="E231" s="33" t="s">
        <v>114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27">
        <v>800</v>
      </c>
      <c r="BR231" s="27">
        <v>1500</v>
      </c>
      <c r="BS231" s="27">
        <v>-500</v>
      </c>
      <c r="BT231" s="9">
        <v>-2500</v>
      </c>
      <c r="BU231" s="9">
        <v>-2500</v>
      </c>
      <c r="BV231" s="9">
        <v>2500</v>
      </c>
      <c r="BW231" s="1">
        <f t="shared" si="79"/>
        <v>-600</v>
      </c>
      <c r="BX231" s="1">
        <f t="shared" si="100"/>
        <v>-833.33333333333337</v>
      </c>
      <c r="BY231" s="1">
        <f t="shared" ref="BY231" si="104">BQ231*(-1)</f>
        <v>-800</v>
      </c>
      <c r="BZ231" s="1">
        <f t="shared" ref="BZ231" si="105">BR231*(-1)</f>
        <v>-1500</v>
      </c>
      <c r="CA231" s="1">
        <f t="shared" ref="CA231" si="106">BS231*(-1)</f>
        <v>500</v>
      </c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31" t="s">
        <v>60</v>
      </c>
      <c r="CP231" s="31" t="s">
        <v>114</v>
      </c>
      <c r="CQ231" s="1" t="s">
        <v>368</v>
      </c>
    </row>
    <row r="232" spans="2:95" x14ac:dyDescent="0.25">
      <c r="B232" s="6" t="s">
        <v>347</v>
      </c>
      <c r="C232" s="23">
        <v>229</v>
      </c>
      <c r="D232" s="31" t="s">
        <v>60</v>
      </c>
      <c r="E232" s="33" t="s">
        <v>100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27">
        <v>800</v>
      </c>
      <c r="BR232" s="27">
        <v>1500</v>
      </c>
      <c r="BS232" s="27">
        <v>500</v>
      </c>
      <c r="BT232" s="9">
        <v>1000</v>
      </c>
      <c r="BU232" s="9">
        <v>1000</v>
      </c>
      <c r="BV232" s="9">
        <v>-2000</v>
      </c>
      <c r="BW232" s="1">
        <f t="shared" si="79"/>
        <v>-933.33333333333337</v>
      </c>
      <c r="BX232" s="1">
        <f t="shared" si="100"/>
        <v>0</v>
      </c>
      <c r="BY232" s="1">
        <f t="shared" ref="BY232" si="107">BQ232*(-1)</f>
        <v>-800</v>
      </c>
      <c r="BZ232" s="1">
        <f t="shared" ref="BZ232" si="108">BR232*(-1)</f>
        <v>-1500</v>
      </c>
      <c r="CA232" s="1">
        <f t="shared" ref="CA232" si="109">BS232*(-1)</f>
        <v>-500</v>
      </c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31" t="s">
        <v>60</v>
      </c>
      <c r="CP232" s="31" t="s">
        <v>100</v>
      </c>
      <c r="CQ232" s="1" t="s">
        <v>368</v>
      </c>
    </row>
    <row r="233" spans="2:95" x14ac:dyDescent="0.25">
      <c r="B233" s="6" t="s">
        <v>348</v>
      </c>
      <c r="C233" s="23">
        <v>229</v>
      </c>
      <c r="D233" s="31" t="s">
        <v>60</v>
      </c>
      <c r="E233" s="33" t="s">
        <v>105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27">
        <v>-2000</v>
      </c>
      <c r="BR233" s="27">
        <v>-2000</v>
      </c>
      <c r="BS233" s="27">
        <v>-2000</v>
      </c>
      <c r="BT233" s="9">
        <v>-1000</v>
      </c>
      <c r="BU233" s="9">
        <v>-1500</v>
      </c>
      <c r="BV233" s="9">
        <v>500</v>
      </c>
      <c r="BW233" s="1">
        <f t="shared" si="79"/>
        <v>2000</v>
      </c>
      <c r="BX233" s="1">
        <f t="shared" si="100"/>
        <v>-666.66666666666663</v>
      </c>
      <c r="BY233" s="1">
        <f t="shared" ref="BY233" si="110">BQ233*(-1)</f>
        <v>2000</v>
      </c>
      <c r="BZ233" s="1">
        <f t="shared" ref="BZ233" si="111">BR233*(-1)</f>
        <v>2000</v>
      </c>
      <c r="CA233" s="1">
        <f t="shared" ref="CA233" si="112">BS233*(-1)</f>
        <v>2000</v>
      </c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31" t="s">
        <v>60</v>
      </c>
      <c r="CP233" s="31" t="s">
        <v>105</v>
      </c>
      <c r="CQ233" s="1" t="s">
        <v>368</v>
      </c>
    </row>
    <row r="234" spans="2:95" x14ac:dyDescent="0.25">
      <c r="B234" s="6" t="s">
        <v>349</v>
      </c>
      <c r="C234" s="23">
        <v>229</v>
      </c>
      <c r="D234" s="31" t="s">
        <v>60</v>
      </c>
      <c r="E234" s="33" t="s">
        <v>114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27">
        <v>2500</v>
      </c>
      <c r="BR234" s="27">
        <v>2500</v>
      </c>
      <c r="BS234" s="27">
        <v>-2500</v>
      </c>
      <c r="BT234" s="9">
        <v>-800</v>
      </c>
      <c r="BU234" s="9">
        <v>-1500</v>
      </c>
      <c r="BV234" s="9">
        <v>500</v>
      </c>
      <c r="BW234" s="1">
        <f t="shared" si="79"/>
        <v>-833.33333333333337</v>
      </c>
      <c r="BX234" s="1">
        <f t="shared" si="100"/>
        <v>-600</v>
      </c>
      <c r="BY234" s="1">
        <f t="shared" ref="BY234" si="113">BQ234*(-1)</f>
        <v>-2500</v>
      </c>
      <c r="BZ234" s="1">
        <f t="shared" ref="BZ234" si="114">BR234*(-1)</f>
        <v>-2500</v>
      </c>
      <c r="CA234" s="1">
        <f t="shared" ref="CA234" si="115">BS234*(-1)</f>
        <v>2500</v>
      </c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31" t="s">
        <v>60</v>
      </c>
      <c r="CP234" s="31" t="s">
        <v>114</v>
      </c>
      <c r="CQ234" s="1" t="s">
        <v>368</v>
      </c>
    </row>
    <row r="235" spans="2:95" x14ac:dyDescent="0.25">
      <c r="B235" s="6" t="s">
        <v>350</v>
      </c>
      <c r="C235" s="23">
        <v>229</v>
      </c>
      <c r="D235" s="31" t="s">
        <v>60</v>
      </c>
      <c r="E235" s="33" t="s">
        <v>105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27">
        <v>-1000</v>
      </c>
      <c r="BR235" s="27">
        <v>-1000</v>
      </c>
      <c r="BS235" s="27">
        <v>2000</v>
      </c>
      <c r="BT235" s="9">
        <v>-800</v>
      </c>
      <c r="BU235" s="9">
        <v>-1500</v>
      </c>
      <c r="BV235" s="9">
        <v>-500</v>
      </c>
      <c r="BW235" s="1">
        <f t="shared" si="79"/>
        <v>0</v>
      </c>
      <c r="BX235" s="1">
        <f t="shared" si="100"/>
        <v>-933.33333333333337</v>
      </c>
      <c r="BY235" s="1">
        <f t="shared" ref="BY235" si="116">BQ235*(-1)</f>
        <v>1000</v>
      </c>
      <c r="BZ235" s="1">
        <f t="shared" ref="BZ235" si="117">BR235*(-1)</f>
        <v>1000</v>
      </c>
      <c r="CA235" s="1">
        <f t="shared" ref="CA235" si="118">BS235*(-1)</f>
        <v>-2000</v>
      </c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31" t="s">
        <v>60</v>
      </c>
      <c r="CP235" s="31" t="s">
        <v>105</v>
      </c>
      <c r="CQ235" s="1" t="s">
        <v>368</v>
      </c>
    </row>
    <row r="236" spans="2:95" x14ac:dyDescent="0.25">
      <c r="B236" s="6" t="s">
        <v>351</v>
      </c>
      <c r="C236" s="23">
        <v>230</v>
      </c>
      <c r="D236" s="31">
        <f>AVERAGE((BH236-BY236),(BI236-BZ236),(BJ236-CA236))</f>
        <v>233.33333333333334</v>
      </c>
      <c r="E236" s="3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>
        <v>1000</v>
      </c>
      <c r="BI236" s="1">
        <v>1000</v>
      </c>
      <c r="BJ236" s="1">
        <v>1500</v>
      </c>
      <c r="BK236" s="1"/>
      <c r="BL236" s="1"/>
      <c r="BM236" s="1"/>
      <c r="BN236" s="26">
        <v>-800</v>
      </c>
      <c r="BO236" s="26">
        <v>-1000</v>
      </c>
      <c r="BP236" s="26">
        <v>-1000</v>
      </c>
      <c r="BQ236" s="1"/>
      <c r="BR236" s="1"/>
      <c r="BS236" s="1"/>
      <c r="BT236" s="1"/>
      <c r="BU236" s="1"/>
      <c r="BV236" s="1"/>
      <c r="BW236" s="1"/>
      <c r="BX236" s="1"/>
      <c r="BY236" s="1">
        <f>BN236*(-1)</f>
        <v>800</v>
      </c>
      <c r="BZ236" s="1">
        <f>BO236*(-1)</f>
        <v>1000</v>
      </c>
      <c r="CA236" s="1">
        <f>BP236*(-1)</f>
        <v>1000</v>
      </c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31">
        <v>233.33333333333334</v>
      </c>
      <c r="CP236" s="31"/>
      <c r="CQ236" s="1" t="s">
        <v>368</v>
      </c>
    </row>
    <row r="237" spans="2:95" x14ac:dyDescent="0.25">
      <c r="B237" s="6" t="s">
        <v>352</v>
      </c>
      <c r="C237" s="23">
        <v>230</v>
      </c>
      <c r="D237" s="31">
        <f>AVERAGE((BH237-BY237))</f>
        <v>200</v>
      </c>
      <c r="E237" s="3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>
        <v>1000</v>
      </c>
      <c r="BI237" s="1" t="s">
        <v>59</v>
      </c>
      <c r="BJ237" s="1" t="s">
        <v>59</v>
      </c>
      <c r="BK237" s="1"/>
      <c r="BL237" s="1"/>
      <c r="BM237" s="1"/>
      <c r="BN237" s="26">
        <v>-800</v>
      </c>
      <c r="BO237" s="1" t="s">
        <v>59</v>
      </c>
      <c r="BP237" s="1" t="s">
        <v>59</v>
      </c>
      <c r="BQ237" s="1"/>
      <c r="BR237" s="1"/>
      <c r="BS237" s="1"/>
      <c r="BT237" s="1"/>
      <c r="BU237" s="1"/>
      <c r="BV237" s="1"/>
      <c r="BW237" s="1"/>
      <c r="BX237" s="1"/>
      <c r="BY237" s="1">
        <f>BN237*(-1)</f>
        <v>800</v>
      </c>
      <c r="BZ237" s="1" t="s">
        <v>59</v>
      </c>
      <c r="CA237" s="1" t="s">
        <v>59</v>
      </c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31">
        <v>200</v>
      </c>
      <c r="CP237" s="31"/>
      <c r="CQ237" s="1" t="s">
        <v>368</v>
      </c>
    </row>
    <row r="238" spans="2:95" x14ac:dyDescent="0.25">
      <c r="B238" s="6" t="s">
        <v>353</v>
      </c>
      <c r="C238" s="23">
        <v>230</v>
      </c>
      <c r="D238" s="31" t="s">
        <v>98</v>
      </c>
      <c r="E238" s="36" t="s">
        <v>99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 t="s">
        <v>59</v>
      </c>
      <c r="BI238" s="1" t="s">
        <v>59</v>
      </c>
      <c r="BJ238" s="1" t="s">
        <v>59</v>
      </c>
      <c r="BK238" s="1"/>
      <c r="BL238" s="1"/>
      <c r="BM238" s="1"/>
      <c r="BN238" s="1" t="s">
        <v>59</v>
      </c>
      <c r="BO238" s="1" t="s">
        <v>59</v>
      </c>
      <c r="BP238" s="1" t="s">
        <v>59</v>
      </c>
      <c r="BQ238" s="1"/>
      <c r="BR238" s="1"/>
      <c r="BS238" s="1"/>
      <c r="BT238" s="1"/>
      <c r="BU238" s="1"/>
      <c r="BV238" s="1"/>
      <c r="BW238" s="1"/>
      <c r="BX238" s="1"/>
      <c r="BY238" s="1" t="s">
        <v>59</v>
      </c>
      <c r="BZ238" s="1" t="s">
        <v>59</v>
      </c>
      <c r="CA238" s="1" t="s">
        <v>59</v>
      </c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31" t="s">
        <v>98</v>
      </c>
      <c r="CP238" s="31" t="s">
        <v>99</v>
      </c>
      <c r="CQ238" s="1" t="s">
        <v>368</v>
      </c>
    </row>
    <row r="239" spans="2:95" x14ac:dyDescent="0.25">
      <c r="B239" s="6" t="s">
        <v>354</v>
      </c>
      <c r="C239" s="23">
        <v>230</v>
      </c>
      <c r="D239" s="31">
        <f>AVERAGE((BH239-BY239),(BI239-BZ239),(BJ239-CA239))</f>
        <v>1300</v>
      </c>
      <c r="E239" s="3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>
        <v>1500</v>
      </c>
      <c r="BI239" s="1">
        <v>1500</v>
      </c>
      <c r="BJ239" s="1">
        <v>1200</v>
      </c>
      <c r="BK239" s="1"/>
      <c r="BL239" s="1"/>
      <c r="BM239" s="1"/>
      <c r="BN239" s="26">
        <v>1200</v>
      </c>
      <c r="BO239" s="26">
        <v>-800</v>
      </c>
      <c r="BP239" s="26">
        <v>-700</v>
      </c>
      <c r="BQ239" s="1"/>
      <c r="BR239" s="1"/>
      <c r="BS239" s="1"/>
      <c r="BT239" s="1"/>
      <c r="BU239" s="1"/>
      <c r="BV239" s="1"/>
      <c r="BW239" s="1"/>
      <c r="BX239" s="1"/>
      <c r="BY239" s="1">
        <f t="shared" ref="BY239:CA240" si="119">BN239*(-1)</f>
        <v>-1200</v>
      </c>
      <c r="BZ239" s="1">
        <f t="shared" si="119"/>
        <v>800</v>
      </c>
      <c r="CA239" s="1">
        <f t="shared" si="119"/>
        <v>700</v>
      </c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43">
        <v>1300</v>
      </c>
      <c r="CP239" s="31"/>
      <c r="CQ239" s="1" t="s">
        <v>368</v>
      </c>
    </row>
    <row r="240" spans="2:95" x14ac:dyDescent="0.2">
      <c r="B240" s="6" t="s">
        <v>355</v>
      </c>
      <c r="C240" s="23">
        <v>230</v>
      </c>
      <c r="D240" s="31" t="s">
        <v>60</v>
      </c>
      <c r="E240" s="44" t="s">
        <v>100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>
        <v>1500</v>
      </c>
      <c r="BI240" s="1">
        <v>-1500</v>
      </c>
      <c r="BJ240" s="1">
        <v>-1200</v>
      </c>
      <c r="BK240" s="1"/>
      <c r="BL240" s="1"/>
      <c r="BM240" s="1"/>
      <c r="BN240" s="26">
        <v>1200</v>
      </c>
      <c r="BO240" s="26">
        <v>-800</v>
      </c>
      <c r="BP240" s="26">
        <v>-700</v>
      </c>
      <c r="BQ240" s="1"/>
      <c r="BR240" s="1"/>
      <c r="BS240" s="1"/>
      <c r="BT240" s="1"/>
      <c r="BU240" s="1"/>
      <c r="BV240" s="1"/>
      <c r="BW240" s="1"/>
      <c r="BX240" s="1"/>
      <c r="BY240" s="1">
        <f t="shared" si="119"/>
        <v>-1200</v>
      </c>
      <c r="BZ240" s="1">
        <f t="shared" si="119"/>
        <v>800</v>
      </c>
      <c r="CA240" s="1">
        <f t="shared" si="119"/>
        <v>700</v>
      </c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43" t="s">
        <v>60</v>
      </c>
      <c r="CP240" s="31" t="s">
        <v>100</v>
      </c>
      <c r="CQ240" s="1" t="s">
        <v>368</v>
      </c>
    </row>
    <row r="241" spans="2:95" x14ac:dyDescent="0.25">
      <c r="B241" s="6" t="s">
        <v>356</v>
      </c>
      <c r="C241" s="23">
        <v>231</v>
      </c>
      <c r="D241" s="31">
        <f>AVERAGE((BK241-BY241),(BL241-BZ241),(BM241-CA241))</f>
        <v>433.33333333333331</v>
      </c>
      <c r="E241" s="3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9">
        <v>1500</v>
      </c>
      <c r="BL241" s="9">
        <v>1000</v>
      </c>
      <c r="BM241" s="9">
        <v>1000</v>
      </c>
      <c r="BN241" s="9"/>
      <c r="BO241" s="9"/>
      <c r="BP241" s="9"/>
      <c r="BQ241" s="27">
        <v>-800</v>
      </c>
      <c r="BR241" s="27">
        <v>-900</v>
      </c>
      <c r="BS241" s="27">
        <v>-500</v>
      </c>
      <c r="BT241" s="9"/>
      <c r="BU241" s="9"/>
      <c r="BV241" s="9"/>
      <c r="BW241" s="1"/>
      <c r="BX241" s="1"/>
      <c r="BY241" s="1">
        <f t="shared" ref="BY241" si="120">BQ241*(-1)</f>
        <v>800</v>
      </c>
      <c r="BZ241" s="1">
        <f t="shared" ref="BZ241" si="121">BR241*(-1)</f>
        <v>900</v>
      </c>
      <c r="CA241" s="1">
        <f t="shared" ref="CA241" si="122">BS241*(-1)</f>
        <v>500</v>
      </c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43">
        <v>433.33333333333331</v>
      </c>
      <c r="CP241" s="31"/>
      <c r="CQ241" s="1" t="s">
        <v>368</v>
      </c>
    </row>
    <row r="242" spans="2:95" x14ac:dyDescent="0.25">
      <c r="B242" s="6" t="s">
        <v>357</v>
      </c>
      <c r="C242" s="23">
        <v>231</v>
      </c>
      <c r="D242" s="31">
        <f>AVERAGE((BK242-BY242))</f>
        <v>300</v>
      </c>
      <c r="E242" s="3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9">
        <v>1000</v>
      </c>
      <c r="BL242" s="9" t="s">
        <v>59</v>
      </c>
      <c r="BM242" s="9" t="s">
        <v>59</v>
      </c>
      <c r="BN242" s="9"/>
      <c r="BO242" s="9"/>
      <c r="BP242" s="9"/>
      <c r="BQ242" s="27">
        <v>-700</v>
      </c>
      <c r="BR242" s="9" t="s">
        <v>59</v>
      </c>
      <c r="BS242" s="9" t="s">
        <v>59</v>
      </c>
      <c r="BT242" s="1"/>
      <c r="BU242" s="1"/>
      <c r="BV242" s="1"/>
      <c r="BW242" s="1"/>
      <c r="BX242" s="1"/>
      <c r="BY242" s="1">
        <f t="shared" ref="BY242" si="123">BQ242*(-1)</f>
        <v>700</v>
      </c>
      <c r="BZ242" s="1" t="s">
        <v>59</v>
      </c>
      <c r="CA242" s="1" t="s">
        <v>59</v>
      </c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43">
        <v>300</v>
      </c>
      <c r="CP242" s="31"/>
      <c r="CQ242" s="1" t="s">
        <v>368</v>
      </c>
    </row>
    <row r="243" spans="2:95" x14ac:dyDescent="0.25">
      <c r="B243" s="6" t="s">
        <v>358</v>
      </c>
      <c r="C243" s="23">
        <v>231</v>
      </c>
      <c r="D243" s="31" t="s">
        <v>98</v>
      </c>
      <c r="E243" s="36" t="s">
        <v>99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9" t="s">
        <v>59</v>
      </c>
      <c r="BL243" s="9" t="s">
        <v>59</v>
      </c>
      <c r="BM243" s="9" t="s">
        <v>59</v>
      </c>
      <c r="BN243" s="9"/>
      <c r="BO243" s="9"/>
      <c r="BP243" s="9"/>
      <c r="BQ243" s="9" t="s">
        <v>59</v>
      </c>
      <c r="BR243" s="9" t="s">
        <v>59</v>
      </c>
      <c r="BS243" s="9" t="s">
        <v>59</v>
      </c>
      <c r="BT243" s="1"/>
      <c r="BU243" s="1"/>
      <c r="BV243" s="1"/>
      <c r="BW243" s="1"/>
      <c r="BX243" s="1"/>
      <c r="BY243" s="1" t="s">
        <v>59</v>
      </c>
      <c r="BZ243" s="1" t="s">
        <v>59</v>
      </c>
      <c r="CA243" s="1" t="s">
        <v>59</v>
      </c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31" t="s">
        <v>98</v>
      </c>
      <c r="CP243" s="31" t="s">
        <v>99</v>
      </c>
      <c r="CQ243" s="1" t="s">
        <v>368</v>
      </c>
    </row>
    <row r="244" spans="2:95" x14ac:dyDescent="0.25">
      <c r="B244" s="6" t="s">
        <v>359</v>
      </c>
      <c r="C244" s="23">
        <v>231</v>
      </c>
      <c r="D244" s="31">
        <f>AVERAGE((BK244-BY244),(BL244-BZ244),(BM244-CA244))</f>
        <v>966.66666666666663</v>
      </c>
      <c r="E244" s="3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9">
        <v>1500</v>
      </c>
      <c r="BL244" s="9">
        <v>1000</v>
      </c>
      <c r="BM244" s="9">
        <v>1000</v>
      </c>
      <c r="BN244" s="9"/>
      <c r="BO244" s="9"/>
      <c r="BP244" s="9"/>
      <c r="BQ244" s="27">
        <v>800</v>
      </c>
      <c r="BR244" s="27">
        <v>-900</v>
      </c>
      <c r="BS244" s="27">
        <v>-500</v>
      </c>
      <c r="BT244" s="1"/>
      <c r="BU244" s="1"/>
      <c r="BV244" s="1"/>
      <c r="BW244" s="1"/>
      <c r="BX244" s="1"/>
      <c r="BY244" s="1">
        <f t="shared" ref="BY244" si="124">BQ244*(-1)</f>
        <v>-800</v>
      </c>
      <c r="BZ244" s="1">
        <f t="shared" ref="BZ244" si="125">BR244*(-1)</f>
        <v>900</v>
      </c>
      <c r="CA244" s="1">
        <f t="shared" ref="CA244" si="126">BS244*(-1)</f>
        <v>500</v>
      </c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43">
        <v>966.66666666666663</v>
      </c>
      <c r="CP244" s="31"/>
      <c r="CQ244" s="1" t="s">
        <v>368</v>
      </c>
    </row>
    <row r="245" spans="2:95" x14ac:dyDescent="0.2">
      <c r="B245" s="6" t="s">
        <v>360</v>
      </c>
      <c r="C245" s="23">
        <v>231</v>
      </c>
      <c r="D245" s="31" t="s">
        <v>60</v>
      </c>
      <c r="E245" s="32" t="s">
        <v>100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9">
        <v>1500</v>
      </c>
      <c r="BL245" s="9">
        <v>-1500</v>
      </c>
      <c r="BM245" s="9">
        <v>-1200</v>
      </c>
      <c r="BN245" s="9"/>
      <c r="BO245" s="9"/>
      <c r="BP245" s="9"/>
      <c r="BQ245" s="27">
        <v>-1000</v>
      </c>
      <c r="BR245" s="27">
        <v>-1000</v>
      </c>
      <c r="BS245" s="27">
        <v>2000</v>
      </c>
      <c r="BT245" s="1"/>
      <c r="BU245" s="1"/>
      <c r="BV245" s="1"/>
      <c r="BW245" s="1"/>
      <c r="BX245" s="1"/>
      <c r="BY245" s="1">
        <f t="shared" ref="BY245" si="127">BQ245*(-1)</f>
        <v>1000</v>
      </c>
      <c r="BZ245" s="1">
        <f t="shared" ref="BZ245" si="128">BR245*(-1)</f>
        <v>1000</v>
      </c>
      <c r="CA245" s="1">
        <f t="shared" ref="CA245" si="129">BS245*(-1)</f>
        <v>-2000</v>
      </c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31" t="s">
        <v>60</v>
      </c>
      <c r="CP245" s="31" t="s">
        <v>100</v>
      </c>
      <c r="CQ245" s="1" t="s">
        <v>368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2017-05-03T16:00:53Z</dcterms:modified>
</cp:coreProperties>
</file>