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Questa_cartella_di_lavo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ilaria.cutano\Desktop\"/>
    </mc:Choice>
  </mc:AlternateContent>
  <bookViews>
    <workbookView xWindow="240" yWindow="84" windowWidth="20124" windowHeight="8004" activeTab="1"/>
  </bookViews>
  <sheets>
    <sheet name="Copertina" sheetId="4" r:id="rId1"/>
    <sheet name="Lista dei casi di test" sheetId="1" r:id="rId2"/>
    <sheet name="Sintesi" sheetId="2" r:id="rId3"/>
    <sheet name="Step" sheetId="5" r:id="rId4"/>
    <sheet name="Query SQL" sheetId="6" r:id="rId5"/>
  </sheets>
  <definedNames>
    <definedName name="_xlnm.Print_Area" localSheetId="2">Sintesi!$O$10</definedName>
  </definedNames>
  <calcPr calcId="171027"/>
  <pivotCaches>
    <pivotCache cacheId="14" r:id="rId6"/>
    <pivotCache cacheId="17" r:id="rId7"/>
  </pivotCaches>
</workbook>
</file>

<file path=xl/calcChain.xml><?xml version="1.0" encoding="utf-8"?>
<calcChain xmlns="http://schemas.openxmlformats.org/spreadsheetml/2006/main">
  <c r="I5" i="2" l="1"/>
  <c r="J13" i="2"/>
  <c r="D8" i="2"/>
  <c r="J12" i="2"/>
  <c r="H5" i="2"/>
  <c r="N11" i="2"/>
  <c r="D9" i="2"/>
  <c r="N12" i="2"/>
  <c r="J11" i="2"/>
  <c r="J5" i="2" l="1"/>
</calcChain>
</file>

<file path=xl/comments1.xml><?xml version="1.0" encoding="utf-8"?>
<comments xmlns="http://schemas.openxmlformats.org/spreadsheetml/2006/main">
  <authors>
    <author>Iavazzo Maria Elisa</author>
    <author>Savegnago Stefano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3" authorId="1" shapeId="0">
      <text>
        <r>
          <rPr>
            <sz val="9"/>
            <color indexed="81"/>
            <rFont val="Tahoma"/>
            <family val="2"/>
          </rPr>
          <t>Dell'acronino oggetto di Unit test</t>
        </r>
      </text>
    </comment>
    <comment ref="B3" authorId="1" shapeId="0">
      <text>
        <r>
          <rPr>
            <sz val="9"/>
            <color indexed="81"/>
            <rFont val="Tahoma"/>
            <family val="2"/>
          </rPr>
          <t>codice identificativo univoco del test</t>
        </r>
      </text>
    </comment>
    <comment ref="C3" authorId="1" shapeId="0">
      <text>
        <r>
          <rPr>
            <sz val="9"/>
            <color indexed="81"/>
            <rFont val="Tahoma"/>
            <family val="2"/>
          </rPr>
          <t xml:space="preserve">Specificare quale sia l'oggetto del test corrente in termini di Funzioni (Dato obbligatorio)
</t>
        </r>
      </text>
    </comment>
    <comment ref="D3" authorId="1" shapeId="0">
      <text>
        <r>
          <rPr>
            <sz val="9"/>
            <color indexed="81"/>
            <rFont val="Tahoma"/>
            <family val="2"/>
          </rPr>
          <t>Specificare quale sia l'oggetto del test corrente in termini di Moduli (dato facoltativo)</t>
        </r>
      </text>
    </comment>
    <comment ref="E3" authorId="1" shapeId="0">
      <text>
        <r>
          <rPr>
            <sz val="9"/>
            <color indexed="81"/>
            <rFont val="Tahoma"/>
            <family val="2"/>
          </rPr>
          <t>Nome identificativo del test</t>
        </r>
      </text>
    </comment>
    <comment ref="F3" authorId="1" shapeId="0">
      <text>
        <r>
          <rPr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>escrizione di cosa deve essere fatto per eseguire il test</t>
        </r>
      </text>
    </comment>
    <comment ref="G3" authorId="1" shapeId="0">
      <text>
        <r>
          <rPr>
            <sz val="9"/>
            <color indexed="81"/>
            <rFont val="Tahoma"/>
            <family val="2"/>
          </rPr>
          <t xml:space="preserve">Descrizione dell'esito corretto che ci si deve aspettare dal test corrente </t>
        </r>
      </text>
    </comment>
    <comment ref="H3" authorId="1" shapeId="0">
      <text>
        <r>
          <rPr>
            <sz val="9"/>
            <color indexed="81"/>
            <rFont val="Tahoma"/>
            <family val="2"/>
          </rPr>
          <t>Eventuali informazioni relative a dati di input e precondizioni necessarie per l'esecuzione del test, dettagli sugli esiti e varie</t>
        </r>
      </text>
    </comment>
    <comment ref="I3" authorId="1" shapeId="0">
      <text>
        <r>
          <rPr>
            <sz val="9"/>
            <color indexed="81"/>
            <rFont val="Tahoma"/>
            <family val="2"/>
          </rPr>
          <t xml:space="preserve">&gt;Eseguito ok
&gt;eseguito ko
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  <comment ref="K3" authorId="1" shapeId="0">
      <text>
        <r>
          <rPr>
            <sz val="9"/>
            <color indexed="81"/>
            <rFont val="Tahoma"/>
            <family val="2"/>
          </rPr>
          <t>lo stato potrà essere:
ok
ko
Non verificato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</commentList>
</comments>
</file>

<file path=xl/sharedStrings.xml><?xml version="1.0" encoding="utf-8"?>
<sst xmlns="http://schemas.openxmlformats.org/spreadsheetml/2006/main" count="277" uniqueCount="138">
  <si>
    <t>Applicazione</t>
  </si>
  <si>
    <t>ID</t>
  </si>
  <si>
    <t>Nome del test</t>
  </si>
  <si>
    <t>Descrizione test</t>
  </si>
  <si>
    <t>Esito atteso</t>
  </si>
  <si>
    <t>Stato test</t>
  </si>
  <si>
    <t>DIREZIONE SISTEMI INFORMATIVI</t>
  </si>
  <si>
    <t>--Servizio--</t>
  </si>
  <si>
    <t>--Ufficio--</t>
  </si>
  <si>
    <t>--Progetto--</t>
  </si>
  <si>
    <t>Codice</t>
  </si>
  <si>
    <t>AAMMGG.XXXXXXXXXXXX.NNNN</t>
  </si>
  <si>
    <t>Classificazione</t>
  </si>
  <si>
    <t>Non classificato, Ad uso interno, Riservato</t>
  </si>
  <si>
    <t>Autorizzati</t>
  </si>
  <si>
    <t>Lista degli utenti autorizzati all'utilizzo di un documento riservato</t>
  </si>
  <si>
    <t>Autore</t>
  </si>
  <si>
    <t>Nome file</t>
  </si>
  <si>
    <t>Nome del file formato elettronico</t>
  </si>
  <si>
    <t>Versione</t>
  </si>
  <si>
    <t>01</t>
  </si>
  <si>
    <t>Stato</t>
  </si>
  <si>
    <t>Bozza, In approvazione, Approvato, Pubblicato,  In modifica</t>
  </si>
  <si>
    <t>Approvato da</t>
  </si>
  <si>
    <t>Lista dei Responsabili e/o Strutture Organizzative Approvatrici</t>
  </si>
  <si>
    <t>Data creazione</t>
  </si>
  <si>
    <t>Data Ultima Modifica</t>
  </si>
  <si>
    <t>1.   I documenti classificati ad "uso interno" non possono essere divulgati all'esterno di Intesa Sanpaolo</t>
  </si>
  <si>
    <t>2.   La persona che venisse in possesso di un documento classificato "riservato" e non trovi il suo nominativo nella lista del personale autorizzato all'utilizzo è invitato a consegnare il documento ad una delle persone citate nella lista</t>
  </si>
  <si>
    <t>Lista casi di test di Unit test</t>
  </si>
  <si>
    <t>Singoli nomi o nome della società di fornitori</t>
  </si>
  <si>
    <t>PRJXXXXXX</t>
  </si>
  <si>
    <t>MdC_PRJXXXXXX_Step_001</t>
  </si>
  <si>
    <t>Note fornitore</t>
  </si>
  <si>
    <t>Data consegna</t>
  </si>
  <si>
    <t>Moduli oggetto del test</t>
  </si>
  <si>
    <t>Funzioni oggetto del test</t>
  </si>
  <si>
    <t>Ok</t>
  </si>
  <si>
    <t>Ko</t>
  </si>
  <si>
    <t>Non verificato</t>
  </si>
  <si>
    <t>Esecuzione Test Fornitore</t>
  </si>
  <si>
    <t xml:space="preserve">Verifica DSI </t>
  </si>
  <si>
    <t>Incorenza stati</t>
  </si>
  <si>
    <t>Allert</t>
  </si>
  <si>
    <t>Non coerente</t>
  </si>
  <si>
    <t>Coerente</t>
  </si>
  <si>
    <t xml:space="preserve">% </t>
  </si>
  <si>
    <t>Stato Casi Test</t>
  </si>
  <si>
    <t>Conteggio</t>
  </si>
  <si>
    <t>Verifica coerenza esito fornitore</t>
  </si>
  <si>
    <t>Totale casi Test Verificati da DSI</t>
  </si>
  <si>
    <t>% Copertura verifiche DSI</t>
  </si>
  <si>
    <t>Verifica DSI</t>
  </si>
  <si>
    <t>Test per Stato Fornitore</t>
  </si>
  <si>
    <t>Test eseguiti dal fornitore</t>
  </si>
  <si>
    <t>ko</t>
  </si>
  <si>
    <t>Per ogni sndg sarà verificata puntualmente l'uguaglianza tra prima e dopo l'introduzione della nuova app 2.0</t>
  </si>
  <si>
    <t>Final Score</t>
  </si>
  <si>
    <t>Non ci siano differenze in termine di numero</t>
  </si>
  <si>
    <t>confronto sulla tabella finale</t>
  </si>
  <si>
    <t>run in sviluppo con app2.0</t>
  </si>
  <si>
    <t>portare CT in svil</t>
  </si>
  <si>
    <t>portare output in svil</t>
  </si>
  <si>
    <t>run in produzione</t>
  </si>
  <si>
    <t>numerosità controparti</t>
  </si>
  <si>
    <t>Sarà verificato che l'introduzione della nuova app 2.0 non abbia portato ad una perdita di record</t>
  </si>
  <si>
    <t>Step</t>
  </si>
  <si>
    <t>Note</t>
  </si>
  <si>
    <t>Tabelle</t>
  </si>
  <si>
    <t>su tabella di output (aggregato)</t>
  </si>
  <si>
    <t>Query di esempio</t>
  </si>
  <si>
    <t>Owner</t>
  </si>
  <si>
    <t>App</t>
  </si>
  <si>
    <t>ETL</t>
  </si>
  <si>
    <t>OUTPUT_WEB_xxx_NEW_TEST *</t>
  </si>
  <si>
    <t>* xxx indica il nome della banca</t>
  </si>
  <si>
    <t>Tramite ticket. 
Una tantum per tutte le banche</t>
  </si>
  <si>
    <t>OUTPUT_WEB_BE_ddmmyyyy</t>
  </si>
  <si>
    <t>CUSTOMER_TABLE_ESTERE_ddmmyyyy</t>
  </si>
  <si>
    <t>App - Certificatore</t>
  </si>
  <si>
    <t>esecuzione query SQL</t>
  </si>
  <si>
    <t>confronto risultati query SQL</t>
  </si>
  <si>
    <t xml:space="preserve">Esportate su file </t>
  </si>
  <si>
    <t>standard (giro notturno)</t>
  </si>
  <si>
    <t>Matrice di Rischio</t>
  </si>
  <si>
    <t xml:space="preserve">Non ci siano differenze in termini di colore </t>
  </si>
  <si>
    <t>Modulo HighPriority</t>
  </si>
  <si>
    <t>colore HighPriority</t>
  </si>
  <si>
    <t>Modulo NOPG</t>
  </si>
  <si>
    <t>colore NOPG</t>
  </si>
  <si>
    <t>score di modulo</t>
  </si>
  <si>
    <t>Non ci siano differenze in termini di score</t>
  </si>
  <si>
    <t>Score XRA</t>
  </si>
  <si>
    <t>colore modulo</t>
  </si>
  <si>
    <t>Color XRA</t>
  </si>
  <si>
    <t>colore matrice di rischio</t>
  </si>
  <si>
    <t>Totale complessivo</t>
  </si>
  <si>
    <t>Etichette di riga</t>
  </si>
  <si>
    <t>numerosità controparti per Final Color</t>
  </si>
  <si>
    <t>EWS App-RETAIL</t>
  </si>
  <si>
    <t>Color Bilancio Familiare</t>
  </si>
  <si>
    <t>Score CR Alzo Zero + AFI</t>
  </si>
  <si>
    <t>Color CR Alzo Zero + AFI</t>
  </si>
  <si>
    <t>Score Bilancio Familiare</t>
  </si>
  <si>
    <t>Modulo Qualitativo</t>
  </si>
  <si>
    <t>Per ogni sndg sarà verificata puntualmente l'uguaglianza tra prima e dopo l'introduzione della nuova app 2.1</t>
  </si>
  <si>
    <t>Per ogni sndg sarà verificata puntualmente l'uguaglianza tra prima e dopo l'introduzione della nuova app 2.2</t>
  </si>
  <si>
    <t>Per ogni sndg sarà verificata puntualmente l'uguaglianza tra prima e dopo l'introduzione della nuova app 2.3</t>
  </si>
  <si>
    <t>Per ogni sndg sarà verificata puntualmente l'uguaglianza tra prima e dopo l'introduzione della nuova app 2.4</t>
  </si>
  <si>
    <t>Per ogni sndg sarà verificata puntualmente l'uguaglianza tra prima e dopo l'introduzione della nuova app 2.5</t>
  </si>
  <si>
    <t>Per ogni sndg sarà verificata puntualmente l'uguaglianza tra prima e dopo l'introduzione della nuova app 2.6</t>
  </si>
  <si>
    <t>Per ogni sndg sarà verificata puntualmente l'uguaglianza tra prima e dopo l'introduzione della nuova app 2.7</t>
  </si>
  <si>
    <t>Per ogni sndg sarà verificata puntualmente l'uguaglianza tra prima e dopo l'introduzione della nuova app 2.8</t>
  </si>
  <si>
    <t>Per ogni sndg sarà verificata puntualmente l'uguaglianza tra prima e dopo l'introduzione della nuova app 2.9</t>
  </si>
  <si>
    <t>Modulo Segnali Gravi di Rischio</t>
  </si>
  <si>
    <t>colore sottomodulo</t>
  </si>
  <si>
    <t xml:space="preserve">Sottomodulo SGR - Socio società a sofferenza presso altri  </t>
  </si>
  <si>
    <t>Sottomodulo SGR - garanzie attivate con esito negativo</t>
  </si>
  <si>
    <t xml:space="preserve">Sottomodulo SGR - Socio società a sofferenza presso ISP  </t>
  </si>
  <si>
    <t xml:space="preserve">Sottomodulo SGR - Garanzie a favore soggetti in sofferenza   </t>
  </si>
  <si>
    <t>Modulo Rate Impagate</t>
  </si>
  <si>
    <t>Sottomodulo Rate Impagate su CC</t>
  </si>
  <si>
    <t>Sottomodulo Rate Impagate RID/MAV</t>
  </si>
  <si>
    <t>Modulo Sconfino CC</t>
  </si>
  <si>
    <t>Modulo Cessioni del Quinto</t>
  </si>
  <si>
    <t>Modulo Sconfino Forborne</t>
  </si>
  <si>
    <t>Modulo Insoluti</t>
  </si>
  <si>
    <t>colore Qualitativo</t>
  </si>
  <si>
    <t>Color CRAFI_XRA_BIFA</t>
  </si>
  <si>
    <t>Score_CRAFI_XRA_BIFA</t>
  </si>
  <si>
    <t>Score(Integrazione Moduli CRAFI_XRA_BILFAM)</t>
  </si>
  <si>
    <t>Colore(Integrazione Moduli CRAFI_XRA_BILFAM)</t>
  </si>
  <si>
    <t>Per ogni sndg sarà verificata puntualmente l'uguaglianza tra prima e dopo l'introduzione della nuova app 2.10</t>
  </si>
  <si>
    <t>Per ogni sndg sarà verificata puntualmente l'uguaglianza tra prima e dopo l'introduzione della nuova app 2.11</t>
  </si>
  <si>
    <t>Per ogni sndg sarà verificata puntualmente l'uguaglianza tra prima e dopo l'introduzione della nuova app 2.12</t>
  </si>
  <si>
    <t>Per ogni sndg sarà verificata puntualmente l'uguaglianza tra prima e dopo l'introduzione della nuova app 2.13</t>
  </si>
  <si>
    <t xml:space="preserve">Per ogni sndg sarà verificata puntualmente l'uguaglianza tra prima e dopo l'introduzione della nuova app 2.0 </t>
  </si>
  <si>
    <t xml:space="preserve">Sarà verificato che l'introduzione della nuova app 2.0 non abbia portato ad una perdita di record, aggregando i dati per colore finale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</si>
</sst>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2"/>
      <color theme="1"/>
      <name val="Copperplate Gothic Light"/>
      <family val="2"/>
    </font>
    <font>
      <sz val="9"/>
      <color theme="1"/>
      <name val="Copperplate Gothic Light"/>
      <family val="2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Georgia"/>
      <family val="1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7">
    <border>
      <left/>
      <right/>
      <top/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 style="medium">
        <color theme="3"/>
      </right>
      <top style="thin">
        <color theme="4" tint="0.39997558519241921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" fillId="0" borderId="0"/>
  </cellStyleXfs>
  <cellXfs count="125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5" fillId="0" borderId="0" xfId="0" applyFont="1" applyBorder="1"/>
    <xf numFmtId="0" fontId="6" fillId="0" borderId="0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6" borderId="24" xfId="0" applyFill="1" applyBorder="1"/>
    <xf numFmtId="0" fontId="0" fillId="6" borderId="27" xfId="0" applyFill="1" applyBorder="1"/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0" xfId="0" applyFill="1" applyBorder="1" applyAlignment="1">
      <alignment wrapText="1"/>
    </xf>
    <xf numFmtId="0" fontId="0" fillId="6" borderId="26" xfId="0" applyFill="1" applyBorder="1"/>
    <xf numFmtId="0" fontId="2" fillId="9" borderId="3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9" fontId="2" fillId="6" borderId="25" xfId="1" applyFont="1" applyFill="1" applyBorder="1" applyAlignment="1">
      <alignment horizontal="center" vertical="center"/>
    </xf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9" fontId="0" fillId="6" borderId="0" xfId="1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0" fillId="6" borderId="26" xfId="0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14" fillId="0" borderId="29" xfId="0" pivotButton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34" xfId="0" pivotButton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9" fontId="2" fillId="6" borderId="28" xfId="1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14" xfId="0" applyFont="1" applyFill="1" applyBorder="1" applyAlignment="1" applyProtection="1">
      <alignment vertical="top"/>
      <protection locked="0"/>
    </xf>
    <xf numFmtId="0" fontId="1" fillId="0" borderId="0" xfId="2"/>
    <xf numFmtId="0" fontId="19" fillId="2" borderId="0" xfId="2" applyFont="1" applyFill="1"/>
    <xf numFmtId="0" fontId="19" fillId="2" borderId="0" xfId="2" applyFont="1" applyFill="1" applyBorder="1" applyAlignment="1">
      <alignment horizontal="left"/>
    </xf>
    <xf numFmtId="0" fontId="19" fillId="2" borderId="0" xfId="2" applyFont="1" applyFill="1" applyBorder="1" applyAlignment="1"/>
    <xf numFmtId="0" fontId="16" fillId="0" borderId="35" xfId="2" applyFont="1" applyBorder="1"/>
    <xf numFmtId="0" fontId="16" fillId="0" borderId="0" xfId="2" applyFont="1"/>
    <xf numFmtId="0" fontId="16" fillId="0" borderId="35" xfId="2" applyFont="1" applyBorder="1" applyAlignment="1">
      <alignment horizontal="left"/>
    </xf>
    <xf numFmtId="164" fontId="18" fillId="0" borderId="14" xfId="0" applyNumberFormat="1" applyFont="1" applyFill="1" applyBorder="1" applyAlignment="1" applyProtection="1">
      <alignment horizontal="left" vertical="top"/>
      <protection locked="0"/>
    </xf>
    <xf numFmtId="0" fontId="16" fillId="0" borderId="14" xfId="0" applyFont="1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  <xf numFmtId="0" fontId="16" fillId="0" borderId="36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6" xfId="0" applyFill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14" fontId="16" fillId="0" borderId="36" xfId="0" applyNumberFormat="1" applyFont="1" applyFill="1" applyBorder="1" applyAlignment="1">
      <alignment horizontal="center" vertical="center"/>
    </xf>
    <xf numFmtId="0" fontId="8" fillId="0" borderId="14" xfId="0" applyFont="1" applyBorder="1"/>
    <xf numFmtId="0" fontId="4" fillId="0" borderId="14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4" fillId="0" borderId="15" xfId="0" quotePrefix="1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wrapText="1"/>
    </xf>
    <xf numFmtId="14" fontId="4" fillId="0" borderId="15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15" fillId="2" borderId="14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16" fillId="0" borderId="35" xfId="2" applyFont="1" applyBorder="1" applyAlignment="1">
      <alignment horizontal="left" vertical="center" wrapText="1"/>
    </xf>
    <xf numFmtId="0" fontId="19" fillId="2" borderId="0" xfId="2" applyFont="1" applyFill="1" applyBorder="1" applyAlignment="1">
      <alignment horizontal="left"/>
    </xf>
    <xf numFmtId="0" fontId="18" fillId="0" borderId="36" xfId="0" applyFont="1" applyFill="1" applyBorder="1" applyAlignment="1" applyProtection="1">
      <alignment vertical="top"/>
      <protection locked="0"/>
    </xf>
  </cellXfs>
  <cellStyles count="3">
    <cellStyle name="Normal 2" xfId="2"/>
    <cellStyle name="Normale" xfId="0" builtinId="0"/>
    <cellStyle name="Percentuale" xfId="1" builtinId="5"/>
  </cellStyles>
  <dxfs count="102">
    <dxf>
      <font>
        <color rgb="FFFF0000"/>
      </font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alignment horizontal="center" vertical="center" readingOrder="0"/>
    </dxf>
    <dxf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font>
        <color theme="4" tint="0.79998168889431442"/>
      </font>
    </dxf>
    <dxf>
      <font>
        <color rgb="FFCCCCFF"/>
      </font>
    </dxf>
    <dxf>
      <fill>
        <patternFill patternType="solid">
          <bgColor theme="4" tint="0.79998168889431442"/>
        </patternFill>
      </fill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right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theme="4" tint="0.79998168889431442"/>
      </font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alignment horizontal="center" readingOrder="0"/>
    </dxf>
    <dxf>
      <alignment vertical="center" readingOrder="0"/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4" tint="0.79998168889431442"/>
      </font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quac1.sede.corp.sanpaoloimi.com:8080/quality_center/img_report/logo_int_sa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0</xdr:rowOff>
    </xdr:from>
    <xdr:to>
      <xdr:col>7</xdr:col>
      <xdr:colOff>234314</xdr:colOff>
      <xdr:row>9</xdr:row>
      <xdr:rowOff>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95276" y="1400175"/>
          <a:ext cx="3577588" cy="40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3</xdr:row>
      <xdr:rowOff>68580</xdr:rowOff>
    </xdr:from>
    <xdr:to>
      <xdr:col>18</xdr:col>
      <xdr:colOff>457200</xdr:colOff>
      <xdr:row>48</xdr:row>
      <xdr:rowOff>38100</xdr:rowOff>
    </xdr:to>
    <xdr:sp macro="" textlink="">
      <xdr:nvSpPr>
        <xdr:cNvPr id="10" name="TextBox 3">
          <a:extLst>
            <a:ext uri="{FF2B5EF4-FFF2-40B4-BE49-F238E27FC236}">
              <a16:creationId xmlns:a16="http://schemas.microsoft.com/office/drawing/2014/main" id="{4DFFA2CD-E85C-4990-99A4-E67303E44583}"/>
            </a:ext>
          </a:extLst>
        </xdr:cNvPr>
        <xdr:cNvSpPr txBox="1"/>
      </xdr:nvSpPr>
      <xdr:spPr>
        <a:xfrm>
          <a:off x="411480" y="662940"/>
          <a:ext cx="13670280" cy="8717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p.sndg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t.color_app = p.color_app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check_color_app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modulE_high_priority = semaforo_high_priority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check_high_priority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MODULE_QUALITATIVO= SEMAFORO_ESPERIENZIALE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 MODULE_QUALITATIVO = 'S00'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SEMAFORO_ESPERIENZIALE = 'S01')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check_SEMAFORO_ESPERIENZIALE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p.SEMAFORO_NOPG= t.SEMAFORO_NOPG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check_SEMAFORO_NOPG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p.SEMAFORO_SEGNALI_GRAVI_RISK=  t.SEMAFORO_SEGNALI_GRAVI_RISK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check_SEMAFORO_SEGNALI_GRAVI_RISK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p.SEMAFORO_RATE_IMPAGATE=t.SEMAFORO_RATE_IMPAGATE 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check_SEMAFORO_RATE_IMPAGATE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p.SEMAFORO_CESSIONI_QUINTO=t.SEMAFORO_CESSIONI_QUINTO  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check_SEMAFORO_CESSIONI_QUINTO</a:t>
          </a: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p.SEMAFORO_SCONFINO_CC= t.SEMAFORO_SCONFINO_CC 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check_SEMAFORO_SCONFINO_CC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p.SEMAFORO_FORBORNE= t. SEMAFORO_FORBORNE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check_SEMAFORO_FORBORNE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p.SEMAFORO_INSOLUTI=t. SEMAFORO_INSOLUTI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check_SEMAFORO_INSOLUTI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p.SEMAFORO_SGR_GARNEG=t.SEMAFORO_SGR_GARNEG 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check_SEMAFORO_SGR_GARNEG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p.SEMAFORO_SGR_GARSOFF=t.SEMAFORO_SGR_GARSOFF 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check_SEMAFORO_SGR_GARSOFF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p.SEMAFORO_SGR_SOC= t.SEMAFORO_SGR_SOC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check_SEMAFORO_SGR_SOC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p.SEMAFORO_SGR_SOC_ISP= t.SEMAFORO_SGR_SOC_ISP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check_pSEMAFORO_SGR_SOC_ISP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p.SEMAFORO_RATE_CC=t. SEMAFORO_RATE_CC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check_SEMAFORO_RATE_CC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p.SEMAFORO_RATE_MAVRAV=t. SEMAFORO_RATE_MAVRAV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check_SEMAFORO_RATE_MAVRAV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p.RESULT_FIRST_RISK_MATRIX= t.FIRST_RISK_MATRIX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check_FIRST_RISK_MATRIX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p.RESULT_MODULE_01= t. CRAFI_XRA_BIFA_MODEL_x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check_CRAFI_XRA_BIFA_MODEL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p.COLOR_XRA=t. COLOR_XRA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check_COLOR_XRA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p.COLOR_CRAFI= t.COLOR_CRAFI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check_COLOR_CRAFI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p.COLOR_BILFAM= t. COLOR_BILFAM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check_COLOR_BILFAM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OUTPUT_RETAIL_TEST t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OUTPUT_WEB_RETAIL_20170710  p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p.sndg = t.sndg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check_color_app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check_high_priority =0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check_SEMAFORO_NOPG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check_SEMAFORO_SEGNALI_GRAVI_RISK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check_SEMAFORO_RATE_IMPAGATE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check_SEMAFORO_CESSIONI_QUINTO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check_SEMAFORO_SCONFINO_CC = 0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check_SEMAFORO_FORBORNE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check_SEMAFORO_INSOLUTI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check_SEMAFORO_SGR_GARNEG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check_SEMAFORO_SGR_GARSOFF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check_SEMAFORO_SGR_SOC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check_SEMAFORO_RATE_CC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check_SEMAFORO_RATE_CC = 0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check_SEMAFORO_RATE_MAVRAV = 0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check_FIRST_RISK_MATRIX = 0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check_CRAFI_XRA_BIFA_MODEL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check_pSEMAFORO_SGR_SOC_ISP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check_COLOR_XRA = 0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check_COLOR_CRAFI = 0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check_COLOR_BILFAM = 0</a:t>
          </a:r>
        </a:p>
        <a:p>
          <a:endParaRPr lang="it-IT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Cutano, Ilaria" refreshedDate="42928.635714699078" createdVersion="4" refreshedVersion="6" minRefreshableVersion="3" recordCount="81">
  <cacheSource type="worksheet">
    <worksheetSource ref="A3:L1048576" sheet="Lista dei casi di test"/>
  </cacheSource>
  <cacheFields count="12">
    <cacheField name="Applicazione" numFmtId="0">
      <sharedItems containsBlank="1"/>
    </cacheField>
    <cacheField name="ID" numFmtId="0">
      <sharedItems containsString="0" containsBlank="1" containsNumber="1" containsInteger="1" minValue="1" maxValue="78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/>
    </cacheField>
    <cacheField name="Data consegna" numFmtId="14">
      <sharedItems containsNonDate="0" containsString="0" containsBlank="1"/>
    </cacheField>
    <cacheField name="Verifica DSI" numFmtId="0">
      <sharedItems containsNonDate="0" containsBlank="1" count="4">
        <m/>
        <s v="Ok" u="1"/>
        <s v="Ko" u="1"/>
        <s v="Non verificato" u="1"/>
      </sharedItems>
    </cacheField>
    <cacheField name="Incorenza stati" numFmtId="0">
      <sharedItems containsNonDate="0" containsBlank="1" count="4">
        <m/>
        <s v="Non coerente" u="1"/>
        <s v="Coerente" u="1"/>
        <s v="Non applicabil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Cutano, Ilaria" refreshedDate="42928.635715393517" createdVersion="4" refreshedVersion="6" minRefreshableVersion="3" recordCount="81">
  <cacheSource type="worksheet">
    <worksheetSource ref="A3:K1048576" sheet="Lista dei casi di test"/>
  </cacheSource>
  <cacheFields count="11">
    <cacheField name="Applicazione" numFmtId="0">
      <sharedItems containsBlank="1"/>
    </cacheField>
    <cacheField name="ID" numFmtId="0">
      <sharedItems containsString="0" containsBlank="1" containsNumber="1" containsInteger="1" minValue="1" maxValue="78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 count="5">
        <s v="Ok"/>
        <m/>
        <s v="Da eseguire" u="1"/>
        <s v="ko" u="1"/>
        <s v="In esecuzione" u="1"/>
      </sharedItems>
    </cacheField>
    <cacheField name="Data consegna" numFmtId="14">
      <sharedItems containsNonDate="0" containsString="0" containsBlank="1"/>
    </cacheField>
    <cacheField name="Verifica DSI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s v="EWS App-CORPORATE_W01"/>
    <n v="1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CORPORATE_W01"/>
    <n v="2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s v="Ok"/>
    <m/>
    <x v="0"/>
    <x v="0"/>
  </r>
  <r>
    <s v="EWS App-CORPORATE_W01"/>
    <n v="3"/>
    <s v="Final Score"/>
    <m/>
    <s v="numerosità controparti per Final Score e segment"/>
    <s v="Sarà verificato che l'introduzione della nuova app 2.0 non abbia portato ad una perdita di record, aggregando i dati per colore finale e segmento"/>
    <s v="Non ci siano differenze in termine di numero"/>
    <s v="confronto sulla tabella finale"/>
    <s v="Ok"/>
    <m/>
    <x v="0"/>
    <x v="0"/>
  </r>
  <r>
    <s v="EWS App-CORPORATE_W01"/>
    <n v="4"/>
    <s v="Modulo HighPriority"/>
    <m/>
    <s v="colore HighPriority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1"/>
    <n v="5"/>
    <s v="Matrice di Rischio"/>
    <m/>
    <s v="colore matrice di rischi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1"/>
    <n v="6"/>
    <s v="Color CR Alzo Zero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1"/>
    <n v="7"/>
    <s v="Color CR Sistema 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1"/>
    <n v="8"/>
    <s v="Color XRA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1"/>
    <n v="9"/>
    <s v="Matrix_Colore_CR"/>
    <m/>
    <s v="Colore(Integrazione Moduli CR0 e CRSYS)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1"/>
    <n v="10"/>
    <s v="Score CR Alzo Zero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1"/>
    <n v="11"/>
    <s v="Score CR Sistem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1"/>
    <n v="12"/>
    <s v="Score XR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1"/>
    <n v="13"/>
    <s v="Matrix_Score_CR_XRA"/>
    <m/>
    <s v="Score(Integrazione Moduli CR_XRA)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1"/>
    <n v="14"/>
    <s v="Modulo Carta Commerciale"/>
    <m/>
    <s v="colore carta commerciale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1"/>
    <n v="15"/>
    <s v="Modulo Preammortamenti"/>
    <m/>
    <s v="colore preammortamenti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1"/>
    <n v="16"/>
    <s v="Modulo Dati di Mercato"/>
    <m/>
    <s v="colore dati mercato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1"/>
    <n v="17"/>
    <s v="Modulo NOPG"/>
    <m/>
    <s v="colore NOPG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1"/>
    <n v="18"/>
    <s v="Antexpor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1"/>
    <n v="19"/>
    <s v="Finimpor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1"/>
    <n v="20"/>
    <s v="AnticipoFattureItalia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1"/>
    <n v="21"/>
    <s v="Covenan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1"/>
    <n v="22"/>
    <s v="Insoluti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1"/>
    <n v="23"/>
    <s v="fattureScaduteFactoring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2"/>
    <n v="24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CORPORATE_W02"/>
    <n v="25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s v="Ok"/>
    <m/>
    <x v="0"/>
    <x v="0"/>
  </r>
  <r>
    <s v="EWS App-CORPORATE_W02"/>
    <n v="26"/>
    <s v="Final Score"/>
    <m/>
    <s v="numerosità controparti per Final Score e segment"/>
    <s v="Sarà verificato che l'introduzione della nuova app 2.0 non abbia portato ad una perdita di record, aggregando i dati per colore finale e segmento"/>
    <s v="Non ci siano differenze in termine di numero"/>
    <s v="confronto sulla tabella finale"/>
    <s v="Ok"/>
    <m/>
    <x v="0"/>
    <x v="0"/>
  </r>
  <r>
    <s v="EWS App-CORPORATE_W02"/>
    <n v="27"/>
    <s v="Modulo HighPriority"/>
    <m/>
    <s v="colore HighPriority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2"/>
    <n v="28"/>
    <s v="Matrice di Rischio"/>
    <m/>
    <s v="colore matrice di rischi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2"/>
    <n v="29"/>
    <s v="Color CR Alzo Zero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2"/>
    <n v="30"/>
    <s v="Color CR Sistema 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2"/>
    <n v="31"/>
    <s v="Color XRA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2"/>
    <n v="32"/>
    <s v="Matrix_Colore_CR"/>
    <m/>
    <s v="Colore(Integrazione Moduli CR0 e CRSYS)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2"/>
    <n v="33"/>
    <s v="Score CR Alzo Zero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2"/>
    <n v="34"/>
    <s v="Score CR Sistem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2"/>
    <n v="35"/>
    <s v="Score XR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2"/>
    <n v="36"/>
    <s v="Matrix_Score_CR_XRA"/>
    <m/>
    <s v="Score(Integrazione Moduli CR_XRA)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2"/>
    <n v="37"/>
    <s v="Modulo Dati di Mercato"/>
    <m/>
    <s v="colore dati mercato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2"/>
    <n v="38"/>
    <s v="Modulo NOPG"/>
    <m/>
    <s v="colore NOPG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2"/>
    <n v="39"/>
    <s v="Covenan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3"/>
    <n v="40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CORPORATE_W03"/>
    <n v="41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s v="Ok"/>
    <m/>
    <x v="0"/>
    <x v="0"/>
  </r>
  <r>
    <s v="EWS App-CORPORATE_W03"/>
    <n v="42"/>
    <s v="Final Score"/>
    <m/>
    <s v="numerosità controparti per Final Score e segment"/>
    <s v="Sarà verificato che l'introduzione della nuova app 2.0 non abbia portato ad una perdita di record, aggregando i dati per colore finale e segmento"/>
    <s v="Non ci siano differenze in termine di numero"/>
    <s v="confronto sulla tabella finale"/>
    <s v="Ok"/>
    <m/>
    <x v="0"/>
    <x v="0"/>
  </r>
  <r>
    <s v="EWS App-CORPORATE_W03"/>
    <n v="43"/>
    <s v="Modulo HighPriority"/>
    <m/>
    <s v="colore HighPriority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3"/>
    <n v="44"/>
    <s v="Matrice di Rischio"/>
    <m/>
    <s v="colore matrice di rischi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3"/>
    <n v="45"/>
    <s v="Color CR Alzo Zero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3"/>
    <n v="46"/>
    <s v="Color CR Sistema 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3"/>
    <n v="47"/>
    <s v="Color XRA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3"/>
    <n v="48"/>
    <s v="Matrix_Colore_CR"/>
    <m/>
    <s v="Colore(Integrazione Moduli CR0 e CRSYS)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3"/>
    <n v="49"/>
    <s v="Score CR Alzo Zero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3"/>
    <n v="50"/>
    <s v="Score CR Sistem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3"/>
    <n v="51"/>
    <s v="Score XR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3"/>
    <n v="52"/>
    <s v="Matrix_Score_CR_XRA"/>
    <m/>
    <s v="Score(Integrazione Moduli CR_XRA)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3"/>
    <n v="53"/>
    <s v="Modulo Dati di Mercato"/>
    <m/>
    <s v="colore dati mercato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3"/>
    <n v="54"/>
    <s v="Modulo NOPG"/>
    <m/>
    <s v="colore NOPG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3"/>
    <n v="55"/>
    <s v="Covenan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4"/>
    <n v="56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CORPORATE_W04"/>
    <n v="57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s v="Ok"/>
    <m/>
    <x v="0"/>
    <x v="0"/>
  </r>
  <r>
    <s v="EWS App-CORPORATE_W04"/>
    <n v="58"/>
    <s v="Final Score"/>
    <m/>
    <s v="numerosità controparti per Final Score e segment"/>
    <s v="Sarà verificato che l'introduzione della nuova app 2.0 non abbia portato ad una perdita di record, aggregando i dati per colore finale e segmento"/>
    <s v="Non ci siano differenze in termine di numero"/>
    <s v="confronto sulla tabella finale"/>
    <s v="Ok"/>
    <m/>
    <x v="0"/>
    <x v="0"/>
  </r>
  <r>
    <s v="EWS App-CORPORATE_W04"/>
    <n v="59"/>
    <s v="Modulo HighPriority"/>
    <m/>
    <s v="colore HighPriority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4"/>
    <n v="60"/>
    <s v="Matrice di Rischio"/>
    <m/>
    <s v="colore matrice di rischi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4"/>
    <n v="61"/>
    <s v="Color CR Alzo Zero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4"/>
    <n v="62"/>
    <s v="Color CR Sistema 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4"/>
    <n v="63"/>
    <s v="Color XRA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4"/>
    <n v="64"/>
    <s v="Matrix_Colore_CR"/>
    <m/>
    <s v="Colore(Integrazione Moduli CR0 e CRSYS)"/>
    <s v="Per ogni sndg non avente la condizione fast_track=1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CORPORATE_W04"/>
    <n v="65"/>
    <s v="Score CR Alzo Zero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4"/>
    <n v="66"/>
    <s v="Score CR Sistem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4"/>
    <n v="67"/>
    <s v="Score XR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4"/>
    <n v="68"/>
    <s v="Matrix_Score_CR_XRA"/>
    <m/>
    <s v="Score(Integrazione Moduli CR_XRA)"/>
    <s v="Per ogni sndg non avente la condizione fast_track=1 sarà verificata puntualmente l'uguaglianza tra prima e dopo l'introduzione della nuova app 2.0"/>
    <s v="Non ci siano differenze in termini di score"/>
    <s v="confronto sulla tabella finale"/>
    <s v="Ok"/>
    <m/>
    <x v="0"/>
    <x v="0"/>
  </r>
  <r>
    <s v="EWS App-CORPORATE_W04"/>
    <n v="69"/>
    <s v="Modulo Carta Commerciale"/>
    <m/>
    <s v="colore carta commerciale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4"/>
    <n v="70"/>
    <s v="Modulo Preammortamenti"/>
    <m/>
    <s v="colore preammortamenti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4"/>
    <n v="71"/>
    <s v="Modulo Dati di Mercato"/>
    <m/>
    <s v="colore dati mercato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4"/>
    <n v="72"/>
    <s v="Modulo NOPG"/>
    <m/>
    <s v="colore NOPG"/>
    <s v="Per ogni sndg sarà verificata puntualmente l'uguaglianza tra prima e dopo l'introduzione della nuova app 2.0 (EXCEPTION vs MODULE)"/>
    <s v="Non ci siano differenze in termini di colore "/>
    <s v="confronto sulla tabella finale"/>
    <s v="Ok"/>
    <m/>
    <x v="0"/>
    <x v="0"/>
  </r>
  <r>
    <s v="EWS App-CORPORATE_W04"/>
    <n v="73"/>
    <s v="Antexpor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4"/>
    <n v="74"/>
    <s v="Finimpor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4"/>
    <n v="75"/>
    <s v="AnticipoFattureItalia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4"/>
    <n v="76"/>
    <s v="Covenan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4"/>
    <n v="77"/>
    <s v="Insoluti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s v="EWS App-CORPORATE_W04"/>
    <n v="78"/>
    <s v="fattureScaduteFactoring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s v="Ok"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1">
  <r>
    <s v="EWS App-CORPORATE_W01"/>
    <n v="1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m/>
  </r>
  <r>
    <s v="EWS App-CORPORATE_W01"/>
    <n v="2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0"/>
    <m/>
    <m/>
  </r>
  <r>
    <s v="EWS App-CORPORATE_W01"/>
    <n v="3"/>
    <s v="Final Score"/>
    <m/>
    <s v="numerosità controparti per Final Score e segment"/>
    <s v="Sarà verificato che l'introduzione della nuova app 2.0 non abbia portato ad una perdita di record, aggregando i dati per colore finale e segmento"/>
    <s v="Non ci siano differenze in termine di numero"/>
    <s v="confronto sulla tabella finale"/>
    <x v="0"/>
    <m/>
    <m/>
  </r>
  <r>
    <s v="EWS App-CORPORATE_W01"/>
    <n v="4"/>
    <s v="Modulo HighPriority"/>
    <m/>
    <s v="colore HighPriority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CORPORATE_W01"/>
    <n v="5"/>
    <s v="Matrice di Rischio"/>
    <m/>
    <s v="colore matrice di rischi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1"/>
    <n v="6"/>
    <s v="Color CR Alzo Zero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1"/>
    <n v="7"/>
    <s v="Color CR Sistema 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1"/>
    <n v="8"/>
    <s v="Color XRA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1"/>
    <n v="9"/>
    <s v="Matrix_Colore_CR"/>
    <m/>
    <s v="Colore(Integrazione Moduli CR0 e CRSYS)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1"/>
    <n v="10"/>
    <s v="Score CR Alzo Zero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1"/>
    <n v="11"/>
    <s v="Score CR Sistem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1"/>
    <n v="12"/>
    <s v="Score XR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1"/>
    <n v="13"/>
    <s v="Matrix_Score_CR_XRA"/>
    <m/>
    <s v="Score(Integrazione Moduli CR_XRA)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1"/>
    <n v="14"/>
    <s v="Modulo Carta Commerciale"/>
    <m/>
    <s v="colore carta commerciale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1"/>
    <n v="15"/>
    <s v="Modulo Preammortamenti"/>
    <m/>
    <s v="colore preammortamenti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1"/>
    <n v="16"/>
    <s v="Modulo Dati di Mercato"/>
    <m/>
    <s v="colore dati mercato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1"/>
    <n v="17"/>
    <s v="Modulo NOPG"/>
    <m/>
    <s v="colore NOPG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1"/>
    <n v="18"/>
    <s v="Antexpor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1"/>
    <n v="19"/>
    <s v="Finimpor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1"/>
    <n v="20"/>
    <s v="AnticipoFattureItalia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1"/>
    <n v="21"/>
    <s v="Covenan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1"/>
    <n v="22"/>
    <s v="Insoluti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1"/>
    <n v="23"/>
    <s v="fattureScaduteFactoring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2"/>
    <n v="24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m/>
  </r>
  <r>
    <s v="EWS App-CORPORATE_W02"/>
    <n v="25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0"/>
    <m/>
    <m/>
  </r>
  <r>
    <s v="EWS App-CORPORATE_W02"/>
    <n v="26"/>
    <s v="Final Score"/>
    <m/>
    <s v="numerosità controparti per Final Score e segment"/>
    <s v="Sarà verificato che l'introduzione della nuova app 2.0 non abbia portato ad una perdita di record, aggregando i dati per colore finale e segmento"/>
    <s v="Non ci siano differenze in termine di numero"/>
    <s v="confronto sulla tabella finale"/>
    <x v="0"/>
    <m/>
    <m/>
  </r>
  <r>
    <s v="EWS App-CORPORATE_W02"/>
    <n v="27"/>
    <s v="Modulo HighPriority"/>
    <m/>
    <s v="colore HighPriority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CORPORATE_W02"/>
    <n v="28"/>
    <s v="Matrice di Rischio"/>
    <m/>
    <s v="colore matrice di rischi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2"/>
    <n v="29"/>
    <s v="Color CR Alzo Zero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2"/>
    <n v="30"/>
    <s v="Color CR Sistema 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2"/>
    <n v="31"/>
    <s v="Color XRA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2"/>
    <n v="32"/>
    <s v="Matrix_Colore_CR"/>
    <m/>
    <s v="Colore(Integrazione Moduli CR0 e CRSYS)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2"/>
    <n v="33"/>
    <s v="Score CR Alzo Zero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2"/>
    <n v="34"/>
    <s v="Score CR Sistem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2"/>
    <n v="35"/>
    <s v="Score XR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2"/>
    <n v="36"/>
    <s v="Matrix_Score_CR_XRA"/>
    <m/>
    <s v="Score(Integrazione Moduli CR_XRA)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2"/>
    <n v="37"/>
    <s v="Modulo Dati di Mercato"/>
    <m/>
    <s v="colore dati mercato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2"/>
    <n v="38"/>
    <s v="Modulo NOPG"/>
    <m/>
    <s v="colore NOPG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2"/>
    <n v="39"/>
    <s v="Covenan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3"/>
    <n v="40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m/>
  </r>
  <r>
    <s v="EWS App-CORPORATE_W03"/>
    <n v="41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0"/>
    <m/>
    <m/>
  </r>
  <r>
    <s v="EWS App-CORPORATE_W03"/>
    <n v="42"/>
    <s v="Final Score"/>
    <m/>
    <s v="numerosità controparti per Final Score e segment"/>
    <s v="Sarà verificato che l'introduzione della nuova app 2.0 non abbia portato ad una perdita di record, aggregando i dati per colore finale e segmento"/>
    <s v="Non ci siano differenze in termine di numero"/>
    <s v="confronto sulla tabella finale"/>
    <x v="0"/>
    <m/>
    <m/>
  </r>
  <r>
    <s v="EWS App-CORPORATE_W03"/>
    <n v="43"/>
    <s v="Modulo HighPriority"/>
    <m/>
    <s v="colore HighPriority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CORPORATE_W03"/>
    <n v="44"/>
    <s v="Matrice di Rischio"/>
    <m/>
    <s v="colore matrice di rischi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3"/>
    <n v="45"/>
    <s v="Color CR Alzo Zero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3"/>
    <n v="46"/>
    <s v="Color CR Sistema 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3"/>
    <n v="47"/>
    <s v="Color XRA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3"/>
    <n v="48"/>
    <s v="Matrix_Colore_CR"/>
    <m/>
    <s v="Colore(Integrazione Moduli CR0 e CRSYS)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3"/>
    <n v="49"/>
    <s v="Score CR Alzo Zero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3"/>
    <n v="50"/>
    <s v="Score CR Sistem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3"/>
    <n v="51"/>
    <s v="Score XR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3"/>
    <n v="52"/>
    <s v="Matrix_Score_CR_XRA"/>
    <m/>
    <s v="Score(Integrazione Moduli CR_XRA)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3"/>
    <n v="53"/>
    <s v="Modulo Dati di Mercato"/>
    <m/>
    <s v="colore dati mercato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3"/>
    <n v="54"/>
    <s v="Modulo NOPG"/>
    <m/>
    <s v="colore NOPG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3"/>
    <n v="55"/>
    <s v="Covenan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4"/>
    <n v="56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m/>
  </r>
  <r>
    <s v="EWS App-CORPORATE_W04"/>
    <n v="57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0"/>
    <m/>
    <m/>
  </r>
  <r>
    <s v="EWS App-CORPORATE_W04"/>
    <n v="58"/>
    <s v="Final Score"/>
    <m/>
    <s v="numerosità controparti per Final Score e segment"/>
    <s v="Sarà verificato che l'introduzione della nuova app 2.0 non abbia portato ad una perdita di record, aggregando i dati per colore finale e segmento"/>
    <s v="Non ci siano differenze in termine di numero"/>
    <s v="confronto sulla tabella finale"/>
    <x v="0"/>
    <m/>
    <m/>
  </r>
  <r>
    <s v="EWS App-CORPORATE_W04"/>
    <n v="59"/>
    <s v="Modulo HighPriority"/>
    <m/>
    <s v="colore HighPriority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CORPORATE_W04"/>
    <n v="60"/>
    <s v="Matrice di Rischio"/>
    <m/>
    <s v="colore matrice di rischi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4"/>
    <n v="61"/>
    <s v="Color CR Alzo Zero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4"/>
    <n v="62"/>
    <s v="Color CR Sistema 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4"/>
    <n v="63"/>
    <s v="Color XRA"/>
    <m/>
    <s v="colore modulo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4"/>
    <n v="64"/>
    <s v="Matrix_Colore_CR"/>
    <m/>
    <s v="Colore(Integrazione Moduli CR0 e CRSYS)"/>
    <s v="Per ogni sndg non avente la condizione fast_track=1 sarà verificata puntualmente l'uguaglianza tra prima e dopo l'introduzione della nuova app 2.0"/>
    <s v="Non ci siano differenze in termini di colore "/>
    <s v="confronto sulla tabella finale"/>
    <x v="0"/>
    <m/>
    <m/>
  </r>
  <r>
    <s v="EWS App-CORPORATE_W04"/>
    <n v="65"/>
    <s v="Score CR Alzo Zero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4"/>
    <n v="66"/>
    <s v="Score CR Sistem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4"/>
    <n v="67"/>
    <s v="Score XRA"/>
    <m/>
    <s v="score di modulo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4"/>
    <n v="68"/>
    <s v="Matrix_Score_CR_XRA"/>
    <m/>
    <s v="Score(Integrazione Moduli CR_XRA)"/>
    <s v="Per ogni sndg non avente la condizione fast_track=1 sarà verificata puntualmente l'uguaglianza tra prima e dopo l'introduzione della nuova app 2.0"/>
    <s v="Non ci siano differenze in termini di score"/>
    <s v="confronto sulla tabella finale"/>
    <x v="0"/>
    <m/>
    <m/>
  </r>
  <r>
    <s v="EWS App-CORPORATE_W04"/>
    <n v="69"/>
    <s v="Modulo Carta Commerciale"/>
    <m/>
    <s v="colore carta commerciale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4"/>
    <n v="70"/>
    <s v="Modulo Preammortamenti"/>
    <m/>
    <s v="colore preammortamenti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4"/>
    <n v="71"/>
    <s v="Modulo Dati di Mercato"/>
    <m/>
    <s v="colore dati mercato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4"/>
    <n v="72"/>
    <s v="Modulo NOPG"/>
    <m/>
    <s v="colore NOPG"/>
    <s v="Per ogni sndg sarà verificata puntualmente l'uguaglianza tra prima e dopo l'introduzione della nuova app 2.0 (EXCEPTION vs MODULE)"/>
    <s v="Non ci siano differenze in termini di colore "/>
    <s v="confronto sulla tabella finale"/>
    <x v="0"/>
    <m/>
    <m/>
  </r>
  <r>
    <s v="EWS App-CORPORATE_W04"/>
    <n v="73"/>
    <s v="Antexpor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4"/>
    <n v="74"/>
    <s v="Finimpor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4"/>
    <n v="75"/>
    <s v="AnticipoFattureItalia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4"/>
    <n v="76"/>
    <s v="Covenant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4"/>
    <n v="77"/>
    <s v="Insoluti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s v="EWS App-CORPORATE_W04"/>
    <n v="78"/>
    <s v="fattureScaduteFactoring"/>
    <m/>
    <s v="colore sotto modulo"/>
    <s v="Per ogni sndg sarà verificata puntualmente l'uguaglianza tra prima e dopo l'introduzione della nuova app 2.0 (BR vs MODULE)"/>
    <s v="Non ci siano differenze in termini di colore "/>
    <s v="confronto sulla tabella finale"/>
    <x v="0"/>
    <m/>
    <m/>
  </r>
  <r>
    <m/>
    <m/>
    <m/>
    <m/>
    <m/>
    <m/>
    <m/>
    <m/>
    <x v="1"/>
    <m/>
    <m/>
  </r>
  <r>
    <m/>
    <m/>
    <m/>
    <m/>
    <m/>
    <m/>
    <m/>
    <m/>
    <x v="1"/>
    <m/>
    <m/>
  </r>
  <r>
    <m/>
    <m/>
    <m/>
    <m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2" cacheId="14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L10:M13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>
      <items count="5">
        <item m="1" x="2"/>
        <item h="1" m="1" x="3"/>
        <item m="1" x="1"/>
        <item h="1" x="0"/>
        <item t="default"/>
      </items>
    </pivotField>
  </pivotFields>
  <rowFields count="1">
    <field x="11"/>
  </rowFields>
  <rowItems count="3">
    <i>
      <x/>
    </i>
    <i>
      <x v="2"/>
    </i>
    <i t="grand">
      <x/>
    </i>
  </rowItems>
  <colItems count="1">
    <i/>
  </colItems>
  <dataFields count="1">
    <dataField name="Conteggio" fld="1" subtotal="count" baseField="11" baseItem="0"/>
  </dataFields>
  <formats count="28">
    <format dxfId="28">
      <pivotArea field="11" type="button" dataOnly="0" labelOnly="1" outline="0" axis="axisRow" fieldPosition="0"/>
    </format>
    <format dxfId="27">
      <pivotArea field="11" type="button" dataOnly="0" labelOnly="1" outline="0" axis="axisRow" fieldPosition="0"/>
    </format>
    <format dxfId="26">
      <pivotArea field="11" type="button" dataOnly="0" labelOnly="1" outline="0" axis="axisRow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1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fieldPosition="0">
        <references count="1">
          <reference field="11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8">
      <pivotArea field="11" type="button" dataOnly="0" labelOnly="1" outline="0" axis="axisRow" fieldPosition="0"/>
    </format>
    <format dxfId="17">
      <pivotArea field="11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outline="0" axis="axisValues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dataOnly="0" labelOnly="1" outline="0" axis="axisValues" fieldPosition="0"/>
    </format>
    <format dxfId="8">
      <pivotArea field="11" type="button" dataOnly="0" labelOnly="1" outline="0" axis="axisRow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dataOnly="0" labelOnly="1" fieldPosition="0">
        <references count="1">
          <reference field="11" count="0"/>
        </references>
      </pivotArea>
    </format>
    <format dxfId="4">
      <pivotArea dataOnly="0" labelOnly="1" grandRow="1" outline="0" fieldPosition="0"/>
    </format>
    <format dxfId="3">
      <pivotArea field="11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la_pivot2" cacheId="17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 rowHeaderCaption="Stato Casi Test">
  <location ref="B7:C10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>
      <items count="6">
        <item h="1" m="1" x="2"/>
        <item h="1" m="1" x="4"/>
        <item m="1" x="3"/>
        <item x="0"/>
        <item h="1" x="1"/>
        <item t="default"/>
      </items>
    </pivotField>
    <pivotField showAll="0"/>
    <pivotField showAll="0" defaultSubtotal="0"/>
  </pivotFields>
  <rowFields count="1">
    <field x="8"/>
  </rowFields>
  <rowItems count="3">
    <i>
      <x v="2"/>
    </i>
    <i>
      <x v="3"/>
    </i>
    <i t="grand">
      <x/>
    </i>
  </rowItems>
  <colItems count="1">
    <i/>
  </colItems>
  <dataFields count="1">
    <dataField name="Conteggio" fld="1" subtotal="count" baseField="0" baseItem="0"/>
  </dataFields>
  <formats count="44">
    <format dxfId="72">
      <pivotArea outline="0" collapsedLevelsAreSubtotals="1" fieldPosition="0"/>
    </format>
    <format dxfId="71">
      <pivotArea outline="0" collapsedLevelsAreSubtotals="1" fieldPosition="0"/>
    </format>
    <format dxfId="70">
      <pivotArea type="all" dataOnly="0" outline="0" fieldPosition="0"/>
    </format>
    <format dxfId="69">
      <pivotArea field="8" type="button" dataOnly="0" labelOnly="1" outline="0" axis="axisRow" fieldPosition="0"/>
    </format>
    <format dxfId="68">
      <pivotArea field="8" type="button" dataOnly="0" labelOnly="1" outline="0" axis="axisRow" fieldPosition="0"/>
    </format>
    <format dxfId="67">
      <pivotArea field="8" type="button" dataOnly="0" labelOnly="1" outline="0" axis="axisRow" fieldPosition="0"/>
    </format>
    <format dxfId="66">
      <pivotArea dataOnly="0" labelOnly="1" fieldPosition="0">
        <references count="1">
          <reference field="8" count="0"/>
        </references>
      </pivotArea>
    </format>
    <format dxfId="65">
      <pivotArea dataOnly="0" labelOnly="1" grandRow="1" outline="0" fieldPosition="0"/>
    </format>
    <format dxfId="64">
      <pivotArea collapsedLevelsAreSubtotals="1" fieldPosition="0">
        <references count="1">
          <reference field="8" count="0"/>
        </references>
      </pivotArea>
    </format>
    <format dxfId="63">
      <pivotArea dataOnly="0" labelOnly="1" outline="0" axis="axisValues" fieldPosition="0"/>
    </format>
    <format dxfId="62">
      <pivotArea dataOnly="0" labelOnly="1" outline="0" axis="axisValues" fieldPosition="0"/>
    </format>
    <format dxfId="61">
      <pivotArea grandRow="1" outline="0" collapsedLevelsAreSubtotals="1" fieldPosition="0"/>
    </format>
    <format dxfId="60">
      <pivotArea dataOnly="0" labelOnly="1" outline="0" axis="axisValues" fieldPosition="0"/>
    </format>
    <format dxfId="59">
      <pivotArea dataOnly="0" labelOnly="1" outline="0" axis="axisValues" fieldPosition="0"/>
    </format>
    <format dxfId="58">
      <pivotArea dataOnly="0" labelOnly="1" outline="0" axis="axisValues" fieldPosition="0"/>
    </format>
    <format dxfId="57">
      <pivotArea dataOnly="0" labelOnly="1" outline="0" axis="axisValues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8" type="button" dataOnly="0" labelOnly="1" outline="0" axis="axisRow" fieldPosition="0"/>
    </format>
    <format dxfId="53">
      <pivotArea dataOnly="0" labelOnly="1" outline="0" axis="axisValues" fieldPosition="0"/>
    </format>
    <format dxfId="52">
      <pivotArea dataOnly="0" labelOnly="1" fieldPosition="0">
        <references count="1">
          <reference field="8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8" type="button" dataOnly="0" labelOnly="1" outline="0" axis="axisRow" fieldPosition="0"/>
    </format>
    <format dxfId="46">
      <pivotArea dataOnly="0" labelOnly="1" outline="0" axis="axisValues" fieldPosition="0"/>
    </format>
    <format dxfId="45">
      <pivotArea dataOnly="0" labelOnly="1" fieldPosition="0">
        <references count="1">
          <reference field="8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8" type="button" dataOnly="0" labelOnly="1" outline="0" axis="axisRow" fieldPosition="0"/>
    </format>
    <format dxfId="39">
      <pivotArea dataOnly="0" labelOnly="1" outline="0" axis="axisValues" fieldPosition="0"/>
    </format>
    <format dxfId="38">
      <pivotArea dataOnly="0" labelOnly="1" fieldPosition="0">
        <references count="1">
          <reference field="8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8" type="button" dataOnly="0" labelOnly="1" outline="0" axis="axisRow" fieldPosition="0"/>
    </format>
    <format dxfId="32">
      <pivotArea dataOnly="0" labelOnly="1" outline="0" axis="axisValues" fieldPosition="0"/>
    </format>
    <format dxfId="31">
      <pivotArea dataOnly="0" labelOnly="1" fieldPosition="0">
        <references count="1">
          <reference field="8" count="0"/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la pivot3" cacheId="14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H10:I14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>
      <items count="5">
        <item m="1" x="3"/>
        <item m="1" x="1"/>
        <item h="1" x="0"/>
        <item m="1" x="2"/>
        <item t="default"/>
      </items>
    </pivotField>
    <pivotField showAll="0"/>
  </pivotFields>
  <rowFields count="1">
    <field x="1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nteggio" fld="1" subtotal="count" baseField="10" baseItem="0"/>
  </dataFields>
  <formats count="29">
    <format dxfId="101">
      <pivotArea field="10" type="button" dataOnly="0" labelOnly="1" outline="0" axis="axisRow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field="10" type="button" dataOnly="0" labelOnly="1" outline="0" axis="axisRow" fieldPosition="0"/>
    </format>
    <format dxfId="97">
      <pivotArea dataOnly="0" labelOnly="1" outline="0" axis="axisValues" fieldPosition="0"/>
    </format>
    <format dxfId="96">
      <pivotArea dataOnly="0" labelOnly="1" fieldPosition="0">
        <references count="1">
          <reference field="10" count="0"/>
        </references>
      </pivotArea>
    </format>
    <format dxfId="95">
      <pivotArea dataOnly="0" labelOnly="1" grandRow="1" outline="0" fieldPosition="0"/>
    </format>
    <format dxfId="94">
      <pivotArea dataOnly="0" labelOnly="1" outline="0" axis="axisValues" fieldPosition="0"/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10" type="button" dataOnly="0" labelOnly="1" outline="0" axis="axisRow" fieldPosition="0"/>
    </format>
    <format dxfId="90">
      <pivotArea dataOnly="0" labelOnly="1" outline="0" axis="axisValues" fieldPosition="0"/>
    </format>
    <format dxfId="89">
      <pivotArea dataOnly="0" labelOnly="1" fieldPosition="0">
        <references count="1">
          <reference field="10" count="0"/>
        </references>
      </pivotArea>
    </format>
    <format dxfId="88">
      <pivotArea dataOnly="0" labelOnly="1" grandRow="1" outline="0" fieldPosition="0"/>
    </format>
    <format dxfId="87">
      <pivotArea dataOnly="0" labelOnly="1" outline="0" axis="axisValues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10" type="button" dataOnly="0" labelOnly="1" outline="0" axis="axisRow" fieldPosition="0"/>
    </format>
    <format dxfId="83">
      <pivotArea dataOnly="0" labelOnly="1" outline="0" axis="axisValues" fieldPosition="0"/>
    </format>
    <format dxfId="82">
      <pivotArea dataOnly="0" labelOnly="1" fieldPosition="0">
        <references count="1">
          <reference field="10" count="0"/>
        </references>
      </pivotArea>
    </format>
    <format dxfId="81">
      <pivotArea dataOnly="0" labelOnly="1" grandRow="1" outline="0" fieldPosition="0"/>
    </format>
    <format dxfId="80">
      <pivotArea dataOnly="0" labelOnly="1" outline="0" axis="axisValues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10" type="button" dataOnly="0" labelOnly="1" outline="0" axis="axisRow" fieldPosition="0"/>
    </format>
    <format dxfId="76">
      <pivotArea dataOnly="0" labelOnly="1" outline="0" axis="axisValues" fieldPosition="0"/>
    </format>
    <format dxfId="75">
      <pivotArea dataOnly="0" labelOnly="1" fieldPosition="0">
        <references count="1">
          <reference field="10" count="0"/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M52"/>
  <sheetViews>
    <sheetView topLeftCell="A34" workbookViewId="0">
      <selection activeCell="B48" sqref="B48:K48"/>
    </sheetView>
  </sheetViews>
  <sheetFormatPr defaultRowHeight="14.4" x14ac:dyDescent="0.3"/>
  <sheetData>
    <row r="1" spans="1:1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6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1"/>
    </row>
    <row r="5" spans="1:13" ht="15.6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"/>
    </row>
    <row r="6" spans="1:13" ht="15.6" x14ac:dyDescent="0.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1"/>
    </row>
    <row r="7" spans="1:13" ht="15.6" x14ac:dyDescent="0.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1"/>
    </row>
    <row r="8" spans="1:13" ht="15.6" x14ac:dyDescent="0.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1"/>
    </row>
    <row r="9" spans="1:13" ht="15.6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1"/>
    </row>
    <row r="10" spans="1:13" ht="15.6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1"/>
    </row>
    <row r="11" spans="1:13" ht="15.6" x14ac:dyDescent="0.3">
      <c r="A11" s="5"/>
      <c r="B11" s="8" t="s">
        <v>6</v>
      </c>
      <c r="C11" s="6"/>
      <c r="D11" s="6"/>
      <c r="E11" s="6"/>
      <c r="F11" s="6"/>
      <c r="G11" s="6"/>
      <c r="H11" s="6"/>
      <c r="I11" s="6"/>
      <c r="J11" s="6"/>
      <c r="K11" s="6"/>
      <c r="L11" s="7"/>
      <c r="M11" s="1"/>
    </row>
    <row r="12" spans="1:13" ht="15.6" x14ac:dyDescent="0.3">
      <c r="A12" s="5"/>
      <c r="B12" s="9" t="s">
        <v>7</v>
      </c>
      <c r="C12" s="6"/>
      <c r="D12" s="6"/>
      <c r="E12" s="6"/>
      <c r="F12" s="6"/>
      <c r="G12" s="6"/>
      <c r="H12" s="6"/>
      <c r="I12" s="6"/>
      <c r="J12" s="6"/>
      <c r="K12" s="6"/>
      <c r="L12" s="7"/>
      <c r="M12" s="1"/>
    </row>
    <row r="13" spans="1:13" ht="15.6" x14ac:dyDescent="0.3">
      <c r="A13" s="5"/>
      <c r="B13" s="9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7"/>
      <c r="M13" s="1"/>
    </row>
    <row r="14" spans="1:13" ht="15.6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  <c r="M14" s="1"/>
    </row>
    <row r="15" spans="1:13" ht="15.6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  <c r="M15" s="1"/>
    </row>
    <row r="16" spans="1:13" ht="15.6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"/>
    </row>
    <row r="17" spans="1:13" ht="15.6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1"/>
    </row>
    <row r="18" spans="1:13" ht="15.6" x14ac:dyDescent="0.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  <c r="M18" s="1"/>
    </row>
    <row r="19" spans="1:13" ht="15.6" x14ac:dyDescent="0.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  <c r="M19" s="1"/>
    </row>
    <row r="20" spans="1:13" ht="15.6" x14ac:dyDescent="0.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  <c r="M20" s="1"/>
    </row>
    <row r="21" spans="1:13" ht="15.6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  <c r="M21" s="1"/>
    </row>
    <row r="22" spans="1:13" ht="15.6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7"/>
      <c r="M22" s="1"/>
    </row>
    <row r="23" spans="1:13" ht="15.6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  <c r="M23" s="1"/>
    </row>
    <row r="24" spans="1:13" ht="22.8" x14ac:dyDescent="0.4">
      <c r="A24" s="5"/>
      <c r="B24" s="90"/>
      <c r="C24" s="91"/>
      <c r="D24" s="91"/>
      <c r="E24" s="91"/>
      <c r="F24" s="91"/>
      <c r="G24" s="91"/>
      <c r="H24" s="91"/>
      <c r="I24" s="91"/>
      <c r="J24" s="91"/>
      <c r="K24" s="92"/>
      <c r="L24" s="7"/>
      <c r="M24" s="1"/>
    </row>
    <row r="25" spans="1:13" ht="22.8" x14ac:dyDescent="0.4">
      <c r="A25" s="5"/>
      <c r="B25" s="93" t="s">
        <v>9</v>
      </c>
      <c r="C25" s="94"/>
      <c r="D25" s="94"/>
      <c r="E25" s="94"/>
      <c r="F25" s="94"/>
      <c r="G25" s="94"/>
      <c r="H25" s="94"/>
      <c r="I25" s="94"/>
      <c r="J25" s="94"/>
      <c r="K25" s="95"/>
      <c r="L25" s="7"/>
      <c r="M25" s="1"/>
    </row>
    <row r="26" spans="1:13" ht="22.8" x14ac:dyDescent="0.4">
      <c r="A26" s="5"/>
      <c r="B26" s="93"/>
      <c r="C26" s="94"/>
      <c r="D26" s="94"/>
      <c r="E26" s="94"/>
      <c r="F26" s="94"/>
      <c r="G26" s="94"/>
      <c r="H26" s="94"/>
      <c r="I26" s="94"/>
      <c r="J26" s="94"/>
      <c r="K26" s="95"/>
      <c r="L26" s="7"/>
      <c r="M26" s="1"/>
    </row>
    <row r="27" spans="1:13" ht="22.8" x14ac:dyDescent="0.4">
      <c r="A27" s="5"/>
      <c r="B27" s="93" t="s">
        <v>29</v>
      </c>
      <c r="C27" s="94"/>
      <c r="D27" s="94"/>
      <c r="E27" s="94"/>
      <c r="F27" s="94"/>
      <c r="G27" s="94"/>
      <c r="H27" s="94"/>
      <c r="I27" s="94"/>
      <c r="J27" s="94"/>
      <c r="K27" s="95"/>
      <c r="L27" s="7"/>
      <c r="M27" s="1"/>
    </row>
    <row r="28" spans="1:13" ht="22.8" x14ac:dyDescent="0.4">
      <c r="A28" s="5"/>
      <c r="B28" s="96"/>
      <c r="C28" s="97"/>
      <c r="D28" s="97"/>
      <c r="E28" s="97"/>
      <c r="F28" s="97"/>
      <c r="G28" s="97"/>
      <c r="H28" s="97"/>
      <c r="I28" s="97"/>
      <c r="J28" s="97"/>
      <c r="K28" s="98"/>
      <c r="L28" s="7"/>
      <c r="M28" s="1"/>
    </row>
    <row r="29" spans="1:13" ht="15.6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  <c r="M29" s="1"/>
    </row>
    <row r="30" spans="1:13" ht="15.6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  <c r="M30" s="1"/>
    </row>
    <row r="31" spans="1:13" ht="15.6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  <c r="M31" s="1"/>
    </row>
    <row r="32" spans="1:13" ht="15.6" x14ac:dyDescent="0.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  <c r="M32" s="1"/>
    </row>
    <row r="33" spans="1:13" ht="15.6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  <c r="M33" s="1"/>
    </row>
    <row r="34" spans="1:13" ht="15.6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7"/>
      <c r="M34" s="1"/>
    </row>
    <row r="35" spans="1:13" ht="15.6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7"/>
      <c r="M35" s="1"/>
    </row>
    <row r="36" spans="1:13" ht="15.6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</row>
    <row r="37" spans="1:13" ht="15.6" x14ac:dyDescent="0.3">
      <c r="A37" s="5"/>
      <c r="B37" s="88" t="s">
        <v>10</v>
      </c>
      <c r="C37" s="88"/>
      <c r="D37" s="89" t="s">
        <v>11</v>
      </c>
      <c r="E37" s="89"/>
      <c r="F37" s="89"/>
      <c r="G37" s="89"/>
      <c r="H37" s="89"/>
      <c r="I37" s="89"/>
      <c r="J37" s="89"/>
      <c r="K37" s="89"/>
      <c r="L37" s="7"/>
      <c r="M37" s="1"/>
    </row>
    <row r="38" spans="1:13" ht="15.6" x14ac:dyDescent="0.3">
      <c r="A38" s="5"/>
      <c r="B38" s="88" t="s">
        <v>12</v>
      </c>
      <c r="C38" s="88"/>
      <c r="D38" s="89" t="s">
        <v>13</v>
      </c>
      <c r="E38" s="89"/>
      <c r="F38" s="89"/>
      <c r="G38" s="89"/>
      <c r="H38" s="89"/>
      <c r="I38" s="89"/>
      <c r="J38" s="89"/>
      <c r="K38" s="89"/>
      <c r="L38" s="7"/>
      <c r="M38" s="1"/>
    </row>
    <row r="39" spans="1:13" ht="15.6" x14ac:dyDescent="0.3">
      <c r="A39" s="5"/>
      <c r="B39" s="88" t="s">
        <v>14</v>
      </c>
      <c r="C39" s="88"/>
      <c r="D39" s="89" t="s">
        <v>15</v>
      </c>
      <c r="E39" s="89"/>
      <c r="F39" s="89"/>
      <c r="G39" s="89"/>
      <c r="H39" s="89"/>
      <c r="I39" s="89"/>
      <c r="J39" s="89"/>
      <c r="K39" s="89"/>
      <c r="L39" s="7"/>
      <c r="M39" s="1"/>
    </row>
    <row r="40" spans="1:13" ht="15.6" x14ac:dyDescent="0.3">
      <c r="A40" s="5"/>
      <c r="B40" s="88" t="s">
        <v>16</v>
      </c>
      <c r="C40" s="88"/>
      <c r="D40" s="89" t="s">
        <v>30</v>
      </c>
      <c r="E40" s="89"/>
      <c r="F40" s="89"/>
      <c r="G40" s="89"/>
      <c r="H40" s="89"/>
      <c r="I40" s="89"/>
      <c r="J40" s="89"/>
      <c r="K40" s="89"/>
      <c r="L40" s="7"/>
      <c r="M40" s="1"/>
    </row>
    <row r="41" spans="1:13" ht="15.6" x14ac:dyDescent="0.3">
      <c r="A41" s="5"/>
      <c r="B41" s="88" t="s">
        <v>17</v>
      </c>
      <c r="C41" s="88"/>
      <c r="D41" s="89" t="s">
        <v>18</v>
      </c>
      <c r="E41" s="89"/>
      <c r="F41" s="89"/>
      <c r="G41" s="89"/>
      <c r="H41" s="89"/>
      <c r="I41" s="89"/>
      <c r="J41" s="89"/>
      <c r="K41" s="89"/>
      <c r="L41" s="7"/>
      <c r="M41" s="1"/>
    </row>
    <row r="42" spans="1:13" ht="15.6" x14ac:dyDescent="0.3">
      <c r="A42" s="5"/>
      <c r="B42" s="88" t="s">
        <v>19</v>
      </c>
      <c r="C42" s="88"/>
      <c r="D42" s="99" t="s">
        <v>20</v>
      </c>
      <c r="E42" s="100"/>
      <c r="F42" s="89" t="s">
        <v>21</v>
      </c>
      <c r="G42" s="89"/>
      <c r="H42" s="89" t="s">
        <v>22</v>
      </c>
      <c r="I42" s="89"/>
      <c r="J42" s="89"/>
      <c r="K42" s="89"/>
      <c r="L42" s="7"/>
      <c r="M42" s="1"/>
    </row>
    <row r="43" spans="1:13" ht="15.6" x14ac:dyDescent="0.3">
      <c r="A43" s="5"/>
      <c r="B43" s="88" t="s">
        <v>23</v>
      </c>
      <c r="C43" s="88"/>
      <c r="D43" s="89" t="s">
        <v>24</v>
      </c>
      <c r="E43" s="89"/>
      <c r="F43" s="89"/>
      <c r="G43" s="89"/>
      <c r="H43" s="89"/>
      <c r="I43" s="89"/>
      <c r="J43" s="89"/>
      <c r="K43" s="89"/>
      <c r="L43" s="7"/>
      <c r="M43" s="1"/>
    </row>
    <row r="44" spans="1:13" ht="15.6" x14ac:dyDescent="0.3">
      <c r="A44" s="5"/>
      <c r="B44" s="88" t="s">
        <v>25</v>
      </c>
      <c r="C44" s="88"/>
      <c r="D44" s="103">
        <v>42899</v>
      </c>
      <c r="E44" s="104"/>
      <c r="F44" s="100"/>
      <c r="G44" s="89" t="s">
        <v>26</v>
      </c>
      <c r="H44" s="89"/>
      <c r="I44" s="89"/>
      <c r="J44" s="103">
        <v>42899</v>
      </c>
      <c r="K44" s="100"/>
      <c r="L44" s="7"/>
      <c r="M44" s="1"/>
    </row>
    <row r="45" spans="1:13" ht="15.6" x14ac:dyDescent="0.3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7"/>
      <c r="M45" s="1"/>
    </row>
    <row r="46" spans="1:13" ht="15.6" x14ac:dyDescent="0.3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7"/>
      <c r="M46" s="1"/>
    </row>
    <row r="47" spans="1:13" ht="15.6" x14ac:dyDescent="0.3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7"/>
      <c r="M47" s="1"/>
    </row>
    <row r="48" spans="1:13" ht="15.6" x14ac:dyDescent="0.3">
      <c r="A48" s="5"/>
      <c r="B48" s="101" t="s">
        <v>27</v>
      </c>
      <c r="C48" s="101"/>
      <c r="D48" s="101"/>
      <c r="E48" s="101"/>
      <c r="F48" s="101"/>
      <c r="G48" s="101"/>
      <c r="H48" s="101"/>
      <c r="I48" s="101"/>
      <c r="J48" s="101"/>
      <c r="K48" s="101"/>
      <c r="L48" s="7"/>
      <c r="M48" s="1"/>
    </row>
    <row r="49" spans="1:13" ht="15.6" x14ac:dyDescent="0.3">
      <c r="A49" s="5"/>
      <c r="B49" s="102" t="s">
        <v>28</v>
      </c>
      <c r="C49" s="102"/>
      <c r="D49" s="102"/>
      <c r="E49" s="102"/>
      <c r="F49" s="102"/>
      <c r="G49" s="102"/>
      <c r="H49" s="102"/>
      <c r="I49" s="102"/>
      <c r="J49" s="102"/>
      <c r="K49" s="102"/>
      <c r="L49" s="7"/>
      <c r="M49" s="1"/>
    </row>
    <row r="50" spans="1:13" ht="15.6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7"/>
      <c r="M50" s="1"/>
    </row>
    <row r="51" spans="1:13" ht="15.6" x14ac:dyDescent="0.3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/>
      <c r="M51" s="1"/>
    </row>
    <row r="52" spans="1:13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</sheetData>
  <mergeCells count="27">
    <mergeCell ref="B48:K48"/>
    <mergeCell ref="B49:K49"/>
    <mergeCell ref="B43:C43"/>
    <mergeCell ref="D43:K43"/>
    <mergeCell ref="B44:C44"/>
    <mergeCell ref="D44:F44"/>
    <mergeCell ref="G44:I44"/>
    <mergeCell ref="J44:K44"/>
    <mergeCell ref="B41:C41"/>
    <mergeCell ref="D41:K41"/>
    <mergeCell ref="B42:C42"/>
    <mergeCell ref="D42:E42"/>
    <mergeCell ref="F42:G42"/>
    <mergeCell ref="H42:K42"/>
    <mergeCell ref="B38:C38"/>
    <mergeCell ref="D38:K38"/>
    <mergeCell ref="B39:C39"/>
    <mergeCell ref="D39:K39"/>
    <mergeCell ref="B40:C40"/>
    <mergeCell ref="D40:K40"/>
    <mergeCell ref="B37:C37"/>
    <mergeCell ref="D37:K37"/>
    <mergeCell ref="B24:K24"/>
    <mergeCell ref="B25:K25"/>
    <mergeCell ref="B26:K26"/>
    <mergeCell ref="B27:K27"/>
    <mergeCell ref="B28:K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/>
  <dimension ref="A1:Q31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3" sqref="C33"/>
    </sheetView>
  </sheetViews>
  <sheetFormatPr defaultColWidth="9.21875" defaultRowHeight="13.8" x14ac:dyDescent="0.3"/>
  <cols>
    <col min="1" max="1" width="22.77734375" style="65" bestFit="1" customWidth="1"/>
    <col min="2" max="2" width="4.44140625" style="65" customWidth="1"/>
    <col min="3" max="3" width="52.77734375" style="65" customWidth="1"/>
    <col min="4" max="4" width="19.77734375" style="65" bestFit="1" customWidth="1"/>
    <col min="5" max="5" width="43.5546875" style="65" bestFit="1" customWidth="1"/>
    <col min="6" max="6" width="126.33203125" style="71" bestFit="1" customWidth="1"/>
    <col min="7" max="7" width="65.21875" style="65" customWidth="1"/>
    <col min="8" max="8" width="49.21875" style="65" bestFit="1" customWidth="1"/>
    <col min="9" max="9" width="11.6640625" style="65" customWidth="1"/>
    <col min="10" max="10" width="18.21875" style="67" bestFit="1" customWidth="1"/>
    <col min="11" max="11" width="15.44140625" style="65" bestFit="1" customWidth="1"/>
    <col min="12" max="12" width="13" style="65" customWidth="1"/>
    <col min="13" max="14" width="9.21875" style="65"/>
    <col min="15" max="15" width="9.21875" style="65" customWidth="1"/>
    <col min="16" max="16" width="3" style="65" bestFit="1" customWidth="1"/>
    <col min="17" max="17" width="11.44140625" style="65" bestFit="1" customWidth="1"/>
    <col min="18" max="16384" width="9.21875" style="65"/>
  </cols>
  <sheetData>
    <row r="1" spans="1:17" x14ac:dyDescent="0.3">
      <c r="A1" s="105" t="s">
        <v>31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6" t="s">
        <v>43</v>
      </c>
    </row>
    <row r="2" spans="1:17" x14ac:dyDescent="0.3">
      <c r="A2" s="105" t="s">
        <v>32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1:17" x14ac:dyDescent="0.3">
      <c r="A3" s="62" t="s">
        <v>0</v>
      </c>
      <c r="B3" s="62" t="s">
        <v>1</v>
      </c>
      <c r="C3" s="62" t="s">
        <v>36</v>
      </c>
      <c r="D3" s="62" t="s">
        <v>35</v>
      </c>
      <c r="E3" s="62" t="s">
        <v>2</v>
      </c>
      <c r="F3" s="70" t="s">
        <v>3</v>
      </c>
      <c r="G3" s="62" t="s">
        <v>4</v>
      </c>
      <c r="H3" s="62" t="s">
        <v>33</v>
      </c>
      <c r="I3" s="62" t="s">
        <v>5</v>
      </c>
      <c r="J3" s="62" t="s">
        <v>34</v>
      </c>
      <c r="K3" s="62" t="s">
        <v>52</v>
      </c>
      <c r="L3" s="62" t="s">
        <v>42</v>
      </c>
      <c r="P3" s="65" t="s">
        <v>37</v>
      </c>
      <c r="Q3" s="65" t="s">
        <v>37</v>
      </c>
    </row>
    <row r="4" spans="1:17" s="66" customFormat="1" ht="14.4" x14ac:dyDescent="0.3">
      <c r="A4" s="63" t="s">
        <v>99</v>
      </c>
      <c r="B4" s="80">
        <v>1</v>
      </c>
      <c r="C4" s="69" t="s">
        <v>57</v>
      </c>
      <c r="D4" s="72"/>
      <c r="E4" s="69" t="s">
        <v>64</v>
      </c>
      <c r="F4" s="82" t="s">
        <v>65</v>
      </c>
      <c r="G4" s="82" t="s">
        <v>58</v>
      </c>
      <c r="H4" s="63" t="s">
        <v>59</v>
      </c>
      <c r="I4" s="68" t="s">
        <v>37</v>
      </c>
      <c r="J4" s="64"/>
      <c r="K4" s="63"/>
      <c r="L4" s="64"/>
      <c r="P4" s="66" t="s">
        <v>38</v>
      </c>
      <c r="Q4" s="66" t="s">
        <v>38</v>
      </c>
    </row>
    <row r="5" spans="1:17" s="66" customFormat="1" ht="14.4" x14ac:dyDescent="0.3">
      <c r="A5" s="63" t="s">
        <v>99</v>
      </c>
      <c r="B5" s="80">
        <v>2</v>
      </c>
      <c r="C5" s="69" t="s">
        <v>57</v>
      </c>
      <c r="D5" s="72"/>
      <c r="E5" s="69" t="s">
        <v>98</v>
      </c>
      <c r="F5" s="82" t="s">
        <v>137</v>
      </c>
      <c r="G5" s="82" t="s">
        <v>58</v>
      </c>
      <c r="H5" s="63" t="s">
        <v>59</v>
      </c>
      <c r="I5" s="68" t="s">
        <v>37</v>
      </c>
      <c r="J5" s="64"/>
      <c r="K5" s="63"/>
      <c r="L5" s="64"/>
    </row>
    <row r="6" spans="1:17" s="66" customFormat="1" ht="14.4" x14ac:dyDescent="0.3">
      <c r="A6" s="63" t="s">
        <v>99</v>
      </c>
      <c r="B6" s="80">
        <v>3</v>
      </c>
      <c r="C6" s="69" t="s">
        <v>84</v>
      </c>
      <c r="D6" s="72"/>
      <c r="E6" s="69" t="s">
        <v>95</v>
      </c>
      <c r="F6" s="82" t="s">
        <v>56</v>
      </c>
      <c r="G6" s="82" t="s">
        <v>85</v>
      </c>
      <c r="H6" s="63" t="s">
        <v>59</v>
      </c>
      <c r="I6" s="68" t="s">
        <v>37</v>
      </c>
      <c r="J6" s="64"/>
      <c r="K6" s="63"/>
      <c r="L6" s="64"/>
    </row>
    <row r="7" spans="1:17" s="66" customFormat="1" ht="16.8" customHeight="1" x14ac:dyDescent="0.3">
      <c r="A7" s="63" t="s">
        <v>99</v>
      </c>
      <c r="B7" s="80">
        <v>4</v>
      </c>
      <c r="C7" s="69" t="s">
        <v>86</v>
      </c>
      <c r="D7" s="72"/>
      <c r="E7" s="69" t="s">
        <v>87</v>
      </c>
      <c r="F7" s="82" t="s">
        <v>56</v>
      </c>
      <c r="G7" s="82" t="s">
        <v>85</v>
      </c>
      <c r="H7" s="63" t="s">
        <v>59</v>
      </c>
      <c r="I7" s="68" t="s">
        <v>37</v>
      </c>
      <c r="J7" s="64"/>
      <c r="K7" s="63"/>
      <c r="L7" s="64"/>
    </row>
    <row r="8" spans="1:17" s="66" customFormat="1" ht="14.4" x14ac:dyDescent="0.3">
      <c r="A8" s="63" t="s">
        <v>99</v>
      </c>
      <c r="B8" s="80">
        <v>5</v>
      </c>
      <c r="C8" s="69" t="s">
        <v>88</v>
      </c>
      <c r="D8" s="81"/>
      <c r="E8" s="69" t="s">
        <v>89</v>
      </c>
      <c r="F8" s="82" t="s">
        <v>136</v>
      </c>
      <c r="G8" s="82" t="s">
        <v>85</v>
      </c>
      <c r="H8" s="63" t="s">
        <v>59</v>
      </c>
      <c r="I8" s="68" t="s">
        <v>37</v>
      </c>
      <c r="J8" s="64"/>
      <c r="K8" s="63"/>
      <c r="L8" s="64"/>
    </row>
    <row r="9" spans="1:17" s="66" customFormat="1" ht="16.8" customHeight="1" x14ac:dyDescent="0.3">
      <c r="A9" s="63" t="s">
        <v>99</v>
      </c>
      <c r="B9" s="80">
        <v>6</v>
      </c>
      <c r="C9" s="69" t="s">
        <v>114</v>
      </c>
      <c r="D9" s="72"/>
      <c r="E9" s="69" t="s">
        <v>93</v>
      </c>
      <c r="F9" s="82" t="s">
        <v>106</v>
      </c>
      <c r="G9" s="82" t="s">
        <v>85</v>
      </c>
      <c r="H9" s="63" t="s">
        <v>59</v>
      </c>
      <c r="I9" s="68" t="s">
        <v>37</v>
      </c>
      <c r="J9" s="64"/>
      <c r="K9" s="63"/>
      <c r="L9" s="64"/>
    </row>
    <row r="10" spans="1:17" s="66" customFormat="1" ht="16.8" customHeight="1" x14ac:dyDescent="0.3">
      <c r="A10" s="63" t="s">
        <v>99</v>
      </c>
      <c r="B10" s="80">
        <v>7</v>
      </c>
      <c r="C10" s="69" t="s">
        <v>117</v>
      </c>
      <c r="D10" s="72"/>
      <c r="E10" s="69" t="s">
        <v>115</v>
      </c>
      <c r="F10" s="82" t="s">
        <v>107</v>
      </c>
      <c r="G10" s="82" t="s">
        <v>85</v>
      </c>
      <c r="H10" s="63" t="s">
        <v>59</v>
      </c>
      <c r="I10" s="68" t="s">
        <v>37</v>
      </c>
      <c r="J10" s="64"/>
      <c r="K10" s="63"/>
      <c r="L10" s="64"/>
    </row>
    <row r="11" spans="1:17" s="66" customFormat="1" ht="16.8" customHeight="1" x14ac:dyDescent="0.3">
      <c r="A11" s="63" t="s">
        <v>99</v>
      </c>
      <c r="B11" s="80">
        <v>8</v>
      </c>
      <c r="C11" s="69" t="s">
        <v>116</v>
      </c>
      <c r="D11" s="72"/>
      <c r="E11" s="69" t="s">
        <v>115</v>
      </c>
      <c r="F11" s="82" t="s">
        <v>107</v>
      </c>
      <c r="G11" s="82" t="s">
        <v>85</v>
      </c>
      <c r="H11" s="63" t="s">
        <v>59</v>
      </c>
      <c r="I11" s="68" t="s">
        <v>37</v>
      </c>
      <c r="J11" s="64"/>
      <c r="K11" s="63"/>
      <c r="L11" s="64"/>
    </row>
    <row r="12" spans="1:17" s="66" customFormat="1" ht="16.8" customHeight="1" x14ac:dyDescent="0.3">
      <c r="A12" s="63" t="s">
        <v>99</v>
      </c>
      <c r="B12" s="80">
        <v>9</v>
      </c>
      <c r="C12" s="69" t="s">
        <v>118</v>
      </c>
      <c r="D12" s="72"/>
      <c r="E12" s="69" t="s">
        <v>115</v>
      </c>
      <c r="F12" s="82" t="s">
        <v>107</v>
      </c>
      <c r="G12" s="82" t="s">
        <v>85</v>
      </c>
      <c r="H12" s="63" t="s">
        <v>59</v>
      </c>
      <c r="I12" s="68" t="s">
        <v>37</v>
      </c>
      <c r="J12" s="64"/>
      <c r="K12" s="63"/>
      <c r="L12" s="64"/>
    </row>
    <row r="13" spans="1:17" s="66" customFormat="1" ht="16.8" customHeight="1" x14ac:dyDescent="0.3">
      <c r="A13" s="63" t="s">
        <v>99</v>
      </c>
      <c r="B13" s="80">
        <v>10</v>
      </c>
      <c r="C13" s="69" t="s">
        <v>119</v>
      </c>
      <c r="D13" s="72"/>
      <c r="E13" s="69" t="s">
        <v>115</v>
      </c>
      <c r="F13" s="82" t="s">
        <v>110</v>
      </c>
      <c r="G13" s="82" t="s">
        <v>85</v>
      </c>
      <c r="H13" s="63" t="s">
        <v>59</v>
      </c>
      <c r="I13" s="68" t="s">
        <v>37</v>
      </c>
      <c r="J13" s="64"/>
      <c r="K13" s="63"/>
      <c r="L13" s="64"/>
    </row>
    <row r="14" spans="1:17" s="66" customFormat="1" ht="16.8" customHeight="1" x14ac:dyDescent="0.3">
      <c r="A14" s="63" t="s">
        <v>99</v>
      </c>
      <c r="B14" s="80">
        <v>11</v>
      </c>
      <c r="C14" s="69" t="s">
        <v>120</v>
      </c>
      <c r="D14" s="72"/>
      <c r="E14" s="69" t="s">
        <v>93</v>
      </c>
      <c r="F14" s="82" t="s">
        <v>111</v>
      </c>
      <c r="G14" s="82" t="s">
        <v>85</v>
      </c>
      <c r="H14" s="63" t="s">
        <v>59</v>
      </c>
      <c r="I14" s="68" t="s">
        <v>37</v>
      </c>
      <c r="J14" s="64"/>
      <c r="K14" s="63"/>
      <c r="L14" s="64"/>
    </row>
    <row r="15" spans="1:17" s="66" customFormat="1" ht="16.8" customHeight="1" x14ac:dyDescent="0.3">
      <c r="A15" s="63" t="s">
        <v>99</v>
      </c>
      <c r="B15" s="80">
        <v>12</v>
      </c>
      <c r="C15" s="69" t="s">
        <v>121</v>
      </c>
      <c r="D15" s="72"/>
      <c r="E15" s="69" t="s">
        <v>115</v>
      </c>
      <c r="F15" s="82" t="s">
        <v>112</v>
      </c>
      <c r="G15" s="82" t="s">
        <v>85</v>
      </c>
      <c r="H15" s="63" t="s">
        <v>59</v>
      </c>
      <c r="I15" s="68" t="s">
        <v>37</v>
      </c>
      <c r="J15" s="64"/>
      <c r="K15" s="63"/>
      <c r="L15" s="64"/>
    </row>
    <row r="16" spans="1:17" s="66" customFormat="1" ht="16.8" customHeight="1" x14ac:dyDescent="0.3">
      <c r="A16" s="63" t="s">
        <v>99</v>
      </c>
      <c r="B16" s="80">
        <v>13</v>
      </c>
      <c r="C16" s="69" t="s">
        <v>122</v>
      </c>
      <c r="D16" s="72"/>
      <c r="E16" s="69" t="s">
        <v>115</v>
      </c>
      <c r="F16" s="82" t="s">
        <v>113</v>
      </c>
      <c r="G16" s="82" t="s">
        <v>85</v>
      </c>
      <c r="H16" s="63" t="s">
        <v>59</v>
      </c>
      <c r="I16" s="68" t="s">
        <v>37</v>
      </c>
      <c r="J16" s="64"/>
      <c r="K16" s="63"/>
      <c r="L16" s="64"/>
    </row>
    <row r="17" spans="1:12" ht="14.4" x14ac:dyDescent="0.3">
      <c r="A17" s="63" t="s">
        <v>99</v>
      </c>
      <c r="B17" s="80">
        <v>14</v>
      </c>
      <c r="C17" s="69" t="s">
        <v>124</v>
      </c>
      <c r="D17" s="81"/>
      <c r="E17" s="69" t="s">
        <v>93</v>
      </c>
      <c r="F17" s="82" t="s">
        <v>132</v>
      </c>
      <c r="G17" s="82" t="s">
        <v>85</v>
      </c>
      <c r="H17" s="63" t="s">
        <v>59</v>
      </c>
      <c r="I17" s="68" t="s">
        <v>37</v>
      </c>
      <c r="J17" s="64"/>
      <c r="K17" s="63"/>
      <c r="L17" s="64"/>
    </row>
    <row r="18" spans="1:12" ht="14.4" x14ac:dyDescent="0.3">
      <c r="A18" s="63" t="s">
        <v>99</v>
      </c>
      <c r="B18" s="80">
        <v>15</v>
      </c>
      <c r="C18" s="69" t="s">
        <v>123</v>
      </c>
      <c r="D18" s="81"/>
      <c r="E18" s="69" t="s">
        <v>93</v>
      </c>
      <c r="F18" s="82" t="s">
        <v>133</v>
      </c>
      <c r="G18" s="82" t="s">
        <v>85</v>
      </c>
      <c r="H18" s="63" t="s">
        <v>59</v>
      </c>
      <c r="I18" s="68" t="s">
        <v>37</v>
      </c>
      <c r="J18" s="64"/>
      <c r="K18" s="63"/>
      <c r="L18" s="64"/>
    </row>
    <row r="19" spans="1:12" ht="14.4" x14ac:dyDescent="0.3">
      <c r="A19" s="63" t="s">
        <v>99</v>
      </c>
      <c r="B19" s="80">
        <v>16</v>
      </c>
      <c r="C19" s="69" t="s">
        <v>125</v>
      </c>
      <c r="D19" s="81"/>
      <c r="E19" s="69" t="s">
        <v>93</v>
      </c>
      <c r="F19" s="82" t="s">
        <v>134</v>
      </c>
      <c r="G19" s="82" t="s">
        <v>85</v>
      </c>
      <c r="H19" s="63" t="s">
        <v>59</v>
      </c>
      <c r="I19" s="68" t="s">
        <v>37</v>
      </c>
      <c r="J19" s="64"/>
      <c r="K19" s="63"/>
      <c r="L19" s="64"/>
    </row>
    <row r="20" spans="1:12" ht="14.4" x14ac:dyDescent="0.3">
      <c r="A20" s="63" t="s">
        <v>99</v>
      </c>
      <c r="B20" s="80">
        <v>17</v>
      </c>
      <c r="C20" s="69" t="s">
        <v>126</v>
      </c>
      <c r="D20" s="81"/>
      <c r="E20" s="69" t="s">
        <v>93</v>
      </c>
      <c r="F20" s="82" t="s">
        <v>135</v>
      </c>
      <c r="G20" s="82" t="s">
        <v>85</v>
      </c>
      <c r="H20" s="63" t="s">
        <v>59</v>
      </c>
      <c r="I20" s="68" t="s">
        <v>37</v>
      </c>
      <c r="J20" s="64"/>
      <c r="K20" s="63"/>
      <c r="L20" s="64"/>
    </row>
    <row r="21" spans="1:12" s="66" customFormat="1" ht="16.8" customHeight="1" x14ac:dyDescent="0.3">
      <c r="A21" s="63" t="s">
        <v>99</v>
      </c>
      <c r="B21" s="80">
        <v>18</v>
      </c>
      <c r="C21" s="69" t="s">
        <v>104</v>
      </c>
      <c r="D21" s="72"/>
      <c r="E21" s="69" t="s">
        <v>127</v>
      </c>
      <c r="F21" s="82" t="s">
        <v>56</v>
      </c>
      <c r="G21" s="82" t="s">
        <v>85</v>
      </c>
      <c r="H21" s="63" t="s">
        <v>59</v>
      </c>
      <c r="I21" s="68" t="s">
        <v>37</v>
      </c>
      <c r="J21" s="64"/>
      <c r="K21" s="63"/>
      <c r="L21" s="64"/>
    </row>
    <row r="22" spans="1:12" ht="14.4" x14ac:dyDescent="0.3">
      <c r="A22" s="63" t="s">
        <v>99</v>
      </c>
      <c r="B22" s="80">
        <v>19</v>
      </c>
      <c r="C22" s="69" t="s">
        <v>94</v>
      </c>
      <c r="D22" s="81"/>
      <c r="E22" s="69" t="s">
        <v>93</v>
      </c>
      <c r="F22" s="82" t="s">
        <v>105</v>
      </c>
      <c r="G22" s="82" t="s">
        <v>85</v>
      </c>
      <c r="H22" s="63" t="s">
        <v>59</v>
      </c>
      <c r="I22" s="68" t="s">
        <v>37</v>
      </c>
      <c r="J22" s="64"/>
      <c r="K22" s="63"/>
      <c r="L22" s="64"/>
    </row>
    <row r="23" spans="1:12" ht="14.4" x14ac:dyDescent="0.3">
      <c r="A23" s="63" t="s">
        <v>99</v>
      </c>
      <c r="B23" s="80">
        <v>20</v>
      </c>
      <c r="C23" s="69" t="s">
        <v>102</v>
      </c>
      <c r="D23" s="81"/>
      <c r="E23" s="69" t="s">
        <v>93</v>
      </c>
      <c r="F23" s="82" t="s">
        <v>106</v>
      </c>
      <c r="G23" s="82" t="s">
        <v>85</v>
      </c>
      <c r="H23" s="63" t="s">
        <v>59</v>
      </c>
      <c r="I23" s="68" t="s">
        <v>37</v>
      </c>
      <c r="J23" s="64"/>
      <c r="K23" s="63"/>
      <c r="L23" s="64"/>
    </row>
    <row r="24" spans="1:12" ht="14.4" x14ac:dyDescent="0.3">
      <c r="A24" s="63" t="s">
        <v>99</v>
      </c>
      <c r="B24" s="80">
        <v>21</v>
      </c>
      <c r="C24" s="69" t="s">
        <v>100</v>
      </c>
      <c r="D24" s="81"/>
      <c r="E24" s="69" t="s">
        <v>93</v>
      </c>
      <c r="F24" s="82" t="s">
        <v>107</v>
      </c>
      <c r="G24" s="82" t="s">
        <v>85</v>
      </c>
      <c r="H24" s="63" t="s">
        <v>59</v>
      </c>
      <c r="I24" s="68" t="s">
        <v>37</v>
      </c>
      <c r="J24" s="64"/>
      <c r="K24" s="63"/>
      <c r="L24" s="64"/>
    </row>
    <row r="25" spans="1:12" ht="14.4" x14ac:dyDescent="0.3">
      <c r="A25" s="63" t="s">
        <v>99</v>
      </c>
      <c r="B25" s="80">
        <v>22</v>
      </c>
      <c r="C25" s="69" t="s">
        <v>92</v>
      </c>
      <c r="D25" s="81"/>
      <c r="E25" s="69" t="s">
        <v>90</v>
      </c>
      <c r="F25" s="82" t="s">
        <v>108</v>
      </c>
      <c r="G25" s="82" t="s">
        <v>85</v>
      </c>
      <c r="H25" s="63" t="s">
        <v>59</v>
      </c>
      <c r="I25" s="68" t="s">
        <v>37</v>
      </c>
      <c r="J25" s="64"/>
      <c r="K25" s="63"/>
      <c r="L25" s="64"/>
    </row>
    <row r="26" spans="1:12" s="66" customFormat="1" ht="14.4" x14ac:dyDescent="0.3">
      <c r="A26" s="63" t="s">
        <v>99</v>
      </c>
      <c r="B26" s="80">
        <v>23</v>
      </c>
      <c r="C26" s="69" t="s">
        <v>101</v>
      </c>
      <c r="D26" s="81"/>
      <c r="E26" s="69" t="s">
        <v>90</v>
      </c>
      <c r="F26" s="82" t="s">
        <v>109</v>
      </c>
      <c r="G26" s="82" t="s">
        <v>85</v>
      </c>
      <c r="H26" s="63" t="s">
        <v>59</v>
      </c>
      <c r="I26" s="68" t="s">
        <v>37</v>
      </c>
      <c r="J26" s="64"/>
      <c r="K26" s="63"/>
      <c r="L26" s="64"/>
    </row>
    <row r="27" spans="1:12" ht="14.4" x14ac:dyDescent="0.3">
      <c r="A27" s="63" t="s">
        <v>99</v>
      </c>
      <c r="B27" s="80">
        <v>24</v>
      </c>
      <c r="C27" s="69" t="s">
        <v>103</v>
      </c>
      <c r="D27" s="81"/>
      <c r="E27" s="69" t="s">
        <v>90</v>
      </c>
      <c r="F27" s="82" t="s">
        <v>110</v>
      </c>
      <c r="G27" s="82" t="s">
        <v>85</v>
      </c>
      <c r="H27" s="63" t="s">
        <v>59</v>
      </c>
      <c r="I27" s="68" t="s">
        <v>37</v>
      </c>
      <c r="J27" s="64"/>
      <c r="K27" s="63"/>
      <c r="L27" s="64"/>
    </row>
    <row r="28" spans="1:12" ht="14.4" x14ac:dyDescent="0.3">
      <c r="A28" s="63" t="s">
        <v>99</v>
      </c>
      <c r="B28" s="80">
        <v>25</v>
      </c>
      <c r="C28" s="69" t="s">
        <v>128</v>
      </c>
      <c r="D28" s="81"/>
      <c r="E28" s="69" t="s">
        <v>131</v>
      </c>
      <c r="F28" s="82" t="s">
        <v>111</v>
      </c>
      <c r="G28" s="82" t="s">
        <v>85</v>
      </c>
      <c r="H28" s="63" t="s">
        <v>59</v>
      </c>
      <c r="I28" s="68" t="s">
        <v>37</v>
      </c>
      <c r="J28" s="64"/>
      <c r="K28" s="63"/>
      <c r="L28" s="64"/>
    </row>
    <row r="29" spans="1:12" ht="15" thickBot="1" x14ac:dyDescent="0.35">
      <c r="A29" s="83" t="s">
        <v>99</v>
      </c>
      <c r="B29" s="83">
        <v>26</v>
      </c>
      <c r="C29" s="84" t="s">
        <v>129</v>
      </c>
      <c r="D29" s="124"/>
      <c r="E29" s="84" t="s">
        <v>130</v>
      </c>
      <c r="F29" s="85" t="s">
        <v>112</v>
      </c>
      <c r="G29" s="85" t="s">
        <v>91</v>
      </c>
      <c r="H29" s="83" t="s">
        <v>59</v>
      </c>
      <c r="I29" s="86" t="s">
        <v>37</v>
      </c>
      <c r="J29" s="87"/>
      <c r="K29" s="83"/>
      <c r="L29" s="87"/>
    </row>
    <row r="30" spans="1:12" ht="14.4" thickTop="1" x14ac:dyDescent="0.3">
      <c r="I30" s="67"/>
    </row>
    <row r="31" spans="1:12" x14ac:dyDescent="0.3">
      <c r="I31" s="67"/>
    </row>
  </sheetData>
  <mergeCells count="3">
    <mergeCell ref="A2:K2"/>
    <mergeCell ref="A1:K1"/>
    <mergeCell ref="L1:L2"/>
  </mergeCells>
  <dataValidations count="4">
    <dataValidation type="list" allowBlank="1" showInputMessage="1" showErrorMessage="1" sqref="D9:D25 D28:D29 D4:D7">
      <formula1>#REF!</formula1>
    </dataValidation>
    <dataValidation type="list" allowBlank="1" showInputMessage="1" showErrorMessage="1" sqref="I32:I1048576">
      <formula1>$P$3:$P$5</formula1>
    </dataValidation>
    <dataValidation type="list" allowBlank="1" showInputMessage="1" showErrorMessage="1" sqref="I4:I31">
      <formula1>$P$3:$P$4</formula1>
    </dataValidation>
    <dataValidation type="list" allowBlank="1" showInputMessage="1" showErrorMessage="1" sqref="K4:K1048576">
      <formula1>$Q$3:$Q$4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O37"/>
  <sheetViews>
    <sheetView zoomScaleNormal="100" workbookViewId="0">
      <selection activeCell="M11" sqref="M11"/>
    </sheetView>
  </sheetViews>
  <sheetFormatPr defaultColWidth="9.21875" defaultRowHeight="14.4" x14ac:dyDescent="0.3"/>
  <cols>
    <col min="1" max="1" width="8.77734375" style="13" customWidth="1"/>
    <col min="2" max="2" width="17.6640625" style="13" customWidth="1"/>
    <col min="3" max="3" width="9.5546875" style="13" customWidth="1"/>
    <col min="4" max="4" width="12.21875" style="13" customWidth="1"/>
    <col min="5" max="5" width="7.21875" style="13" customWidth="1"/>
    <col min="6" max="6" width="1.44140625" style="14" customWidth="1"/>
    <col min="7" max="7" width="7.44140625" style="13" customWidth="1"/>
    <col min="8" max="8" width="18.5546875" style="13" customWidth="1"/>
    <col min="9" max="9" width="9.5546875" style="13" customWidth="1"/>
    <col min="10" max="10" width="14.5546875" style="13" customWidth="1"/>
    <col min="11" max="11" width="3.21875" style="13" customWidth="1"/>
    <col min="12" max="12" width="18.5546875" style="13" customWidth="1"/>
    <col min="13" max="13" width="9.5546875" style="13" customWidth="1"/>
    <col min="14" max="14" width="11.44140625" style="13" customWidth="1"/>
    <col min="15" max="15" width="6.21875" style="13" customWidth="1"/>
    <col min="16" max="16" width="18.21875" style="13" bestFit="1" customWidth="1"/>
    <col min="17" max="16384" width="9.21875" style="13"/>
  </cols>
  <sheetData>
    <row r="1" spans="1:15" ht="15" customHeight="1" x14ac:dyDescent="0.3">
      <c r="A1" s="113" t="s">
        <v>40</v>
      </c>
      <c r="B1" s="114"/>
      <c r="C1" s="114"/>
      <c r="D1" s="114"/>
      <c r="E1" s="115"/>
      <c r="G1" s="113" t="s">
        <v>41</v>
      </c>
      <c r="H1" s="114"/>
      <c r="I1" s="114"/>
      <c r="J1" s="114"/>
      <c r="K1" s="114"/>
      <c r="L1" s="114"/>
      <c r="M1" s="114"/>
      <c r="N1" s="114"/>
      <c r="O1" s="115"/>
    </row>
    <row r="2" spans="1:15" ht="15" thickBot="1" x14ac:dyDescent="0.35">
      <c r="A2" s="116"/>
      <c r="B2" s="117"/>
      <c r="C2" s="117"/>
      <c r="D2" s="117"/>
      <c r="E2" s="118"/>
      <c r="G2" s="116"/>
      <c r="H2" s="117"/>
      <c r="I2" s="117"/>
      <c r="J2" s="117"/>
      <c r="K2" s="117"/>
      <c r="L2" s="117"/>
      <c r="M2" s="117"/>
      <c r="N2" s="117"/>
      <c r="O2" s="118"/>
    </row>
    <row r="3" spans="1:15" ht="15" thickBot="1" x14ac:dyDescent="0.35">
      <c r="A3" s="30"/>
      <c r="B3" s="31"/>
      <c r="C3" s="31"/>
      <c r="D3" s="32"/>
      <c r="E3" s="28"/>
      <c r="G3" s="20"/>
      <c r="H3" s="24"/>
      <c r="I3" s="24"/>
      <c r="J3" s="24"/>
      <c r="K3" s="24"/>
      <c r="L3" s="24"/>
      <c r="M3" s="24"/>
      <c r="N3" s="16"/>
      <c r="O3" s="18"/>
    </row>
    <row r="4" spans="1:15" ht="58.2" thickBot="1" x14ac:dyDescent="0.35">
      <c r="A4" s="20"/>
      <c r="B4" s="17"/>
      <c r="C4" s="17"/>
      <c r="D4" s="16"/>
      <c r="E4" s="18"/>
      <c r="G4" s="20"/>
      <c r="H4" s="44" t="s">
        <v>54</v>
      </c>
      <c r="I4" s="45" t="s">
        <v>50</v>
      </c>
      <c r="J4" s="46" t="s">
        <v>51</v>
      </c>
      <c r="K4" s="24"/>
      <c r="L4" s="24"/>
      <c r="M4" s="24"/>
      <c r="N4" s="16"/>
      <c r="O4" s="18"/>
    </row>
    <row r="5" spans="1:15" ht="30.75" customHeight="1" thickBot="1" x14ac:dyDescent="0.35">
      <c r="A5" s="20"/>
      <c r="B5" s="107" t="s">
        <v>53</v>
      </c>
      <c r="C5" s="108"/>
      <c r="D5" s="109"/>
      <c r="E5" s="18"/>
      <c r="G5" s="20"/>
      <c r="H5" s="47">
        <f>GETPIVOTDATA("ID",$B$7)</f>
        <v>78</v>
      </c>
      <c r="I5" s="48">
        <f>COUNTIF('Lista dei casi di test'!L:L,"Coerente")+COUNTIF('Lista dei casi di test'!L:L,"Non coerente")</f>
        <v>0</v>
      </c>
      <c r="J5" s="61">
        <f>I5/H5</f>
        <v>0</v>
      </c>
      <c r="K5" s="24"/>
      <c r="L5" s="24"/>
      <c r="M5" s="24"/>
      <c r="N5" s="16"/>
      <c r="O5" s="18"/>
    </row>
    <row r="6" spans="1:15" ht="5.25" customHeight="1" thickBot="1" x14ac:dyDescent="0.35">
      <c r="A6" s="20"/>
      <c r="B6" s="110"/>
      <c r="C6" s="111"/>
      <c r="D6" s="112"/>
      <c r="E6" s="18"/>
      <c r="G6" s="20"/>
      <c r="H6" s="42"/>
      <c r="I6" s="42"/>
      <c r="J6" s="43"/>
      <c r="K6" s="24"/>
      <c r="L6" s="24"/>
      <c r="M6" s="24"/>
      <c r="N6" s="16"/>
      <c r="O6" s="18"/>
    </row>
    <row r="7" spans="1:15" ht="18.75" customHeight="1" thickBot="1" x14ac:dyDescent="0.35">
      <c r="A7" s="20"/>
      <c r="B7" s="49" t="s">
        <v>47</v>
      </c>
      <c r="C7" s="40" t="s">
        <v>48</v>
      </c>
      <c r="D7" s="41" t="s">
        <v>46</v>
      </c>
      <c r="E7" s="18"/>
      <c r="G7" s="20"/>
      <c r="H7" s="42"/>
      <c r="I7" s="42"/>
      <c r="J7" s="43"/>
      <c r="K7" s="24"/>
      <c r="L7" s="24"/>
      <c r="M7" s="24"/>
      <c r="N7" s="16"/>
      <c r="O7" s="18"/>
    </row>
    <row r="8" spans="1:15" ht="18.75" customHeight="1" x14ac:dyDescent="0.3">
      <c r="A8" s="19"/>
      <c r="B8" s="50" t="s">
        <v>55</v>
      </c>
      <c r="C8" s="37"/>
      <c r="D8" s="29">
        <f>GETPIVOTDATA("ID",$B$7,"Stato test","Ko")/GETPIVOTDATA("ID",$B$7)</f>
        <v>0</v>
      </c>
      <c r="E8" s="18"/>
      <c r="G8" s="19"/>
      <c r="H8" s="107" t="s">
        <v>53</v>
      </c>
      <c r="I8" s="108"/>
      <c r="J8" s="109"/>
      <c r="K8" s="24"/>
      <c r="L8" s="107" t="s">
        <v>49</v>
      </c>
      <c r="M8" s="108"/>
      <c r="N8" s="109"/>
      <c r="O8" s="18"/>
    </row>
    <row r="9" spans="1:15" ht="15" thickBot="1" x14ac:dyDescent="0.35">
      <c r="A9" s="33"/>
      <c r="B9" s="51" t="s">
        <v>37</v>
      </c>
      <c r="C9" s="38">
        <v>78</v>
      </c>
      <c r="D9" s="29">
        <f>GETPIVOTDATA("ID",$B$7,"Stato test","Ok")/GETPIVOTDATA("ID",$B$7)</f>
        <v>1</v>
      </c>
      <c r="E9" s="18"/>
      <c r="G9" s="33"/>
      <c r="H9" s="119"/>
      <c r="I9" s="120"/>
      <c r="J9" s="121"/>
      <c r="K9" s="24"/>
      <c r="L9" s="119"/>
      <c r="M9" s="120"/>
      <c r="N9" s="121"/>
      <c r="O9" s="18"/>
    </row>
    <row r="10" spans="1:15" ht="15" thickBot="1" x14ac:dyDescent="0.35">
      <c r="A10" s="33"/>
      <c r="B10" s="52" t="s">
        <v>96</v>
      </c>
      <c r="C10" s="39">
        <v>78</v>
      </c>
      <c r="D10" s="26"/>
      <c r="E10" s="18"/>
      <c r="G10" s="33"/>
      <c r="H10" s="58" t="s">
        <v>97</v>
      </c>
      <c r="I10" s="59" t="s">
        <v>48</v>
      </c>
      <c r="J10" s="53" t="s">
        <v>46</v>
      </c>
      <c r="K10" s="17"/>
      <c r="L10" s="57" t="s">
        <v>97</v>
      </c>
      <c r="M10" s="60" t="s">
        <v>48</v>
      </c>
      <c r="N10" s="41" t="s">
        <v>46</v>
      </c>
      <c r="O10" s="18"/>
    </row>
    <row r="11" spans="1:15" x14ac:dyDescent="0.3">
      <c r="A11" s="33"/>
      <c r="B11" s="15"/>
      <c r="C11" s="15"/>
      <c r="D11" s="16"/>
      <c r="E11" s="18"/>
      <c r="G11" s="33"/>
      <c r="H11" s="55" t="s">
        <v>39</v>
      </c>
      <c r="I11" s="34"/>
      <c r="J11" s="29" t="e">
        <f>GETPIVOTDATA("ID",$H$10,"Verifica DSI","Non verificato")/GETPIVOTDATA("ID",$H$10)</f>
        <v>#DIV/0!</v>
      </c>
      <c r="K11" s="17"/>
      <c r="L11" s="54" t="s">
        <v>45</v>
      </c>
      <c r="M11" s="35"/>
      <c r="N11" s="29" t="e">
        <f>GETPIVOTDATA("ID",$L$10,"Incorenza stati","Coerente")/GETPIVOTDATA("ID",$L$10)</f>
        <v>#DIV/0!</v>
      </c>
      <c r="O11" s="18"/>
    </row>
    <row r="12" spans="1:15" ht="15" thickBot="1" x14ac:dyDescent="0.35">
      <c r="A12" s="33"/>
      <c r="B12" s="14"/>
      <c r="C12" s="14"/>
      <c r="D12" s="14"/>
      <c r="E12" s="18"/>
      <c r="G12" s="33"/>
      <c r="H12" s="54" t="s">
        <v>37</v>
      </c>
      <c r="I12" s="35"/>
      <c r="J12" s="29" t="e">
        <f>GETPIVOTDATA("ID",$H$10,"Verifica DSI","Ok")/GETPIVOTDATA("ID",$H$10)</f>
        <v>#DIV/0!</v>
      </c>
      <c r="K12" s="17"/>
      <c r="L12" s="56" t="s">
        <v>44</v>
      </c>
      <c r="M12" s="35"/>
      <c r="N12" s="29" t="e">
        <f>GETPIVOTDATA("ID",$L$10,"Incorenza stati","Non coerente")/GETPIVOTDATA("ID",$L$10)</f>
        <v>#DIV/0!</v>
      </c>
      <c r="O12" s="18"/>
    </row>
    <row r="13" spans="1:15" ht="15" thickBot="1" x14ac:dyDescent="0.35">
      <c r="A13" s="33"/>
      <c r="B13" s="14"/>
      <c r="C13" s="14"/>
      <c r="D13" s="14"/>
      <c r="E13" s="18"/>
      <c r="G13" s="33"/>
      <c r="H13" s="56" t="s">
        <v>38</v>
      </c>
      <c r="I13" s="35"/>
      <c r="J13" s="29" t="e">
        <f>GETPIVOTDATA("ID",$H$10,"Verifica DSI","Ko")/GETPIVOTDATA("ID",$H$10)</f>
        <v>#DIV/0!</v>
      </c>
      <c r="K13" s="17"/>
      <c r="L13" s="56" t="s">
        <v>96</v>
      </c>
      <c r="M13" s="36"/>
      <c r="N13" s="26"/>
      <c r="O13" s="18"/>
    </row>
    <row r="14" spans="1:15" ht="15" thickBot="1" x14ac:dyDescent="0.35">
      <c r="A14" s="20"/>
      <c r="B14" s="14"/>
      <c r="C14" s="14"/>
      <c r="D14" s="14"/>
      <c r="E14" s="18"/>
      <c r="G14" s="20"/>
      <c r="H14" s="59" t="s">
        <v>96</v>
      </c>
      <c r="I14" s="36"/>
      <c r="J14" s="26"/>
      <c r="K14" s="27"/>
      <c r="L14" s="17"/>
      <c r="M14" s="17"/>
      <c r="N14" s="17"/>
      <c r="O14" s="18"/>
    </row>
    <row r="15" spans="1:15" ht="15" thickBot="1" x14ac:dyDescent="0.35">
      <c r="A15" s="25"/>
      <c r="B15" s="21"/>
      <c r="C15" s="21"/>
      <c r="D15" s="22"/>
      <c r="E15" s="23"/>
      <c r="G15" s="25"/>
      <c r="H15" s="21"/>
      <c r="I15" s="21"/>
      <c r="J15" s="21"/>
      <c r="K15" s="21"/>
      <c r="L15" s="21"/>
      <c r="M15" s="21"/>
      <c r="N15" s="21"/>
      <c r="O15" s="23"/>
    </row>
    <row r="16" spans="1:15" x14ac:dyDescent="0.3">
      <c r="A16"/>
      <c r="B16"/>
      <c r="C16"/>
      <c r="H16"/>
      <c r="I16"/>
      <c r="J16"/>
      <c r="L16"/>
      <c r="M16"/>
      <c r="N16"/>
    </row>
    <row r="17" spans="1:14" x14ac:dyDescent="0.3">
      <c r="A17"/>
      <c r="B17"/>
      <c r="C17"/>
      <c r="H17"/>
      <c r="I17"/>
      <c r="J17"/>
      <c r="L17"/>
      <c r="M17"/>
      <c r="N17"/>
    </row>
    <row r="18" spans="1:14" x14ac:dyDescent="0.3">
      <c r="A18"/>
      <c r="B18"/>
      <c r="C18"/>
      <c r="H18"/>
      <c r="I18"/>
      <c r="J18"/>
      <c r="L18"/>
      <c r="M18"/>
      <c r="N18"/>
    </row>
    <row r="19" spans="1:14" x14ac:dyDescent="0.3">
      <c r="A19"/>
      <c r="B19"/>
      <c r="C19"/>
      <c r="H19"/>
      <c r="I19"/>
      <c r="J19"/>
      <c r="L19"/>
      <c r="M19"/>
      <c r="N19"/>
    </row>
    <row r="20" spans="1:14" x14ac:dyDescent="0.3">
      <c r="A20"/>
      <c r="B20"/>
      <c r="C20"/>
      <c r="H20"/>
      <c r="I20"/>
      <c r="J20"/>
      <c r="L20"/>
      <c r="M20"/>
      <c r="N20"/>
    </row>
    <row r="21" spans="1:14" x14ac:dyDescent="0.3">
      <c r="A21"/>
      <c r="B21"/>
      <c r="C21"/>
      <c r="H21"/>
      <c r="I21"/>
      <c r="J21"/>
      <c r="L21"/>
      <c r="M21"/>
      <c r="N21"/>
    </row>
    <row r="22" spans="1:14" x14ac:dyDescent="0.3">
      <c r="A22"/>
      <c r="B22"/>
      <c r="C22"/>
      <c r="H22"/>
      <c r="I22"/>
      <c r="J22"/>
      <c r="L22"/>
      <c r="M22"/>
      <c r="N22"/>
    </row>
    <row r="23" spans="1:14" x14ac:dyDescent="0.3">
      <c r="A23"/>
      <c r="B23"/>
      <c r="C23"/>
      <c r="G23"/>
      <c r="H23"/>
      <c r="I23"/>
      <c r="J23"/>
      <c r="K23"/>
      <c r="L23"/>
      <c r="M23"/>
      <c r="N23"/>
    </row>
    <row r="24" spans="1:14" x14ac:dyDescent="0.3">
      <c r="A24"/>
      <c r="B24"/>
      <c r="C24"/>
      <c r="G24"/>
      <c r="H24"/>
      <c r="I24"/>
      <c r="J24"/>
      <c r="K24"/>
      <c r="L24"/>
      <c r="M24"/>
      <c r="N24"/>
    </row>
    <row r="25" spans="1:14" x14ac:dyDescent="0.3">
      <c r="A25"/>
      <c r="B25"/>
      <c r="C25"/>
      <c r="G25"/>
      <c r="H25"/>
      <c r="I25"/>
      <c r="J25"/>
      <c r="K25"/>
      <c r="L25"/>
      <c r="M25"/>
      <c r="N25"/>
    </row>
    <row r="26" spans="1:14" x14ac:dyDescent="0.3">
      <c r="G26"/>
      <c r="H26"/>
      <c r="I26"/>
      <c r="J26"/>
      <c r="K26"/>
      <c r="L26"/>
      <c r="M26"/>
    </row>
    <row r="27" spans="1:14" x14ac:dyDescent="0.3">
      <c r="G27"/>
      <c r="H27"/>
      <c r="I27"/>
      <c r="J27"/>
      <c r="K27"/>
      <c r="L27"/>
      <c r="M27"/>
    </row>
    <row r="28" spans="1:14" x14ac:dyDescent="0.3">
      <c r="G28"/>
      <c r="H28"/>
      <c r="I28"/>
      <c r="J28"/>
      <c r="K28"/>
      <c r="L28"/>
      <c r="M28"/>
    </row>
    <row r="29" spans="1:14" x14ac:dyDescent="0.3">
      <c r="G29"/>
      <c r="H29"/>
      <c r="I29"/>
      <c r="J29"/>
      <c r="K29"/>
      <c r="L29"/>
      <c r="M29"/>
    </row>
    <row r="30" spans="1:14" x14ac:dyDescent="0.3">
      <c r="G30"/>
      <c r="H30"/>
      <c r="I30"/>
      <c r="J30"/>
      <c r="K30"/>
      <c r="L30"/>
      <c r="M30"/>
    </row>
    <row r="31" spans="1:14" x14ac:dyDescent="0.3">
      <c r="G31"/>
      <c r="H31"/>
      <c r="I31"/>
      <c r="J31"/>
      <c r="K31"/>
      <c r="L31"/>
      <c r="M31"/>
    </row>
    <row r="32" spans="1:14" x14ac:dyDescent="0.3">
      <c r="G32"/>
      <c r="H32"/>
      <c r="I32"/>
      <c r="J32"/>
      <c r="K32"/>
      <c r="L32"/>
      <c r="M32"/>
    </row>
    <row r="33" spans="7:13" x14ac:dyDescent="0.3">
      <c r="G33"/>
      <c r="H33"/>
      <c r="I33"/>
      <c r="J33"/>
      <c r="K33"/>
      <c r="L33"/>
      <c r="M33"/>
    </row>
    <row r="34" spans="7:13" x14ac:dyDescent="0.3">
      <c r="G34"/>
      <c r="H34"/>
      <c r="I34"/>
      <c r="J34"/>
      <c r="K34"/>
      <c r="L34"/>
      <c r="M34"/>
    </row>
    <row r="35" spans="7:13" x14ac:dyDescent="0.3">
      <c r="G35"/>
      <c r="H35"/>
      <c r="I35"/>
      <c r="J35"/>
      <c r="K35"/>
      <c r="L35"/>
      <c r="M35"/>
    </row>
    <row r="36" spans="7:13" x14ac:dyDescent="0.3">
      <c r="H36"/>
      <c r="I36"/>
      <c r="J36"/>
      <c r="L36"/>
      <c r="M36"/>
    </row>
    <row r="37" spans="7:13" x14ac:dyDescent="0.3">
      <c r="H37"/>
      <c r="I37"/>
      <c r="J37"/>
      <c r="L37"/>
      <c r="M37"/>
    </row>
  </sheetData>
  <mergeCells count="5">
    <mergeCell ref="B5:D6"/>
    <mergeCell ref="A1:E2"/>
    <mergeCell ref="G1:O2"/>
    <mergeCell ref="L8:N9"/>
    <mergeCell ref="H8:J9"/>
  </mergeCells>
  <conditionalFormatting sqref="J5">
    <cfRule type="expression" dxfId="0" priority="1">
      <formula>"&lt;25"</formula>
    </cfRule>
  </conditionalFormatting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F10"/>
  <sheetViews>
    <sheetView workbookViewId="0">
      <selection activeCell="C8" sqref="C8"/>
    </sheetView>
  </sheetViews>
  <sheetFormatPr defaultRowHeight="15.6" x14ac:dyDescent="0.3"/>
  <cols>
    <col min="1" max="1" width="1.6640625" style="73" customWidth="1"/>
    <col min="2" max="2" width="3.21875" style="73" customWidth="1"/>
    <col min="3" max="3" width="32" style="73" bestFit="1" customWidth="1"/>
    <col min="4" max="4" width="15.21875" style="73" bestFit="1" customWidth="1"/>
    <col min="5" max="5" width="28.109375" style="73" customWidth="1"/>
    <col min="6" max="6" width="31.77734375" style="73" bestFit="1" customWidth="1"/>
    <col min="7" max="16384" width="8.88671875" style="73"/>
  </cols>
  <sheetData>
    <row r="2" spans="2:6" x14ac:dyDescent="0.3">
      <c r="B2" s="123" t="s">
        <v>66</v>
      </c>
      <c r="C2" s="123"/>
      <c r="D2" s="75" t="s">
        <v>71</v>
      </c>
      <c r="E2" s="76" t="s">
        <v>67</v>
      </c>
      <c r="F2" s="76" t="s">
        <v>68</v>
      </c>
    </row>
    <row r="3" spans="2:6" ht="15.6" customHeight="1" x14ac:dyDescent="0.3">
      <c r="B3" s="77">
        <v>1</v>
      </c>
      <c r="C3" s="77" t="s">
        <v>63</v>
      </c>
      <c r="D3" s="77" t="s">
        <v>72</v>
      </c>
      <c r="E3" s="79" t="s">
        <v>83</v>
      </c>
      <c r="F3" s="77"/>
    </row>
    <row r="4" spans="2:6" x14ac:dyDescent="0.3">
      <c r="B4" s="77">
        <v>2</v>
      </c>
      <c r="C4" s="77" t="s">
        <v>62</v>
      </c>
      <c r="D4" s="122" t="s">
        <v>73</v>
      </c>
      <c r="E4" s="122" t="s">
        <v>76</v>
      </c>
      <c r="F4" s="77" t="s">
        <v>77</v>
      </c>
    </row>
    <row r="5" spans="2:6" x14ac:dyDescent="0.3">
      <c r="B5" s="77">
        <v>3</v>
      </c>
      <c r="C5" s="77" t="s">
        <v>61</v>
      </c>
      <c r="D5" s="122"/>
      <c r="E5" s="122"/>
      <c r="F5" s="77" t="s">
        <v>78</v>
      </c>
    </row>
    <row r="6" spans="2:6" x14ac:dyDescent="0.3">
      <c r="B6" s="77">
        <v>4</v>
      </c>
      <c r="C6" s="77" t="s">
        <v>60</v>
      </c>
      <c r="D6" s="77" t="s">
        <v>72</v>
      </c>
      <c r="E6" s="79"/>
      <c r="F6" s="77" t="s">
        <v>74</v>
      </c>
    </row>
    <row r="7" spans="2:6" x14ac:dyDescent="0.3">
      <c r="B7" s="77">
        <v>5</v>
      </c>
      <c r="C7" s="77" t="s">
        <v>80</v>
      </c>
      <c r="D7" s="77" t="s">
        <v>72</v>
      </c>
      <c r="E7" s="79"/>
      <c r="F7" s="77"/>
    </row>
    <row r="8" spans="2:6" x14ac:dyDescent="0.3">
      <c r="B8" s="77">
        <v>6</v>
      </c>
      <c r="C8" s="77" t="s">
        <v>81</v>
      </c>
      <c r="D8" s="77" t="s">
        <v>79</v>
      </c>
      <c r="E8" s="79" t="s">
        <v>82</v>
      </c>
      <c r="F8" s="77"/>
    </row>
    <row r="10" spans="2:6" x14ac:dyDescent="0.3">
      <c r="C10" s="78" t="s">
        <v>75</v>
      </c>
    </row>
  </sheetData>
  <mergeCells count="3">
    <mergeCell ref="E4:E5"/>
    <mergeCell ref="B2:C2"/>
    <mergeCell ref="D4:D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2:C14"/>
  <sheetViews>
    <sheetView topLeftCell="A4" workbookViewId="0">
      <selection activeCell="A18" sqref="A18:XFD18"/>
    </sheetView>
  </sheetViews>
  <sheetFormatPr defaultRowHeight="15.6" x14ac:dyDescent="0.3"/>
  <cols>
    <col min="1" max="1" width="1.6640625" style="73" customWidth="1"/>
    <col min="2" max="2" width="4.44140625" style="73" customWidth="1"/>
    <col min="3" max="3" width="38.33203125" style="73" bestFit="1" customWidth="1"/>
    <col min="4" max="4" width="29.77734375" style="73" bestFit="1" customWidth="1"/>
    <col min="5" max="16384" width="8.88671875" style="73"/>
  </cols>
  <sheetData>
    <row r="2" spans="3:3" x14ac:dyDescent="0.3">
      <c r="C2" s="74" t="s">
        <v>70</v>
      </c>
    </row>
    <row r="3" spans="3:3" customFormat="1" x14ac:dyDescent="0.3">
      <c r="C3" s="74" t="s">
        <v>69</v>
      </c>
    </row>
    <row r="4" spans="3:3" customFormat="1" ht="14.4" x14ac:dyDescent="0.3"/>
    <row r="5" spans="3:3" customFormat="1" ht="14.4" x14ac:dyDescent="0.3"/>
    <row r="6" spans="3:3" customFormat="1" ht="14.4" x14ac:dyDescent="0.3"/>
    <row r="7" spans="3:3" customFormat="1" ht="14.4" x14ac:dyDescent="0.3"/>
    <row r="8" spans="3:3" customFormat="1" ht="14.4" x14ac:dyDescent="0.3"/>
    <row r="9" spans="3:3" customFormat="1" ht="14.4" x14ac:dyDescent="0.3"/>
    <row r="10" spans="3:3" customFormat="1" ht="14.4" x14ac:dyDescent="0.3"/>
    <row r="11" spans="3:3" customFormat="1" ht="14.4" x14ac:dyDescent="0.3"/>
    <row r="12" spans="3:3" customFormat="1" ht="14.4" x14ac:dyDescent="0.3"/>
    <row r="13" spans="3:3" customFormat="1" ht="14.4" x14ac:dyDescent="0.3"/>
    <row r="14" spans="3:3" customFormat="1" ht="14.4" x14ac:dyDescent="0.3"/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5EE125-43E6-46CF-BE7E-DF899F9AE08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302E80F-5264-4B4D-ABB5-B564D1D5A2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A56FCF-C5F4-4BE8-A3D4-155BB73757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Copertina</vt:lpstr>
      <vt:lpstr>Lista dei casi di test</vt:lpstr>
      <vt:lpstr>Sintesi</vt:lpstr>
      <vt:lpstr>Step</vt:lpstr>
      <vt:lpstr>Query SQL</vt:lpstr>
      <vt:lpstr>Sintesi!Area_stampa</vt:lpstr>
    </vt:vector>
  </TitlesOfParts>
  <Company>Intesa-Sanpaolo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Savegnago Stefano</dc:creator>
  <cp:lastModifiedBy>Cutano, Ilaria</cp:lastModifiedBy>
  <dcterms:created xsi:type="dcterms:W3CDTF">2016-05-16T12:39:54Z</dcterms:created>
  <dcterms:modified xsi:type="dcterms:W3CDTF">2017-07-12T16:23:47Z</dcterms:modified>
</cp:coreProperties>
</file>