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test\ESTERE\"/>
    </mc:Choice>
  </mc:AlternateContent>
  <bookViews>
    <workbookView xWindow="0" yWindow="0" windowWidth="20496" windowHeight="7680"/>
  </bookViews>
  <sheets>
    <sheet name="CUSTOMER_TABLE_ESTERE SYT" sheetId="3" r:id="rId1"/>
    <sheet name="Sheet1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3" l="1"/>
  <c r="S27" i="3"/>
  <c r="T26" i="3"/>
  <c r="S26" i="3"/>
  <c r="T25" i="3"/>
  <c r="S25" i="3"/>
  <c r="T24" i="3"/>
  <c r="S24" i="3"/>
  <c r="T23" i="3"/>
  <c r="S23" i="3"/>
  <c r="T28" i="3"/>
  <c r="O80" i="3"/>
  <c r="S28" i="3"/>
  <c r="T32" i="3"/>
  <c r="S32" i="3"/>
  <c r="U32" i="3" s="1"/>
  <c r="T31" i="3"/>
  <c r="S31" i="3"/>
  <c r="T30" i="3"/>
  <c r="S30" i="3"/>
  <c r="U30" i="3" s="1"/>
  <c r="T29" i="3"/>
  <c r="S29" i="3"/>
  <c r="U29" i="3" l="1"/>
  <c r="U31" i="3"/>
  <c r="U28" i="3"/>
</calcChain>
</file>

<file path=xl/sharedStrings.xml><?xml version="1.0" encoding="utf-8"?>
<sst xmlns="http://schemas.openxmlformats.org/spreadsheetml/2006/main" count="460" uniqueCount="84">
  <si>
    <t>SNDG</t>
  </si>
  <si>
    <t>?</t>
  </si>
  <si>
    <t>E0001</t>
  </si>
  <si>
    <t>indicatore 72</t>
  </si>
  <si>
    <t>ACCOUNT_PAYABLES_Y0</t>
  </si>
  <si>
    <t>ACCOUNT_PAYABLES_Y1</t>
  </si>
  <si>
    <t>TOTAL_SUPPLIERS_Y0</t>
  </si>
  <si>
    <t>TOTAL_SUPPLIERS_Y1</t>
  </si>
  <si>
    <t>MISSING_VAL_IND_72</t>
  </si>
  <si>
    <t>VAL_MAX_IND_72</t>
  </si>
  <si>
    <t>VAL_MIN_IND_72</t>
  </si>
  <si>
    <t>DEN_IND_72</t>
  </si>
  <si>
    <t>IND_72_TMP</t>
  </si>
  <si>
    <t>IND_72</t>
  </si>
  <si>
    <t>ERROR_MSG_IND_72</t>
  </si>
  <si>
    <t xml:space="preserve">E0001 ; </t>
  </si>
  <si>
    <t>Esito</t>
  </si>
  <si>
    <t>Dopo La Modifica</t>
  </si>
  <si>
    <t>indicatore 73</t>
  </si>
  <si>
    <t>indicatore 80</t>
  </si>
  <si>
    <t>indicatore 81</t>
  </si>
  <si>
    <t>ACCOUNT_PAYABLES_Y2</t>
  </si>
  <si>
    <t>MISSING_VAL_IND_73</t>
  </si>
  <si>
    <t>VAL_MAX_IND_73</t>
  </si>
  <si>
    <t>VAL_MIN_IND_73</t>
  </si>
  <si>
    <t>DEN_IND_73</t>
  </si>
  <si>
    <t>NUM_IND_73</t>
  </si>
  <si>
    <t>IND_73_TMP</t>
  </si>
  <si>
    <t>IND_73</t>
  </si>
  <si>
    <t>ERROR_MSG_IND_73</t>
  </si>
  <si>
    <t>ACCOUNT_RECEIVABLES_Y0</t>
  </si>
  <si>
    <t>ACCOUNT_RECEIVABLES_Y1</t>
  </si>
  <si>
    <t>SALES_Y0</t>
  </si>
  <si>
    <t>MISSING_VAL_IND_80</t>
  </si>
  <si>
    <t>VAL_MAX_IND_80</t>
  </si>
  <si>
    <t>VAL_MIN_IND_80</t>
  </si>
  <si>
    <t>IND_80_TMP</t>
  </si>
  <si>
    <t>IND_80</t>
  </si>
  <si>
    <t>ERROR_MSG_IND_80</t>
  </si>
  <si>
    <t>SALES_Y1</t>
  </si>
  <si>
    <t>ACCOUNT_RECEIVABLES_Y2</t>
  </si>
  <si>
    <t>MISSING_VAL_IND_81</t>
  </si>
  <si>
    <t>VAL_MAX_IND_81</t>
  </si>
  <si>
    <t>NUM_NUM_81</t>
  </si>
  <si>
    <t>DEN_NUM_81</t>
  </si>
  <si>
    <t>NUM_DEN_81</t>
  </si>
  <si>
    <t>DEN_DEN_81</t>
  </si>
  <si>
    <t>DEN_IND_81</t>
  </si>
  <si>
    <t>NUM_IND_81</t>
  </si>
  <si>
    <t>IND_81_TMP</t>
  </si>
  <si>
    <t>IND_81</t>
  </si>
  <si>
    <t>ERROR_MSG_IND_81</t>
  </si>
  <si>
    <t>E0002</t>
  </si>
  <si>
    <t>ok</t>
  </si>
  <si>
    <t>APPROVED_LOANS</t>
  </si>
  <si>
    <t>EXPOSURE_ON_BALANCE</t>
  </si>
  <si>
    <t>LOANS_OVERDUE</t>
  </si>
  <si>
    <t>MISSING_VAL_IND_56</t>
  </si>
  <si>
    <t>VAL_MAX_IND_56</t>
  </si>
  <si>
    <t>VAL_MIN_IND_56</t>
  </si>
  <si>
    <t>IND_56_TMP</t>
  </si>
  <si>
    <t>IND_56</t>
  </si>
  <si>
    <t>ERROR_MSG_IND_56</t>
  </si>
  <si>
    <t>EST000001</t>
  </si>
  <si>
    <t>indicatore 56</t>
  </si>
  <si>
    <t>EST000002</t>
  </si>
  <si>
    <t>EST000003</t>
  </si>
  <si>
    <t>EST000004</t>
  </si>
  <si>
    <t>E0003</t>
  </si>
  <si>
    <t>EST000005</t>
  </si>
  <si>
    <t>EST000006</t>
  </si>
  <si>
    <t>EST000007</t>
  </si>
  <si>
    <t>EST000008</t>
  </si>
  <si>
    <t>EST000009</t>
  </si>
  <si>
    <t>EST000010</t>
  </si>
  <si>
    <t>E0003E0002</t>
  </si>
  <si>
    <t>ko</t>
  </si>
  <si>
    <t>E0002;E0003</t>
  </si>
  <si>
    <t>ind_atteso</t>
  </si>
  <si>
    <t>error_atteso</t>
  </si>
  <si>
    <t>NUM</t>
  </si>
  <si>
    <t>DEN</t>
  </si>
  <si>
    <t>den errato</t>
  </si>
  <si>
    <t>err_atteso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</si>
</sst>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#,##0.000000"/>
    <numFmt numFmtId="166" formatCode="0.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/>
    <xf numFmtId="0" fontId="2" fillId="0" borderId="0" xfId="0" applyFont="1" applyFill="1" applyBorder="1" applyAlignment="1"/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3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FF6FD"/>
      <color rgb="FFE3F6FD"/>
      <color rgb="FFF4F9F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9"/>
  <sheetViews>
    <sheetView tabSelected="1" zoomScale="70" zoomScaleNormal="70" workbookViewId="0"/>
  </sheetViews>
  <sheetFormatPr defaultColWidth="24.6640625" defaultRowHeight="14.4" x14ac:dyDescent="0.3"/>
  <cols>
    <col min="1" max="1" width="2.88671875" customWidth="1"/>
    <col min="2" max="2" width="5.33203125" style="12" bestFit="1" customWidth="1"/>
    <col min="3" max="3" width="10.5546875" style="2" bestFit="1" customWidth="1"/>
    <col min="4" max="8" width="24.5546875" style="2" bestFit="1" customWidth="1"/>
    <col min="9" max="9" width="20.109375" style="2" bestFit="1" customWidth="1"/>
    <col min="10" max="10" width="16.44140625" style="2" bestFit="1" customWidth="1"/>
    <col min="11" max="11" width="17.21875" style="2" bestFit="1" customWidth="1"/>
    <col min="12" max="16" width="19.33203125" style="2" bestFit="1" customWidth="1"/>
    <col min="17" max="17" width="12.21875" style="2" bestFit="1" customWidth="1"/>
    <col min="18" max="19" width="19.33203125" style="2" bestFit="1" customWidth="1"/>
    <col min="20" max="20" width="16" style="2" bestFit="1" customWidth="1"/>
    <col min="21" max="21" width="19.33203125" style="2" bestFit="1" customWidth="1"/>
    <col min="22" max="22" width="10.5546875" bestFit="1" customWidth="1"/>
    <col min="23" max="23" width="19.33203125" bestFit="1" customWidth="1"/>
  </cols>
  <sheetData>
    <row r="2" spans="2:21" x14ac:dyDescent="0.3">
      <c r="D2" s="3" t="s">
        <v>3</v>
      </c>
      <c r="N2" s="26" t="s">
        <v>17</v>
      </c>
      <c r="O2" s="26"/>
      <c r="T2"/>
      <c r="U2"/>
    </row>
    <row r="3" spans="2:21" x14ac:dyDescent="0.3">
      <c r="B3" s="9" t="s">
        <v>16</v>
      </c>
      <c r="C3" s="7" t="s">
        <v>0</v>
      </c>
      <c r="D3" s="7" t="s">
        <v>4</v>
      </c>
      <c r="E3" s="7" t="s">
        <v>5</v>
      </c>
      <c r="F3" s="7" t="s">
        <v>6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8" t="s">
        <v>13</v>
      </c>
      <c r="M3" s="8" t="s">
        <v>14</v>
      </c>
      <c r="N3" s="25" t="s">
        <v>13</v>
      </c>
      <c r="O3" s="25" t="s">
        <v>14</v>
      </c>
      <c r="S3"/>
      <c r="T3"/>
      <c r="U3"/>
    </row>
    <row r="4" spans="2:21" s="6" customFormat="1" x14ac:dyDescent="0.3">
      <c r="B4" s="25" t="s">
        <v>53</v>
      </c>
      <c r="C4" s="10">
        <v>68047613</v>
      </c>
      <c r="D4" s="10">
        <v>0</v>
      </c>
      <c r="E4" s="10" t="s">
        <v>1</v>
      </c>
      <c r="F4" s="10">
        <v>6329</v>
      </c>
      <c r="G4" s="10">
        <v>5.0548260000000003</v>
      </c>
      <c r="H4" s="10">
        <v>54.853529999999999</v>
      </c>
      <c r="I4" s="10">
        <v>0.27730519999999997</v>
      </c>
      <c r="J4" s="10" t="s">
        <v>1</v>
      </c>
      <c r="K4" s="10">
        <v>5.0548260000000003</v>
      </c>
      <c r="L4" s="10">
        <v>5.0548260000000003</v>
      </c>
      <c r="M4" s="10" t="s">
        <v>15</v>
      </c>
      <c r="N4" s="10">
        <v>5.0548260000000003</v>
      </c>
      <c r="O4" s="10" t="s">
        <v>15</v>
      </c>
      <c r="R4" s="4"/>
    </row>
    <row r="5" spans="2:21" x14ac:dyDescent="0.3">
      <c r="B5" s="25" t="s">
        <v>53</v>
      </c>
      <c r="C5" s="10">
        <v>68047648</v>
      </c>
      <c r="D5" s="10">
        <v>551</v>
      </c>
      <c r="E5" s="10" t="s">
        <v>1</v>
      </c>
      <c r="F5" s="10">
        <v>12742</v>
      </c>
      <c r="G5" s="10">
        <v>5.0548260000000003</v>
      </c>
      <c r="H5" s="10">
        <v>54.853529999999999</v>
      </c>
      <c r="I5" s="10">
        <v>0.27730519999999997</v>
      </c>
      <c r="J5" s="10" t="s">
        <v>1</v>
      </c>
      <c r="K5" s="10">
        <v>5.0548260000000003</v>
      </c>
      <c r="L5" s="10">
        <v>5.0548260000000003</v>
      </c>
      <c r="M5" s="10" t="s">
        <v>15</v>
      </c>
      <c r="N5" s="10">
        <v>23.125226999999999</v>
      </c>
      <c r="O5" s="10"/>
      <c r="P5" s="6"/>
      <c r="S5"/>
      <c r="T5"/>
      <c r="U5"/>
    </row>
    <row r="6" spans="2:21" x14ac:dyDescent="0.3">
      <c r="B6" s="25" t="s">
        <v>53</v>
      </c>
      <c r="C6" s="10">
        <v>70206080</v>
      </c>
      <c r="D6" s="10">
        <v>37</v>
      </c>
      <c r="E6" s="10" t="s">
        <v>1</v>
      </c>
      <c r="F6" s="10">
        <v>10953</v>
      </c>
      <c r="G6" s="10">
        <v>5.0548260000000003</v>
      </c>
      <c r="H6" s="10">
        <v>54.853529999999999</v>
      </c>
      <c r="I6" s="10">
        <v>0.27730519999999997</v>
      </c>
      <c r="J6" s="10" t="s">
        <v>1</v>
      </c>
      <c r="K6" s="10">
        <v>5.0548260000000003</v>
      </c>
      <c r="L6" s="10">
        <v>5.0548260000000003</v>
      </c>
      <c r="M6" s="10" t="s">
        <v>15</v>
      </c>
      <c r="N6" s="10">
        <v>54.853529999999999</v>
      </c>
      <c r="O6" s="10" t="s">
        <v>52</v>
      </c>
      <c r="P6" s="6"/>
      <c r="S6"/>
      <c r="T6"/>
      <c r="U6"/>
    </row>
    <row r="7" spans="2:21" x14ac:dyDescent="0.3">
      <c r="B7" s="25" t="s">
        <v>53</v>
      </c>
      <c r="C7" s="10">
        <v>81256270</v>
      </c>
      <c r="D7" s="10">
        <v>234</v>
      </c>
      <c r="E7" s="10" t="s">
        <v>1</v>
      </c>
      <c r="F7" s="10">
        <v>95071</v>
      </c>
      <c r="G7" s="10">
        <v>5.0548260000000003</v>
      </c>
      <c r="H7" s="10">
        <v>54.853529999999999</v>
      </c>
      <c r="I7" s="10">
        <v>0.27730519999999997</v>
      </c>
      <c r="J7" s="10" t="s">
        <v>1</v>
      </c>
      <c r="K7" s="10">
        <v>5.0548260000000003</v>
      </c>
      <c r="L7" s="10">
        <v>5.0548260000000003</v>
      </c>
      <c r="M7" s="10" t="s">
        <v>15</v>
      </c>
      <c r="N7" s="10">
        <v>54.853529999999999</v>
      </c>
      <c r="O7" s="10" t="s">
        <v>52</v>
      </c>
      <c r="P7" s="6"/>
      <c r="S7"/>
      <c r="T7"/>
      <c r="U7"/>
    </row>
    <row r="8" spans="2:21" x14ac:dyDescent="0.3">
      <c r="B8" s="25" t="s">
        <v>53</v>
      </c>
      <c r="C8" s="10">
        <v>81256680</v>
      </c>
      <c r="D8" s="10">
        <v>11020.74</v>
      </c>
      <c r="E8" s="10" t="s">
        <v>1</v>
      </c>
      <c r="F8" s="10">
        <v>29839.56</v>
      </c>
      <c r="G8" s="10">
        <v>5.0548260000000003</v>
      </c>
      <c r="H8" s="10">
        <v>54.853529999999999</v>
      </c>
      <c r="I8" s="10">
        <v>0.27730519999999997</v>
      </c>
      <c r="J8" s="10" t="s">
        <v>1</v>
      </c>
      <c r="K8" s="10">
        <v>5.0548260000000003</v>
      </c>
      <c r="L8" s="10">
        <v>5.0548260000000003</v>
      </c>
      <c r="M8" s="10" t="s">
        <v>15</v>
      </c>
      <c r="N8" s="10">
        <v>2.7075819999999999</v>
      </c>
      <c r="O8" s="10"/>
      <c r="P8" s="6"/>
      <c r="S8"/>
      <c r="T8"/>
      <c r="U8"/>
    </row>
    <row r="9" spans="2:21" s="6" customFormat="1" x14ac:dyDescent="0.3">
      <c r="B9" s="25" t="s">
        <v>53</v>
      </c>
      <c r="C9" s="10">
        <v>17959726</v>
      </c>
      <c r="D9" s="10">
        <v>4651706</v>
      </c>
      <c r="E9" s="10">
        <v>5246550</v>
      </c>
      <c r="F9" s="10">
        <v>15360776</v>
      </c>
      <c r="G9" s="10">
        <v>5.0548260000000003</v>
      </c>
      <c r="H9" s="10">
        <v>54.853529999999999</v>
      </c>
      <c r="I9" s="10">
        <v>0.27730519999999997</v>
      </c>
      <c r="J9" s="10">
        <v>4949128</v>
      </c>
      <c r="K9" s="10">
        <v>3.1037340000000002</v>
      </c>
      <c r="L9" s="10">
        <v>3.1037340000000002</v>
      </c>
      <c r="M9" s="10"/>
      <c r="N9" s="10">
        <v>3.1037340000000002</v>
      </c>
      <c r="O9" s="10"/>
      <c r="R9" s="4"/>
    </row>
    <row r="10" spans="2:21" x14ac:dyDescent="0.3">
      <c r="B10" s="25" t="s">
        <v>53</v>
      </c>
      <c r="C10" s="10">
        <v>17993020</v>
      </c>
      <c r="D10" s="10">
        <v>26151293.84</v>
      </c>
      <c r="E10" s="10">
        <v>17918588</v>
      </c>
      <c r="F10" s="10">
        <v>36277753.990000002</v>
      </c>
      <c r="G10" s="10">
        <v>5.0548260000000003</v>
      </c>
      <c r="H10" s="10">
        <v>54.853529999999999</v>
      </c>
      <c r="I10" s="10">
        <v>0.27730519999999997</v>
      </c>
      <c r="J10" s="10">
        <v>22034940.920000002</v>
      </c>
      <c r="K10" s="10">
        <v>1.646374</v>
      </c>
      <c r="L10" s="10">
        <v>1.646374</v>
      </c>
      <c r="M10" s="10"/>
      <c r="N10" s="10">
        <v>1.646374</v>
      </c>
      <c r="O10" s="10"/>
      <c r="P10" s="6"/>
      <c r="S10"/>
      <c r="T10"/>
      <c r="U10"/>
    </row>
    <row r="11" spans="2:21" x14ac:dyDescent="0.3">
      <c r="B11" s="25" t="s">
        <v>53</v>
      </c>
      <c r="C11" s="10">
        <v>26852786</v>
      </c>
      <c r="D11" s="10">
        <v>213075</v>
      </c>
      <c r="E11" s="10">
        <v>297520</v>
      </c>
      <c r="F11" s="10">
        <v>658673</v>
      </c>
      <c r="G11" s="10">
        <v>5.0548260000000003</v>
      </c>
      <c r="H11" s="10">
        <v>54.853529999999999</v>
      </c>
      <c r="I11" s="10">
        <v>0.27730519999999997</v>
      </c>
      <c r="J11" s="10">
        <v>255297.5</v>
      </c>
      <c r="K11" s="10">
        <v>2.5800209999999999</v>
      </c>
      <c r="L11" s="10">
        <v>2.5800209999999999</v>
      </c>
      <c r="M11" s="10"/>
      <c r="N11" s="10">
        <v>2.5800209999999999</v>
      </c>
      <c r="O11" s="10"/>
      <c r="P11" s="6"/>
      <c r="S11"/>
      <c r="T11"/>
      <c r="U11"/>
    </row>
    <row r="12" spans="2:21" x14ac:dyDescent="0.3">
      <c r="B12" s="25" t="s">
        <v>53</v>
      </c>
      <c r="C12" s="10">
        <v>26852818</v>
      </c>
      <c r="D12" s="10">
        <v>2408381</v>
      </c>
      <c r="E12" s="10">
        <v>2269568</v>
      </c>
      <c r="F12" s="10">
        <v>5140949</v>
      </c>
      <c r="G12" s="10">
        <v>5.0548260000000003</v>
      </c>
      <c r="H12" s="10">
        <v>54.853529999999999</v>
      </c>
      <c r="I12" s="10">
        <v>0.27730519999999997</v>
      </c>
      <c r="J12" s="10">
        <v>2338974.5</v>
      </c>
      <c r="K12" s="10">
        <v>2.1979500000000001</v>
      </c>
      <c r="L12" s="10">
        <v>2.1979500000000001</v>
      </c>
      <c r="M12" s="10"/>
      <c r="N12" s="10">
        <v>2.1979500000000001</v>
      </c>
      <c r="O12" s="10"/>
      <c r="P12" s="6"/>
      <c r="S12"/>
      <c r="T12"/>
      <c r="U12"/>
    </row>
    <row r="13" spans="2:21" x14ac:dyDescent="0.3">
      <c r="B13" s="25" t="s">
        <v>53</v>
      </c>
      <c r="C13" s="10">
        <v>26852821</v>
      </c>
      <c r="D13" s="10">
        <v>681439</v>
      </c>
      <c r="E13" s="10">
        <v>658465</v>
      </c>
      <c r="F13" s="10">
        <v>5030867</v>
      </c>
      <c r="G13" s="10">
        <v>5.0548260000000003</v>
      </c>
      <c r="H13" s="10">
        <v>54.853529999999999</v>
      </c>
      <c r="I13" s="10">
        <v>0.27730519999999997</v>
      </c>
      <c r="J13" s="10">
        <v>669952</v>
      </c>
      <c r="K13" s="10">
        <v>7.5092949999999998</v>
      </c>
      <c r="L13" s="10">
        <v>7.5092949999999998</v>
      </c>
      <c r="M13" s="10"/>
      <c r="N13" s="10">
        <v>7.5092949999999998</v>
      </c>
      <c r="O13" s="10"/>
      <c r="P13" s="6"/>
      <c r="S13"/>
      <c r="T13"/>
      <c r="U13"/>
    </row>
    <row r="14" spans="2:21" s="6" customFormat="1" x14ac:dyDescent="0.3">
      <c r="B14" s="25" t="s">
        <v>53</v>
      </c>
      <c r="C14" s="10">
        <v>17962405</v>
      </c>
      <c r="D14" s="10" t="s">
        <v>1</v>
      </c>
      <c r="E14" s="10" t="s">
        <v>1</v>
      </c>
      <c r="F14" s="10" t="s">
        <v>1</v>
      </c>
      <c r="G14" s="10">
        <v>5.0548260000000003</v>
      </c>
      <c r="H14" s="10">
        <v>54.853529999999999</v>
      </c>
      <c r="I14" s="10">
        <v>0.27730519999999997</v>
      </c>
      <c r="J14" s="10" t="s">
        <v>1</v>
      </c>
      <c r="K14" s="10">
        <v>5.0548260000000003</v>
      </c>
      <c r="L14" s="10">
        <v>54.853529999999999</v>
      </c>
      <c r="M14" s="10" t="s">
        <v>15</v>
      </c>
      <c r="N14" s="10">
        <v>54.853529999999999</v>
      </c>
      <c r="O14" s="10" t="s">
        <v>15</v>
      </c>
      <c r="R14" s="4"/>
    </row>
    <row r="15" spans="2:21" x14ac:dyDescent="0.3">
      <c r="B15" s="25" t="s">
        <v>53</v>
      </c>
      <c r="C15" s="10">
        <v>48157476</v>
      </c>
      <c r="D15" s="10" t="s">
        <v>1</v>
      </c>
      <c r="E15" s="10" t="s">
        <v>1</v>
      </c>
      <c r="F15" s="10" t="s">
        <v>1</v>
      </c>
      <c r="G15" s="10">
        <v>5.0548260000000003</v>
      </c>
      <c r="H15" s="10">
        <v>54.853529999999999</v>
      </c>
      <c r="I15" s="10">
        <v>0.27730519999999997</v>
      </c>
      <c r="J15" s="10" t="s">
        <v>1</v>
      </c>
      <c r="K15" s="10">
        <v>5.0548260000000003</v>
      </c>
      <c r="L15" s="10">
        <v>54.853529999999999</v>
      </c>
      <c r="M15" s="10" t="s">
        <v>15</v>
      </c>
      <c r="N15" s="10">
        <v>54.853529999999999</v>
      </c>
      <c r="O15" s="10" t="s">
        <v>15</v>
      </c>
      <c r="P15" s="6"/>
      <c r="S15"/>
      <c r="T15"/>
      <c r="U15"/>
    </row>
    <row r="16" spans="2:21" x14ac:dyDescent="0.3">
      <c r="B16" s="25" t="s">
        <v>53</v>
      </c>
      <c r="C16" s="10">
        <v>59403681</v>
      </c>
      <c r="D16" s="10" t="s">
        <v>1</v>
      </c>
      <c r="E16" s="10" t="s">
        <v>1</v>
      </c>
      <c r="F16" s="10" t="s">
        <v>1</v>
      </c>
      <c r="G16" s="10">
        <v>5.0548260000000003</v>
      </c>
      <c r="H16" s="10">
        <v>54.853529999999999</v>
      </c>
      <c r="I16" s="10">
        <v>0.27730519999999997</v>
      </c>
      <c r="J16" s="10" t="s">
        <v>1</v>
      </c>
      <c r="K16" s="10">
        <v>5.0548260000000003</v>
      </c>
      <c r="L16" s="10">
        <v>54.853529999999999</v>
      </c>
      <c r="M16" s="10" t="s">
        <v>15</v>
      </c>
      <c r="N16" s="10">
        <v>54.853529999999999</v>
      </c>
      <c r="O16" s="10" t="s">
        <v>15</v>
      </c>
      <c r="P16" s="6"/>
      <c r="S16"/>
      <c r="T16"/>
      <c r="U16"/>
    </row>
    <row r="17" spans="2:23" x14ac:dyDescent="0.3">
      <c r="B17" s="25" t="s">
        <v>53</v>
      </c>
      <c r="C17" s="10">
        <v>70206081</v>
      </c>
      <c r="D17" s="10" t="s">
        <v>1</v>
      </c>
      <c r="E17" s="10" t="s">
        <v>1</v>
      </c>
      <c r="F17" s="10" t="s">
        <v>1</v>
      </c>
      <c r="G17" s="10">
        <v>5.0548260000000003</v>
      </c>
      <c r="H17" s="10">
        <v>54.853529999999999</v>
      </c>
      <c r="I17" s="10">
        <v>0.27730519999999997</v>
      </c>
      <c r="J17" s="10" t="s">
        <v>1</v>
      </c>
      <c r="K17" s="10">
        <v>5.0548260000000003</v>
      </c>
      <c r="L17" s="10">
        <v>54.853529999999999</v>
      </c>
      <c r="M17" s="10" t="s">
        <v>15</v>
      </c>
      <c r="N17" s="10">
        <v>54.853529999999999</v>
      </c>
      <c r="O17" s="10" t="s">
        <v>15</v>
      </c>
      <c r="P17" s="6"/>
      <c r="S17"/>
      <c r="T17"/>
      <c r="U17"/>
    </row>
    <row r="18" spans="2:23" x14ac:dyDescent="0.3">
      <c r="B18" s="25" t="s">
        <v>53</v>
      </c>
      <c r="C18" s="10">
        <v>70206307</v>
      </c>
      <c r="D18" s="10" t="s">
        <v>1</v>
      </c>
      <c r="E18" s="10" t="s">
        <v>1</v>
      </c>
      <c r="F18" s="10" t="s">
        <v>1</v>
      </c>
      <c r="G18" s="10">
        <v>5.0548260000000003</v>
      </c>
      <c r="H18" s="10">
        <v>54.853529999999999</v>
      </c>
      <c r="I18" s="10">
        <v>0.27730519999999997</v>
      </c>
      <c r="J18" s="10" t="s">
        <v>1</v>
      </c>
      <c r="K18" s="10">
        <v>5.0548260000000003</v>
      </c>
      <c r="L18" s="10">
        <v>54.853529999999999</v>
      </c>
      <c r="M18" s="10" t="s">
        <v>15</v>
      </c>
      <c r="N18" s="10">
        <v>54.853529999999999</v>
      </c>
      <c r="O18" s="10" t="s">
        <v>15</v>
      </c>
      <c r="P18" s="6"/>
      <c r="S18"/>
      <c r="T18"/>
      <c r="U18"/>
    </row>
    <row r="21" spans="2:23" x14ac:dyDescent="0.3">
      <c r="D21" s="3" t="s">
        <v>18</v>
      </c>
      <c r="P21" s="13"/>
      <c r="Q21" s="26" t="s">
        <v>17</v>
      </c>
      <c r="R21" s="26"/>
      <c r="T21"/>
      <c r="U21"/>
    </row>
    <row r="22" spans="2:23" x14ac:dyDescent="0.3">
      <c r="B22" s="9" t="s">
        <v>16</v>
      </c>
      <c r="C22" s="7" t="s">
        <v>0</v>
      </c>
      <c r="D22" s="7" t="s">
        <v>4</v>
      </c>
      <c r="E22" s="7" t="s">
        <v>5</v>
      </c>
      <c r="F22" s="7" t="s">
        <v>21</v>
      </c>
      <c r="G22" s="7" t="s">
        <v>6</v>
      </c>
      <c r="H22" s="7" t="s">
        <v>7</v>
      </c>
      <c r="I22" s="7" t="s">
        <v>22</v>
      </c>
      <c r="J22" s="7" t="s">
        <v>23</v>
      </c>
      <c r="K22" s="7" t="s">
        <v>24</v>
      </c>
      <c r="L22" s="7" t="s">
        <v>25</v>
      </c>
      <c r="M22" s="7" t="s">
        <v>26</v>
      </c>
      <c r="N22" s="7" t="s">
        <v>27</v>
      </c>
      <c r="O22" s="8" t="s">
        <v>28</v>
      </c>
      <c r="P22" s="8" t="s">
        <v>29</v>
      </c>
      <c r="Q22" s="25" t="s">
        <v>28</v>
      </c>
      <c r="R22" s="25" t="s">
        <v>29</v>
      </c>
      <c r="S22" s="2" t="s">
        <v>80</v>
      </c>
      <c r="T22" t="s">
        <v>81</v>
      </c>
      <c r="U22" t="s">
        <v>78</v>
      </c>
      <c r="V22" t="s">
        <v>83</v>
      </c>
    </row>
    <row r="23" spans="2:23" x14ac:dyDescent="0.3">
      <c r="B23" s="27" t="s">
        <v>76</v>
      </c>
      <c r="C23" s="10">
        <v>68047648</v>
      </c>
      <c r="D23" s="10">
        <v>551</v>
      </c>
      <c r="E23" s="10" t="s">
        <v>1</v>
      </c>
      <c r="F23" s="10">
        <v>1106.03</v>
      </c>
      <c r="G23" s="10">
        <v>12742</v>
      </c>
      <c r="H23" s="10">
        <v>13021</v>
      </c>
      <c r="I23" s="10">
        <v>0</v>
      </c>
      <c r="J23" s="10">
        <v>11.508599999999999</v>
      </c>
      <c r="K23" s="10">
        <v>-1</v>
      </c>
      <c r="L23" s="10" t="s">
        <v>1</v>
      </c>
      <c r="M23" s="10" t="s">
        <v>1</v>
      </c>
      <c r="N23" s="10">
        <v>0</v>
      </c>
      <c r="O23" s="10">
        <v>0</v>
      </c>
      <c r="P23" s="10" t="s">
        <v>2</v>
      </c>
      <c r="Q23" s="10">
        <v>2.1466440000000002</v>
      </c>
      <c r="R23" s="10"/>
      <c r="S23" s="2" t="e">
        <f>G23/((D23+E23)/1)</f>
        <v>#VALUE!</v>
      </c>
      <c r="T23" s="2" t="e">
        <f>H23/((E23+F23)/1)</f>
        <v>#VALUE!</v>
      </c>
      <c r="U23">
        <v>0.96430340713054474</v>
      </c>
    </row>
    <row r="24" spans="2:23" x14ac:dyDescent="0.3">
      <c r="B24" s="27" t="s">
        <v>76</v>
      </c>
      <c r="C24" s="10">
        <v>70206080</v>
      </c>
      <c r="D24" s="10">
        <v>37</v>
      </c>
      <c r="E24" s="10" t="s">
        <v>1</v>
      </c>
      <c r="F24" s="10">
        <v>1801</v>
      </c>
      <c r="G24" s="10">
        <v>10953</v>
      </c>
      <c r="H24" s="10">
        <v>24307</v>
      </c>
      <c r="I24" s="10">
        <v>0</v>
      </c>
      <c r="J24" s="10">
        <v>11.508599999999999</v>
      </c>
      <c r="K24" s="10">
        <v>-1</v>
      </c>
      <c r="L24" s="10" t="s">
        <v>1</v>
      </c>
      <c r="M24" s="10" t="s">
        <v>1</v>
      </c>
      <c r="N24" s="10">
        <v>0</v>
      </c>
      <c r="O24" s="10">
        <v>0</v>
      </c>
      <c r="P24" s="10" t="s">
        <v>2</v>
      </c>
      <c r="Q24" s="10">
        <v>11.508599999999999</v>
      </c>
      <c r="R24" s="10" t="s">
        <v>52</v>
      </c>
      <c r="S24" s="2" t="e">
        <f t="shared" ref="S24:S27" si="0">G24/((D24+E24)/1)</f>
        <v>#VALUE!</v>
      </c>
      <c r="T24" s="2" t="e">
        <f t="shared" ref="T24:T27" si="1">H24/((E24+F24)/1)</f>
        <v>#VALUE!</v>
      </c>
      <c r="U24">
        <v>11.508599999999999</v>
      </c>
      <c r="V24" s="10" t="s">
        <v>52</v>
      </c>
    </row>
    <row r="25" spans="2:23" x14ac:dyDescent="0.3">
      <c r="B25" s="27" t="s">
        <v>76</v>
      </c>
      <c r="C25" s="10">
        <v>81256270</v>
      </c>
      <c r="D25" s="10">
        <v>234</v>
      </c>
      <c r="E25" s="10" t="s">
        <v>1</v>
      </c>
      <c r="F25" s="10">
        <v>51000000</v>
      </c>
      <c r="G25" s="10">
        <v>95071</v>
      </c>
      <c r="H25" s="10">
        <v>89548</v>
      </c>
      <c r="I25" s="10">
        <v>0</v>
      </c>
      <c r="J25" s="10">
        <v>11.508599999999999</v>
      </c>
      <c r="K25" s="10">
        <v>-1</v>
      </c>
      <c r="L25" s="10" t="s">
        <v>1</v>
      </c>
      <c r="M25" s="10" t="s">
        <v>1</v>
      </c>
      <c r="N25" s="10">
        <v>0</v>
      </c>
      <c r="O25" s="10">
        <v>0</v>
      </c>
      <c r="P25" s="10" t="s">
        <v>2</v>
      </c>
      <c r="Q25" s="10">
        <v>0.23152300000000001</v>
      </c>
      <c r="R25" s="10"/>
      <c r="S25" s="2" t="e">
        <f t="shared" si="0"/>
        <v>#VALUE!</v>
      </c>
      <c r="T25" s="2" t="e">
        <f t="shared" si="1"/>
        <v>#VALUE!</v>
      </c>
      <c r="U25">
        <v>11.508599999999999</v>
      </c>
      <c r="V25" s="10" t="s">
        <v>52</v>
      </c>
    </row>
    <row r="26" spans="2:23" x14ac:dyDescent="0.3">
      <c r="B26" s="27" t="s">
        <v>76</v>
      </c>
      <c r="C26" s="10">
        <v>81257338</v>
      </c>
      <c r="D26" s="10">
        <v>512311</v>
      </c>
      <c r="E26" s="10" t="s">
        <v>1</v>
      </c>
      <c r="F26" s="10">
        <v>355890</v>
      </c>
      <c r="G26" s="10">
        <v>1204159</v>
      </c>
      <c r="H26" s="10">
        <v>651227</v>
      </c>
      <c r="I26" s="10">
        <v>0</v>
      </c>
      <c r="J26" s="10">
        <v>11.508599999999999</v>
      </c>
      <c r="K26" s="10">
        <v>-1</v>
      </c>
      <c r="L26" s="10" t="s">
        <v>1</v>
      </c>
      <c r="M26" s="10" t="s">
        <v>1</v>
      </c>
      <c r="N26" s="10">
        <v>0</v>
      </c>
      <c r="O26" s="10">
        <v>0</v>
      </c>
      <c r="P26" s="10" t="s">
        <v>2</v>
      </c>
      <c r="Q26" s="10">
        <v>2.8323559999999999</v>
      </c>
      <c r="R26" s="10"/>
      <c r="S26" s="2" t="e">
        <f t="shared" si="0"/>
        <v>#VALUE!</v>
      </c>
      <c r="T26" s="2" t="e">
        <f t="shared" si="1"/>
        <v>#VALUE!</v>
      </c>
      <c r="U26">
        <v>0.28449832433210331</v>
      </c>
    </row>
    <row r="27" spans="2:23" x14ac:dyDescent="0.3">
      <c r="B27" s="27" t="s">
        <v>76</v>
      </c>
      <c r="C27" s="10">
        <v>87962543</v>
      </c>
      <c r="D27" s="10">
        <v>25572.3</v>
      </c>
      <c r="E27" s="10" t="s">
        <v>1</v>
      </c>
      <c r="F27" s="10">
        <v>6199.99</v>
      </c>
      <c r="G27" s="10">
        <v>106909.57</v>
      </c>
      <c r="H27" s="10">
        <v>150916</v>
      </c>
      <c r="I27" s="10">
        <v>0</v>
      </c>
      <c r="J27" s="10">
        <v>11.508599999999999</v>
      </c>
      <c r="K27" s="10">
        <v>-1</v>
      </c>
      <c r="L27" s="10" t="s">
        <v>1</v>
      </c>
      <c r="M27" s="10" t="s">
        <v>1</v>
      </c>
      <c r="N27" s="10">
        <v>0</v>
      </c>
      <c r="O27" s="10">
        <v>0</v>
      </c>
      <c r="P27" s="10" t="s">
        <v>2</v>
      </c>
      <c r="Q27" s="10">
        <v>0.17911099999999999</v>
      </c>
      <c r="R27" s="10"/>
      <c r="S27" s="2" t="e">
        <f t="shared" si="0"/>
        <v>#VALUE!</v>
      </c>
      <c r="T27" s="2" t="e">
        <f t="shared" si="1"/>
        <v>#VALUE!</v>
      </c>
      <c r="U27">
        <v>-0.82824772620128728</v>
      </c>
    </row>
    <row r="28" spans="2:23" x14ac:dyDescent="0.3">
      <c r="B28" s="27" t="s">
        <v>76</v>
      </c>
      <c r="C28" s="10">
        <v>17959726</v>
      </c>
      <c r="D28" s="10">
        <v>4651706</v>
      </c>
      <c r="E28" s="10">
        <v>5246550</v>
      </c>
      <c r="F28" s="10">
        <v>4795068.33</v>
      </c>
      <c r="G28" s="10">
        <v>15360776</v>
      </c>
      <c r="H28" s="10">
        <v>13622001</v>
      </c>
      <c r="I28" s="10">
        <v>0</v>
      </c>
      <c r="J28" s="10">
        <v>11.508599999999999</v>
      </c>
      <c r="K28" s="10">
        <v>-1</v>
      </c>
      <c r="L28" s="10">
        <v>1.713109</v>
      </c>
      <c r="M28" s="10">
        <v>3.1037340000000002</v>
      </c>
      <c r="N28" s="10">
        <v>1.811755</v>
      </c>
      <c r="O28" s="10">
        <v>1.811755</v>
      </c>
      <c r="P28" s="10"/>
      <c r="Q28" s="10">
        <v>1.811755</v>
      </c>
      <c r="R28" s="10"/>
      <c r="S28" s="2">
        <f t="shared" ref="S24:S37" si="2">G28/((D28+E28)/2)</f>
        <v>3.1037338294746064</v>
      </c>
      <c r="T28" s="2">
        <f>H28/((E28+F28)/2)</f>
        <v>2.7131086947018033</v>
      </c>
      <c r="U28">
        <f t="shared" ref="U24:U37" si="3">S28/T28-1</f>
        <v>0.14397695733149996</v>
      </c>
      <c r="W28" t="s">
        <v>82</v>
      </c>
    </row>
    <row r="29" spans="2:23" x14ac:dyDescent="0.3">
      <c r="B29" s="27" t="s">
        <v>76</v>
      </c>
      <c r="C29" s="10">
        <v>17993020</v>
      </c>
      <c r="D29" s="10">
        <v>26151293.84</v>
      </c>
      <c r="E29" s="10">
        <v>17918588</v>
      </c>
      <c r="F29" s="10">
        <v>11358964.65</v>
      </c>
      <c r="G29" s="10">
        <v>36277753.990000002</v>
      </c>
      <c r="H29" s="10">
        <v>35186384</v>
      </c>
      <c r="I29" s="10">
        <v>0</v>
      </c>
      <c r="J29" s="10">
        <v>11.508599999999999</v>
      </c>
      <c r="K29" s="10">
        <v>-1</v>
      </c>
      <c r="L29" s="10">
        <v>1.4036420000000001</v>
      </c>
      <c r="M29" s="10">
        <v>1.646374</v>
      </c>
      <c r="N29" s="10">
        <v>1.17293</v>
      </c>
      <c r="O29" s="10">
        <v>1.17293</v>
      </c>
      <c r="P29" s="10"/>
      <c r="Q29" s="10">
        <v>1.17293</v>
      </c>
      <c r="R29" s="10"/>
      <c r="S29" s="2">
        <f t="shared" si="2"/>
        <v>1.6463740076140854</v>
      </c>
      <c r="T29" s="2">
        <f t="shared" ref="T24:T37" si="4">H29/((E29+F29)/2)</f>
        <v>2.4036424369644163</v>
      </c>
      <c r="U29">
        <f t="shared" si="3"/>
        <v>-0.31505036593824354</v>
      </c>
      <c r="W29" t="s">
        <v>82</v>
      </c>
    </row>
    <row r="30" spans="2:23" x14ac:dyDescent="0.3">
      <c r="B30" s="27" t="s">
        <v>76</v>
      </c>
      <c r="C30" s="10">
        <v>26852786</v>
      </c>
      <c r="D30" s="10">
        <v>213075</v>
      </c>
      <c r="E30" s="10">
        <v>297520</v>
      </c>
      <c r="F30" s="10">
        <v>514424.52</v>
      </c>
      <c r="G30" s="10">
        <v>658673</v>
      </c>
      <c r="H30" s="10">
        <v>1040863</v>
      </c>
      <c r="I30" s="10">
        <v>0</v>
      </c>
      <c r="J30" s="10">
        <v>11.508599999999999</v>
      </c>
      <c r="K30" s="10">
        <v>-1</v>
      </c>
      <c r="L30" s="10">
        <v>1.563877</v>
      </c>
      <c r="M30" s="10">
        <v>2.5800209999999999</v>
      </c>
      <c r="N30" s="10">
        <v>1.6497599999999999</v>
      </c>
      <c r="O30" s="10">
        <v>1.6497599999999999</v>
      </c>
      <c r="P30" s="10"/>
      <c r="Q30" s="10">
        <v>1.6497599999999999</v>
      </c>
      <c r="R30" s="10"/>
      <c r="S30" s="2">
        <f t="shared" si="2"/>
        <v>2.5800213476434357</v>
      </c>
      <c r="T30" s="2">
        <f t="shared" si="4"/>
        <v>2.5638771476652122</v>
      </c>
      <c r="U30">
        <f t="shared" si="3"/>
        <v>6.2967915576317424E-3</v>
      </c>
      <c r="W30" t="s">
        <v>82</v>
      </c>
    </row>
    <row r="31" spans="2:23" x14ac:dyDescent="0.3">
      <c r="B31" s="27" t="s">
        <v>76</v>
      </c>
      <c r="C31" s="10">
        <v>26852818</v>
      </c>
      <c r="D31" s="10">
        <v>2408381</v>
      </c>
      <c r="E31" s="10">
        <v>2269568</v>
      </c>
      <c r="F31" s="10">
        <v>2342401.1800000002</v>
      </c>
      <c r="G31" s="10">
        <v>5140949</v>
      </c>
      <c r="H31" s="10">
        <v>5214210</v>
      </c>
      <c r="I31" s="10">
        <v>0</v>
      </c>
      <c r="J31" s="10">
        <v>11.508599999999999</v>
      </c>
      <c r="K31" s="10">
        <v>-1</v>
      </c>
      <c r="L31" s="10">
        <v>1.261164</v>
      </c>
      <c r="M31" s="10">
        <v>2.1979500000000001</v>
      </c>
      <c r="N31" s="10">
        <v>1.7427950000000001</v>
      </c>
      <c r="O31" s="10">
        <v>1.7427950000000001</v>
      </c>
      <c r="P31" s="10"/>
      <c r="Q31" s="10">
        <v>1.7427950000000001</v>
      </c>
      <c r="R31" s="10"/>
      <c r="S31" s="2">
        <f t="shared" si="2"/>
        <v>2.1979499990273514</v>
      </c>
      <c r="T31" s="2">
        <f t="shared" si="4"/>
        <v>2.2611642864447763</v>
      </c>
      <c r="U31">
        <f t="shared" si="3"/>
        <v>-2.7956521247209598E-2</v>
      </c>
      <c r="W31" t="s">
        <v>82</v>
      </c>
    </row>
    <row r="32" spans="2:23" x14ac:dyDescent="0.3">
      <c r="B32" s="27" t="s">
        <v>76</v>
      </c>
      <c r="C32" s="10">
        <v>26852821</v>
      </c>
      <c r="D32" s="10">
        <v>681439</v>
      </c>
      <c r="E32" s="10">
        <v>658465</v>
      </c>
      <c r="F32" s="10">
        <v>1711033</v>
      </c>
      <c r="G32" s="10">
        <v>5030867</v>
      </c>
      <c r="H32" s="10">
        <v>6492255</v>
      </c>
      <c r="I32" s="10">
        <v>0</v>
      </c>
      <c r="J32" s="10">
        <v>11.508599999999999</v>
      </c>
      <c r="K32" s="10">
        <v>-1</v>
      </c>
      <c r="L32" s="10">
        <v>4.479857</v>
      </c>
      <c r="M32" s="10">
        <v>7.5092949999999998</v>
      </c>
      <c r="N32" s="10">
        <v>1.6762349999999999</v>
      </c>
      <c r="O32" s="10">
        <v>1.6762349999999999</v>
      </c>
      <c r="P32" s="10"/>
      <c r="Q32" s="10">
        <v>1.6762349999999999</v>
      </c>
      <c r="R32" s="10"/>
      <c r="S32" s="2">
        <f t="shared" si="2"/>
        <v>7.5092946957393965</v>
      </c>
      <c r="T32" s="2">
        <f t="shared" si="4"/>
        <v>5.4798569148401901</v>
      </c>
      <c r="U32">
        <f t="shared" si="3"/>
        <v>0.37034503134620467</v>
      </c>
      <c r="W32" t="s">
        <v>82</v>
      </c>
    </row>
    <row r="33" spans="2:21" x14ac:dyDescent="0.3">
      <c r="B33" s="25" t="s">
        <v>53</v>
      </c>
      <c r="C33" s="10">
        <v>17962405</v>
      </c>
      <c r="D33" s="10" t="s">
        <v>1</v>
      </c>
      <c r="E33" s="10" t="s">
        <v>1</v>
      </c>
      <c r="F33" s="10" t="s">
        <v>1</v>
      </c>
      <c r="G33" s="10" t="s">
        <v>1</v>
      </c>
      <c r="H33" s="10" t="s">
        <v>1</v>
      </c>
      <c r="I33" s="10">
        <v>0</v>
      </c>
      <c r="J33" s="10">
        <v>11.508599999999999</v>
      </c>
      <c r="K33" s="10">
        <v>-1</v>
      </c>
      <c r="L33" s="10" t="s">
        <v>1</v>
      </c>
      <c r="M33" s="10" t="s">
        <v>1</v>
      </c>
      <c r="N33" s="10">
        <v>0</v>
      </c>
      <c r="O33" s="10">
        <v>0</v>
      </c>
      <c r="P33" s="10" t="s">
        <v>2</v>
      </c>
      <c r="Q33" s="10">
        <v>0</v>
      </c>
      <c r="R33" s="10" t="s">
        <v>2</v>
      </c>
      <c r="U33"/>
    </row>
    <row r="34" spans="2:21" x14ac:dyDescent="0.3">
      <c r="B34" s="25" t="s">
        <v>53</v>
      </c>
      <c r="C34" s="10">
        <v>48157476</v>
      </c>
      <c r="D34" s="10" t="s">
        <v>1</v>
      </c>
      <c r="E34" s="10" t="s">
        <v>1</v>
      </c>
      <c r="F34" s="10" t="s">
        <v>1</v>
      </c>
      <c r="G34" s="10" t="s">
        <v>1</v>
      </c>
      <c r="H34" s="10" t="s">
        <v>1</v>
      </c>
      <c r="I34" s="10">
        <v>0</v>
      </c>
      <c r="J34" s="10">
        <v>11.508599999999999</v>
      </c>
      <c r="K34" s="10">
        <v>-1</v>
      </c>
      <c r="L34" s="10" t="s">
        <v>1</v>
      </c>
      <c r="M34" s="10" t="s">
        <v>1</v>
      </c>
      <c r="N34" s="10">
        <v>0</v>
      </c>
      <c r="O34" s="10">
        <v>0</v>
      </c>
      <c r="P34" s="10" t="s">
        <v>2</v>
      </c>
      <c r="Q34" s="10">
        <v>0</v>
      </c>
      <c r="R34" s="10" t="s">
        <v>2</v>
      </c>
      <c r="U34"/>
    </row>
    <row r="35" spans="2:21" x14ac:dyDescent="0.3">
      <c r="B35" s="25" t="s">
        <v>53</v>
      </c>
      <c r="C35" s="10">
        <v>59403681</v>
      </c>
      <c r="D35" s="10" t="s">
        <v>1</v>
      </c>
      <c r="E35" s="10" t="s">
        <v>1</v>
      </c>
      <c r="F35" s="10" t="s">
        <v>1</v>
      </c>
      <c r="G35" s="10" t="s">
        <v>1</v>
      </c>
      <c r="H35" s="10" t="s">
        <v>1</v>
      </c>
      <c r="I35" s="10">
        <v>0</v>
      </c>
      <c r="J35" s="10">
        <v>11.508599999999999</v>
      </c>
      <c r="K35" s="10">
        <v>-1</v>
      </c>
      <c r="L35" s="10" t="s">
        <v>1</v>
      </c>
      <c r="M35" s="10" t="s">
        <v>1</v>
      </c>
      <c r="N35" s="10">
        <v>0</v>
      </c>
      <c r="O35" s="10">
        <v>0</v>
      </c>
      <c r="P35" s="10" t="s">
        <v>2</v>
      </c>
      <c r="Q35" s="10">
        <v>0</v>
      </c>
      <c r="R35" s="10" t="s">
        <v>2</v>
      </c>
      <c r="U35"/>
    </row>
    <row r="36" spans="2:21" x14ac:dyDescent="0.3">
      <c r="B36" s="25" t="s">
        <v>53</v>
      </c>
      <c r="C36" s="10">
        <v>70206081</v>
      </c>
      <c r="D36" s="10" t="s">
        <v>1</v>
      </c>
      <c r="E36" s="10" t="s">
        <v>1</v>
      </c>
      <c r="F36" s="10" t="s">
        <v>1</v>
      </c>
      <c r="G36" s="10" t="s">
        <v>1</v>
      </c>
      <c r="H36" s="10" t="s">
        <v>1</v>
      </c>
      <c r="I36" s="10">
        <v>0</v>
      </c>
      <c r="J36" s="10">
        <v>11.508599999999999</v>
      </c>
      <c r="K36" s="10">
        <v>-1</v>
      </c>
      <c r="L36" s="10" t="s">
        <v>1</v>
      </c>
      <c r="M36" s="10" t="s">
        <v>1</v>
      </c>
      <c r="N36" s="10">
        <v>0</v>
      </c>
      <c r="O36" s="10">
        <v>0</v>
      </c>
      <c r="P36" s="10" t="s">
        <v>2</v>
      </c>
      <c r="Q36" s="10">
        <v>0</v>
      </c>
      <c r="R36" s="10" t="s">
        <v>2</v>
      </c>
      <c r="U36"/>
    </row>
    <row r="37" spans="2:21" x14ac:dyDescent="0.3">
      <c r="B37" s="25" t="s">
        <v>53</v>
      </c>
      <c r="C37" s="10">
        <v>70206307</v>
      </c>
      <c r="D37" s="10" t="s">
        <v>1</v>
      </c>
      <c r="E37" s="10" t="s">
        <v>1</v>
      </c>
      <c r="F37" s="10" t="s">
        <v>1</v>
      </c>
      <c r="G37" s="10" t="s">
        <v>1</v>
      </c>
      <c r="H37" s="10" t="s">
        <v>1</v>
      </c>
      <c r="I37" s="10">
        <v>0</v>
      </c>
      <c r="J37" s="10">
        <v>11.508599999999999</v>
      </c>
      <c r="K37" s="10">
        <v>-1</v>
      </c>
      <c r="L37" s="10" t="s">
        <v>1</v>
      </c>
      <c r="M37" s="10" t="s">
        <v>1</v>
      </c>
      <c r="N37" s="10">
        <v>0</v>
      </c>
      <c r="O37" s="10">
        <v>0</v>
      </c>
      <c r="P37" s="10" t="s">
        <v>2</v>
      </c>
      <c r="Q37" s="10">
        <v>0</v>
      </c>
      <c r="R37" s="10" t="s">
        <v>2</v>
      </c>
      <c r="U37"/>
    </row>
    <row r="40" spans="2:21" x14ac:dyDescent="0.3">
      <c r="D40" s="3" t="s">
        <v>19</v>
      </c>
      <c r="M40" s="26" t="s">
        <v>17</v>
      </c>
      <c r="N40" s="26"/>
      <c r="O40" s="14"/>
      <c r="P40" s="14"/>
      <c r="T40"/>
      <c r="U40"/>
    </row>
    <row r="41" spans="2:21" x14ac:dyDescent="0.3">
      <c r="B41" s="9" t="s">
        <v>16</v>
      </c>
      <c r="C41" s="7" t="s">
        <v>0</v>
      </c>
      <c r="D41" s="7" t="s">
        <v>30</v>
      </c>
      <c r="E41" s="7" t="s">
        <v>31</v>
      </c>
      <c r="F41" s="7" t="s">
        <v>32</v>
      </c>
      <c r="G41" s="7" t="s">
        <v>33</v>
      </c>
      <c r="H41" s="7" t="s">
        <v>34</v>
      </c>
      <c r="I41" s="7" t="s">
        <v>35</v>
      </c>
      <c r="J41" s="7" t="s">
        <v>36</v>
      </c>
      <c r="K41" s="8" t="s">
        <v>37</v>
      </c>
      <c r="L41" s="8" t="s">
        <v>38</v>
      </c>
      <c r="M41" s="25" t="s">
        <v>37</v>
      </c>
      <c r="N41" s="25" t="s">
        <v>38</v>
      </c>
      <c r="O41" s="11"/>
      <c r="P41" s="11"/>
      <c r="T41"/>
      <c r="U41"/>
    </row>
    <row r="42" spans="2:21" x14ac:dyDescent="0.3">
      <c r="B42" s="25" t="s">
        <v>53</v>
      </c>
      <c r="C42" s="10">
        <v>27541053</v>
      </c>
      <c r="D42" s="10">
        <v>331203.7</v>
      </c>
      <c r="E42" s="10" t="s">
        <v>1</v>
      </c>
      <c r="F42" s="10">
        <v>891959.8</v>
      </c>
      <c r="G42" s="10">
        <v>7.1190810000000004</v>
      </c>
      <c r="H42" s="10">
        <v>221.0669</v>
      </c>
      <c r="I42" s="10">
        <v>0.3618942</v>
      </c>
      <c r="J42" s="10">
        <v>7.1190810000000004</v>
      </c>
      <c r="K42" s="10">
        <v>7.1190810000000004</v>
      </c>
      <c r="L42" s="10" t="s">
        <v>2</v>
      </c>
      <c r="M42" s="10">
        <v>2.693085</v>
      </c>
      <c r="N42" s="10"/>
      <c r="O42" s="11"/>
      <c r="P42" s="11"/>
      <c r="T42"/>
      <c r="U42"/>
    </row>
    <row r="43" spans="2:21" x14ac:dyDescent="0.3">
      <c r="B43" s="25" t="s">
        <v>53</v>
      </c>
      <c r="C43" s="10">
        <v>34457908</v>
      </c>
      <c r="D43" s="10">
        <v>529705</v>
      </c>
      <c r="E43" s="10" t="s">
        <v>1</v>
      </c>
      <c r="F43" s="10">
        <v>55778109</v>
      </c>
      <c r="G43" s="10">
        <v>7.1190810000000004</v>
      </c>
      <c r="H43" s="10">
        <v>221.0669</v>
      </c>
      <c r="I43" s="10">
        <v>0.3618942</v>
      </c>
      <c r="J43" s="10">
        <v>7.1190810000000004</v>
      </c>
      <c r="K43" s="10">
        <v>7.1190810000000004</v>
      </c>
      <c r="L43" s="10" t="s">
        <v>2</v>
      </c>
      <c r="M43" s="10">
        <v>105.300326</v>
      </c>
      <c r="N43" s="10"/>
      <c r="O43" s="11"/>
      <c r="P43" s="11"/>
      <c r="T43"/>
      <c r="U43"/>
    </row>
    <row r="44" spans="2:21" x14ac:dyDescent="0.3">
      <c r="B44" s="25" t="s">
        <v>53</v>
      </c>
      <c r="C44" s="10">
        <v>52866669</v>
      </c>
      <c r="D44" s="10">
        <v>7450.36</v>
      </c>
      <c r="E44" s="10" t="s">
        <v>1</v>
      </c>
      <c r="F44" s="10">
        <v>242449.23</v>
      </c>
      <c r="G44" s="10">
        <v>7.1190810000000004</v>
      </c>
      <c r="H44" s="10">
        <v>221.0669</v>
      </c>
      <c r="I44" s="10">
        <v>0.3618942</v>
      </c>
      <c r="J44" s="10">
        <v>7.1190810000000004</v>
      </c>
      <c r="K44" s="10">
        <v>7.1190810000000004</v>
      </c>
      <c r="L44" s="10" t="s">
        <v>2</v>
      </c>
      <c r="M44" s="10">
        <v>32.541947999999998</v>
      </c>
      <c r="N44" s="10"/>
      <c r="O44" s="11"/>
      <c r="P44" s="11"/>
      <c r="T44"/>
      <c r="U44"/>
    </row>
    <row r="45" spans="2:21" x14ac:dyDescent="0.3">
      <c r="B45" s="25" t="s">
        <v>53</v>
      </c>
      <c r="C45" s="10">
        <v>68047255</v>
      </c>
      <c r="D45" s="10">
        <v>448015.1</v>
      </c>
      <c r="E45" s="10" t="s">
        <v>1</v>
      </c>
      <c r="F45" s="10">
        <v>1470932.76</v>
      </c>
      <c r="G45" s="10">
        <v>7.1190810000000004</v>
      </c>
      <c r="H45" s="10">
        <v>221.0669</v>
      </c>
      <c r="I45" s="10">
        <v>0.3618942</v>
      </c>
      <c r="J45" s="10">
        <v>7.1190810000000004</v>
      </c>
      <c r="K45" s="10">
        <v>7.1190810000000004</v>
      </c>
      <c r="L45" s="10" t="s">
        <v>2</v>
      </c>
      <c r="M45" s="10">
        <v>3.2832210000000002</v>
      </c>
      <c r="N45" s="10"/>
      <c r="O45" s="11"/>
      <c r="P45" s="11"/>
      <c r="T45"/>
      <c r="U45"/>
    </row>
    <row r="46" spans="2:21" x14ac:dyDescent="0.3">
      <c r="B46" s="25" t="s">
        <v>53</v>
      </c>
      <c r="C46" s="10">
        <v>68047613</v>
      </c>
      <c r="D46" s="10">
        <v>0</v>
      </c>
      <c r="E46" s="10" t="s">
        <v>1</v>
      </c>
      <c r="F46" s="10">
        <v>0</v>
      </c>
      <c r="G46" s="10">
        <v>7.1190810000000004</v>
      </c>
      <c r="H46" s="10">
        <v>221.0669</v>
      </c>
      <c r="I46" s="10">
        <v>0.3618942</v>
      </c>
      <c r="J46" s="10">
        <v>7.1190810000000004</v>
      </c>
      <c r="K46" s="10">
        <v>7.1190810000000004</v>
      </c>
      <c r="L46" s="10" t="s">
        <v>2</v>
      </c>
      <c r="M46" s="10">
        <v>7.1190810000000004</v>
      </c>
      <c r="N46" s="10" t="s">
        <v>2</v>
      </c>
      <c r="O46" s="11"/>
      <c r="P46" s="11"/>
      <c r="T46"/>
      <c r="U46"/>
    </row>
    <row r="47" spans="2:21" x14ac:dyDescent="0.3">
      <c r="B47" s="25" t="s">
        <v>53</v>
      </c>
      <c r="C47" s="10">
        <v>17959726</v>
      </c>
      <c r="D47" s="10">
        <v>3751919</v>
      </c>
      <c r="E47" s="10">
        <v>9000558</v>
      </c>
      <c r="F47" s="10">
        <v>21515746</v>
      </c>
      <c r="G47" s="10">
        <v>7.1190810000000004</v>
      </c>
      <c r="H47" s="10">
        <v>221.0669</v>
      </c>
      <c r="I47" s="10">
        <v>0.3618942</v>
      </c>
      <c r="J47" s="10">
        <v>3.3743629999999998</v>
      </c>
      <c r="K47" s="10">
        <v>3.3743629999999998</v>
      </c>
      <c r="L47" s="10"/>
      <c r="M47" s="10">
        <v>3.3743629999999998</v>
      </c>
      <c r="N47" s="10"/>
      <c r="O47" s="11"/>
      <c r="P47" s="11"/>
      <c r="T47"/>
      <c r="U47"/>
    </row>
    <row r="48" spans="2:21" x14ac:dyDescent="0.3">
      <c r="B48" s="25" t="s">
        <v>53</v>
      </c>
      <c r="C48" s="10">
        <v>17993020</v>
      </c>
      <c r="D48" s="10">
        <v>745703.73</v>
      </c>
      <c r="E48" s="10">
        <v>15762358</v>
      </c>
      <c r="F48" s="10">
        <v>52726401.32</v>
      </c>
      <c r="G48" s="10">
        <v>7.1190810000000004</v>
      </c>
      <c r="H48" s="10">
        <v>221.0669</v>
      </c>
      <c r="I48" s="10">
        <v>0.3618942</v>
      </c>
      <c r="J48" s="10">
        <v>6.3879580000000002</v>
      </c>
      <c r="K48" s="10">
        <v>6.3879580000000002</v>
      </c>
      <c r="L48" s="10"/>
      <c r="M48" s="10">
        <v>6.3879580000000002</v>
      </c>
      <c r="N48" s="10"/>
      <c r="O48" s="11"/>
      <c r="P48" s="11"/>
      <c r="T48"/>
      <c r="U48"/>
    </row>
    <row r="49" spans="2:21" x14ac:dyDescent="0.3">
      <c r="B49" s="25" t="s">
        <v>53</v>
      </c>
      <c r="C49" s="10">
        <v>26852786</v>
      </c>
      <c r="D49" s="10">
        <v>654850</v>
      </c>
      <c r="E49" s="10">
        <v>551577</v>
      </c>
      <c r="F49" s="10">
        <v>1535159</v>
      </c>
      <c r="G49" s="10">
        <v>7.1190810000000004</v>
      </c>
      <c r="H49" s="10">
        <v>221.0669</v>
      </c>
      <c r="I49" s="10">
        <v>0.3618942</v>
      </c>
      <c r="J49" s="10">
        <v>2.5449679999999999</v>
      </c>
      <c r="K49" s="10">
        <v>2.5449679999999999</v>
      </c>
      <c r="L49" s="10"/>
      <c r="M49" s="10">
        <v>2.5449679999999999</v>
      </c>
      <c r="N49" s="10"/>
      <c r="O49" s="11"/>
      <c r="P49" s="11"/>
      <c r="T49"/>
      <c r="U49"/>
    </row>
    <row r="50" spans="2:21" x14ac:dyDescent="0.3">
      <c r="B50" s="25" t="s">
        <v>53</v>
      </c>
      <c r="C50" s="10">
        <v>26852818</v>
      </c>
      <c r="D50" s="10">
        <v>319518</v>
      </c>
      <c r="E50" s="10">
        <v>489129</v>
      </c>
      <c r="F50" s="10">
        <v>6022337</v>
      </c>
      <c r="G50" s="10">
        <v>7.1190810000000004</v>
      </c>
      <c r="H50" s="10">
        <v>221.0669</v>
      </c>
      <c r="I50" s="10">
        <v>0.3618942</v>
      </c>
      <c r="J50" s="10">
        <v>14.894848</v>
      </c>
      <c r="K50" s="10">
        <v>14.894848</v>
      </c>
      <c r="L50" s="10"/>
      <c r="M50" s="10">
        <v>14.894848</v>
      </c>
      <c r="N50" s="10"/>
      <c r="O50" s="11"/>
      <c r="P50" s="11"/>
      <c r="T50"/>
      <c r="U50"/>
    </row>
    <row r="51" spans="2:21" x14ac:dyDescent="0.3">
      <c r="B51" s="25" t="s">
        <v>53</v>
      </c>
      <c r="C51" s="10">
        <v>26852821</v>
      </c>
      <c r="D51" s="10">
        <v>3391099</v>
      </c>
      <c r="E51" s="10">
        <v>5812646</v>
      </c>
      <c r="F51" s="10">
        <v>16788263</v>
      </c>
      <c r="G51" s="10">
        <v>7.1190810000000004</v>
      </c>
      <c r="H51" s="10">
        <v>221.0669</v>
      </c>
      <c r="I51" s="10">
        <v>0.3618942</v>
      </c>
      <c r="J51" s="10">
        <v>3.6481370000000002</v>
      </c>
      <c r="K51" s="10">
        <v>3.6481370000000002</v>
      </c>
      <c r="L51" s="10"/>
      <c r="M51" s="10">
        <v>3.6481370000000002</v>
      </c>
      <c r="N51" s="10"/>
      <c r="O51" s="11"/>
      <c r="P51" s="11"/>
      <c r="T51"/>
      <c r="U51"/>
    </row>
    <row r="52" spans="2:21" x14ac:dyDescent="0.3">
      <c r="B52" s="25" t="s">
        <v>53</v>
      </c>
      <c r="C52" s="10">
        <v>17962405</v>
      </c>
      <c r="D52" s="10" t="s">
        <v>1</v>
      </c>
      <c r="E52" s="10" t="s">
        <v>1</v>
      </c>
      <c r="F52" s="10" t="s">
        <v>1</v>
      </c>
      <c r="G52" s="10">
        <v>7.1190810000000004</v>
      </c>
      <c r="H52" s="10">
        <v>221.0669</v>
      </c>
      <c r="I52" s="10">
        <v>0.3618942</v>
      </c>
      <c r="J52" s="10">
        <v>7.1190810000000004</v>
      </c>
      <c r="K52" s="10">
        <v>7.1190810000000004</v>
      </c>
      <c r="L52" s="10" t="s">
        <v>2</v>
      </c>
      <c r="M52" s="10">
        <v>7.1190810000000004</v>
      </c>
      <c r="N52" s="10" t="s">
        <v>2</v>
      </c>
      <c r="O52" s="11"/>
      <c r="P52" s="11"/>
      <c r="T52"/>
      <c r="U52"/>
    </row>
    <row r="53" spans="2:21" x14ac:dyDescent="0.3">
      <c r="B53" s="25" t="s">
        <v>53</v>
      </c>
      <c r="C53" s="10">
        <v>48157476</v>
      </c>
      <c r="D53" s="10" t="s">
        <v>1</v>
      </c>
      <c r="E53" s="10" t="s">
        <v>1</v>
      </c>
      <c r="F53" s="10" t="s">
        <v>1</v>
      </c>
      <c r="G53" s="10">
        <v>7.1190810000000004</v>
      </c>
      <c r="H53" s="10">
        <v>221.0669</v>
      </c>
      <c r="I53" s="10">
        <v>0.3618942</v>
      </c>
      <c r="J53" s="10">
        <v>7.1190810000000004</v>
      </c>
      <c r="K53" s="10">
        <v>7.1190810000000004</v>
      </c>
      <c r="L53" s="10" t="s">
        <v>2</v>
      </c>
      <c r="M53" s="10">
        <v>7.1190810000000004</v>
      </c>
      <c r="N53" s="10" t="s">
        <v>2</v>
      </c>
      <c r="O53" s="11"/>
      <c r="P53" s="11"/>
      <c r="T53"/>
      <c r="U53"/>
    </row>
    <row r="54" spans="2:21" x14ac:dyDescent="0.3">
      <c r="B54" s="25" t="s">
        <v>53</v>
      </c>
      <c r="C54" s="10">
        <v>59403681</v>
      </c>
      <c r="D54" s="10" t="s">
        <v>1</v>
      </c>
      <c r="E54" s="10" t="s">
        <v>1</v>
      </c>
      <c r="F54" s="10" t="s">
        <v>1</v>
      </c>
      <c r="G54" s="10">
        <v>7.1190810000000004</v>
      </c>
      <c r="H54" s="10">
        <v>221.0669</v>
      </c>
      <c r="I54" s="10">
        <v>0.3618942</v>
      </c>
      <c r="J54" s="10">
        <v>7.1190810000000004</v>
      </c>
      <c r="K54" s="10">
        <v>7.1190810000000004</v>
      </c>
      <c r="L54" s="10" t="s">
        <v>2</v>
      </c>
      <c r="M54" s="10">
        <v>7.1190810000000004</v>
      </c>
      <c r="N54" s="10" t="s">
        <v>2</v>
      </c>
      <c r="O54" s="11"/>
      <c r="P54" s="11"/>
      <c r="T54"/>
      <c r="U54"/>
    </row>
    <row r="55" spans="2:21" x14ac:dyDescent="0.3">
      <c r="B55" s="25" t="s">
        <v>53</v>
      </c>
      <c r="C55" s="10">
        <v>68047257</v>
      </c>
      <c r="D55" s="10" t="s">
        <v>1</v>
      </c>
      <c r="E55" s="10" t="s">
        <v>1</v>
      </c>
      <c r="F55" s="10" t="s">
        <v>1</v>
      </c>
      <c r="G55" s="10">
        <v>7.1190810000000004</v>
      </c>
      <c r="H55" s="10">
        <v>221.0669</v>
      </c>
      <c r="I55" s="10">
        <v>0.3618942</v>
      </c>
      <c r="J55" s="10">
        <v>7.1190810000000004</v>
      </c>
      <c r="K55" s="10">
        <v>7.1190810000000004</v>
      </c>
      <c r="L55" s="10" t="s">
        <v>2</v>
      </c>
      <c r="M55" s="10">
        <v>7.1190810000000004</v>
      </c>
      <c r="N55" s="10" t="s">
        <v>2</v>
      </c>
      <c r="O55" s="11"/>
      <c r="P55" s="11"/>
      <c r="T55"/>
      <c r="U55"/>
    </row>
    <row r="56" spans="2:21" x14ac:dyDescent="0.3">
      <c r="B56" s="25" t="s">
        <v>53</v>
      </c>
      <c r="C56" s="10">
        <v>70206081</v>
      </c>
      <c r="D56" s="10" t="s">
        <v>1</v>
      </c>
      <c r="E56" s="10" t="s">
        <v>1</v>
      </c>
      <c r="F56" s="10" t="s">
        <v>1</v>
      </c>
      <c r="G56" s="10">
        <v>7.1190810000000004</v>
      </c>
      <c r="H56" s="10">
        <v>221.0669</v>
      </c>
      <c r="I56" s="10">
        <v>0.3618942</v>
      </c>
      <c r="J56" s="10">
        <v>7.1190810000000004</v>
      </c>
      <c r="K56" s="10">
        <v>7.1190810000000004</v>
      </c>
      <c r="L56" s="10" t="s">
        <v>2</v>
      </c>
      <c r="M56" s="10">
        <v>7.1190810000000004</v>
      </c>
      <c r="N56" s="10" t="s">
        <v>2</v>
      </c>
      <c r="O56" s="11"/>
      <c r="P56" s="11"/>
      <c r="T56"/>
      <c r="U56"/>
    </row>
    <row r="57" spans="2:21" x14ac:dyDescent="0.3">
      <c r="P57" s="5"/>
      <c r="Q57" s="5"/>
      <c r="R57" s="5"/>
    </row>
    <row r="58" spans="2:21" x14ac:dyDescent="0.3">
      <c r="P58" s="5"/>
      <c r="Q58" s="5"/>
      <c r="R58" s="5"/>
    </row>
    <row r="59" spans="2:21" x14ac:dyDescent="0.3">
      <c r="D59" s="3" t="s">
        <v>20</v>
      </c>
      <c r="T59" s="26" t="s">
        <v>17</v>
      </c>
      <c r="U59" s="26"/>
    </row>
    <row r="60" spans="2:21" x14ac:dyDescent="0.3">
      <c r="B60" s="9" t="s">
        <v>16</v>
      </c>
      <c r="C60" s="7" t="s">
        <v>0</v>
      </c>
      <c r="D60" s="7" t="s">
        <v>32</v>
      </c>
      <c r="E60" s="7" t="s">
        <v>39</v>
      </c>
      <c r="F60" s="7" t="s">
        <v>30</v>
      </c>
      <c r="G60" s="7" t="s">
        <v>31</v>
      </c>
      <c r="H60" s="7" t="s">
        <v>40</v>
      </c>
      <c r="I60" s="7" t="s">
        <v>41</v>
      </c>
      <c r="J60" s="7" t="s">
        <v>42</v>
      </c>
      <c r="K60" s="7" t="s">
        <v>43</v>
      </c>
      <c r="L60" s="7" t="s">
        <v>44</v>
      </c>
      <c r="M60" s="7" t="s">
        <v>45</v>
      </c>
      <c r="N60" s="7" t="s">
        <v>46</v>
      </c>
      <c r="O60" s="7" t="s">
        <v>47</v>
      </c>
      <c r="P60" s="7" t="s">
        <v>48</v>
      </c>
      <c r="Q60" s="7" t="s">
        <v>49</v>
      </c>
      <c r="R60" s="8" t="s">
        <v>50</v>
      </c>
      <c r="S60" s="8" t="s">
        <v>51</v>
      </c>
      <c r="T60" s="25" t="s">
        <v>50</v>
      </c>
      <c r="U60" s="25" t="s">
        <v>51</v>
      </c>
    </row>
    <row r="61" spans="2:21" x14ac:dyDescent="0.3">
      <c r="B61" s="25" t="s">
        <v>53</v>
      </c>
      <c r="C61" s="10">
        <v>27541053</v>
      </c>
      <c r="D61" s="10">
        <v>891959.8</v>
      </c>
      <c r="E61" s="10">
        <v>1228620.8700000001</v>
      </c>
      <c r="F61" s="10">
        <v>331203.7</v>
      </c>
      <c r="G61" s="10" t="s">
        <v>1</v>
      </c>
      <c r="H61" s="10">
        <v>60927.28</v>
      </c>
      <c r="I61" s="10">
        <v>0</v>
      </c>
      <c r="J61" s="10" t="s">
        <v>1</v>
      </c>
      <c r="K61" s="10">
        <v>891959.8</v>
      </c>
      <c r="L61" s="10" t="s">
        <v>1</v>
      </c>
      <c r="M61" s="10">
        <v>1228620.8700000001</v>
      </c>
      <c r="N61" s="10" t="s">
        <v>1</v>
      </c>
      <c r="O61" s="10" t="s">
        <v>1</v>
      </c>
      <c r="P61" s="1" t="s">
        <v>1</v>
      </c>
      <c r="Q61" s="1">
        <v>0</v>
      </c>
      <c r="R61" s="1">
        <v>0</v>
      </c>
      <c r="S61" s="1" t="s">
        <v>2</v>
      </c>
      <c r="T61" s="10">
        <v>-0.86645000000000005</v>
      </c>
      <c r="U61" s="10"/>
    </row>
    <row r="62" spans="2:21" x14ac:dyDescent="0.3">
      <c r="B62" s="25" t="s">
        <v>53</v>
      </c>
      <c r="C62" s="10">
        <v>70206124</v>
      </c>
      <c r="D62" s="10">
        <v>1169836</v>
      </c>
      <c r="E62" s="10">
        <v>819692</v>
      </c>
      <c r="F62" s="10">
        <v>2346</v>
      </c>
      <c r="G62" s="10" t="s">
        <v>1</v>
      </c>
      <c r="H62" s="10">
        <v>190</v>
      </c>
      <c r="I62" s="10">
        <v>0</v>
      </c>
      <c r="J62" s="10" t="s">
        <v>1</v>
      </c>
      <c r="K62" s="10">
        <v>1169836</v>
      </c>
      <c r="L62" s="10" t="s">
        <v>1</v>
      </c>
      <c r="M62" s="10">
        <v>819692</v>
      </c>
      <c r="N62" s="10" t="s">
        <v>1</v>
      </c>
      <c r="O62" s="10" t="s">
        <v>1</v>
      </c>
      <c r="P62" s="1" t="s">
        <v>1</v>
      </c>
      <c r="Q62" s="1">
        <v>0</v>
      </c>
      <c r="R62" s="1">
        <v>0</v>
      </c>
      <c r="S62" s="1" t="s">
        <v>2</v>
      </c>
      <c r="T62" s="10">
        <v>-0.88441499999999995</v>
      </c>
      <c r="U62" s="10"/>
    </row>
    <row r="63" spans="2:21" x14ac:dyDescent="0.3">
      <c r="B63" s="25" t="s">
        <v>53</v>
      </c>
      <c r="C63" s="10">
        <v>81256268</v>
      </c>
      <c r="D63" s="10">
        <v>180902</v>
      </c>
      <c r="E63" s="10">
        <v>290166</v>
      </c>
      <c r="F63" s="10">
        <v>37777</v>
      </c>
      <c r="G63" s="10" t="s">
        <v>1</v>
      </c>
      <c r="H63" s="10">
        <v>166238.43</v>
      </c>
      <c r="I63" s="10">
        <v>0</v>
      </c>
      <c r="J63" s="10" t="s">
        <v>1</v>
      </c>
      <c r="K63" s="10">
        <v>180902</v>
      </c>
      <c r="L63" s="10" t="s">
        <v>1</v>
      </c>
      <c r="M63" s="10">
        <v>290166</v>
      </c>
      <c r="N63" s="10" t="s">
        <v>1</v>
      </c>
      <c r="O63" s="10" t="s">
        <v>1</v>
      </c>
      <c r="P63" s="1" t="s">
        <v>1</v>
      </c>
      <c r="Q63" s="1">
        <v>0</v>
      </c>
      <c r="R63" s="1">
        <v>0</v>
      </c>
      <c r="S63" s="1" t="s">
        <v>2</v>
      </c>
      <c r="T63" s="10">
        <v>1.743474</v>
      </c>
      <c r="U63" s="10"/>
    </row>
    <row r="64" spans="2:21" x14ac:dyDescent="0.3">
      <c r="B64" s="25" t="s">
        <v>53</v>
      </c>
      <c r="C64" s="10">
        <v>81256616</v>
      </c>
      <c r="D64" s="10">
        <v>614338</v>
      </c>
      <c r="E64" s="10">
        <v>481328.97</v>
      </c>
      <c r="F64" s="10">
        <v>1172</v>
      </c>
      <c r="G64" s="10" t="s">
        <v>1</v>
      </c>
      <c r="H64" s="10">
        <v>12500</v>
      </c>
      <c r="I64" s="10">
        <v>0</v>
      </c>
      <c r="J64" s="10" t="s">
        <v>1</v>
      </c>
      <c r="K64" s="10">
        <v>614338</v>
      </c>
      <c r="L64" s="10" t="s">
        <v>1</v>
      </c>
      <c r="M64" s="10">
        <v>481328.97</v>
      </c>
      <c r="N64" s="10" t="s">
        <v>1</v>
      </c>
      <c r="O64" s="10" t="s">
        <v>1</v>
      </c>
      <c r="P64" s="1" t="s">
        <v>1</v>
      </c>
      <c r="Q64" s="1">
        <v>0</v>
      </c>
      <c r="R64" s="1">
        <v>0</v>
      </c>
      <c r="S64" s="1" t="s">
        <v>2</v>
      </c>
      <c r="T64" s="10">
        <v>12.61281</v>
      </c>
      <c r="U64" s="10"/>
    </row>
    <row r="65" spans="2:21" x14ac:dyDescent="0.3">
      <c r="B65" s="25" t="s">
        <v>53</v>
      </c>
      <c r="C65" s="10">
        <v>81256724</v>
      </c>
      <c r="D65" s="10">
        <v>515332</v>
      </c>
      <c r="E65" s="10">
        <v>686397</v>
      </c>
      <c r="F65" s="10">
        <v>1985</v>
      </c>
      <c r="G65" s="10" t="s">
        <v>1</v>
      </c>
      <c r="H65" s="10">
        <v>5885</v>
      </c>
      <c r="I65" s="10">
        <v>0</v>
      </c>
      <c r="J65" s="10" t="s">
        <v>1</v>
      </c>
      <c r="K65" s="10">
        <v>515332</v>
      </c>
      <c r="L65" s="10" t="s">
        <v>1</v>
      </c>
      <c r="M65" s="10">
        <v>686397</v>
      </c>
      <c r="N65" s="10" t="s">
        <v>1</v>
      </c>
      <c r="O65" s="10" t="s">
        <v>1</v>
      </c>
      <c r="P65" s="1" t="s">
        <v>1</v>
      </c>
      <c r="Q65" s="1">
        <v>0</v>
      </c>
      <c r="R65" s="1">
        <v>0</v>
      </c>
      <c r="S65" s="1" t="s">
        <v>2</v>
      </c>
      <c r="T65" s="10">
        <v>1.225859</v>
      </c>
      <c r="U65" s="10"/>
    </row>
    <row r="66" spans="2:21" x14ac:dyDescent="0.3">
      <c r="B66" s="25" t="s">
        <v>53</v>
      </c>
      <c r="C66" s="10">
        <v>17959726</v>
      </c>
      <c r="D66" s="10">
        <v>21515746</v>
      </c>
      <c r="E66" s="10">
        <v>17350729</v>
      </c>
      <c r="F66" s="10">
        <v>3751919</v>
      </c>
      <c r="G66" s="10">
        <v>9000558</v>
      </c>
      <c r="H66" s="10">
        <v>9695569.4900000002</v>
      </c>
      <c r="I66" s="10">
        <v>0</v>
      </c>
      <c r="J66" s="10" t="s">
        <v>1</v>
      </c>
      <c r="K66" s="10">
        <v>21515746</v>
      </c>
      <c r="L66" s="10">
        <v>6376238.5</v>
      </c>
      <c r="M66" s="10">
        <v>17350729</v>
      </c>
      <c r="N66" s="10">
        <v>9348063.7449999992</v>
      </c>
      <c r="O66" s="10">
        <v>1.856077</v>
      </c>
      <c r="P66" s="1">
        <v>3.3743629999999998</v>
      </c>
      <c r="Q66" s="1">
        <v>0.81800799999999996</v>
      </c>
      <c r="R66" s="1">
        <v>0.81800799999999996</v>
      </c>
      <c r="S66" s="1"/>
      <c r="T66" s="1">
        <v>0.81800799999999996</v>
      </c>
      <c r="U66" s="1"/>
    </row>
    <row r="67" spans="2:21" x14ac:dyDescent="0.3">
      <c r="B67" s="25" t="s">
        <v>53</v>
      </c>
      <c r="C67" s="10">
        <v>17993020</v>
      </c>
      <c r="D67" s="10">
        <v>52726401.32</v>
      </c>
      <c r="E67" s="10">
        <v>51264058</v>
      </c>
      <c r="F67" s="10">
        <v>745703.73</v>
      </c>
      <c r="G67" s="10">
        <v>15762358</v>
      </c>
      <c r="H67" s="10">
        <v>2328492.19</v>
      </c>
      <c r="I67" s="10">
        <v>0</v>
      </c>
      <c r="J67" s="10" t="s">
        <v>1</v>
      </c>
      <c r="K67" s="10">
        <v>52726401.32</v>
      </c>
      <c r="L67" s="10">
        <v>8254030.8650000002</v>
      </c>
      <c r="M67" s="10">
        <v>51264058</v>
      </c>
      <c r="N67" s="10">
        <v>9045425.0950000007</v>
      </c>
      <c r="O67" s="10">
        <v>5.6674020000000001</v>
      </c>
      <c r="P67" s="1">
        <v>6.3879580000000002</v>
      </c>
      <c r="Q67" s="1">
        <v>0.12714</v>
      </c>
      <c r="R67" s="1">
        <v>0.12714</v>
      </c>
      <c r="S67" s="1"/>
      <c r="T67" s="1">
        <v>0.12714</v>
      </c>
      <c r="U67" s="1"/>
    </row>
    <row r="68" spans="2:21" x14ac:dyDescent="0.3">
      <c r="B68" s="25" t="s">
        <v>53</v>
      </c>
      <c r="C68" s="10">
        <v>26852786</v>
      </c>
      <c r="D68" s="10">
        <v>1535159</v>
      </c>
      <c r="E68" s="10">
        <v>1986459</v>
      </c>
      <c r="F68" s="10">
        <v>654850</v>
      </c>
      <c r="G68" s="10">
        <v>551577</v>
      </c>
      <c r="H68" s="10">
        <v>391299.58</v>
      </c>
      <c r="I68" s="10">
        <v>0</v>
      </c>
      <c r="J68" s="10" t="s">
        <v>1</v>
      </c>
      <c r="K68" s="10">
        <v>1535159</v>
      </c>
      <c r="L68" s="10">
        <v>603213.5</v>
      </c>
      <c r="M68" s="10">
        <v>1986459</v>
      </c>
      <c r="N68" s="10">
        <v>471438.29</v>
      </c>
      <c r="O68" s="10">
        <v>4.2136139999999997</v>
      </c>
      <c r="P68" s="1">
        <v>2.5449679999999999</v>
      </c>
      <c r="Q68" s="1">
        <v>-0.396013</v>
      </c>
      <c r="R68" s="1">
        <v>-0.396013</v>
      </c>
      <c r="S68" s="1"/>
      <c r="T68" s="1">
        <v>-0.396013</v>
      </c>
      <c r="U68" s="1"/>
    </row>
    <row r="69" spans="2:21" x14ac:dyDescent="0.3">
      <c r="B69" s="25" t="s">
        <v>53</v>
      </c>
      <c r="C69" s="10">
        <v>26852818</v>
      </c>
      <c r="D69" s="10">
        <v>6022337</v>
      </c>
      <c r="E69" s="10">
        <v>6245712</v>
      </c>
      <c r="F69" s="10">
        <v>319518</v>
      </c>
      <c r="G69" s="10">
        <v>489129</v>
      </c>
      <c r="H69" s="10">
        <v>582373.62</v>
      </c>
      <c r="I69" s="10">
        <v>0</v>
      </c>
      <c r="J69" s="10" t="s">
        <v>1</v>
      </c>
      <c r="K69" s="10">
        <v>6022337</v>
      </c>
      <c r="L69" s="10">
        <v>404323.5</v>
      </c>
      <c r="M69" s="10">
        <v>6245712</v>
      </c>
      <c r="N69" s="10">
        <v>535751.31000000006</v>
      </c>
      <c r="O69" s="10">
        <v>11.657857</v>
      </c>
      <c r="P69" s="1">
        <v>14.894848</v>
      </c>
      <c r="Q69" s="1">
        <v>0.27766600000000002</v>
      </c>
      <c r="R69" s="1">
        <v>0.27766600000000002</v>
      </c>
      <c r="S69" s="1"/>
      <c r="T69" s="1">
        <v>0.27766600000000002</v>
      </c>
      <c r="U69" s="1"/>
    </row>
    <row r="70" spans="2:21" x14ac:dyDescent="0.3">
      <c r="B70" s="25" t="s">
        <v>53</v>
      </c>
      <c r="C70" s="10">
        <v>26852821</v>
      </c>
      <c r="D70" s="10">
        <v>16788263</v>
      </c>
      <c r="E70" s="10">
        <v>21224228</v>
      </c>
      <c r="F70" s="10">
        <v>3391099</v>
      </c>
      <c r="G70" s="10">
        <v>5812646</v>
      </c>
      <c r="H70" s="10">
        <v>8881400</v>
      </c>
      <c r="I70" s="10">
        <v>0</v>
      </c>
      <c r="J70" s="10" t="s">
        <v>1</v>
      </c>
      <c r="K70" s="10">
        <v>16788263</v>
      </c>
      <c r="L70" s="10">
        <v>4601872.5</v>
      </c>
      <c r="M70" s="10">
        <v>21224228</v>
      </c>
      <c r="N70" s="10">
        <v>7347023</v>
      </c>
      <c r="O70" s="10">
        <v>2.8888199999999999</v>
      </c>
      <c r="P70" s="1">
        <v>3.6481370000000002</v>
      </c>
      <c r="Q70" s="1">
        <v>0.262847</v>
      </c>
      <c r="R70" s="1">
        <v>0.262847</v>
      </c>
      <c r="S70" s="1"/>
      <c r="T70" s="1">
        <v>0.262847</v>
      </c>
      <c r="U70" s="1"/>
    </row>
    <row r="71" spans="2:21" x14ac:dyDescent="0.3">
      <c r="B71" s="25" t="s">
        <v>53</v>
      </c>
      <c r="C71" s="10">
        <v>27853141</v>
      </c>
      <c r="D71" s="22">
        <v>92858</v>
      </c>
      <c r="E71" s="22">
        <v>96325</v>
      </c>
      <c r="F71" s="10" t="s">
        <v>1</v>
      </c>
      <c r="G71" s="10" t="s">
        <v>1</v>
      </c>
      <c r="H71" s="10" t="s">
        <v>1</v>
      </c>
      <c r="I71" s="10">
        <v>0</v>
      </c>
      <c r="J71" s="10" t="s">
        <v>1</v>
      </c>
      <c r="K71" s="23">
        <v>92858</v>
      </c>
      <c r="L71" s="23" t="s">
        <v>1</v>
      </c>
      <c r="M71" s="23">
        <v>96325</v>
      </c>
      <c r="N71" s="23" t="s">
        <v>1</v>
      </c>
      <c r="O71" s="23" t="s">
        <v>1</v>
      </c>
      <c r="P71" s="24" t="s">
        <v>1</v>
      </c>
      <c r="Q71" s="1">
        <v>0</v>
      </c>
      <c r="R71" s="1">
        <v>0</v>
      </c>
      <c r="S71" s="24" t="s">
        <v>2</v>
      </c>
      <c r="T71" s="1">
        <v>0</v>
      </c>
      <c r="U71" s="24" t="s">
        <v>2</v>
      </c>
    </row>
    <row r="72" spans="2:21" x14ac:dyDescent="0.3">
      <c r="B72" s="25" t="s">
        <v>53</v>
      </c>
      <c r="C72" s="10">
        <v>27853308</v>
      </c>
      <c r="D72" s="22">
        <v>224506</v>
      </c>
      <c r="E72" s="22">
        <v>146182</v>
      </c>
      <c r="F72" s="10" t="s">
        <v>1</v>
      </c>
      <c r="G72" s="10" t="s">
        <v>1</v>
      </c>
      <c r="H72" s="10" t="s">
        <v>1</v>
      </c>
      <c r="I72" s="10">
        <v>0</v>
      </c>
      <c r="J72" s="10" t="s">
        <v>1</v>
      </c>
      <c r="K72" s="23">
        <v>224506</v>
      </c>
      <c r="L72" s="23" t="s">
        <v>1</v>
      </c>
      <c r="M72" s="23">
        <v>146182</v>
      </c>
      <c r="N72" s="23" t="s">
        <v>1</v>
      </c>
      <c r="O72" s="23" t="s">
        <v>1</v>
      </c>
      <c r="P72" s="24" t="s">
        <v>1</v>
      </c>
      <c r="Q72" s="1">
        <v>0</v>
      </c>
      <c r="R72" s="1">
        <v>0</v>
      </c>
      <c r="S72" s="24" t="s">
        <v>2</v>
      </c>
      <c r="T72" s="1">
        <v>0</v>
      </c>
      <c r="U72" s="24" t="s">
        <v>2</v>
      </c>
    </row>
    <row r="73" spans="2:21" x14ac:dyDescent="0.3">
      <c r="B73" s="25" t="s">
        <v>53</v>
      </c>
      <c r="C73" s="10">
        <v>68047770</v>
      </c>
      <c r="D73" s="22">
        <v>1678951</v>
      </c>
      <c r="E73" s="22">
        <v>1408373</v>
      </c>
      <c r="F73" s="10" t="s">
        <v>1</v>
      </c>
      <c r="G73" s="10" t="s">
        <v>1</v>
      </c>
      <c r="H73" s="10" t="s">
        <v>1</v>
      </c>
      <c r="I73" s="10">
        <v>0</v>
      </c>
      <c r="J73" s="10" t="s">
        <v>1</v>
      </c>
      <c r="K73" s="23">
        <v>1678951</v>
      </c>
      <c r="L73" s="23" t="s">
        <v>1</v>
      </c>
      <c r="M73" s="23">
        <v>1408373</v>
      </c>
      <c r="N73" s="23" t="s">
        <v>1</v>
      </c>
      <c r="O73" s="23" t="s">
        <v>1</v>
      </c>
      <c r="P73" s="24" t="s">
        <v>1</v>
      </c>
      <c r="Q73" s="1">
        <v>0</v>
      </c>
      <c r="R73" s="1">
        <v>0</v>
      </c>
      <c r="S73" s="24" t="s">
        <v>2</v>
      </c>
      <c r="T73" s="1">
        <v>0</v>
      </c>
      <c r="U73" s="24" t="s">
        <v>2</v>
      </c>
    </row>
    <row r="74" spans="2:21" x14ac:dyDescent="0.3">
      <c r="B74" s="25" t="s">
        <v>53</v>
      </c>
      <c r="C74" s="10">
        <v>68048348</v>
      </c>
      <c r="D74" s="22">
        <v>32873</v>
      </c>
      <c r="E74" s="22">
        <v>45195.5</v>
      </c>
      <c r="F74" s="10" t="s">
        <v>1</v>
      </c>
      <c r="G74" s="10" t="s">
        <v>1</v>
      </c>
      <c r="H74" s="10" t="s">
        <v>1</v>
      </c>
      <c r="I74" s="10">
        <v>0</v>
      </c>
      <c r="J74" s="10" t="s">
        <v>1</v>
      </c>
      <c r="K74" s="23">
        <v>32873</v>
      </c>
      <c r="L74" s="23" t="s">
        <v>1</v>
      </c>
      <c r="M74" s="23">
        <v>45195.5</v>
      </c>
      <c r="N74" s="23" t="s">
        <v>1</v>
      </c>
      <c r="O74" s="23" t="s">
        <v>1</v>
      </c>
      <c r="P74" s="24" t="s">
        <v>1</v>
      </c>
      <c r="Q74" s="1">
        <v>0</v>
      </c>
      <c r="R74" s="1">
        <v>0</v>
      </c>
      <c r="S74" s="24" t="s">
        <v>2</v>
      </c>
      <c r="T74" s="1">
        <v>0</v>
      </c>
      <c r="U74" s="24" t="s">
        <v>2</v>
      </c>
    </row>
    <row r="75" spans="2:21" x14ac:dyDescent="0.3">
      <c r="B75" s="25" t="s">
        <v>53</v>
      </c>
      <c r="C75" s="10">
        <v>81256246</v>
      </c>
      <c r="D75" s="22">
        <v>364466</v>
      </c>
      <c r="E75" s="22">
        <v>269600</v>
      </c>
      <c r="F75" s="10" t="s">
        <v>1</v>
      </c>
      <c r="G75" s="10" t="s">
        <v>1</v>
      </c>
      <c r="H75" s="10" t="s">
        <v>1</v>
      </c>
      <c r="I75" s="10">
        <v>0</v>
      </c>
      <c r="J75" s="10" t="s">
        <v>1</v>
      </c>
      <c r="K75" s="23">
        <v>364466</v>
      </c>
      <c r="L75" s="23" t="s">
        <v>1</v>
      </c>
      <c r="M75" s="23">
        <v>269600</v>
      </c>
      <c r="N75" s="23" t="s">
        <v>1</v>
      </c>
      <c r="O75" s="23" t="s">
        <v>1</v>
      </c>
      <c r="P75" s="24" t="s">
        <v>1</v>
      </c>
      <c r="Q75" s="1">
        <v>0</v>
      </c>
      <c r="R75" s="1">
        <v>0</v>
      </c>
      <c r="S75" s="24" t="s">
        <v>2</v>
      </c>
      <c r="T75" s="1">
        <v>0</v>
      </c>
      <c r="U75" s="24" t="s">
        <v>2</v>
      </c>
    </row>
    <row r="78" spans="2:21" x14ac:dyDescent="0.3">
      <c r="D78" s="3" t="s">
        <v>64</v>
      </c>
      <c r="M78" s="26" t="s">
        <v>17</v>
      </c>
      <c r="N78" s="26"/>
      <c r="T78"/>
      <c r="U78"/>
    </row>
    <row r="79" spans="2:21" x14ac:dyDescent="0.3">
      <c r="B79" s="9" t="s">
        <v>16</v>
      </c>
      <c r="C79" s="7" t="s">
        <v>0</v>
      </c>
      <c r="D79" s="7" t="s">
        <v>54</v>
      </c>
      <c r="E79" s="7" t="s">
        <v>55</v>
      </c>
      <c r="F79" s="7" t="s">
        <v>56</v>
      </c>
      <c r="G79" s="7" t="s">
        <v>57</v>
      </c>
      <c r="H79" s="7" t="s">
        <v>58</v>
      </c>
      <c r="I79" s="7" t="s">
        <v>59</v>
      </c>
      <c r="J79" s="7" t="s">
        <v>60</v>
      </c>
      <c r="K79" s="8" t="s">
        <v>61</v>
      </c>
      <c r="L79" s="8" t="s">
        <v>62</v>
      </c>
      <c r="M79" s="25" t="s">
        <v>61</v>
      </c>
      <c r="N79" s="25" t="s">
        <v>62</v>
      </c>
      <c r="O79" s="11" t="s">
        <v>78</v>
      </c>
      <c r="P79" s="11" t="s">
        <v>79</v>
      </c>
      <c r="Q79" s="11"/>
      <c r="T79"/>
      <c r="U79"/>
    </row>
    <row r="80" spans="2:21" x14ac:dyDescent="0.3">
      <c r="B80" s="27" t="s">
        <v>76</v>
      </c>
      <c r="C80" s="10" t="s">
        <v>63</v>
      </c>
      <c r="D80" s="15">
        <v>10</v>
      </c>
      <c r="E80" s="15">
        <v>500</v>
      </c>
      <c r="F80" s="10"/>
      <c r="G80" s="10">
        <v>0.74209000000000003</v>
      </c>
      <c r="H80" s="10">
        <v>70</v>
      </c>
      <c r="I80" s="10">
        <v>6.9793999999999995E-2</v>
      </c>
      <c r="J80" s="15">
        <v>50</v>
      </c>
      <c r="K80" s="15">
        <v>50</v>
      </c>
      <c r="L80" s="10"/>
      <c r="M80" s="10">
        <v>50</v>
      </c>
      <c r="N80" s="10"/>
      <c r="O80" s="5">
        <f>(E80+F80)/D80</f>
        <v>50</v>
      </c>
      <c r="P80" s="10" t="s">
        <v>68</v>
      </c>
      <c r="Q80" s="5"/>
      <c r="T80"/>
      <c r="U80"/>
    </row>
    <row r="81" spans="2:21" x14ac:dyDescent="0.3">
      <c r="B81" s="27" t="s">
        <v>76</v>
      </c>
      <c r="C81" s="10" t="s">
        <v>65</v>
      </c>
      <c r="D81" s="15">
        <v>10</v>
      </c>
      <c r="E81" s="15">
        <v>500</v>
      </c>
      <c r="F81" s="10"/>
      <c r="G81" s="10">
        <v>0.74209000000000003</v>
      </c>
      <c r="H81" s="17">
        <v>1.7168680000000001</v>
      </c>
      <c r="I81" s="10">
        <v>6.9793999999999995E-2</v>
      </c>
      <c r="J81" s="15">
        <v>50</v>
      </c>
      <c r="K81" s="17">
        <v>1.7168680000000001</v>
      </c>
      <c r="L81" s="10" t="s">
        <v>52</v>
      </c>
      <c r="M81" s="10">
        <v>1.7168680000000001</v>
      </c>
      <c r="N81" s="10" t="s">
        <v>68</v>
      </c>
      <c r="O81" s="5">
        <v>1.7168680000000001</v>
      </c>
      <c r="P81" s="10" t="s">
        <v>77</v>
      </c>
      <c r="Q81" s="5"/>
      <c r="T81"/>
      <c r="U81"/>
    </row>
    <row r="82" spans="2:21" x14ac:dyDescent="0.3">
      <c r="B82" s="25" t="s">
        <v>53</v>
      </c>
      <c r="C82" s="1" t="s">
        <v>66</v>
      </c>
      <c r="D82" s="15">
        <v>10</v>
      </c>
      <c r="E82" s="1" t="s">
        <v>1</v>
      </c>
      <c r="F82" s="16">
        <v>800</v>
      </c>
      <c r="G82" s="1">
        <v>0.74209000000000003</v>
      </c>
      <c r="H82" s="1">
        <v>90</v>
      </c>
      <c r="I82" s="1">
        <v>6.9793999999999995E-2</v>
      </c>
      <c r="J82" s="16">
        <v>80</v>
      </c>
      <c r="K82" s="16">
        <v>80</v>
      </c>
      <c r="L82" s="1"/>
      <c r="M82" s="1">
        <v>0.74209000000000003</v>
      </c>
      <c r="N82" s="1" t="s">
        <v>2</v>
      </c>
      <c r="O82" s="5"/>
      <c r="T82"/>
      <c r="U82"/>
    </row>
    <row r="83" spans="2:21" x14ac:dyDescent="0.3">
      <c r="B83" s="27" t="s">
        <v>76</v>
      </c>
      <c r="C83" s="1" t="s">
        <v>67</v>
      </c>
      <c r="D83" s="15">
        <v>10</v>
      </c>
      <c r="E83" s="1" t="s">
        <v>1</v>
      </c>
      <c r="F83" s="16">
        <v>800</v>
      </c>
      <c r="G83" s="1">
        <v>0.74209000000000003</v>
      </c>
      <c r="H83" s="18">
        <v>1.7168680000000001</v>
      </c>
      <c r="I83" s="1">
        <v>6.9793999999999995E-2</v>
      </c>
      <c r="J83" s="16">
        <v>80</v>
      </c>
      <c r="K83" s="18">
        <v>1.7168680000000001</v>
      </c>
      <c r="L83" s="1" t="s">
        <v>52</v>
      </c>
      <c r="M83" s="1">
        <v>0.74209000000000003</v>
      </c>
      <c r="N83" s="1" t="s">
        <v>68</v>
      </c>
      <c r="O83" s="5">
        <v>0.74209000000000003</v>
      </c>
      <c r="P83" s="1" t="s">
        <v>2</v>
      </c>
      <c r="T83"/>
      <c r="U83"/>
    </row>
    <row r="84" spans="2:21" x14ac:dyDescent="0.3">
      <c r="B84" s="27" t="s">
        <v>76</v>
      </c>
      <c r="C84" s="1" t="s">
        <v>69</v>
      </c>
      <c r="D84" s="1">
        <v>500</v>
      </c>
      <c r="E84" s="1">
        <v>10</v>
      </c>
      <c r="F84" s="1">
        <v>800</v>
      </c>
      <c r="G84" s="1">
        <v>0.74209000000000003</v>
      </c>
      <c r="H84" s="1">
        <v>1.7168680000000001</v>
      </c>
      <c r="I84" s="1">
        <v>6.9793999999999995E-2</v>
      </c>
      <c r="J84" s="1">
        <v>130</v>
      </c>
      <c r="K84" s="1">
        <v>1.7168680000000001</v>
      </c>
      <c r="L84" s="1" t="s">
        <v>52</v>
      </c>
      <c r="M84" s="1">
        <v>1.7168680000000001</v>
      </c>
      <c r="N84" s="1" t="s">
        <v>52</v>
      </c>
      <c r="O84" s="5"/>
      <c r="T84"/>
      <c r="U84"/>
    </row>
    <row r="85" spans="2:21" x14ac:dyDescent="0.3">
      <c r="B85" s="27" t="s">
        <v>76</v>
      </c>
      <c r="C85" s="1" t="s">
        <v>70</v>
      </c>
      <c r="D85" s="1">
        <v>500</v>
      </c>
      <c r="E85" s="1">
        <v>10</v>
      </c>
      <c r="F85" s="1">
        <v>800</v>
      </c>
      <c r="G85" s="1">
        <v>0.74209000000000003</v>
      </c>
      <c r="H85" s="1">
        <v>1.7168680000000001</v>
      </c>
      <c r="I85" s="1">
        <v>6.9793999999999995E-2</v>
      </c>
      <c r="J85" s="1">
        <v>130</v>
      </c>
      <c r="K85" s="1">
        <v>1.7168680000000001</v>
      </c>
      <c r="L85" s="1" t="s">
        <v>52</v>
      </c>
      <c r="M85" s="1">
        <v>1.7168680000000001</v>
      </c>
      <c r="N85" s="1" t="s">
        <v>52</v>
      </c>
      <c r="O85" s="5"/>
      <c r="T85"/>
      <c r="U85"/>
    </row>
    <row r="86" spans="2:21" x14ac:dyDescent="0.3">
      <c r="B86" s="25" t="s">
        <v>53</v>
      </c>
      <c r="C86" s="1" t="s">
        <v>71</v>
      </c>
      <c r="D86" s="1" t="s">
        <v>1</v>
      </c>
      <c r="E86" s="1" t="s">
        <v>1</v>
      </c>
      <c r="F86" s="1" t="s">
        <v>1</v>
      </c>
      <c r="G86" s="1">
        <v>0.74209000000000003</v>
      </c>
      <c r="H86" s="1">
        <v>1.7168680000000001</v>
      </c>
      <c r="I86" s="1">
        <v>6.9793999999999995E-2</v>
      </c>
      <c r="J86" s="1">
        <v>0.74209000000000003</v>
      </c>
      <c r="K86" s="1">
        <v>0.74209000000000003</v>
      </c>
      <c r="L86" s="1" t="s">
        <v>2</v>
      </c>
      <c r="M86" s="1">
        <v>0.74209000000000003</v>
      </c>
      <c r="N86" s="1" t="s">
        <v>2</v>
      </c>
      <c r="O86" s="5"/>
      <c r="T86"/>
      <c r="U86"/>
    </row>
    <row r="87" spans="2:21" x14ac:dyDescent="0.3">
      <c r="B87" s="25" t="s">
        <v>53</v>
      </c>
      <c r="C87" s="1" t="s">
        <v>72</v>
      </c>
      <c r="D87" s="1" t="s">
        <v>1</v>
      </c>
      <c r="E87" s="1" t="s">
        <v>1</v>
      </c>
      <c r="F87" s="1" t="s">
        <v>1</v>
      </c>
      <c r="G87" s="1">
        <v>0.74209000000000003</v>
      </c>
      <c r="H87" s="1">
        <v>1.7168680000000001</v>
      </c>
      <c r="I87" s="1">
        <v>6.9793999999999995E-2</v>
      </c>
      <c r="J87" s="1">
        <v>0.74209000000000003</v>
      </c>
      <c r="K87" s="1">
        <v>0.74209000000000003</v>
      </c>
      <c r="L87" s="1" t="s">
        <v>2</v>
      </c>
      <c r="M87" s="1">
        <v>0.74209000000000003</v>
      </c>
      <c r="N87" s="1" t="s">
        <v>2</v>
      </c>
      <c r="O87" s="5"/>
      <c r="T87"/>
      <c r="U87"/>
    </row>
    <row r="88" spans="2:21" x14ac:dyDescent="0.3">
      <c r="B88" s="27" t="s">
        <v>76</v>
      </c>
      <c r="C88" s="1" t="s">
        <v>73</v>
      </c>
      <c r="D88" s="16">
        <v>500</v>
      </c>
      <c r="E88" s="16">
        <v>10</v>
      </c>
      <c r="F88" s="1"/>
      <c r="G88" s="1">
        <v>0.74209000000000003</v>
      </c>
      <c r="H88" s="1">
        <v>1.7168680000000001</v>
      </c>
      <c r="I88" s="1">
        <v>6.9793999999999995E-2</v>
      </c>
      <c r="J88" s="16">
        <v>50</v>
      </c>
      <c r="K88" s="1">
        <v>1.7168680000000001</v>
      </c>
      <c r="L88" s="1" t="s">
        <v>52</v>
      </c>
      <c r="M88" s="1">
        <v>1.7168680000000001</v>
      </c>
      <c r="N88" s="1" t="s">
        <v>75</v>
      </c>
      <c r="O88" s="1">
        <v>6.9793999999999995E-2</v>
      </c>
      <c r="P88" s="10" t="s">
        <v>77</v>
      </c>
      <c r="T88"/>
      <c r="U88"/>
    </row>
    <row r="89" spans="2:21" x14ac:dyDescent="0.3">
      <c r="B89" s="27" t="s">
        <v>76</v>
      </c>
      <c r="C89" s="1" t="s">
        <v>74</v>
      </c>
      <c r="D89" s="16">
        <v>500</v>
      </c>
      <c r="E89" s="16">
        <v>10</v>
      </c>
      <c r="F89" s="1"/>
      <c r="G89" s="1">
        <v>0.74209000000000003</v>
      </c>
      <c r="H89" s="1">
        <v>1.7168680000000001</v>
      </c>
      <c r="I89" s="1">
        <v>6.9793999999999995E-2</v>
      </c>
      <c r="J89" s="16">
        <v>50</v>
      </c>
      <c r="K89" s="1">
        <v>1.7168680000000001</v>
      </c>
      <c r="L89" s="1" t="s">
        <v>52</v>
      </c>
      <c r="M89" s="1">
        <v>1.7168680000000001</v>
      </c>
      <c r="N89" s="1" t="s">
        <v>75</v>
      </c>
      <c r="O89" s="1">
        <v>6.9793999999999995E-2</v>
      </c>
      <c r="P89" s="10" t="s">
        <v>77</v>
      </c>
      <c r="T89"/>
      <c r="U89"/>
    </row>
  </sheetData>
  <mergeCells count="5">
    <mergeCell ref="N2:O2"/>
    <mergeCell ref="Q21:R21"/>
    <mergeCell ref="M40:N40"/>
    <mergeCell ref="T59:U59"/>
    <mergeCell ref="M78:N7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8"/>
  <sheetViews>
    <sheetView workbookViewId="0">
      <selection activeCell="B3" sqref="B3:K7"/>
    </sheetView>
  </sheetViews>
  <sheetFormatPr defaultRowHeight="14.4" x14ac:dyDescent="0.3"/>
  <cols>
    <col min="2" max="2" width="10" bestFit="1" customWidth="1"/>
    <col min="3" max="3" width="11.109375" bestFit="1" customWidth="1"/>
    <col min="4" max="4" width="15.6640625" customWidth="1"/>
    <col min="5" max="5" width="16.6640625" customWidth="1"/>
    <col min="6" max="6" width="8" bestFit="1" customWidth="1"/>
    <col min="7" max="7" width="14.6640625" customWidth="1"/>
    <col min="8" max="8" width="8.5546875" customWidth="1"/>
    <col min="9" max="9" width="18" bestFit="1" customWidth="1"/>
    <col min="10" max="10" width="15.88671875" customWidth="1"/>
    <col min="11" max="11" width="6" customWidth="1"/>
    <col min="12" max="12" width="15.88671875" bestFit="1" customWidth="1"/>
    <col min="13" max="13" width="16.88671875" bestFit="1" customWidth="1"/>
    <col min="14" max="14" width="19.44140625" bestFit="1" customWidth="1"/>
    <col min="15" max="15" width="12" bestFit="1" customWidth="1"/>
    <col min="16" max="16" width="12.6640625" bestFit="1" customWidth="1"/>
    <col min="17" max="17" width="12.109375" bestFit="1" customWidth="1"/>
    <col min="18" max="18" width="9.6640625" bestFit="1" customWidth="1"/>
    <col min="19" max="19" width="19.44140625" bestFit="1" customWidth="1"/>
  </cols>
  <sheetData>
    <row r="3" spans="2:16" x14ac:dyDescent="0.3">
      <c r="B3" t="s">
        <v>63</v>
      </c>
      <c r="C3" s="19">
        <v>500</v>
      </c>
      <c r="D3" s="19">
        <v>10</v>
      </c>
      <c r="E3" s="19">
        <v>800</v>
      </c>
      <c r="F3">
        <v>0.74209000000000003</v>
      </c>
      <c r="G3" s="20">
        <v>1.7168680000000001</v>
      </c>
      <c r="H3">
        <v>6.9793999999999995E-2</v>
      </c>
      <c r="I3" s="19">
        <v>130</v>
      </c>
      <c r="J3" s="20">
        <v>1.7168680000000001</v>
      </c>
      <c r="K3" t="s">
        <v>52</v>
      </c>
      <c r="L3" s="19"/>
      <c r="M3" s="19"/>
      <c r="N3" s="19"/>
      <c r="O3" s="19"/>
    </row>
    <row r="4" spans="2:16" x14ac:dyDescent="0.3">
      <c r="B4" t="s">
        <v>65</v>
      </c>
      <c r="C4" s="19">
        <v>500</v>
      </c>
      <c r="D4" s="19">
        <v>10</v>
      </c>
      <c r="E4" s="19">
        <v>800</v>
      </c>
      <c r="F4">
        <v>0.74209000000000003</v>
      </c>
      <c r="G4" s="20">
        <v>1.7168680000000001</v>
      </c>
      <c r="H4">
        <v>6.9793999999999995E-2</v>
      </c>
      <c r="I4" s="19">
        <v>130</v>
      </c>
      <c r="J4" s="20">
        <v>1.7168680000000001</v>
      </c>
      <c r="K4" s="21" t="s">
        <v>52</v>
      </c>
      <c r="L4" s="21"/>
      <c r="M4" s="21"/>
      <c r="N4" s="21"/>
      <c r="O4" s="20"/>
      <c r="P4" s="20"/>
    </row>
    <row r="5" spans="2:16" x14ac:dyDescent="0.3">
      <c r="B5" t="s">
        <v>66</v>
      </c>
      <c r="C5" s="19">
        <v>500</v>
      </c>
      <c r="D5" s="19">
        <v>10</v>
      </c>
      <c r="E5" s="19">
        <v>800</v>
      </c>
      <c r="F5">
        <v>0.74209000000000003</v>
      </c>
      <c r="G5" s="20">
        <v>1.7168680000000001</v>
      </c>
      <c r="H5">
        <v>6.9793999999999995E-2</v>
      </c>
      <c r="I5" s="19">
        <v>130</v>
      </c>
      <c r="J5" s="20">
        <v>1.7168680000000001</v>
      </c>
      <c r="K5" s="21" t="s">
        <v>52</v>
      </c>
      <c r="L5" s="21"/>
      <c r="M5" s="21"/>
      <c r="N5" s="21"/>
      <c r="O5" s="20"/>
      <c r="P5" s="20"/>
    </row>
    <row r="6" spans="2:16" x14ac:dyDescent="0.3">
      <c r="B6" t="s">
        <v>67</v>
      </c>
      <c r="C6" s="19">
        <v>500</v>
      </c>
      <c r="D6" s="19">
        <v>10</v>
      </c>
      <c r="E6" s="19">
        <v>800</v>
      </c>
      <c r="F6">
        <v>0.74209000000000003</v>
      </c>
      <c r="G6" s="20">
        <v>1.7168680000000001</v>
      </c>
      <c r="H6">
        <v>6.9793999999999995E-2</v>
      </c>
      <c r="I6" s="19">
        <v>130</v>
      </c>
      <c r="J6" s="20">
        <v>1.7168680000000001</v>
      </c>
      <c r="K6" s="21" t="s">
        <v>52</v>
      </c>
      <c r="L6" s="21"/>
      <c r="M6" s="21"/>
      <c r="N6" s="21"/>
      <c r="O6" s="20"/>
      <c r="P6" s="20"/>
    </row>
    <row r="7" spans="2:16" x14ac:dyDescent="0.3">
      <c r="B7" t="s">
        <v>69</v>
      </c>
      <c r="C7" s="19">
        <v>500</v>
      </c>
      <c r="D7" s="19">
        <v>10</v>
      </c>
      <c r="E7" s="19">
        <v>800</v>
      </c>
      <c r="F7">
        <v>0.74209000000000003</v>
      </c>
      <c r="G7" s="20">
        <v>1.7168680000000001</v>
      </c>
      <c r="H7">
        <v>6.9793999999999995E-2</v>
      </c>
      <c r="I7" s="19">
        <v>130</v>
      </c>
      <c r="J7" s="20">
        <v>1.7168680000000001</v>
      </c>
      <c r="K7" s="21" t="s">
        <v>52</v>
      </c>
      <c r="L7" s="21"/>
      <c r="M7" s="21"/>
      <c r="N7" s="21"/>
      <c r="O7" s="20"/>
      <c r="P7" s="20"/>
    </row>
    <row r="8" spans="2:16" x14ac:dyDescent="0.3">
      <c r="D8" s="21"/>
      <c r="E8" s="21"/>
      <c r="F8" s="21"/>
      <c r="G8" s="21"/>
      <c r="H8" s="21"/>
      <c r="I8" s="20"/>
      <c r="J8" s="20"/>
      <c r="K8" s="21"/>
      <c r="L8" s="21"/>
      <c r="M8" s="21"/>
      <c r="N8" s="21"/>
      <c r="O8" s="20"/>
      <c r="P8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CUSTOMER_TABLE_ESTERE SYT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Collu, Alberto</dc:creator>
  <cp:lastModifiedBy>Monaco, Fernando</cp:lastModifiedBy>
  <dcterms:created xsi:type="dcterms:W3CDTF">2016-11-23T11:07:26Z</dcterms:created>
  <dcterms:modified xsi:type="dcterms:W3CDTF">2017-05-17T16:31:47Z</dcterms:modified>
</cp:coreProperties>
</file>