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4" i="1"/>
  <c r="BU177" i="1"/>
  <c r="D24" i="1"/>
  <c r="D21" i="1"/>
  <c r="BV85" i="1"/>
  <c r="BV96" i="1"/>
  <c r="BV97" i="1"/>
  <c r="BV98" i="1"/>
  <c r="BV95" i="1"/>
  <c r="BV84" i="1"/>
  <c r="BV86" i="1"/>
  <c r="BV83" i="1"/>
  <c r="BV72" i="1"/>
  <c r="BV73" i="1"/>
  <c r="BV74" i="1"/>
  <c r="BV71" i="1"/>
  <c r="BV60" i="1"/>
  <c r="BV61" i="1"/>
  <c r="BV62" i="1"/>
  <c r="BV59" i="1"/>
  <c r="BT146" i="1" l="1"/>
  <c r="BU146" i="1"/>
  <c r="BT133" i="1"/>
  <c r="BU133" i="1"/>
  <c r="BT120" i="1"/>
  <c r="BU120" i="1"/>
  <c r="BU111" i="1"/>
  <c r="BW111" i="1"/>
  <c r="BT111" i="1" s="1"/>
  <c r="BU101" i="1"/>
  <c r="BW101" i="1"/>
  <c r="BT101" i="1" s="1"/>
  <c r="D101" i="1" s="1"/>
  <c r="BU89" i="1"/>
  <c r="BW89" i="1"/>
  <c r="BT89" i="1" s="1"/>
  <c r="BW77" i="1"/>
  <c r="BT77" i="1" s="1"/>
  <c r="BU77" i="1"/>
  <c r="BW65" i="1"/>
  <c r="BT65" i="1" s="1"/>
  <c r="BU65" i="1"/>
  <c r="BU53" i="1"/>
  <c r="BW53" i="1"/>
  <c r="BT53" i="1" s="1"/>
  <c r="D53" i="1" s="1"/>
  <c r="D133" i="1" l="1"/>
  <c r="D111" i="1"/>
  <c r="D89" i="1"/>
  <c r="D120" i="1"/>
  <c r="D65" i="1"/>
  <c r="D146" i="1"/>
  <c r="D77" i="1"/>
  <c r="D244" i="1"/>
  <c r="D242" i="1"/>
  <c r="D241" i="1"/>
  <c r="D239" i="1"/>
  <c r="D237" i="1"/>
  <c r="D236" i="1"/>
  <c r="BU230" i="1"/>
  <c r="BU231" i="1"/>
  <c r="BU232" i="1"/>
  <c r="BU233" i="1"/>
  <c r="BU234" i="1"/>
  <c r="BU235" i="1"/>
  <c r="BT231" i="1"/>
  <c r="BT232" i="1"/>
  <c r="BT233" i="1"/>
  <c r="BT234" i="1"/>
  <c r="BT235" i="1"/>
  <c r="BT230" i="1"/>
  <c r="BU229" i="1"/>
  <c r="BT228" i="1"/>
  <c r="BT227" i="1"/>
  <c r="BU227" i="1"/>
  <c r="BU226" i="1"/>
  <c r="BT226" i="1"/>
  <c r="BT224" i="1"/>
  <c r="BU224" i="1"/>
  <c r="BT223" i="1"/>
  <c r="BU223" i="1"/>
  <c r="BT222" i="1"/>
  <c r="BU222" i="1"/>
  <c r="BT219" i="1"/>
  <c r="BU219" i="1"/>
  <c r="BT220" i="1"/>
  <c r="BU220" i="1"/>
  <c r="BT221" i="1"/>
  <c r="BU221" i="1"/>
  <c r="BT218" i="1"/>
  <c r="BU218" i="1"/>
  <c r="BT217" i="1"/>
  <c r="BU217" i="1"/>
  <c r="BU216" i="1"/>
  <c r="BT216" i="1"/>
  <c r="BU215" i="1"/>
  <c r="BT214" i="1"/>
  <c r="BU213" i="1"/>
  <c r="BT213" i="1"/>
  <c r="BU212" i="1"/>
  <c r="BT212" i="1"/>
  <c r="BT210" i="1"/>
  <c r="BU210" i="1"/>
  <c r="BT209" i="1"/>
  <c r="BU209" i="1"/>
  <c r="BU208" i="1"/>
  <c r="BT208" i="1"/>
  <c r="D204" i="1"/>
  <c r="D205" i="1"/>
  <c r="D203" i="1"/>
  <c r="D200" i="1"/>
  <c r="D199" i="1"/>
  <c r="D198" i="1"/>
  <c r="D195" i="1"/>
  <c r="D194" i="1"/>
  <c r="D193" i="1"/>
  <c r="BU191" i="1"/>
  <c r="BU192" i="1"/>
  <c r="BT192" i="1"/>
  <c r="BU190" i="1"/>
  <c r="BU187" i="1"/>
  <c r="BT187" i="1"/>
  <c r="BU186" i="1"/>
  <c r="BT186" i="1"/>
  <c r="BT185" i="1"/>
  <c r="BU185" i="1"/>
  <c r="BU184" i="1"/>
  <c r="BU183" i="1"/>
  <c r="BU180" i="1"/>
  <c r="BT180" i="1"/>
  <c r="BU179" i="1"/>
  <c r="BT179" i="1"/>
  <c r="BT178" i="1"/>
  <c r="BU178" i="1"/>
  <c r="BU176" i="1"/>
  <c r="BT173" i="1"/>
  <c r="BU173" i="1"/>
  <c r="BU172" i="1"/>
  <c r="BT172" i="1"/>
  <c r="D222" i="1" l="1"/>
  <c r="D209" i="1"/>
  <c r="D223" i="1"/>
  <c r="D210" i="1"/>
  <c r="D208" i="1"/>
  <c r="D224" i="1"/>
  <c r="D180" i="1"/>
  <c r="D187" i="1"/>
  <c r="D179" i="1"/>
  <c r="D172" i="1"/>
  <c r="D186" i="1"/>
  <c r="D173" i="1"/>
  <c r="BT156" i="1" l="1"/>
  <c r="BU169" i="1"/>
  <c r="BU170" i="1"/>
  <c r="BU171" i="1"/>
  <c r="BT169" i="1"/>
  <c r="BT170" i="1"/>
  <c r="BT171" i="1"/>
  <c r="BU168" i="1"/>
  <c r="BT168" i="1"/>
  <c r="BT162" i="1"/>
  <c r="BU162" i="1"/>
  <c r="BT163" i="1"/>
  <c r="BU163" i="1"/>
  <c r="BT164" i="1"/>
  <c r="BU165" i="1"/>
  <c r="BT166" i="1"/>
  <c r="BU166" i="1"/>
  <c r="BT167" i="1"/>
  <c r="BU167" i="1"/>
  <c r="BT160" i="1"/>
  <c r="D160" i="1" s="1"/>
  <c r="BU160" i="1"/>
  <c r="BU159" i="1"/>
  <c r="BT159" i="1"/>
  <c r="BU158" i="1"/>
  <c r="BT158" i="1"/>
  <c r="BT148" i="1"/>
  <c r="BU148" i="1"/>
  <c r="BT149" i="1"/>
  <c r="BU149" i="1"/>
  <c r="BT150" i="1"/>
  <c r="BU151" i="1"/>
  <c r="BT152" i="1"/>
  <c r="BU152" i="1"/>
  <c r="BT153" i="1"/>
  <c r="BU153" i="1"/>
  <c r="BT154" i="1"/>
  <c r="BU154" i="1"/>
  <c r="BT155" i="1"/>
  <c r="BU155" i="1"/>
  <c r="BU156" i="1"/>
  <c r="BT157" i="1"/>
  <c r="BU157" i="1"/>
  <c r="BU145" i="1"/>
  <c r="BT145" i="1"/>
  <c r="D145" i="1" s="1"/>
  <c r="BU144" i="1"/>
  <c r="BT144" i="1"/>
  <c r="BT136" i="1"/>
  <c r="BU136" i="1"/>
  <c r="D159" i="1" l="1"/>
  <c r="D158" i="1"/>
  <c r="BT135" i="1"/>
  <c r="BU135" i="1"/>
  <c r="BU138" i="1"/>
  <c r="BT137" i="1"/>
  <c r="BT139" i="1"/>
  <c r="BU139" i="1"/>
  <c r="BT140" i="1"/>
  <c r="BU140" i="1"/>
  <c r="BT141" i="1"/>
  <c r="BU141" i="1"/>
  <c r="BT142" i="1"/>
  <c r="BU142" i="1"/>
  <c r="BT143" i="1"/>
  <c r="BU143" i="1"/>
  <c r="BU132" i="1"/>
  <c r="BT132" i="1"/>
  <c r="BT131" i="1"/>
  <c r="BU131" i="1"/>
  <c r="BT124" i="1"/>
  <c r="BT123" i="1"/>
  <c r="BU123" i="1"/>
  <c r="BT122" i="1"/>
  <c r="BU122" i="1"/>
  <c r="BU125" i="1"/>
  <c r="BT126" i="1"/>
  <c r="BU126" i="1"/>
  <c r="BT127" i="1"/>
  <c r="BU127" i="1"/>
  <c r="BT128" i="1"/>
  <c r="BU128" i="1"/>
  <c r="BT129" i="1"/>
  <c r="BU129" i="1"/>
  <c r="BT130" i="1"/>
  <c r="BU130" i="1"/>
  <c r="BU119" i="1"/>
  <c r="BT119" i="1"/>
  <c r="D132" i="1" l="1"/>
  <c r="D119" i="1"/>
  <c r="BU110" i="1"/>
  <c r="BU113" i="1"/>
  <c r="BU114" i="1"/>
  <c r="BU116" i="1"/>
  <c r="BU117" i="1"/>
  <c r="BU118" i="1"/>
  <c r="BU109" i="1"/>
  <c r="BW110" i="1"/>
  <c r="BX110" i="1"/>
  <c r="BY110" i="1"/>
  <c r="BW113" i="1"/>
  <c r="BX113" i="1"/>
  <c r="BY113" i="1"/>
  <c r="BW114" i="1"/>
  <c r="BX114" i="1"/>
  <c r="BY114" i="1"/>
  <c r="BW117" i="1"/>
  <c r="BX117" i="1"/>
  <c r="BY117" i="1"/>
  <c r="BW118" i="1"/>
  <c r="BX118" i="1"/>
  <c r="BY118" i="1"/>
  <c r="BW109" i="1"/>
  <c r="BX109" i="1"/>
  <c r="BY109" i="1"/>
  <c r="BU100" i="1"/>
  <c r="BU103" i="1"/>
  <c r="BU104" i="1"/>
  <c r="BU106" i="1"/>
  <c r="BU107" i="1"/>
  <c r="BU108" i="1"/>
  <c r="BU99" i="1"/>
  <c r="BW100" i="1"/>
  <c r="BX100" i="1"/>
  <c r="BY100" i="1"/>
  <c r="BW103" i="1"/>
  <c r="BX103" i="1"/>
  <c r="BY103" i="1"/>
  <c r="BW104" i="1"/>
  <c r="BX104" i="1"/>
  <c r="BY104" i="1"/>
  <c r="BW107" i="1"/>
  <c r="BX107" i="1"/>
  <c r="BY107" i="1"/>
  <c r="BW108" i="1"/>
  <c r="BX108" i="1"/>
  <c r="BY108" i="1"/>
  <c r="BX99" i="1"/>
  <c r="BY99" i="1"/>
  <c r="BW99" i="1"/>
  <c r="BT100" i="1" l="1"/>
  <c r="D100" i="1" s="1"/>
  <c r="BT103" i="1"/>
  <c r="BT118" i="1"/>
  <c r="BT110" i="1"/>
  <c r="D110" i="1" s="1"/>
  <c r="BT99" i="1"/>
  <c r="D99" i="1" s="1"/>
  <c r="BT107" i="1"/>
  <c r="BT109" i="1"/>
  <c r="D109" i="1" s="1"/>
  <c r="BT113" i="1"/>
  <c r="BT108" i="1"/>
  <c r="BT114" i="1"/>
  <c r="BT104" i="1"/>
  <c r="BT117" i="1"/>
  <c r="BU91" i="1"/>
  <c r="BU92" i="1"/>
  <c r="BU93" i="1"/>
  <c r="BU94" i="1"/>
  <c r="BU95" i="1"/>
  <c r="BU96" i="1"/>
  <c r="BU97" i="1"/>
  <c r="BU98" i="1"/>
  <c r="BU88" i="1"/>
  <c r="BW88" i="1"/>
  <c r="BX88" i="1"/>
  <c r="BY88" i="1"/>
  <c r="BW91" i="1"/>
  <c r="BX91" i="1"/>
  <c r="BY91" i="1"/>
  <c r="BW93" i="1"/>
  <c r="BX93" i="1"/>
  <c r="BY93" i="1"/>
  <c r="BW94" i="1"/>
  <c r="BX94" i="1"/>
  <c r="BY94" i="1"/>
  <c r="BW95" i="1"/>
  <c r="BX95" i="1"/>
  <c r="BY95" i="1"/>
  <c r="BW96" i="1"/>
  <c r="BX96" i="1"/>
  <c r="BY96" i="1"/>
  <c r="BW97" i="1"/>
  <c r="BX97" i="1"/>
  <c r="BY97" i="1"/>
  <c r="BW98" i="1"/>
  <c r="BX98" i="1"/>
  <c r="BY98" i="1"/>
  <c r="BU87" i="1"/>
  <c r="BX87" i="1"/>
  <c r="BY87" i="1"/>
  <c r="BW87" i="1"/>
  <c r="BU76" i="1"/>
  <c r="BU79" i="1"/>
  <c r="BU80" i="1"/>
  <c r="BU81" i="1"/>
  <c r="BU82" i="1"/>
  <c r="BU83" i="1"/>
  <c r="BU84" i="1"/>
  <c r="BU85" i="1"/>
  <c r="BU86" i="1"/>
  <c r="BW76" i="1"/>
  <c r="BX76" i="1"/>
  <c r="BY76" i="1"/>
  <c r="BW79" i="1"/>
  <c r="BX79" i="1"/>
  <c r="BY79" i="1"/>
  <c r="BW81" i="1"/>
  <c r="BX81" i="1"/>
  <c r="BY81" i="1"/>
  <c r="BW82" i="1"/>
  <c r="BX82" i="1"/>
  <c r="BY82" i="1"/>
  <c r="BW83" i="1"/>
  <c r="BX83" i="1"/>
  <c r="BY83" i="1"/>
  <c r="BW84" i="1"/>
  <c r="BX84" i="1"/>
  <c r="BY84" i="1"/>
  <c r="BW85" i="1"/>
  <c r="BX85" i="1"/>
  <c r="BY85" i="1"/>
  <c r="BW86" i="1"/>
  <c r="BX86" i="1"/>
  <c r="BY86" i="1"/>
  <c r="BU75" i="1"/>
  <c r="BU74" i="1"/>
  <c r="BX75" i="1"/>
  <c r="BY75" i="1"/>
  <c r="BW75" i="1"/>
  <c r="BW74" i="1"/>
  <c r="BU67" i="1"/>
  <c r="BU68" i="1"/>
  <c r="BU69" i="1"/>
  <c r="BU70" i="1"/>
  <c r="BU71" i="1"/>
  <c r="BU72" i="1"/>
  <c r="BU73" i="1"/>
  <c r="BW67" i="1"/>
  <c r="BX67" i="1"/>
  <c r="BY67" i="1"/>
  <c r="BW69" i="1"/>
  <c r="BX69" i="1"/>
  <c r="BY69" i="1"/>
  <c r="BW70" i="1"/>
  <c r="BX70" i="1"/>
  <c r="BY70" i="1"/>
  <c r="BW71" i="1"/>
  <c r="BX71" i="1"/>
  <c r="BY71" i="1"/>
  <c r="BW72" i="1"/>
  <c r="BX72" i="1"/>
  <c r="BY72" i="1"/>
  <c r="BW73" i="1"/>
  <c r="BX73" i="1"/>
  <c r="BY73" i="1"/>
  <c r="BX74" i="1"/>
  <c r="BY74" i="1"/>
  <c r="BW64" i="1"/>
  <c r="BU64" i="1"/>
  <c r="BX64" i="1"/>
  <c r="BY64" i="1"/>
  <c r="BU63" i="1"/>
  <c r="BX63" i="1"/>
  <c r="BY63" i="1"/>
  <c r="BW63" i="1"/>
  <c r="BU60" i="1"/>
  <c r="BU61" i="1"/>
  <c r="BU62" i="1"/>
  <c r="BW60" i="1"/>
  <c r="BX60" i="1"/>
  <c r="BY60" i="1"/>
  <c r="BW61" i="1"/>
  <c r="BX61" i="1"/>
  <c r="BY61" i="1"/>
  <c r="BW62" i="1"/>
  <c r="BX62" i="1"/>
  <c r="BY62" i="1"/>
  <c r="BU59" i="1"/>
  <c r="BW59" i="1"/>
  <c r="BX59" i="1"/>
  <c r="BY59" i="1"/>
  <c r="BU57" i="1"/>
  <c r="BU58" i="1"/>
  <c r="BW58" i="1"/>
  <c r="BX58" i="1"/>
  <c r="BY58" i="1"/>
  <c r="BW57" i="1"/>
  <c r="BX57" i="1"/>
  <c r="BY57" i="1"/>
  <c r="BU56" i="1"/>
  <c r="BW55" i="1"/>
  <c r="BU55" i="1"/>
  <c r="BX55" i="1"/>
  <c r="BY55" i="1"/>
  <c r="BU52" i="1"/>
  <c r="BW52" i="1"/>
  <c r="BX52" i="1"/>
  <c r="BY52" i="1"/>
  <c r="BU51" i="1"/>
  <c r="BX51" i="1"/>
  <c r="BY51" i="1"/>
  <c r="BW51" i="1"/>
  <c r="BW47" i="1"/>
  <c r="BX47" i="1"/>
  <c r="BY47" i="1"/>
  <c r="BW48" i="1"/>
  <c r="BX48" i="1"/>
  <c r="BY48" i="1"/>
  <c r="BW49" i="1"/>
  <c r="BX49" i="1"/>
  <c r="BY49" i="1"/>
  <c r="BW50" i="1"/>
  <c r="BX50" i="1"/>
  <c r="BY50" i="1"/>
  <c r="BX46" i="1"/>
  <c r="BY46" i="1"/>
  <c r="BW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BW41" i="1"/>
  <c r="BT67" i="1" l="1"/>
  <c r="BT59" i="1"/>
  <c r="BT62" i="1"/>
  <c r="D62" i="1" s="1"/>
  <c r="BT60" i="1"/>
  <c r="D60" i="1" s="1"/>
  <c r="BT69" i="1"/>
  <c r="BT83" i="1"/>
  <c r="D83" i="1" s="1"/>
  <c r="BT76" i="1"/>
  <c r="D76" i="1" s="1"/>
  <c r="BT98" i="1"/>
  <c r="D98" i="1" s="1"/>
  <c r="BT94" i="1"/>
  <c r="BT58" i="1"/>
  <c r="D59" i="1"/>
  <c r="BT86" i="1"/>
  <c r="BT71" i="1"/>
  <c r="D71" i="1" s="1"/>
  <c r="BT84" i="1"/>
  <c r="BT79" i="1"/>
  <c r="BT96" i="1"/>
  <c r="D96" i="1" s="1"/>
  <c r="BT95" i="1"/>
  <c r="D95" i="1" s="1"/>
  <c r="BT88" i="1"/>
  <c r="D88" i="1" s="1"/>
  <c r="BT72" i="1"/>
  <c r="BT81" i="1"/>
  <c r="BT87" i="1"/>
  <c r="D87" i="1" s="1"/>
  <c r="BT91" i="1"/>
  <c r="BT61" i="1"/>
  <c r="D61" i="1" s="1"/>
  <c r="BT74" i="1"/>
  <c r="BT70" i="1"/>
  <c r="BT82" i="1"/>
  <c r="BT97" i="1"/>
  <c r="D97" i="1" s="1"/>
  <c r="BT93" i="1"/>
  <c r="D44" i="1"/>
  <c r="D49" i="1"/>
  <c r="D46" i="1"/>
  <c r="BT73" i="1"/>
  <c r="D73" i="1" s="1"/>
  <c r="BT52" i="1"/>
  <c r="D52" i="1" s="1"/>
  <c r="BT64" i="1"/>
  <c r="D64" i="1" s="1"/>
  <c r="BT75" i="1"/>
  <c r="D75" i="1" s="1"/>
  <c r="BT85" i="1"/>
  <c r="BT63" i="1"/>
  <c r="D63" i="1" s="1"/>
  <c r="BT57" i="1"/>
  <c r="D42" i="1"/>
  <c r="D48" i="1"/>
  <c r="D43" i="1"/>
  <c r="BT55" i="1"/>
  <c r="D45" i="1"/>
  <c r="D41" i="1"/>
  <c r="D50" i="1"/>
  <c r="D47" i="1"/>
  <c r="BT51" i="1"/>
  <c r="D51" i="1" s="1"/>
  <c r="D84" i="1" l="1"/>
  <c r="D86" i="1"/>
  <c r="D85" i="1"/>
  <c r="D72" i="1"/>
  <c r="D74" i="1"/>
  <c r="D29" i="1"/>
  <c r="D26" i="1"/>
  <c r="D25" i="1"/>
  <c r="D23" i="1"/>
  <c r="D22" i="1"/>
  <c r="D20" i="1"/>
  <c r="D19" i="1"/>
  <c r="D17" i="1"/>
  <c r="D16" i="1"/>
  <c r="D28" i="1"/>
  <c r="D14" i="1" l="1"/>
  <c r="D13" i="1"/>
  <c r="D11" i="1"/>
  <c r="D10" i="1"/>
  <c r="D4" i="1"/>
  <c r="D5" i="1"/>
  <c r="D6" i="1"/>
  <c r="D7" i="1"/>
  <c r="D9" i="1"/>
  <c r="D8" i="1"/>
</calcChain>
</file>

<file path=xl/sharedStrings.xml><?xml version="1.0" encoding="utf-8"?>
<sst xmlns="http://schemas.openxmlformats.org/spreadsheetml/2006/main" count="1098" uniqueCount="358">
  <si>
    <t>SNDG</t>
  </si>
  <si>
    <t>valore atteso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</si>
  <si>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</si>
  <si>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</si>
  <si>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</si>
  <si>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</si>
  <si>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</si>
  <si>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</si>
  <si>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</si>
  <si>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</si>
  <si>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</si>
  <si>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</si>
  <si>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</si>
  <si>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</si>
  <si>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</si>
  <si>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</si>
  <si>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</si>
  <si>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</si>
  <si>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</si>
  <si>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</si>
  <si>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</si>
  <si>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</si>
  <si>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</si>
  <si>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</si>
  <si>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</si>
  <si>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</si>
  <si>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</si>
  <si>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</si>
  <si>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</si>
  <si>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</si>
  <si>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</si>
  <si>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</si>
  <si>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</si>
  <si>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</si>
  <si>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</si>
  <si>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</si>
  <si>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</si>
  <si>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</si>
  <si>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</si>
  <si>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</si>
  <si>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</si>
  <si>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</si>
  <si>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</si>
  <si>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</si>
  <si>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</si>
  <si>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</si>
  <si>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</si>
  <si>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</si>
  <si>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</si>
  <si>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</si>
  <si>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</si>
  <si>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</si>
  <si>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</si>
  <si>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</si>
  <si>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</si>
  <si>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</si>
  <si>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</si>
  <si>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</si>
  <si>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</si>
  <si>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</si>
  <si>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</si>
  <si>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</si>
  <si>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</si>
  <si>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</si>
  <si>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</si>
  <si>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</si>
  <si>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</si>
  <si>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</si>
  <si>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</si>
  <si>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</si>
  <si>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</si>
  <si>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</si>
  <si>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</si>
  <si>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</si>
  <si>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</si>
  <si>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</si>
  <si>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</si>
  <si>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</si>
  <si>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</si>
  <si>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</si>
  <si>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</si>
  <si>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</si>
  <si>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</si>
  <si>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</si>
  <si>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</si>
  <si>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</si>
  <si>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</si>
  <si>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</si>
  <si>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</si>
  <si>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</si>
  <si>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</si>
  <si>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</si>
  <si>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</si>
  <si>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</si>
  <si>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</si>
  <si>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</si>
  <si>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</si>
  <si>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</si>
  <si>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</si>
  <si>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</si>
  <si>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</si>
  <si>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</si>
  <si>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</si>
  <si>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</si>
  <si>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</si>
  <si>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</si>
  <si>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</si>
  <si>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</si>
  <si>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</si>
  <si>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</si>
  <si>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</si>
  <si>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</si>
  <si>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0000000000000255</t>
  </si>
  <si>
    <t>0000000000000256</t>
  </si>
  <si>
    <t>0000000000000257</t>
  </si>
  <si>
    <t>0000000000000258</t>
  </si>
  <si>
    <t>0000000000000259</t>
  </si>
  <si>
    <t>0000000000000260</t>
  </si>
  <si>
    <t>0000000000000261</t>
  </si>
  <si>
    <t>0000000000000262</t>
  </si>
  <si>
    <t>0000000000000263</t>
  </si>
  <si>
    <t>0000000000000264</t>
  </si>
  <si>
    <t>0000000000000265</t>
  </si>
  <si>
    <t>0000000000000266</t>
  </si>
  <si>
    <t>0000000000000269</t>
  </si>
  <si>
    <t>0000000000000267</t>
  </si>
  <si>
    <t>0000000000000268</t>
  </si>
  <si>
    <t>0000000000000270</t>
  </si>
  <si>
    <t>0000000000000271</t>
  </si>
  <si>
    <t>0000000000000272</t>
  </si>
  <si>
    <t>0000000000000273</t>
  </si>
  <si>
    <t>0000000000000274</t>
  </si>
  <si>
    <t>0000000000000275</t>
  </si>
  <si>
    <t>0000000000000276</t>
  </si>
  <si>
    <t>0000000000000277</t>
  </si>
  <si>
    <t>0000000000000278</t>
  </si>
  <si>
    <t>0000000000000279</t>
  </si>
  <si>
    <t>0000000000000280</t>
  </si>
  <si>
    <t>0000000000000281</t>
  </si>
  <si>
    <t>0000000000000282</t>
  </si>
  <si>
    <t>0000000000000283</t>
  </si>
  <si>
    <t>0000000000000284</t>
  </si>
  <si>
    <t>0000000000000285</t>
  </si>
  <si>
    <t>0000000000000286</t>
  </si>
  <si>
    <t>0000000000000287</t>
  </si>
  <si>
    <t>0000000000000288</t>
  </si>
  <si>
    <t>0000000000000289</t>
  </si>
  <si>
    <t>0000000000000290</t>
  </si>
  <si>
    <t>0000000000000291</t>
  </si>
  <si>
    <t>0000000000000292</t>
  </si>
  <si>
    <t>0000000000000293</t>
  </si>
  <si>
    <t>0000000000000294</t>
  </si>
  <si>
    <t>0000000000000295</t>
  </si>
  <si>
    <t>0000000000000296</t>
  </si>
  <si>
    <t>0000000000000297</t>
  </si>
  <si>
    <t>0000000000000298</t>
  </si>
  <si>
    <t>0000000000000299</t>
  </si>
  <si>
    <t>0000000000000300</t>
  </si>
  <si>
    <t>0000000000000301</t>
  </si>
  <si>
    <t>0000000000000302</t>
  </si>
  <si>
    <t>0000000000000303</t>
  </si>
  <si>
    <t>0000000000000304</t>
  </si>
  <si>
    <t>0000000000000305</t>
  </si>
  <si>
    <t>0000000000000306</t>
  </si>
  <si>
    <t>0000000000000307</t>
  </si>
  <si>
    <t>0000000000000308</t>
  </si>
  <si>
    <t>0000000000000309</t>
  </si>
  <si>
    <t>0000000000000310</t>
  </si>
  <si>
    <t>0000000000000311</t>
  </si>
  <si>
    <t>0000000000000312</t>
  </si>
  <si>
    <t>00000000000003013</t>
  </si>
  <si>
    <t>0000000000000314</t>
  </si>
  <si>
    <t>0000000000000315</t>
  </si>
  <si>
    <t>0000000000000316</t>
  </si>
  <si>
    <t>0000000000000317</t>
  </si>
  <si>
    <t>0000000000000318</t>
  </si>
  <si>
    <t>0000000000000319</t>
  </si>
  <si>
    <t>0000000000000320</t>
  </si>
  <si>
    <t>0000000000000321</t>
  </si>
  <si>
    <t>0000000000000322</t>
  </si>
  <si>
    <t>0000000000000323</t>
  </si>
  <si>
    <t>0000000000000324</t>
  </si>
  <si>
    <t>0000000000000325</t>
  </si>
  <si>
    <t>0000000000000326</t>
  </si>
  <si>
    <t>0000000000000327</t>
  </si>
  <si>
    <t>0000000000000328</t>
  </si>
  <si>
    <t>0000000000000329</t>
  </si>
  <si>
    <t>0000000000000330</t>
  </si>
  <si>
    <t>0000000000000331</t>
  </si>
  <si>
    <t>0000000000000332</t>
  </si>
  <si>
    <t>0000000000000333</t>
  </si>
  <si>
    <t>0000000000000334</t>
  </si>
  <si>
    <t>0000000000000335</t>
  </si>
  <si>
    <t>0000000000000336</t>
  </si>
  <si>
    <t>0000000000000337</t>
  </si>
  <si>
    <t>0000000000000338</t>
  </si>
  <si>
    <t>0000000000000339</t>
  </si>
  <si>
    <t>0000000000000340</t>
  </si>
  <si>
    <t>0000000000000342</t>
  </si>
  <si>
    <t>0000000000000341</t>
  </si>
  <si>
    <t>0000000000000343</t>
  </si>
  <si>
    <t>0000000000000344</t>
  </si>
  <si>
    <t>0000000000000345</t>
  </si>
  <si>
    <t>0000000000000346</t>
  </si>
  <si>
    <t>0000000000000347</t>
  </si>
  <si>
    <t>0000000000000348</t>
  </si>
  <si>
    <t>0000000000000349</t>
  </si>
  <si>
    <t>0000000000000350</t>
  </si>
  <si>
    <t>0000000000000351</t>
  </si>
  <si>
    <t>0000000000000352</t>
  </si>
  <si>
    <t>0000000000000353</t>
  </si>
  <si>
    <t>0000000000000354</t>
  </si>
  <si>
    <t>0000000000000355</t>
  </si>
  <si>
    <t>0000000000000356</t>
  </si>
  <si>
    <t>0000000000000357</t>
  </si>
  <si>
    <t>0000000000000358</t>
  </si>
  <si>
    <t>0000000000000359</t>
  </si>
  <si>
    <t>0000000000000360</t>
  </si>
  <si>
    <t>0000000000000361</t>
  </si>
  <si>
    <t>0000000000000363</t>
  </si>
  <si>
    <t>0000000000000364</t>
  </si>
  <si>
    <t>0000000000000365</t>
  </si>
  <si>
    <t>0000000000000366</t>
  </si>
  <si>
    <t>0000000000000367</t>
  </si>
  <si>
    <t>0000000000000368</t>
  </si>
  <si>
    <t>0000000000000369</t>
  </si>
  <si>
    <t>0000000000000370</t>
  </si>
  <si>
    <t>0000000000000371</t>
  </si>
  <si>
    <t>0000000000000372</t>
  </si>
  <si>
    <t>0000000000000373</t>
  </si>
  <si>
    <t>0000000000000374</t>
  </si>
  <si>
    <t>0000000000000375</t>
  </si>
  <si>
    <t>0000000000000376</t>
  </si>
  <si>
    <t>0000000000000377</t>
  </si>
  <si>
    <t>0000000000000378</t>
  </si>
  <si>
    <t>0000000000000379</t>
  </si>
  <si>
    <t>0000000000000380</t>
  </si>
  <si>
    <t>0000000000000381</t>
  </si>
  <si>
    <t>0000000000000382</t>
  </si>
  <si>
    <t>0000000000000383</t>
  </si>
  <si>
    <t>0000000000000384</t>
  </si>
  <si>
    <t>0000000000000385</t>
  </si>
  <si>
    <t>0000000000000386</t>
  </si>
  <si>
    <t>0000000000000387</t>
  </si>
  <si>
    <t>0000000000000388</t>
  </si>
  <si>
    <t>0000000000000389</t>
  </si>
  <si>
    <t>0000000000000390</t>
  </si>
  <si>
    <t>0000000000000391</t>
  </si>
  <si>
    <t>0000000000000392</t>
  </si>
  <si>
    <t>0000000000000393</t>
  </si>
  <si>
    <t>0000000000000394</t>
  </si>
  <si>
    <t>0000000000000395</t>
  </si>
  <si>
    <t>0000000000000396</t>
  </si>
  <si>
    <t>0000000000000397</t>
  </si>
  <si>
    <t>0000000000000398</t>
  </si>
  <si>
    <t>0000000000000399</t>
  </si>
  <si>
    <t>0000000000000400</t>
  </si>
  <si>
    <t>0000000000000401</t>
  </si>
  <si>
    <t>0000000000000402</t>
  </si>
  <si>
    <t>0000000000000403</t>
  </si>
  <si>
    <t>0000000000000404</t>
  </si>
  <si>
    <t>0000000000000405</t>
  </si>
  <si>
    <t>0000000000000406</t>
  </si>
  <si>
    <t>0000000000000407</t>
  </si>
  <si>
    <t>0000000000000408</t>
  </si>
  <si>
    <t>0000000000000409</t>
  </si>
  <si>
    <t>0000000000000410</t>
  </si>
  <si>
    <t>0000000000000411</t>
  </si>
  <si>
    <t>0000000000000412</t>
  </si>
  <si>
    <t>0000000000000413</t>
  </si>
  <si>
    <t>0000000000000414</t>
  </si>
  <si>
    <t>0000000000000415</t>
  </si>
  <si>
    <t>0000000000000416</t>
  </si>
  <si>
    <t>0000000000000417</t>
  </si>
  <si>
    <t>00000000000004138</t>
  </si>
  <si>
    <t>0000000000000419</t>
  </si>
  <si>
    <t>0000000000000420</t>
  </si>
  <si>
    <t>0000000000000421</t>
  </si>
  <si>
    <t>0000000000000422</t>
  </si>
  <si>
    <t>0000000000000423</t>
  </si>
  <si>
    <t>0000000000000424</t>
  </si>
  <si>
    <t>0000000000000425</t>
  </si>
  <si>
    <t>0000000000000426</t>
  </si>
  <si>
    <t>0000000000000427</t>
  </si>
  <si>
    <t>0000000000000428</t>
  </si>
  <si>
    <t>0000000000000429</t>
  </si>
  <si>
    <t>0000000000000430</t>
  </si>
  <si>
    <t>0000000000000431</t>
  </si>
  <si>
    <t>0000000000000432</t>
  </si>
  <si>
    <t>0000000000000433</t>
  </si>
  <si>
    <t>0000000000000434</t>
  </si>
  <si>
    <t>0000000000000435</t>
  </si>
  <si>
    <t>0000000000000436</t>
  </si>
  <si>
    <t>0000000000000437</t>
  </si>
  <si>
    <t>0000000000000438</t>
  </si>
  <si>
    <t>0000000000000439</t>
  </si>
  <si>
    <t>0000000000000440</t>
  </si>
  <si>
    <t>0000000000000441</t>
  </si>
  <si>
    <t>0000000000000442</t>
  </si>
  <si>
    <t>0000000000000443</t>
  </si>
  <si>
    <t>0000000000000444</t>
  </si>
  <si>
    <t>0000000000000445</t>
  </si>
  <si>
    <t>0000000000000446</t>
  </si>
  <si>
    <t>0000000000000447</t>
  </si>
  <si>
    <t>0000000000000448</t>
  </si>
  <si>
    <t>0000000000000449</t>
  </si>
  <si>
    <t>0000000000000450</t>
  </si>
  <si>
    <t>0000000000000451</t>
  </si>
  <si>
    <t>0000000000000452</t>
  </si>
  <si>
    <t>0000000000000453</t>
  </si>
  <si>
    <t>0000000000000454</t>
  </si>
  <si>
    <t>0000000000000455</t>
  </si>
  <si>
    <t>0000000000000456</t>
  </si>
  <si>
    <t>0000000000000457</t>
  </si>
  <si>
    <t>0000000000000458</t>
  </si>
  <si>
    <t>0000000000000459</t>
  </si>
  <si>
    <t>0000000000000460</t>
  </si>
  <si>
    <t>0000000000000461</t>
  </si>
  <si>
    <t>0000000000000462</t>
  </si>
  <si>
    <t>0000000000000463</t>
  </si>
  <si>
    <t>0000000000000464</t>
  </si>
  <si>
    <t>0000000000000465</t>
  </si>
  <si>
    <t>0000000000000466</t>
  </si>
  <si>
    <t>0000000000000467</t>
  </si>
  <si>
    <t>0000000000000468</t>
  </si>
  <si>
    <t>0000000000000469</t>
  </si>
  <si>
    <t>0000000000000470</t>
  </si>
  <si>
    <t>0000000000000471</t>
  </si>
  <si>
    <t>0000000000000472</t>
  </si>
  <si>
    <t>0000000000000473</t>
  </si>
  <si>
    <t>0000000000000474</t>
  </si>
  <si>
    <t>0000000000000475</t>
  </si>
  <si>
    <t>0000000000000476</t>
  </si>
  <si>
    <t>0000000000000477</t>
  </si>
  <si>
    <t>0000000000000478</t>
  </si>
  <si>
    <t>0000000000000479</t>
  </si>
  <si>
    <t>0000000000000480</t>
  </si>
  <si>
    <t>0000000000000481</t>
  </si>
  <si>
    <t>0000000000000482</t>
  </si>
  <si>
    <t>0000000000000483</t>
  </si>
  <si>
    <t>0000000000000484</t>
  </si>
  <si>
    <t>0000000000000485</t>
  </si>
  <si>
    <t>0000000000000486</t>
  </si>
  <si>
    <t>0000000000000487</t>
  </si>
  <si>
    <t>0000000000000488</t>
  </si>
  <si>
    <t>0000000000000489</t>
  </si>
  <si>
    <t>0000000000000490</t>
  </si>
  <si>
    <t>0000000000000491</t>
  </si>
  <si>
    <t>IND_61</t>
  </si>
  <si>
    <t>XRA004_1</t>
  </si>
  <si>
    <t xml:space="preserve">XRA004_1 </t>
  </si>
  <si>
    <t>CRZER004_3</t>
  </si>
  <si>
    <t>CRZER004_1;CRZER004_2</t>
  </si>
  <si>
    <t>BILFAM004_1;BILFAM004_2</t>
  </si>
  <si>
    <t>XRA003_1</t>
  </si>
  <si>
    <t>XRA003_2</t>
  </si>
  <si>
    <t>XRA004_1;XRA004_2</t>
  </si>
  <si>
    <t>XRA004_2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</si>
</sst>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N245"/>
  <sheetViews>
    <sheetView tabSelected="1" zoomScale="88" zoomScaleNormal="88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1" sqref="D1:E1048576"/>
    </sheetView>
  </sheetViews>
  <sheetFormatPr defaultRowHeight="14.4" x14ac:dyDescent="0.3"/>
  <cols>
    <col min="1" max="1" width="12.44140625" style="3" bestFit="1" customWidth="1"/>
    <col min="2" max="2" width="19" style="3" customWidth="1"/>
    <col min="3" max="3" width="13.6640625" style="3" customWidth="1"/>
    <col min="4" max="4" width="13.6640625" style="3" hidden="1" customWidth="1"/>
    <col min="5" max="5" width="22.6640625" style="3" hidden="1" customWidth="1"/>
    <col min="6" max="6" width="27.44140625" style="3" customWidth="1"/>
    <col min="7" max="7" width="33.88671875" style="3" customWidth="1"/>
    <col min="8" max="8" width="24.88671875" style="3" customWidth="1"/>
    <col min="9" max="9" width="30.44140625" style="3" customWidth="1"/>
    <col min="10" max="10" width="31.77734375" style="3" customWidth="1"/>
    <col min="11" max="11" width="37.109375" style="3" customWidth="1"/>
    <col min="12" max="12" width="30.44140625" style="3" customWidth="1"/>
    <col min="13" max="13" width="21.77734375" style="3" customWidth="1"/>
    <col min="14" max="14" width="16.21875" style="3" customWidth="1"/>
    <col min="15" max="15" width="19.5546875" style="3" customWidth="1"/>
    <col min="16" max="16" width="21" style="3" customWidth="1"/>
    <col min="17" max="17" width="20.6640625" style="3" customWidth="1"/>
    <col min="18" max="18" width="21" style="3" customWidth="1"/>
    <col min="19" max="19" width="24.88671875" style="3" customWidth="1"/>
    <col min="20" max="20" width="24.5546875" style="3" customWidth="1"/>
    <col min="21" max="21" width="24.88671875" style="3" customWidth="1"/>
    <col min="22" max="22" width="22.109375" style="3" customWidth="1"/>
    <col min="23" max="23" width="21.77734375" style="3" customWidth="1"/>
    <col min="24" max="24" width="22.109375" style="3" customWidth="1"/>
    <col min="25" max="38" width="25.109375" style="3" customWidth="1"/>
    <col min="39" max="39" width="28.21875" style="3" customWidth="1"/>
    <col min="40" max="40" width="27.88671875" style="3" customWidth="1"/>
    <col min="41" max="42" width="28.21875" style="3" customWidth="1"/>
    <col min="43" max="43" width="27.88671875" style="3" customWidth="1"/>
    <col min="44" max="44" width="28.21875" style="3" customWidth="1"/>
    <col min="45" max="50" width="25.109375" style="3" customWidth="1"/>
    <col min="51" max="62" width="25.109375" style="3" hidden="1" customWidth="1"/>
    <col min="63" max="63" width="21.21875" style="3" hidden="1" customWidth="1"/>
    <col min="64" max="64" width="21" style="3" hidden="1" customWidth="1"/>
    <col min="65" max="65" width="21.21875" style="3" hidden="1" customWidth="1"/>
    <col min="66" max="66" width="19" style="3" hidden="1" customWidth="1"/>
    <col min="67" max="67" width="18.77734375" style="3" hidden="1" customWidth="1"/>
    <col min="68" max="69" width="19" style="3" hidden="1" customWidth="1"/>
    <col min="70" max="70" width="17.88671875" style="3" hidden="1" customWidth="1"/>
    <col min="71" max="71" width="19" style="3" hidden="1" customWidth="1"/>
    <col min="72" max="72" width="22.6640625" style="3" bestFit="1" customWidth="1"/>
    <col min="73" max="73" width="16.109375" style="3" bestFit="1" customWidth="1"/>
    <col min="74" max="77" width="16.109375" style="3" customWidth="1"/>
    <col min="78" max="78" width="13.5546875" style="3" bestFit="1" customWidth="1"/>
    <col min="79" max="79" width="18.5546875" style="3" customWidth="1"/>
    <col min="80" max="83" width="13.5546875" style="3" bestFit="1" customWidth="1"/>
    <col min="84" max="88" width="14.5546875" style="3" bestFit="1" customWidth="1"/>
    <col min="89" max="89" width="15.21875" style="3" bestFit="1" customWidth="1"/>
    <col min="90" max="90" width="11.44140625" style="3" bestFit="1" customWidth="1"/>
    <col min="91" max="91" width="16.109375" style="3" bestFit="1" customWidth="1"/>
    <col min="92" max="16384" width="8.88671875" style="3"/>
  </cols>
  <sheetData>
    <row r="3" spans="1:92" ht="19.2" customHeight="1" x14ac:dyDescent="0.3">
      <c r="A3" s="4"/>
      <c r="B3" s="5" t="s">
        <v>0</v>
      </c>
      <c r="C3" s="5" t="s">
        <v>68</v>
      </c>
      <c r="D3" s="5" t="s">
        <v>1</v>
      </c>
      <c r="E3" s="5" t="s">
        <v>65</v>
      </c>
      <c r="F3" s="5" t="s">
        <v>71</v>
      </c>
      <c r="G3" s="5" t="s">
        <v>70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5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348</v>
      </c>
      <c r="AF3" s="5" t="s">
        <v>89</v>
      </c>
      <c r="AG3" s="5" t="s">
        <v>25</v>
      </c>
      <c r="AH3" s="5" t="s">
        <v>26</v>
      </c>
      <c r="AI3" s="5" t="s">
        <v>27</v>
      </c>
      <c r="AJ3" s="5" t="s">
        <v>28</v>
      </c>
      <c r="AK3" s="5" t="s">
        <v>29</v>
      </c>
      <c r="AL3" s="5" t="s">
        <v>30</v>
      </c>
      <c r="AM3" s="5" t="s">
        <v>31</v>
      </c>
      <c r="AN3" s="5" t="s">
        <v>32</v>
      </c>
      <c r="AO3" s="5" t="s">
        <v>33</v>
      </c>
      <c r="AP3" s="5" t="s">
        <v>34</v>
      </c>
      <c r="AQ3" s="5" t="s">
        <v>35</v>
      </c>
      <c r="AR3" s="5" t="s">
        <v>36</v>
      </c>
      <c r="AS3" s="5" t="s">
        <v>37</v>
      </c>
      <c r="AT3" s="5" t="s">
        <v>38</v>
      </c>
      <c r="AU3" s="5" t="s">
        <v>39</v>
      </c>
      <c r="AV3" s="5" t="s">
        <v>40</v>
      </c>
      <c r="AW3" s="5" t="s">
        <v>41</v>
      </c>
      <c r="AX3" s="5" t="s">
        <v>42</v>
      </c>
      <c r="AY3" s="5" t="s">
        <v>43</v>
      </c>
      <c r="AZ3" s="5" t="s">
        <v>44</v>
      </c>
      <c r="BA3" s="5" t="s">
        <v>45</v>
      </c>
      <c r="BB3" s="5" t="s">
        <v>46</v>
      </c>
      <c r="BC3" s="5" t="s">
        <v>47</v>
      </c>
      <c r="BD3" s="5" t="s">
        <v>48</v>
      </c>
      <c r="BE3" s="5" t="s">
        <v>109</v>
      </c>
      <c r="BF3" s="5" t="s">
        <v>110</v>
      </c>
      <c r="BG3" s="5" t="s">
        <v>111</v>
      </c>
      <c r="BH3" s="5" t="s">
        <v>49</v>
      </c>
      <c r="BI3" s="5" t="s">
        <v>50</v>
      </c>
      <c r="BJ3" s="5" t="s">
        <v>51</v>
      </c>
      <c r="BK3" s="5" t="s">
        <v>52</v>
      </c>
      <c r="BL3" s="5" t="s">
        <v>53</v>
      </c>
      <c r="BM3" s="5" t="s">
        <v>54</v>
      </c>
      <c r="BN3" s="5" t="s">
        <v>55</v>
      </c>
      <c r="BO3" s="5" t="s">
        <v>56</v>
      </c>
      <c r="BP3" s="5" t="s">
        <v>57</v>
      </c>
      <c r="BQ3" s="5" t="s">
        <v>58</v>
      </c>
      <c r="BR3" s="5" t="s">
        <v>59</v>
      </c>
      <c r="BS3" s="5" t="s">
        <v>60</v>
      </c>
      <c r="BT3" s="5" t="s">
        <v>66</v>
      </c>
      <c r="BU3" s="5" t="s">
        <v>67</v>
      </c>
      <c r="BV3" s="5" t="s">
        <v>73</v>
      </c>
      <c r="BW3" s="5" t="s">
        <v>74</v>
      </c>
      <c r="BX3" s="5" t="s">
        <v>75</v>
      </c>
      <c r="BY3" s="5" t="s">
        <v>77</v>
      </c>
      <c r="BZ3" s="5" t="s">
        <v>78</v>
      </c>
      <c r="CA3" s="5" t="s">
        <v>79</v>
      </c>
      <c r="CB3" s="5" t="s">
        <v>80</v>
      </c>
      <c r="CC3" s="5" t="s">
        <v>81</v>
      </c>
      <c r="CD3" s="5" t="s">
        <v>82</v>
      </c>
      <c r="CE3" s="5" t="s">
        <v>83</v>
      </c>
      <c r="CF3" s="5" t="s">
        <v>84</v>
      </c>
      <c r="CG3" s="5" t="s">
        <v>85</v>
      </c>
      <c r="CH3" s="5" t="s">
        <v>86</v>
      </c>
      <c r="CI3" s="5" t="s">
        <v>87</v>
      </c>
      <c r="CJ3" s="5" t="s">
        <v>88</v>
      </c>
      <c r="CK3" s="5" t="s">
        <v>96</v>
      </c>
      <c r="CL3" s="1" t="s">
        <v>69</v>
      </c>
      <c r="CM3" s="1" t="s">
        <v>61</v>
      </c>
      <c r="CN3" s="1" t="s">
        <v>76</v>
      </c>
    </row>
    <row r="4" spans="1:92" x14ac:dyDescent="0.3">
      <c r="B4" s="6" t="s">
        <v>112</v>
      </c>
      <c r="C4" s="10">
        <v>200</v>
      </c>
      <c r="D4" s="10">
        <f>IF(OR(F4&lt;0, F4 = "-"),"missing",F4)</f>
        <v>1000</v>
      </c>
      <c r="E4" s="10"/>
      <c r="F4" s="9">
        <v>1000</v>
      </c>
      <c r="G4" s="9"/>
      <c r="H4" s="9"/>
      <c r="I4" s="9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x14ac:dyDescent="0.3">
      <c r="B5" s="6" t="s">
        <v>113</v>
      </c>
      <c r="C5" s="10">
        <v>200</v>
      </c>
      <c r="D5" s="10" t="str">
        <f>IF(OR(F5&lt;0, F5 = "-"),"missing",F5)</f>
        <v>missing</v>
      </c>
      <c r="E5" s="30" t="s">
        <v>64</v>
      </c>
      <c r="F5" s="9" t="s">
        <v>62</v>
      </c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x14ac:dyDescent="0.3">
      <c r="B6" s="6" t="s">
        <v>114</v>
      </c>
      <c r="C6" s="10">
        <v>200</v>
      </c>
      <c r="D6" s="10" t="str">
        <f>IF(OR(F6&lt;0, F6 = "-"),"missing",F6)</f>
        <v>missing</v>
      </c>
      <c r="E6" s="30" t="s">
        <v>349</v>
      </c>
      <c r="F6" s="9">
        <v>-100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 x14ac:dyDescent="0.3">
      <c r="B7" s="6" t="s">
        <v>115</v>
      </c>
      <c r="C7" s="10">
        <v>201</v>
      </c>
      <c r="D7" s="10">
        <f>IF(OR(G7&lt;0, G7 = "-"),"missing",G7)</f>
        <v>15</v>
      </c>
      <c r="E7" s="10"/>
      <c r="F7" s="9"/>
      <c r="G7" s="9">
        <v>15</v>
      </c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 x14ac:dyDescent="0.3">
      <c r="B8" s="6" t="s">
        <v>116</v>
      </c>
      <c r="C8" s="10">
        <v>201</v>
      </c>
      <c r="D8" s="10" t="str">
        <f>IF(OR(G8&lt;0, G8 = "-"),"missing",G8)</f>
        <v>missing</v>
      </c>
      <c r="E8" s="30" t="s">
        <v>64</v>
      </c>
      <c r="F8" s="9"/>
      <c r="G8" s="9" t="s">
        <v>62</v>
      </c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 x14ac:dyDescent="0.3">
      <c r="B9" s="6" t="s">
        <v>117</v>
      </c>
      <c r="C9" s="10">
        <v>201</v>
      </c>
      <c r="D9" s="10" t="str">
        <f>IF(OR(G9&lt;0, G9 = "-"),"missing",G9)</f>
        <v>missing</v>
      </c>
      <c r="E9" s="30" t="s">
        <v>350</v>
      </c>
      <c r="F9" s="9"/>
      <c r="G9" s="9">
        <v>-3</v>
      </c>
      <c r="H9" s="9"/>
      <c r="I9" s="9"/>
      <c r="J9" s="9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 x14ac:dyDescent="0.3">
      <c r="B10" s="6" t="s">
        <v>118</v>
      </c>
      <c r="C10" s="1">
        <v>202</v>
      </c>
      <c r="D10" s="9">
        <f>IF(OR(H10&lt;0, H10 = "-"),"missing",H10)</f>
        <v>100</v>
      </c>
      <c r="E10" s="9"/>
      <c r="F10" s="9"/>
      <c r="G10" s="9"/>
      <c r="H10" s="9">
        <v>100</v>
      </c>
      <c r="I10" s="9"/>
      <c r="J10" s="9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x14ac:dyDescent="0.3">
      <c r="B11" s="6" t="s">
        <v>119</v>
      </c>
      <c r="C11" s="1">
        <v>202</v>
      </c>
      <c r="D11" s="9" t="str">
        <f>IF(OR(H11&lt;0, H11 = "-"),"missing",H11)</f>
        <v>missing</v>
      </c>
      <c r="E11" s="12" t="s">
        <v>64</v>
      </c>
      <c r="F11" s="9"/>
      <c r="G11" s="9"/>
      <c r="H11" s="9" t="s">
        <v>62</v>
      </c>
      <c r="I11" s="9"/>
      <c r="J11" s="9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3">
      <c r="B12" s="6" t="s">
        <v>120</v>
      </c>
      <c r="C12" s="1">
        <v>202</v>
      </c>
      <c r="D12" s="9" t="s">
        <v>63</v>
      </c>
      <c r="E12" s="30" t="s">
        <v>350</v>
      </c>
      <c r="F12" s="9"/>
      <c r="G12" s="9"/>
      <c r="H12" s="9">
        <v>-100</v>
      </c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x14ac:dyDescent="0.3">
      <c r="B13" s="6" t="s">
        <v>121</v>
      </c>
      <c r="C13" s="1">
        <v>203</v>
      </c>
      <c r="D13" s="9">
        <f>IF(OR(I13&lt;0, I13 = "-"),"missing",I13)</f>
        <v>12</v>
      </c>
      <c r="E13" s="9"/>
      <c r="F13" s="9"/>
      <c r="G13" s="9"/>
      <c r="H13" s="9"/>
      <c r="I13" s="9">
        <v>12</v>
      </c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x14ac:dyDescent="0.3">
      <c r="B14" s="6" t="s">
        <v>122</v>
      </c>
      <c r="C14" s="1">
        <v>203</v>
      </c>
      <c r="D14" s="9" t="str">
        <f>IF(OR(I14&lt;0, I14 = "-"),"missing",I14)</f>
        <v>missing</v>
      </c>
      <c r="E14" s="12" t="s">
        <v>64</v>
      </c>
      <c r="F14" s="9"/>
      <c r="G14" s="9"/>
      <c r="H14" s="9"/>
      <c r="I14" s="9" t="s">
        <v>62</v>
      </c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x14ac:dyDescent="0.3">
      <c r="B15" s="6" t="s">
        <v>123</v>
      </c>
      <c r="C15" s="1">
        <v>203</v>
      </c>
      <c r="D15" s="9" t="s">
        <v>63</v>
      </c>
      <c r="E15" s="30" t="s">
        <v>350</v>
      </c>
      <c r="F15" s="9"/>
      <c r="G15" s="9"/>
      <c r="H15" s="9"/>
      <c r="I15" s="9">
        <v>-5</v>
      </c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 x14ac:dyDescent="0.3">
      <c r="B16" s="6" t="s">
        <v>125</v>
      </c>
      <c r="C16" s="1">
        <v>204</v>
      </c>
      <c r="D16" s="9">
        <f>IF(OR(I16&lt;0, J16 = "-"),"missing",J16)</f>
        <v>200</v>
      </c>
      <c r="E16" s="9"/>
      <c r="F16" s="9"/>
      <c r="G16" s="9"/>
      <c r="H16" s="9"/>
      <c r="I16" s="9"/>
      <c r="J16" s="9">
        <v>200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2:92" x14ac:dyDescent="0.3">
      <c r="B17" s="6" t="s">
        <v>126</v>
      </c>
      <c r="C17" s="1">
        <v>204</v>
      </c>
      <c r="D17" s="9" t="str">
        <f>IF(OR(J17&lt;0, J17 = "-"),"missing",J17)</f>
        <v>missing</v>
      </c>
      <c r="E17" s="12" t="s">
        <v>64</v>
      </c>
      <c r="F17" s="9"/>
      <c r="G17" s="9"/>
      <c r="H17" s="9"/>
      <c r="I17" s="9"/>
      <c r="J17" s="9" t="s">
        <v>62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2:92" x14ac:dyDescent="0.3">
      <c r="B18" s="6" t="s">
        <v>124</v>
      </c>
      <c r="C18" s="1">
        <v>204</v>
      </c>
      <c r="D18" s="9" t="s">
        <v>63</v>
      </c>
      <c r="E18" s="30" t="s">
        <v>350</v>
      </c>
      <c r="F18" s="9"/>
      <c r="G18" s="9"/>
      <c r="H18" s="9"/>
      <c r="I18" s="9"/>
      <c r="J18" s="9">
        <v>-100</v>
      </c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2:92" x14ac:dyDescent="0.3">
      <c r="B19" s="6" t="s">
        <v>127</v>
      </c>
      <c r="C19" s="1">
        <v>205</v>
      </c>
      <c r="D19" s="9">
        <f>IF(OR(K19&lt;0, K19 = "-"),"missing",K19)</f>
        <v>200</v>
      </c>
      <c r="E19" s="9"/>
      <c r="F19" s="9"/>
      <c r="G19" s="9"/>
      <c r="H19" s="9"/>
      <c r="I19" s="9"/>
      <c r="J19" s="9"/>
      <c r="K19" s="9">
        <v>200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2:92" x14ac:dyDescent="0.3">
      <c r="B20" s="6" t="s">
        <v>128</v>
      </c>
      <c r="C20" s="1">
        <v>205</v>
      </c>
      <c r="D20" s="9" t="str">
        <f>IF(OR(K20&lt;0, K20 = "-"),"missing",K20)</f>
        <v>missing</v>
      </c>
      <c r="E20" s="12" t="s">
        <v>64</v>
      </c>
      <c r="F20" s="9"/>
      <c r="G20" s="9"/>
      <c r="H20" s="9"/>
      <c r="I20" s="9"/>
      <c r="J20" s="9"/>
      <c r="K20" s="9" t="s">
        <v>62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2:92" x14ac:dyDescent="0.3">
      <c r="B21" s="6" t="s">
        <v>129</v>
      </c>
      <c r="C21" s="1">
        <v>205</v>
      </c>
      <c r="D21" s="9" t="str">
        <f>IF(OR(K21&lt;0, K21 = "-"),"missing",K21)</f>
        <v>missing</v>
      </c>
      <c r="E21" s="30" t="s">
        <v>350</v>
      </c>
      <c r="F21" s="9"/>
      <c r="G21" s="9"/>
      <c r="H21" s="9"/>
      <c r="I21" s="9"/>
      <c r="J21" s="9"/>
      <c r="K21" s="9">
        <v>-250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2:92" x14ac:dyDescent="0.3">
      <c r="B22" s="6" t="s">
        <v>130</v>
      </c>
      <c r="C22" s="1">
        <v>206</v>
      </c>
      <c r="D22" s="9">
        <f>IF(OR(L22&lt;0, L22 = "-"),"missing",L22)</f>
        <v>0.83</v>
      </c>
      <c r="E22" s="9"/>
      <c r="F22" s="9"/>
      <c r="G22" s="9"/>
      <c r="H22" s="9"/>
      <c r="I22" s="9"/>
      <c r="J22" s="9"/>
      <c r="K22" s="9"/>
      <c r="L22" s="1">
        <v>0.83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2:92" x14ac:dyDescent="0.3">
      <c r="B23" s="6" t="s">
        <v>131</v>
      </c>
      <c r="C23" s="1">
        <v>206</v>
      </c>
      <c r="D23" s="9" t="str">
        <f>IF(OR(L23&lt;0, L23 = "-"),"missing",L23)</f>
        <v>missing</v>
      </c>
      <c r="E23" s="12" t="s">
        <v>64</v>
      </c>
      <c r="F23" s="9"/>
      <c r="G23" s="9"/>
      <c r="H23" s="9"/>
      <c r="I23" s="9"/>
      <c r="J23" s="9"/>
      <c r="K23" s="9"/>
      <c r="L23" s="1" t="s">
        <v>62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2:92" x14ac:dyDescent="0.3">
      <c r="B24" s="6" t="s">
        <v>132</v>
      </c>
      <c r="C24" s="1">
        <v>206</v>
      </c>
      <c r="D24" s="9" t="str">
        <f>IF(OR(L24&lt;0, L24 = "-"),"missing",L24)</f>
        <v>missing</v>
      </c>
      <c r="E24" s="30" t="s">
        <v>350</v>
      </c>
      <c r="F24" s="9"/>
      <c r="G24" s="9"/>
      <c r="H24" s="9"/>
      <c r="I24" s="9"/>
      <c r="J24" s="9"/>
      <c r="K24" s="9"/>
      <c r="L24" s="1">
        <v>-0.75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2:92" x14ac:dyDescent="0.3">
      <c r="B25" s="6" t="s">
        <v>133</v>
      </c>
      <c r="C25" s="1">
        <v>207</v>
      </c>
      <c r="D25" s="9">
        <f>IF(OR(M25&lt;0, M25 = "-"),"missing",M25)</f>
        <v>10</v>
      </c>
      <c r="E25" s="9"/>
      <c r="F25" s="9"/>
      <c r="G25" s="9"/>
      <c r="H25" s="9"/>
      <c r="I25" s="9"/>
      <c r="J25" s="9"/>
      <c r="K25" s="9"/>
      <c r="L25" s="1"/>
      <c r="M25" s="1">
        <v>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2:92" x14ac:dyDescent="0.3">
      <c r="B26" s="6" t="s">
        <v>134</v>
      </c>
      <c r="C26" s="1">
        <v>207</v>
      </c>
      <c r="D26" s="9" t="str">
        <f>IF(OR(M26&lt;0, M26 = "-"),"missing",M26)</f>
        <v>missing</v>
      </c>
      <c r="E26" s="12" t="s">
        <v>64</v>
      </c>
      <c r="F26" s="9"/>
      <c r="G26" s="9"/>
      <c r="H26" s="9"/>
      <c r="I26" s="9"/>
      <c r="J26" s="9"/>
      <c r="K26" s="9"/>
      <c r="L26" s="1"/>
      <c r="M26" s="1" t="s">
        <v>62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2:92" x14ac:dyDescent="0.3">
      <c r="B27" s="6" t="s">
        <v>135</v>
      </c>
      <c r="C27" s="1">
        <v>207</v>
      </c>
      <c r="D27" s="9" t="s">
        <v>63</v>
      </c>
      <c r="E27" s="30" t="s">
        <v>350</v>
      </c>
      <c r="F27" s="9"/>
      <c r="G27" s="9"/>
      <c r="H27" s="9"/>
      <c r="I27" s="9"/>
      <c r="J27" s="9"/>
      <c r="K27" s="9"/>
      <c r="L27" s="1"/>
      <c r="M27" s="1">
        <v>-7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2:92" x14ac:dyDescent="0.3">
      <c r="B28" s="6" t="s">
        <v>136</v>
      </c>
      <c r="C28" s="1">
        <v>208</v>
      </c>
      <c r="D28" s="9">
        <f>IF(OR(N28&lt;0, N28 = "-"),"missing",N28)</f>
        <v>400</v>
      </c>
      <c r="E28" s="9"/>
      <c r="F28" s="9"/>
      <c r="G28" s="9"/>
      <c r="H28" s="9"/>
      <c r="I28" s="9"/>
      <c r="J28" s="9"/>
      <c r="K28" s="9"/>
      <c r="L28" s="1"/>
      <c r="M28" s="1"/>
      <c r="N28" s="1">
        <v>400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2:92" x14ac:dyDescent="0.3">
      <c r="B29" s="6" t="s">
        <v>137</v>
      </c>
      <c r="C29" s="1">
        <v>208</v>
      </c>
      <c r="D29" s="9" t="str">
        <f>IF(OR(N29&lt;0, N29 = "-"),"missing",N29)</f>
        <v>missing</v>
      </c>
      <c r="E29" s="12" t="s">
        <v>64</v>
      </c>
      <c r="F29" s="9"/>
      <c r="G29" s="9"/>
      <c r="H29" s="9"/>
      <c r="I29" s="9"/>
      <c r="J29" s="9"/>
      <c r="K29" s="9"/>
      <c r="L29" s="1"/>
      <c r="M29" s="1"/>
      <c r="N29" s="1" t="s">
        <v>62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2:92" x14ac:dyDescent="0.3">
      <c r="B30" s="6" t="s">
        <v>138</v>
      </c>
      <c r="C30" s="1">
        <v>208</v>
      </c>
      <c r="D30" s="9" t="s">
        <v>63</v>
      </c>
      <c r="E30" s="30" t="s">
        <v>350</v>
      </c>
      <c r="F30" s="9"/>
      <c r="G30" s="9"/>
      <c r="H30" s="9"/>
      <c r="I30" s="9"/>
      <c r="J30" s="9"/>
      <c r="K30" s="9"/>
      <c r="L30" s="1"/>
      <c r="M30" s="1"/>
      <c r="N30" s="1">
        <v>-200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2:92" x14ac:dyDescent="0.3">
      <c r="B31" s="6" t="s">
        <v>139</v>
      </c>
      <c r="C31" s="1">
        <v>209</v>
      </c>
      <c r="D31" s="30">
        <f>BT31/BU31</f>
        <v>0.42857142857142855</v>
      </c>
      <c r="E31" s="30"/>
      <c r="F31" s="9"/>
      <c r="G31" s="9"/>
      <c r="H31" s="9"/>
      <c r="I31" s="9"/>
      <c r="J31" s="9"/>
      <c r="K31" s="9"/>
      <c r="L31" s="1"/>
      <c r="M31" s="1"/>
      <c r="N31" s="9">
        <v>300</v>
      </c>
      <c r="O31" s="9">
        <v>700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9">
        <v>300</v>
      </c>
      <c r="BU31" s="9">
        <v>700</v>
      </c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2:92" x14ac:dyDescent="0.3">
      <c r="B32" s="6" t="s">
        <v>140</v>
      </c>
      <c r="C32" s="1">
        <v>209</v>
      </c>
      <c r="D32" s="30" t="str">
        <f>IF(AND(OR(N32&lt;0, N32 = "-"),OR(O32&lt;0, O32 = "-")),"missing",N32/O32)</f>
        <v>missing</v>
      </c>
      <c r="E32" s="30" t="s">
        <v>64</v>
      </c>
      <c r="F32" s="9"/>
      <c r="G32" s="9"/>
      <c r="H32" s="9"/>
      <c r="I32" s="9"/>
      <c r="J32" s="9"/>
      <c r="K32" s="9"/>
      <c r="L32" s="1"/>
      <c r="M32" s="1"/>
      <c r="N32" s="9" t="s">
        <v>62</v>
      </c>
      <c r="O32" s="9" t="s">
        <v>62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7"/>
      <c r="AC32" s="7"/>
      <c r="AD32" s="7"/>
      <c r="AE32" s="7"/>
      <c r="AF32" s="7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9" t="s">
        <v>62</v>
      </c>
      <c r="BU32" s="9" t="s">
        <v>62</v>
      </c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2:92" x14ac:dyDescent="0.3">
      <c r="B33" s="6" t="s">
        <v>141</v>
      </c>
      <c r="C33" s="1">
        <v>209</v>
      </c>
      <c r="D33" s="30" t="s">
        <v>63</v>
      </c>
      <c r="E33" s="30" t="s">
        <v>354</v>
      </c>
      <c r="F33" s="9"/>
      <c r="G33" s="9"/>
      <c r="H33" s="9"/>
      <c r="I33" s="9"/>
      <c r="J33" s="9"/>
      <c r="K33" s="9"/>
      <c r="L33" s="1"/>
      <c r="M33" s="1"/>
      <c r="N33" s="9">
        <v>700</v>
      </c>
      <c r="O33" s="9" t="s">
        <v>62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7"/>
      <c r="AC33" s="7"/>
      <c r="AD33" s="7"/>
      <c r="AE33" s="7"/>
      <c r="AF33" s="7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9">
        <v>700</v>
      </c>
      <c r="BU33" s="9" t="s">
        <v>62</v>
      </c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2:92" ht="15" customHeight="1" x14ac:dyDescent="0.3">
      <c r="B34" s="6" t="s">
        <v>142</v>
      </c>
      <c r="C34" s="1">
        <v>209</v>
      </c>
      <c r="D34" s="30" t="str">
        <f>IF(OR(OR(N33&lt;0, N33 = "-"),OR(O33&lt;0, O33 = "-")),"missing",N33/O33)</f>
        <v>missing</v>
      </c>
      <c r="E34" s="30" t="s">
        <v>355</v>
      </c>
      <c r="F34" s="9"/>
      <c r="G34" s="9"/>
      <c r="H34" s="9"/>
      <c r="I34" s="9"/>
      <c r="J34" s="9"/>
      <c r="K34" s="9"/>
      <c r="L34" s="1"/>
      <c r="M34" s="1"/>
      <c r="N34" s="9" t="s">
        <v>62</v>
      </c>
      <c r="O34" s="22">
        <v>700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7"/>
      <c r="AC34" s="7"/>
      <c r="AD34" s="7"/>
      <c r="AE34" s="7"/>
      <c r="AF34" s="7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9" t="s">
        <v>62</v>
      </c>
      <c r="BU34" s="22">
        <v>700</v>
      </c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2:92" ht="15" customHeight="1" x14ac:dyDescent="0.3">
      <c r="B35" s="6" t="s">
        <v>143</v>
      </c>
      <c r="C35" s="1">
        <v>209</v>
      </c>
      <c r="D35" s="30" t="s">
        <v>63</v>
      </c>
      <c r="E35" s="30" t="s">
        <v>349</v>
      </c>
      <c r="F35" s="9"/>
      <c r="G35" s="9"/>
      <c r="H35" s="9"/>
      <c r="I35" s="9"/>
      <c r="J35" s="9"/>
      <c r="K35" s="9"/>
      <c r="L35" s="1"/>
      <c r="M35" s="1"/>
      <c r="N35" s="9">
        <v>-700</v>
      </c>
      <c r="O35" s="9">
        <v>1000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7"/>
      <c r="AC35" s="7"/>
      <c r="AD35" s="7"/>
      <c r="AE35" s="7"/>
      <c r="AF35" s="7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9">
        <v>-700</v>
      </c>
      <c r="BU35" s="9">
        <v>1000</v>
      </c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2:92" ht="15" customHeight="1" x14ac:dyDescent="0.3">
      <c r="B36" s="6" t="s">
        <v>144</v>
      </c>
      <c r="C36" s="1">
        <v>209</v>
      </c>
      <c r="D36" s="30" t="s">
        <v>63</v>
      </c>
      <c r="E36" s="30" t="s">
        <v>349</v>
      </c>
      <c r="F36" s="9"/>
      <c r="G36" s="9"/>
      <c r="H36" s="9"/>
      <c r="I36" s="9"/>
      <c r="J36" s="9"/>
      <c r="K36" s="9"/>
      <c r="L36" s="1"/>
      <c r="M36" s="1"/>
      <c r="N36" s="9">
        <v>-700</v>
      </c>
      <c r="O36" s="9">
        <v>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7"/>
      <c r="AC36" s="7"/>
      <c r="AD36" s="7"/>
      <c r="AE36" s="7"/>
      <c r="AF36" s="7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9">
        <v>-700</v>
      </c>
      <c r="BU36" s="9">
        <v>0</v>
      </c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2:92" ht="15" customHeight="1" x14ac:dyDescent="0.3">
      <c r="B37" s="6" t="s">
        <v>145</v>
      </c>
      <c r="C37" s="1">
        <v>209</v>
      </c>
      <c r="D37" s="30" t="s">
        <v>63</v>
      </c>
      <c r="E37" s="30" t="s">
        <v>356</v>
      </c>
      <c r="F37" s="9"/>
      <c r="G37" s="9"/>
      <c r="H37" s="9"/>
      <c r="I37" s="9"/>
      <c r="J37" s="9"/>
      <c r="K37" s="9"/>
      <c r="L37" s="1"/>
      <c r="M37" s="1"/>
      <c r="N37" s="9">
        <v>-700</v>
      </c>
      <c r="O37" s="9">
        <v>-1000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7"/>
      <c r="AC37" s="7"/>
      <c r="AD37" s="7"/>
      <c r="AE37" s="7"/>
      <c r="AF37" s="7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9">
        <v>-700</v>
      </c>
      <c r="BU37" s="9">
        <v>-1000</v>
      </c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2:92" ht="15" customHeight="1" x14ac:dyDescent="0.3">
      <c r="B38" s="6" t="s">
        <v>146</v>
      </c>
      <c r="C38" s="1">
        <v>209</v>
      </c>
      <c r="D38" s="30" t="s">
        <v>63</v>
      </c>
      <c r="E38" s="30" t="s">
        <v>357</v>
      </c>
      <c r="F38" s="9"/>
      <c r="G38" s="9"/>
      <c r="H38" s="9"/>
      <c r="I38" s="9"/>
      <c r="J38" s="9"/>
      <c r="K38" s="9"/>
      <c r="L38" s="1"/>
      <c r="M38" s="1"/>
      <c r="N38" s="9">
        <v>400</v>
      </c>
      <c r="O38" s="9">
        <v>-800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9">
        <v>400</v>
      </c>
      <c r="BU38" s="9">
        <v>-800</v>
      </c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2:92" ht="15" customHeight="1" x14ac:dyDescent="0.3">
      <c r="B39" s="6" t="s">
        <v>147</v>
      </c>
      <c r="C39" s="1">
        <v>209</v>
      </c>
      <c r="D39" s="30" t="s">
        <v>63</v>
      </c>
      <c r="E39" s="30" t="s">
        <v>357</v>
      </c>
      <c r="F39" s="9"/>
      <c r="G39" s="9"/>
      <c r="H39" s="9"/>
      <c r="I39" s="9"/>
      <c r="J39" s="9"/>
      <c r="K39" s="9"/>
      <c r="L39" s="1"/>
      <c r="M39" s="1"/>
      <c r="N39" s="9">
        <v>0</v>
      </c>
      <c r="O39" s="9">
        <v>-1200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7"/>
      <c r="AC39" s="7"/>
      <c r="AD39" s="7"/>
      <c r="AE39" s="7"/>
      <c r="AF39" s="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9">
        <v>0</v>
      </c>
      <c r="BU39" s="9">
        <v>-1200</v>
      </c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2:92" ht="15" customHeight="1" x14ac:dyDescent="0.3">
      <c r="B40" s="6" t="s">
        <v>148</v>
      </c>
      <c r="C40" s="1">
        <v>209</v>
      </c>
      <c r="D40" s="30" t="s">
        <v>63</v>
      </c>
      <c r="E40" s="30" t="s">
        <v>356</v>
      </c>
      <c r="F40" s="9"/>
      <c r="G40" s="9"/>
      <c r="H40" s="9"/>
      <c r="I40" s="9"/>
      <c r="J40" s="9"/>
      <c r="K40" s="9"/>
      <c r="L40" s="1"/>
      <c r="M40" s="1"/>
      <c r="N40" s="9">
        <v>-300</v>
      </c>
      <c r="O40" s="9">
        <v>-800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7"/>
      <c r="AC40" s="7"/>
      <c r="AD40" s="7"/>
      <c r="AE40" s="7"/>
      <c r="AF40" s="7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9">
        <v>-300</v>
      </c>
      <c r="BU40" s="9">
        <v>-800</v>
      </c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2:92" ht="15" customHeight="1" x14ac:dyDescent="0.3">
      <c r="B41" s="6" t="s">
        <v>149</v>
      </c>
      <c r="C41" s="1">
        <v>210</v>
      </c>
      <c r="D41" s="9">
        <f>IF(AND(BW41="-",BX41="-",BY41="-",BZ41="-",CA41="-",CB41="-",CC41="-",CD41="-",CE41="-",CF41="-",CH41="-",CI41="-",CJ41="-",CK41="-"),"missing",AVERAGE(SUM(BW41,BZ41,CC41,CF41,CI41),SUM(BX41,CA41,CD41,CG41,CJ41),SUM(BY41,CB41,CE41,CH41,CK41)))</f>
        <v>3133.3333333333335</v>
      </c>
      <c r="E41" s="9"/>
      <c r="F41" s="9"/>
      <c r="G41" s="9"/>
      <c r="H41" s="9"/>
      <c r="I41" s="9"/>
      <c r="J41" s="9"/>
      <c r="K41" s="9"/>
      <c r="L41" s="1"/>
      <c r="M41" s="1"/>
      <c r="N41" s="1"/>
      <c r="O41" s="1"/>
      <c r="P41" s="2">
        <v>1000</v>
      </c>
      <c r="Q41" s="2">
        <v>1500</v>
      </c>
      <c r="R41" s="2">
        <v>800</v>
      </c>
      <c r="S41" s="2">
        <v>600</v>
      </c>
      <c r="T41" s="2">
        <v>300</v>
      </c>
      <c r="U41" s="2">
        <v>1000</v>
      </c>
      <c r="V41" s="2">
        <v>400</v>
      </c>
      <c r="W41" s="2">
        <v>300</v>
      </c>
      <c r="X41" s="2">
        <v>200</v>
      </c>
      <c r="Y41" s="2">
        <v>800</v>
      </c>
      <c r="Z41" s="10">
        <v>700</v>
      </c>
      <c r="AA41" s="10">
        <v>600</v>
      </c>
      <c r="AB41" s="14">
        <v>500</v>
      </c>
      <c r="AC41" s="14">
        <v>400</v>
      </c>
      <c r="AD41" s="14">
        <v>300</v>
      </c>
      <c r="AE41" s="14"/>
      <c r="AF41" s="8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>
        <f t="shared" ref="BW41:CK45" si="0">IF(P41&lt;0,0,P41)</f>
        <v>1000</v>
      </c>
      <c r="BX41" s="1">
        <f t="shared" si="0"/>
        <v>1500</v>
      </c>
      <c r="BY41" s="1">
        <f t="shared" si="0"/>
        <v>800</v>
      </c>
      <c r="BZ41" s="1">
        <f t="shared" si="0"/>
        <v>600</v>
      </c>
      <c r="CA41" s="1">
        <f t="shared" si="0"/>
        <v>300</v>
      </c>
      <c r="CB41" s="1">
        <f t="shared" si="0"/>
        <v>1000</v>
      </c>
      <c r="CC41" s="1">
        <f t="shared" si="0"/>
        <v>400</v>
      </c>
      <c r="CD41" s="1">
        <f t="shared" si="0"/>
        <v>300</v>
      </c>
      <c r="CE41" s="1">
        <f t="shared" si="0"/>
        <v>200</v>
      </c>
      <c r="CF41" s="1">
        <f t="shared" si="0"/>
        <v>800</v>
      </c>
      <c r="CG41" s="1">
        <f t="shared" si="0"/>
        <v>700</v>
      </c>
      <c r="CH41" s="1">
        <f t="shared" si="0"/>
        <v>600</v>
      </c>
      <c r="CI41" s="1">
        <f t="shared" si="0"/>
        <v>500</v>
      </c>
      <c r="CJ41" s="1">
        <f t="shared" si="0"/>
        <v>400</v>
      </c>
      <c r="CK41" s="1">
        <f t="shared" si="0"/>
        <v>300</v>
      </c>
      <c r="CL41" s="1"/>
      <c r="CM41" s="1"/>
      <c r="CN41" s="1"/>
    </row>
    <row r="42" spans="2:92" ht="15" customHeight="1" x14ac:dyDescent="0.3">
      <c r="B42" s="6" t="s">
        <v>150</v>
      </c>
      <c r="C42" s="1">
        <v>210</v>
      </c>
      <c r="D42" s="9">
        <f>AVERAGE(SUM(BX42,CA42,CD42,CG42,CJ42),SUM(BY42,CB42,CE42,CH42,CK42))</f>
        <v>3050</v>
      </c>
      <c r="E42" s="9"/>
      <c r="F42" s="9"/>
      <c r="G42" s="9"/>
      <c r="H42" s="9"/>
      <c r="I42" s="9"/>
      <c r="J42" s="9"/>
      <c r="K42" s="9"/>
      <c r="L42" s="1"/>
      <c r="M42" s="1"/>
      <c r="N42" s="1"/>
      <c r="O42" s="1"/>
      <c r="P42" s="10" t="s">
        <v>62</v>
      </c>
      <c r="Q42" s="10">
        <v>1500</v>
      </c>
      <c r="R42" s="10">
        <v>800</v>
      </c>
      <c r="S42" s="10" t="s">
        <v>62</v>
      </c>
      <c r="T42" s="10">
        <v>300</v>
      </c>
      <c r="U42" s="10">
        <v>1000</v>
      </c>
      <c r="V42" s="10" t="s">
        <v>62</v>
      </c>
      <c r="W42" s="10">
        <v>300</v>
      </c>
      <c r="X42" s="10">
        <v>200</v>
      </c>
      <c r="Y42" s="10" t="s">
        <v>62</v>
      </c>
      <c r="Z42" s="10">
        <v>700</v>
      </c>
      <c r="AA42" s="10">
        <v>600</v>
      </c>
      <c r="AB42" s="14" t="s">
        <v>62</v>
      </c>
      <c r="AC42" s="14">
        <v>400</v>
      </c>
      <c r="AD42" s="14">
        <v>300</v>
      </c>
      <c r="AE42" s="14"/>
      <c r="AF42" s="1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 t="str">
        <f t="shared" si="0"/>
        <v>-</v>
      </c>
      <c r="BX42" s="1">
        <f t="shared" si="0"/>
        <v>1500</v>
      </c>
      <c r="BY42" s="1">
        <f t="shared" si="0"/>
        <v>800</v>
      </c>
      <c r="BZ42" s="1" t="str">
        <f t="shared" si="0"/>
        <v>-</v>
      </c>
      <c r="CA42" s="1">
        <f t="shared" si="0"/>
        <v>300</v>
      </c>
      <c r="CB42" s="1">
        <f t="shared" si="0"/>
        <v>1000</v>
      </c>
      <c r="CC42" s="1" t="str">
        <f t="shared" si="0"/>
        <v>-</v>
      </c>
      <c r="CD42" s="1">
        <f t="shared" si="0"/>
        <v>300</v>
      </c>
      <c r="CE42" s="1">
        <f t="shared" si="0"/>
        <v>200</v>
      </c>
      <c r="CF42" s="1" t="str">
        <f t="shared" si="0"/>
        <v>-</v>
      </c>
      <c r="CG42" s="1">
        <f t="shared" si="0"/>
        <v>700</v>
      </c>
      <c r="CH42" s="1">
        <f t="shared" si="0"/>
        <v>600</v>
      </c>
      <c r="CI42" s="1" t="str">
        <f t="shared" si="0"/>
        <v>-</v>
      </c>
      <c r="CJ42" s="1">
        <f t="shared" si="0"/>
        <v>400</v>
      </c>
      <c r="CK42" s="1">
        <f t="shared" si="0"/>
        <v>300</v>
      </c>
      <c r="CL42" s="1"/>
      <c r="CM42" s="1"/>
      <c r="CN42" s="1"/>
    </row>
    <row r="43" spans="2:92" ht="15" customHeight="1" x14ac:dyDescent="0.3">
      <c r="B43" s="6" t="s">
        <v>151</v>
      </c>
      <c r="C43" s="1">
        <v>210</v>
      </c>
      <c r="D43" s="9">
        <f>AVERAGE(SUM(BW43,BZ43,CC43,CF43,CI43))</f>
        <v>2400</v>
      </c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0">
        <v>100</v>
      </c>
      <c r="Q43" s="10" t="s">
        <v>62</v>
      </c>
      <c r="R43" s="10" t="s">
        <v>62</v>
      </c>
      <c r="S43" s="10">
        <v>600</v>
      </c>
      <c r="T43" s="10" t="s">
        <v>62</v>
      </c>
      <c r="U43" s="10" t="s">
        <v>62</v>
      </c>
      <c r="V43" s="10">
        <v>400</v>
      </c>
      <c r="W43" s="10" t="s">
        <v>62</v>
      </c>
      <c r="X43" s="10" t="s">
        <v>62</v>
      </c>
      <c r="Y43" s="10">
        <v>800</v>
      </c>
      <c r="Z43" s="10" t="s">
        <v>62</v>
      </c>
      <c r="AA43" s="10" t="s">
        <v>62</v>
      </c>
      <c r="AB43" s="14">
        <v>500</v>
      </c>
      <c r="AC43" s="14" t="s">
        <v>62</v>
      </c>
      <c r="AD43" s="14" t="s">
        <v>62</v>
      </c>
      <c r="AE43" s="14"/>
      <c r="AF43" s="13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>
        <f t="shared" si="0"/>
        <v>100</v>
      </c>
      <c r="BX43" s="1" t="str">
        <f t="shared" si="0"/>
        <v>-</v>
      </c>
      <c r="BY43" s="1" t="str">
        <f t="shared" si="0"/>
        <v>-</v>
      </c>
      <c r="BZ43" s="1">
        <f t="shared" si="0"/>
        <v>600</v>
      </c>
      <c r="CA43" s="1" t="str">
        <f t="shared" si="0"/>
        <v>-</v>
      </c>
      <c r="CB43" s="1" t="str">
        <f t="shared" si="0"/>
        <v>-</v>
      </c>
      <c r="CC43" s="1">
        <f t="shared" si="0"/>
        <v>400</v>
      </c>
      <c r="CD43" s="1" t="str">
        <f t="shared" si="0"/>
        <v>-</v>
      </c>
      <c r="CE43" s="1" t="str">
        <f t="shared" si="0"/>
        <v>-</v>
      </c>
      <c r="CF43" s="1">
        <f t="shared" si="0"/>
        <v>800</v>
      </c>
      <c r="CG43" s="1" t="str">
        <f t="shared" si="0"/>
        <v>-</v>
      </c>
      <c r="CH43" s="1" t="str">
        <f t="shared" si="0"/>
        <v>-</v>
      </c>
      <c r="CI43" s="1">
        <f t="shared" si="0"/>
        <v>500</v>
      </c>
      <c r="CJ43" s="1" t="str">
        <f t="shared" si="0"/>
        <v>-</v>
      </c>
      <c r="CK43" s="1" t="str">
        <f t="shared" si="0"/>
        <v>-</v>
      </c>
      <c r="CL43" s="1"/>
      <c r="CM43" s="1"/>
      <c r="CN43" s="1"/>
    </row>
    <row r="44" spans="2:92" ht="15" customHeight="1" x14ac:dyDescent="0.3">
      <c r="B44" s="6" t="s">
        <v>152</v>
      </c>
      <c r="C44" s="1">
        <v>210</v>
      </c>
      <c r="D44" s="9">
        <f>AVERAGE(SUM(BW44,BZ44,CC44,CF44,CI44),SUM(BX44,CA44,CD44,CG44,CJ44),SUM(BY44,CB44,CE44,CH44,CK44))</f>
        <v>2100</v>
      </c>
      <c r="E44" s="9"/>
      <c r="F44" s="9"/>
      <c r="G44" s="9"/>
      <c r="H44" s="9"/>
      <c r="I44" s="9"/>
      <c r="J44" s="9"/>
      <c r="K44" s="9"/>
      <c r="L44" s="1"/>
      <c r="M44" s="1"/>
      <c r="N44" s="1"/>
      <c r="O44" s="1"/>
      <c r="P44" s="10">
        <v>1000</v>
      </c>
      <c r="Q44" s="10">
        <v>-1500</v>
      </c>
      <c r="R44" s="10">
        <v>800</v>
      </c>
      <c r="S44" s="10">
        <v>-600</v>
      </c>
      <c r="T44" s="10">
        <v>300</v>
      </c>
      <c r="U44" s="10">
        <v>1000</v>
      </c>
      <c r="V44" s="10">
        <v>400</v>
      </c>
      <c r="W44" s="10">
        <v>-300</v>
      </c>
      <c r="X44" s="10">
        <v>200</v>
      </c>
      <c r="Y44" s="10">
        <v>800</v>
      </c>
      <c r="Z44" s="10">
        <v>-700</v>
      </c>
      <c r="AA44" s="10">
        <v>600</v>
      </c>
      <c r="AB44" s="14">
        <v>500</v>
      </c>
      <c r="AC44" s="14">
        <v>400</v>
      </c>
      <c r="AD44" s="14">
        <v>300</v>
      </c>
      <c r="AE44" s="14"/>
      <c r="AF44" s="13"/>
      <c r="AG44" s="1"/>
      <c r="AH44" s="1"/>
      <c r="AI44" s="1"/>
      <c r="AJ44" s="1"/>
      <c r="AK44" s="1"/>
      <c r="AL44" s="2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>
        <f t="shared" si="0"/>
        <v>1000</v>
      </c>
      <c r="BX44" s="1">
        <f t="shared" si="0"/>
        <v>0</v>
      </c>
      <c r="BY44" s="1">
        <f t="shared" si="0"/>
        <v>800</v>
      </c>
      <c r="BZ44" s="1">
        <f t="shared" si="0"/>
        <v>0</v>
      </c>
      <c r="CA44" s="1">
        <f t="shared" si="0"/>
        <v>300</v>
      </c>
      <c r="CB44" s="1">
        <f t="shared" si="0"/>
        <v>1000</v>
      </c>
      <c r="CC44" s="1">
        <f t="shared" si="0"/>
        <v>400</v>
      </c>
      <c r="CD44" s="1">
        <f t="shared" si="0"/>
        <v>0</v>
      </c>
      <c r="CE44" s="1">
        <f t="shared" si="0"/>
        <v>200</v>
      </c>
      <c r="CF44" s="1">
        <f t="shared" si="0"/>
        <v>800</v>
      </c>
      <c r="CG44" s="1">
        <f t="shared" si="0"/>
        <v>0</v>
      </c>
      <c r="CH44" s="1">
        <f t="shared" si="0"/>
        <v>600</v>
      </c>
      <c r="CI44" s="1">
        <f t="shared" si="0"/>
        <v>500</v>
      </c>
      <c r="CJ44" s="1">
        <f t="shared" si="0"/>
        <v>400</v>
      </c>
      <c r="CK44" s="1">
        <f t="shared" si="0"/>
        <v>300</v>
      </c>
      <c r="CL44" s="1"/>
      <c r="CM44" s="1"/>
      <c r="CN44" s="1"/>
    </row>
    <row r="45" spans="2:92" s="4" customFormat="1" ht="15" customHeight="1" x14ac:dyDescent="0.3">
      <c r="B45" s="6" t="s">
        <v>153</v>
      </c>
      <c r="C45" s="2">
        <v>210</v>
      </c>
      <c r="D45" s="9" t="str">
        <f>IF(AND(BW45="-",BX45="-",BY45="-",BZ45="-",CA45="-",CB45="-",CC45="-",CD45="-",CE45="-",CF45="-",CH45="-",CI45="-",CJ45="-",CK45="-"),"missing",AVERAGE(SUM(BW45,BZ45,CC45,CF45,CI45),SUM(BX45,CA45,CD45,CG45,CJ45),SUM(BY45,CB45,CE45,CH45,CK45)))</f>
        <v>missing</v>
      </c>
      <c r="E45" s="11" t="s">
        <v>72</v>
      </c>
      <c r="F45" s="10"/>
      <c r="G45" s="10"/>
      <c r="H45" s="10"/>
      <c r="I45" s="10"/>
      <c r="J45" s="10"/>
      <c r="K45" s="10"/>
      <c r="L45" s="2"/>
      <c r="M45" s="2"/>
      <c r="N45" s="2"/>
      <c r="O45" s="2"/>
      <c r="P45" s="2" t="s">
        <v>62</v>
      </c>
      <c r="Q45" s="2" t="s">
        <v>62</v>
      </c>
      <c r="R45" s="2" t="s">
        <v>62</v>
      </c>
      <c r="S45" s="2" t="s">
        <v>62</v>
      </c>
      <c r="T45" s="2" t="s">
        <v>62</v>
      </c>
      <c r="U45" s="2" t="s">
        <v>62</v>
      </c>
      <c r="V45" s="2" t="s">
        <v>62</v>
      </c>
      <c r="W45" s="2" t="s">
        <v>62</v>
      </c>
      <c r="X45" s="2" t="s">
        <v>62</v>
      </c>
      <c r="Y45" s="2" t="s">
        <v>62</v>
      </c>
      <c r="Z45" s="10" t="s">
        <v>62</v>
      </c>
      <c r="AA45" s="10" t="s">
        <v>62</v>
      </c>
      <c r="AB45" s="14" t="s">
        <v>62</v>
      </c>
      <c r="AC45" s="14" t="s">
        <v>62</v>
      </c>
      <c r="AD45" s="14" t="s">
        <v>62</v>
      </c>
      <c r="AE45" s="14"/>
      <c r="AF45" s="8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1" t="str">
        <f t="shared" si="0"/>
        <v>-</v>
      </c>
      <c r="BX45" s="1" t="str">
        <f t="shared" si="0"/>
        <v>-</v>
      </c>
      <c r="BY45" s="1" t="str">
        <f t="shared" si="0"/>
        <v>-</v>
      </c>
      <c r="BZ45" s="1" t="str">
        <f t="shared" si="0"/>
        <v>-</v>
      </c>
      <c r="CA45" s="1" t="str">
        <f t="shared" si="0"/>
        <v>-</v>
      </c>
      <c r="CB45" s="1" t="str">
        <f t="shared" si="0"/>
        <v>-</v>
      </c>
      <c r="CC45" s="1" t="str">
        <f t="shared" si="0"/>
        <v>-</v>
      </c>
      <c r="CD45" s="1" t="str">
        <f t="shared" si="0"/>
        <v>-</v>
      </c>
      <c r="CE45" s="1" t="str">
        <f t="shared" si="0"/>
        <v>-</v>
      </c>
      <c r="CF45" s="1" t="str">
        <f t="shared" si="0"/>
        <v>-</v>
      </c>
      <c r="CG45" s="1" t="str">
        <f t="shared" si="0"/>
        <v>-</v>
      </c>
      <c r="CH45" s="1" t="str">
        <f t="shared" si="0"/>
        <v>-</v>
      </c>
      <c r="CI45" s="1" t="str">
        <f t="shared" si="0"/>
        <v>-</v>
      </c>
      <c r="CJ45" s="1" t="str">
        <f t="shared" si="0"/>
        <v>-</v>
      </c>
      <c r="CK45" s="1" t="str">
        <f t="shared" si="0"/>
        <v>-</v>
      </c>
      <c r="CL45" s="2"/>
      <c r="CM45" s="2"/>
      <c r="CN45" s="1"/>
    </row>
    <row r="46" spans="2:92" s="4" customFormat="1" ht="15" customHeight="1" x14ac:dyDescent="0.3">
      <c r="B46" s="6" t="s">
        <v>154</v>
      </c>
      <c r="C46" s="2">
        <v>211</v>
      </c>
      <c r="D46" s="9">
        <f>IF(AND(BW46="-",BX46="-",BY46="-",BZ46="-",CA46="-",CB46="-",CC46="-",CD46="-",CE46="-",CF46="-",CH46="-",CI46="-",CJ46="-",CK46="-"),"missing",AVERAGE(SUM(BW46,BZ46,CC46,CF46,CI46),SUM(BX46,CA46,CD46,CG46,CJ46),SUM(BY46,CB46,CE46,CH46,CK46)))</f>
        <v>3133.3333333333335</v>
      </c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>
        <v>1000</v>
      </c>
      <c r="Q46" s="2">
        <v>1500</v>
      </c>
      <c r="R46" s="2">
        <v>800</v>
      </c>
      <c r="S46" s="2">
        <v>600</v>
      </c>
      <c r="T46" s="2">
        <v>300</v>
      </c>
      <c r="U46" s="2">
        <v>1000</v>
      </c>
      <c r="V46" s="2">
        <v>400</v>
      </c>
      <c r="W46" s="2">
        <v>300</v>
      </c>
      <c r="X46" s="2">
        <v>200</v>
      </c>
      <c r="Y46" s="2">
        <v>800</v>
      </c>
      <c r="Z46" s="10">
        <v>700</v>
      </c>
      <c r="AA46" s="10">
        <v>600</v>
      </c>
      <c r="AB46" s="14">
        <v>500</v>
      </c>
      <c r="AC46" s="14">
        <v>400</v>
      </c>
      <c r="AD46" s="14">
        <v>300</v>
      </c>
      <c r="AE46" s="14"/>
      <c r="AF46" s="8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1">
        <f t="shared" ref="BW46:BY50" si="1">IF(P46&lt;0,P46,P46)</f>
        <v>1000</v>
      </c>
      <c r="BX46" s="1">
        <f t="shared" si="1"/>
        <v>1500</v>
      </c>
      <c r="BY46" s="1">
        <f t="shared" si="1"/>
        <v>800</v>
      </c>
      <c r="BZ46" s="1">
        <f t="shared" ref="BZ46:CK50" si="2">IF(S46&lt;0,0,S46)</f>
        <v>600</v>
      </c>
      <c r="CA46" s="1">
        <f t="shared" si="2"/>
        <v>300</v>
      </c>
      <c r="CB46" s="1">
        <f t="shared" si="2"/>
        <v>1000</v>
      </c>
      <c r="CC46" s="1">
        <f t="shared" si="2"/>
        <v>400</v>
      </c>
      <c r="CD46" s="1">
        <f t="shared" si="2"/>
        <v>300</v>
      </c>
      <c r="CE46" s="1">
        <f t="shared" si="2"/>
        <v>200</v>
      </c>
      <c r="CF46" s="1">
        <f t="shared" si="2"/>
        <v>800</v>
      </c>
      <c r="CG46" s="1">
        <f t="shared" si="2"/>
        <v>700</v>
      </c>
      <c r="CH46" s="1">
        <f t="shared" si="2"/>
        <v>600</v>
      </c>
      <c r="CI46" s="1">
        <f t="shared" si="2"/>
        <v>500</v>
      </c>
      <c r="CJ46" s="1">
        <f t="shared" si="2"/>
        <v>400</v>
      </c>
      <c r="CK46" s="1">
        <f t="shared" si="2"/>
        <v>300</v>
      </c>
      <c r="CL46" s="2"/>
      <c r="CM46" s="2"/>
      <c r="CN46" s="1"/>
    </row>
    <row r="47" spans="2:92" s="4" customFormat="1" ht="15" customHeight="1" x14ac:dyDescent="0.3">
      <c r="B47" s="6" t="s">
        <v>155</v>
      </c>
      <c r="C47" s="2">
        <v>211</v>
      </c>
      <c r="D47" s="9">
        <f>AVERAGE(SUM(BX47,CA47,CD47,CG47,CJ47),SUM(BY47,CB47,CE47,CH47,CK47))</f>
        <v>3050</v>
      </c>
      <c r="E47" s="10"/>
      <c r="F47" s="10"/>
      <c r="G47" s="10"/>
      <c r="H47" s="10"/>
      <c r="I47" s="10"/>
      <c r="J47" s="10"/>
      <c r="K47" s="10"/>
      <c r="L47" s="2"/>
      <c r="M47" s="2"/>
      <c r="N47" s="2"/>
      <c r="O47" s="2"/>
      <c r="P47" s="10" t="s">
        <v>62</v>
      </c>
      <c r="Q47" s="10">
        <v>1500</v>
      </c>
      <c r="R47" s="10">
        <v>800</v>
      </c>
      <c r="S47" s="10" t="s">
        <v>62</v>
      </c>
      <c r="T47" s="10">
        <v>300</v>
      </c>
      <c r="U47" s="10">
        <v>1000</v>
      </c>
      <c r="V47" s="10" t="s">
        <v>62</v>
      </c>
      <c r="W47" s="10">
        <v>300</v>
      </c>
      <c r="X47" s="10">
        <v>200</v>
      </c>
      <c r="Y47" s="10" t="s">
        <v>62</v>
      </c>
      <c r="Z47" s="10">
        <v>700</v>
      </c>
      <c r="AA47" s="10">
        <v>600</v>
      </c>
      <c r="AB47" s="14" t="s">
        <v>62</v>
      </c>
      <c r="AC47" s="14">
        <v>400</v>
      </c>
      <c r="AD47" s="14">
        <v>300</v>
      </c>
      <c r="AE47" s="14"/>
      <c r="AF47" s="13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1" t="str">
        <f t="shared" si="1"/>
        <v>-</v>
      </c>
      <c r="BX47" s="1">
        <f t="shared" si="1"/>
        <v>1500</v>
      </c>
      <c r="BY47" s="1">
        <f t="shared" si="1"/>
        <v>800</v>
      </c>
      <c r="BZ47" s="1" t="str">
        <f t="shared" si="2"/>
        <v>-</v>
      </c>
      <c r="CA47" s="1">
        <f t="shared" si="2"/>
        <v>300</v>
      </c>
      <c r="CB47" s="1">
        <f t="shared" si="2"/>
        <v>1000</v>
      </c>
      <c r="CC47" s="1" t="str">
        <f t="shared" si="2"/>
        <v>-</v>
      </c>
      <c r="CD47" s="1">
        <f t="shared" si="2"/>
        <v>300</v>
      </c>
      <c r="CE47" s="1">
        <f t="shared" si="2"/>
        <v>200</v>
      </c>
      <c r="CF47" s="1" t="str">
        <f t="shared" si="2"/>
        <v>-</v>
      </c>
      <c r="CG47" s="1">
        <f t="shared" si="2"/>
        <v>700</v>
      </c>
      <c r="CH47" s="1">
        <f t="shared" si="2"/>
        <v>600</v>
      </c>
      <c r="CI47" s="1" t="str">
        <f t="shared" si="2"/>
        <v>-</v>
      </c>
      <c r="CJ47" s="1">
        <f t="shared" si="2"/>
        <v>400</v>
      </c>
      <c r="CK47" s="1">
        <f t="shared" si="2"/>
        <v>300</v>
      </c>
      <c r="CL47" s="2"/>
      <c r="CM47" s="2"/>
      <c r="CN47" s="1"/>
    </row>
    <row r="48" spans="2:92" s="4" customFormat="1" ht="15" customHeight="1" x14ac:dyDescent="0.3">
      <c r="B48" s="6" t="s">
        <v>156</v>
      </c>
      <c r="C48" s="2">
        <v>211</v>
      </c>
      <c r="D48" s="9">
        <f>AVERAGE(SUM(BW48,BZ48,CC48,CF48,CI48))</f>
        <v>2400</v>
      </c>
      <c r="E48" s="10"/>
      <c r="F48" s="10"/>
      <c r="G48" s="10"/>
      <c r="H48" s="10"/>
      <c r="I48" s="10"/>
      <c r="J48" s="10"/>
      <c r="K48" s="10"/>
      <c r="L48" s="2"/>
      <c r="M48" s="2"/>
      <c r="N48" s="2"/>
      <c r="O48" s="2"/>
      <c r="P48" s="10">
        <v>100</v>
      </c>
      <c r="Q48" s="10" t="s">
        <v>62</v>
      </c>
      <c r="R48" s="10" t="s">
        <v>62</v>
      </c>
      <c r="S48" s="10">
        <v>600</v>
      </c>
      <c r="T48" s="10" t="s">
        <v>62</v>
      </c>
      <c r="U48" s="10" t="s">
        <v>62</v>
      </c>
      <c r="V48" s="10">
        <v>400</v>
      </c>
      <c r="W48" s="10" t="s">
        <v>62</v>
      </c>
      <c r="X48" s="10" t="s">
        <v>62</v>
      </c>
      <c r="Y48" s="10">
        <v>800</v>
      </c>
      <c r="Z48" s="10" t="s">
        <v>62</v>
      </c>
      <c r="AA48" s="10" t="s">
        <v>62</v>
      </c>
      <c r="AB48" s="14">
        <v>500</v>
      </c>
      <c r="AC48" s="14" t="s">
        <v>62</v>
      </c>
      <c r="AD48" s="14" t="s">
        <v>62</v>
      </c>
      <c r="AE48" s="14"/>
      <c r="AF48" s="13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1">
        <f t="shared" si="1"/>
        <v>100</v>
      </c>
      <c r="BX48" s="1" t="str">
        <f t="shared" si="1"/>
        <v>-</v>
      </c>
      <c r="BY48" s="1" t="str">
        <f t="shared" si="1"/>
        <v>-</v>
      </c>
      <c r="BZ48" s="1">
        <f t="shared" si="2"/>
        <v>600</v>
      </c>
      <c r="CA48" s="1" t="str">
        <f t="shared" si="2"/>
        <v>-</v>
      </c>
      <c r="CB48" s="1" t="str">
        <f t="shared" si="2"/>
        <v>-</v>
      </c>
      <c r="CC48" s="1">
        <f t="shared" si="2"/>
        <v>400</v>
      </c>
      <c r="CD48" s="1" t="str">
        <f t="shared" si="2"/>
        <v>-</v>
      </c>
      <c r="CE48" s="1" t="str">
        <f t="shared" si="2"/>
        <v>-</v>
      </c>
      <c r="CF48" s="1">
        <f t="shared" si="2"/>
        <v>800</v>
      </c>
      <c r="CG48" s="1" t="str">
        <f t="shared" si="2"/>
        <v>-</v>
      </c>
      <c r="CH48" s="1" t="str">
        <f t="shared" si="2"/>
        <v>-</v>
      </c>
      <c r="CI48" s="1">
        <f t="shared" si="2"/>
        <v>500</v>
      </c>
      <c r="CJ48" s="1" t="str">
        <f t="shared" si="2"/>
        <v>-</v>
      </c>
      <c r="CK48" s="1" t="str">
        <f t="shared" si="2"/>
        <v>-</v>
      </c>
      <c r="CL48" s="2"/>
      <c r="CM48" s="2"/>
      <c r="CN48" s="1"/>
    </row>
    <row r="49" spans="2:92" s="4" customFormat="1" ht="15" customHeight="1" x14ac:dyDescent="0.3">
      <c r="B49" s="6" t="s">
        <v>157</v>
      </c>
      <c r="C49" s="2">
        <v>211</v>
      </c>
      <c r="D49" s="9">
        <f>AVERAGE(SUM(BW49,BZ49,CC49,CF49,CI49),SUM(BX49,CA49,CD49,CG49,CJ49),SUM(BY49,CB49,CE49,CH49,CK49))</f>
        <v>1600</v>
      </c>
      <c r="E49" s="10"/>
      <c r="F49" s="10"/>
      <c r="G49" s="10"/>
      <c r="H49" s="10"/>
      <c r="I49" s="10"/>
      <c r="J49" s="10"/>
      <c r="K49" s="10"/>
      <c r="L49" s="2"/>
      <c r="M49" s="2"/>
      <c r="N49" s="2"/>
      <c r="O49" s="2"/>
      <c r="P49" s="10">
        <v>1000</v>
      </c>
      <c r="Q49" s="10">
        <v>-1500</v>
      </c>
      <c r="R49" s="10">
        <v>800</v>
      </c>
      <c r="S49" s="10">
        <v>-600</v>
      </c>
      <c r="T49" s="10">
        <v>300</v>
      </c>
      <c r="U49" s="10">
        <v>1000</v>
      </c>
      <c r="V49" s="10">
        <v>400</v>
      </c>
      <c r="W49" s="10">
        <v>-300</v>
      </c>
      <c r="X49" s="10">
        <v>200</v>
      </c>
      <c r="Y49" s="10">
        <v>800</v>
      </c>
      <c r="Z49" s="10">
        <v>-700</v>
      </c>
      <c r="AA49" s="10">
        <v>600</v>
      </c>
      <c r="AB49" s="14">
        <v>500</v>
      </c>
      <c r="AC49" s="14">
        <v>400</v>
      </c>
      <c r="AD49" s="14">
        <v>300</v>
      </c>
      <c r="AE49" s="14"/>
      <c r="AF49" s="13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1">
        <f t="shared" si="1"/>
        <v>1000</v>
      </c>
      <c r="BX49" s="1">
        <f t="shared" si="1"/>
        <v>-1500</v>
      </c>
      <c r="BY49" s="1">
        <f t="shared" si="1"/>
        <v>800</v>
      </c>
      <c r="BZ49" s="1">
        <f t="shared" si="2"/>
        <v>0</v>
      </c>
      <c r="CA49" s="1">
        <f t="shared" si="2"/>
        <v>300</v>
      </c>
      <c r="CB49" s="1">
        <f t="shared" si="2"/>
        <v>1000</v>
      </c>
      <c r="CC49" s="1">
        <f t="shared" si="2"/>
        <v>400</v>
      </c>
      <c r="CD49" s="1">
        <f t="shared" si="2"/>
        <v>0</v>
      </c>
      <c r="CE49" s="1">
        <f t="shared" si="2"/>
        <v>200</v>
      </c>
      <c r="CF49" s="1">
        <f t="shared" si="2"/>
        <v>800</v>
      </c>
      <c r="CG49" s="1">
        <f t="shared" si="2"/>
        <v>0</v>
      </c>
      <c r="CH49" s="1">
        <f t="shared" si="2"/>
        <v>600</v>
      </c>
      <c r="CI49" s="1">
        <f t="shared" si="2"/>
        <v>500</v>
      </c>
      <c r="CJ49" s="1">
        <f t="shared" si="2"/>
        <v>400</v>
      </c>
      <c r="CK49" s="1">
        <f t="shared" si="2"/>
        <v>300</v>
      </c>
      <c r="CL49" s="2"/>
      <c r="CM49" s="2"/>
      <c r="CN49" s="1"/>
    </row>
    <row r="50" spans="2:92" s="4" customFormat="1" ht="15" customHeight="1" x14ac:dyDescent="0.3">
      <c r="B50" s="6" t="s">
        <v>158</v>
      </c>
      <c r="C50" s="2">
        <v>211</v>
      </c>
      <c r="D50" s="9" t="str">
        <f>IF(AND(BW50="-",BX50="-",BY50="-",BZ50="-",CA50="-",CB50="-",CC50="-",CD50="-",CE50="-",CF50="-",CH50="-",CI50="-",CJ50="-",CK50="-"),"missing",AVERAGE(SUM(BW50,BZ50,CC50,CF50,CI50),SUM(BX50,CA50,CD50,CG50,CJ50),SUM(BY50,CB50,CE50,CH50,CK50)))</f>
        <v>missing</v>
      </c>
      <c r="E50" s="15" t="s">
        <v>72</v>
      </c>
      <c r="F50" s="10"/>
      <c r="G50" s="10"/>
      <c r="H50" s="10"/>
      <c r="I50" s="10"/>
      <c r="J50" s="10"/>
      <c r="K50" s="10"/>
      <c r="L50" s="2"/>
      <c r="M50" s="2"/>
      <c r="N50" s="2"/>
      <c r="O50" s="2"/>
      <c r="P50" s="10" t="s">
        <v>62</v>
      </c>
      <c r="Q50" s="10" t="s">
        <v>62</v>
      </c>
      <c r="R50" s="10" t="s">
        <v>62</v>
      </c>
      <c r="S50" s="10" t="s">
        <v>62</v>
      </c>
      <c r="T50" s="10" t="s">
        <v>62</v>
      </c>
      <c r="U50" s="10" t="s">
        <v>62</v>
      </c>
      <c r="V50" s="10" t="s">
        <v>62</v>
      </c>
      <c r="W50" s="10" t="s">
        <v>62</v>
      </c>
      <c r="X50" s="10" t="s">
        <v>62</v>
      </c>
      <c r="Y50" s="10" t="s">
        <v>62</v>
      </c>
      <c r="Z50" s="10" t="s">
        <v>62</v>
      </c>
      <c r="AA50" s="10" t="s">
        <v>62</v>
      </c>
      <c r="AB50" s="14" t="s">
        <v>62</v>
      </c>
      <c r="AC50" s="14" t="s">
        <v>62</v>
      </c>
      <c r="AD50" s="14" t="s">
        <v>62</v>
      </c>
      <c r="AE50" s="14"/>
      <c r="AF50" s="8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1" t="str">
        <f t="shared" si="1"/>
        <v>-</v>
      </c>
      <c r="BX50" s="1" t="str">
        <f t="shared" si="1"/>
        <v>-</v>
      </c>
      <c r="BY50" s="1" t="str">
        <f t="shared" si="1"/>
        <v>-</v>
      </c>
      <c r="BZ50" s="1" t="str">
        <f t="shared" si="2"/>
        <v>-</v>
      </c>
      <c r="CA50" s="1" t="str">
        <f t="shared" si="2"/>
        <v>-</v>
      </c>
      <c r="CB50" s="1" t="str">
        <f t="shared" si="2"/>
        <v>-</v>
      </c>
      <c r="CC50" s="1" t="str">
        <f t="shared" si="2"/>
        <v>-</v>
      </c>
      <c r="CD50" s="1" t="str">
        <f t="shared" si="2"/>
        <v>-</v>
      </c>
      <c r="CE50" s="1" t="str">
        <f t="shared" si="2"/>
        <v>-</v>
      </c>
      <c r="CF50" s="1" t="str">
        <f t="shared" si="2"/>
        <v>-</v>
      </c>
      <c r="CG50" s="1" t="str">
        <f t="shared" si="2"/>
        <v>-</v>
      </c>
      <c r="CH50" s="1" t="str">
        <f t="shared" si="2"/>
        <v>-</v>
      </c>
      <c r="CI50" s="1" t="str">
        <f t="shared" si="2"/>
        <v>-</v>
      </c>
      <c r="CJ50" s="1" t="str">
        <f t="shared" si="2"/>
        <v>-</v>
      </c>
      <c r="CK50" s="1" t="str">
        <f t="shared" si="2"/>
        <v>-</v>
      </c>
      <c r="CL50" s="2"/>
      <c r="CM50" s="2"/>
      <c r="CN50" s="1"/>
    </row>
    <row r="51" spans="2:92" s="4" customFormat="1" ht="15" customHeight="1" x14ac:dyDescent="0.3">
      <c r="B51" s="6" t="s">
        <v>159</v>
      </c>
      <c r="C51" s="2">
        <v>212</v>
      </c>
      <c r="D51" s="10">
        <f>BT51/BU51</f>
        <v>0.35416666666666663</v>
      </c>
      <c r="E51" s="10"/>
      <c r="F51" s="10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8"/>
      <c r="AC51" s="8"/>
      <c r="AD51" s="8"/>
      <c r="AE51" s="8"/>
      <c r="AF51" s="14" t="s">
        <v>62</v>
      </c>
      <c r="AG51" s="1">
        <v>2500</v>
      </c>
      <c r="AH51" s="1">
        <v>1500</v>
      </c>
      <c r="AI51" s="1">
        <v>800</v>
      </c>
      <c r="AJ51" s="1">
        <v>1700</v>
      </c>
      <c r="AK51" s="1">
        <v>900</v>
      </c>
      <c r="AL51" s="1">
        <v>500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>
        <f>AVERAGE(BW51,BX51,BY51)</f>
        <v>566.66666666666663</v>
      </c>
      <c r="BU51" s="2">
        <f>AVERAGE(AG51,AH51,AI51)</f>
        <v>1600</v>
      </c>
      <c r="BV51" s="2"/>
      <c r="BW51" s="1">
        <f t="shared" ref="BW51:BY52" si="3">IF((AG51-AJ51)&lt;0,0,(AG51-AJ51))</f>
        <v>800</v>
      </c>
      <c r="BX51" s="1">
        <f t="shared" si="3"/>
        <v>600</v>
      </c>
      <c r="BY51" s="1">
        <f t="shared" si="3"/>
        <v>300</v>
      </c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1"/>
    </row>
    <row r="52" spans="2:92" s="4" customFormat="1" ht="15" customHeight="1" x14ac:dyDescent="0.3">
      <c r="B52" s="6" t="s">
        <v>160</v>
      </c>
      <c r="C52" s="2">
        <v>212</v>
      </c>
      <c r="D52" s="10">
        <f>BT52/BU52</f>
        <v>0</v>
      </c>
      <c r="E52" s="10"/>
      <c r="F52" s="10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8"/>
      <c r="AC52" s="8"/>
      <c r="AD52" s="8"/>
      <c r="AE52" s="8"/>
      <c r="AF52" s="14" t="s">
        <v>62</v>
      </c>
      <c r="AG52" s="2">
        <v>1000</v>
      </c>
      <c r="AH52" s="2">
        <v>700</v>
      </c>
      <c r="AI52" s="2">
        <v>900</v>
      </c>
      <c r="AJ52" s="2">
        <v>1000</v>
      </c>
      <c r="AK52" s="2">
        <v>700</v>
      </c>
      <c r="AL52" s="1">
        <v>900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>
        <f>AVERAGE(BW52,BX52,BY52)</f>
        <v>0</v>
      </c>
      <c r="BU52" s="2">
        <f>AVERAGE(AG52,AH52,AI52)</f>
        <v>866.66666666666663</v>
      </c>
      <c r="BV52" s="2"/>
      <c r="BW52" s="1">
        <f t="shared" si="3"/>
        <v>0</v>
      </c>
      <c r="BX52" s="1">
        <f t="shared" si="3"/>
        <v>0</v>
      </c>
      <c r="BY52" s="1">
        <f t="shared" si="3"/>
        <v>0</v>
      </c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1"/>
    </row>
    <row r="53" spans="2:92" s="4" customFormat="1" ht="15" customHeight="1" x14ac:dyDescent="0.3">
      <c r="B53" s="6" t="s">
        <v>161</v>
      </c>
      <c r="C53" s="2">
        <v>212</v>
      </c>
      <c r="D53" s="10">
        <f>BT53/BU53</f>
        <v>0.4</v>
      </c>
      <c r="E53" s="10"/>
      <c r="F53" s="10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8"/>
      <c r="AC53" s="8"/>
      <c r="AD53" s="8"/>
      <c r="AE53" s="8"/>
      <c r="AF53" s="14"/>
      <c r="AG53" s="2">
        <v>2500</v>
      </c>
      <c r="AH53" s="2" t="s">
        <v>62</v>
      </c>
      <c r="AI53" s="2" t="s">
        <v>62</v>
      </c>
      <c r="AJ53" s="2">
        <v>1500</v>
      </c>
      <c r="AK53" s="2" t="s">
        <v>62</v>
      </c>
      <c r="AL53" s="1" t="s">
        <v>62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>
        <f>AVERAGE(BW53,BX53,BY53)</f>
        <v>1000</v>
      </c>
      <c r="BU53" s="2">
        <f>AVERAGE(AG53,AH53,AI53)</f>
        <v>2500</v>
      </c>
      <c r="BV53" s="2"/>
      <c r="BW53" s="1">
        <f t="shared" ref="BW53" si="4">IF((AG53-AJ53)&lt;0,0,(AG53-AJ53))</f>
        <v>1000</v>
      </c>
      <c r="BX53" s="1" t="s">
        <v>62</v>
      </c>
      <c r="BY53" s="1" t="s">
        <v>62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1"/>
    </row>
    <row r="54" spans="2:92" s="4" customFormat="1" ht="15" customHeight="1" x14ac:dyDescent="0.3">
      <c r="B54" s="6" t="s">
        <v>162</v>
      </c>
      <c r="C54" s="2">
        <v>212</v>
      </c>
      <c r="D54" s="10" t="s">
        <v>63</v>
      </c>
      <c r="E54" s="16" t="s">
        <v>92</v>
      </c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8"/>
      <c r="AC54" s="8"/>
      <c r="AD54" s="8"/>
      <c r="AE54" s="8"/>
      <c r="AF54" s="14" t="s">
        <v>62</v>
      </c>
      <c r="AG54" s="2" t="s">
        <v>62</v>
      </c>
      <c r="AH54" s="2" t="s">
        <v>62</v>
      </c>
      <c r="AI54" s="2" t="s">
        <v>62</v>
      </c>
      <c r="AJ54" s="2" t="s">
        <v>62</v>
      </c>
      <c r="AK54" s="2" t="s">
        <v>62</v>
      </c>
      <c r="AL54" s="1" t="s">
        <v>62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 t="s">
        <v>62</v>
      </c>
      <c r="BU54" s="2" t="s">
        <v>62</v>
      </c>
      <c r="BV54" s="2"/>
      <c r="BW54" s="1" t="s">
        <v>62</v>
      </c>
      <c r="BX54" s="1" t="s">
        <v>62</v>
      </c>
      <c r="BY54" s="1" t="s">
        <v>62</v>
      </c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1"/>
    </row>
    <row r="55" spans="2:92" s="4" customFormat="1" ht="15" customHeight="1" x14ac:dyDescent="0.3">
      <c r="B55" s="6" t="s">
        <v>163</v>
      </c>
      <c r="C55" s="2">
        <v>212</v>
      </c>
      <c r="D55" s="10">
        <v>-1000000</v>
      </c>
      <c r="E55" s="15" t="s">
        <v>91</v>
      </c>
      <c r="F55" s="10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8"/>
      <c r="AC55" s="8"/>
      <c r="AD55" s="8"/>
      <c r="AE55" s="8"/>
      <c r="AF55" s="14" t="s">
        <v>62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>
        <f>AVERAGE(BW55,BX55,BY55)</f>
        <v>0</v>
      </c>
      <c r="BU55" s="2">
        <f t="shared" ref="BU55:BU62" si="5">AVERAGE(AG55,AH55,AI55)</f>
        <v>0</v>
      </c>
      <c r="BV55" s="2"/>
      <c r="BW55" s="1">
        <f>IF((AG55-AJ55)&lt;0,0,(AG55-AJ55))</f>
        <v>0</v>
      </c>
      <c r="BX55" s="1">
        <f>IF((AH55-AK55)&lt;0,0,(AH55-AK55))</f>
        <v>0</v>
      </c>
      <c r="BY55" s="1">
        <f>IF((AI55-AL55)&lt;0,0,(AI55-AL55))</f>
        <v>0</v>
      </c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1"/>
    </row>
    <row r="56" spans="2:92" x14ac:dyDescent="0.3">
      <c r="B56" s="6" t="s">
        <v>164</v>
      </c>
      <c r="C56" s="2">
        <v>212</v>
      </c>
      <c r="D56" s="9" t="s">
        <v>63</v>
      </c>
      <c r="E56" s="15" t="s">
        <v>93</v>
      </c>
      <c r="F56" s="9"/>
      <c r="G56" s="9"/>
      <c r="H56" s="9"/>
      <c r="I56" s="9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 t="s">
        <v>62</v>
      </c>
      <c r="AG56" s="2">
        <v>400</v>
      </c>
      <c r="AH56" s="2">
        <v>300</v>
      </c>
      <c r="AI56" s="2">
        <v>700</v>
      </c>
      <c r="AJ56" s="2" t="s">
        <v>62</v>
      </c>
      <c r="AK56" s="2" t="s">
        <v>62</v>
      </c>
      <c r="AL56" s="2" t="s">
        <v>62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2" t="s">
        <v>62</v>
      </c>
      <c r="BU56" s="2">
        <f t="shared" si="5"/>
        <v>466.66666666666669</v>
      </c>
      <c r="BV56" s="2"/>
      <c r="BW56" s="1" t="s">
        <v>62</v>
      </c>
      <c r="BX56" s="1" t="s">
        <v>62</v>
      </c>
      <c r="BY56" s="1" t="s">
        <v>62</v>
      </c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</row>
    <row r="57" spans="2:92" x14ac:dyDescent="0.3">
      <c r="B57" s="6" t="s">
        <v>165</v>
      </c>
      <c r="C57" s="2">
        <v>212</v>
      </c>
      <c r="D57" s="1" t="s">
        <v>63</v>
      </c>
      <c r="E57" s="15" t="s">
        <v>94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9" t="s">
        <v>62</v>
      </c>
      <c r="AG57" s="2">
        <v>-500</v>
      </c>
      <c r="AH57" s="2">
        <v>300</v>
      </c>
      <c r="AI57" s="2">
        <v>100</v>
      </c>
      <c r="AJ57" s="2">
        <v>800</v>
      </c>
      <c r="AK57" s="2">
        <v>700</v>
      </c>
      <c r="AL57" s="2">
        <v>900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2">
        <f>AVERAGE(BW57,BX57,BY57)</f>
        <v>0</v>
      </c>
      <c r="BU57" s="2">
        <f t="shared" si="5"/>
        <v>-33.333333333333336</v>
      </c>
      <c r="BV57" s="2"/>
      <c r="BW57" s="1">
        <f t="shared" ref="BW57:BY62" si="6">IF((AG57-AJ57)&lt;0,0,(AG57-AJ57))</f>
        <v>0</v>
      </c>
      <c r="BX57" s="1">
        <f t="shared" si="6"/>
        <v>0</v>
      </c>
      <c r="BY57" s="1">
        <f t="shared" si="6"/>
        <v>0</v>
      </c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</row>
    <row r="58" spans="2:92" x14ac:dyDescent="0.3">
      <c r="B58" s="6" t="s">
        <v>166</v>
      </c>
      <c r="C58" s="2">
        <v>212</v>
      </c>
      <c r="D58" s="1" t="s">
        <v>63</v>
      </c>
      <c r="E58" s="15" t="s">
        <v>94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9" t="s">
        <v>62</v>
      </c>
      <c r="AG58" s="2">
        <v>-500</v>
      </c>
      <c r="AH58" s="2">
        <v>300</v>
      </c>
      <c r="AI58" s="2">
        <v>100</v>
      </c>
      <c r="AJ58" s="2">
        <v>-800</v>
      </c>
      <c r="AK58" s="2">
        <v>200</v>
      </c>
      <c r="AL58" s="2">
        <v>50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2">
        <f>AVERAGE(BW58,BX58,BY58)</f>
        <v>150</v>
      </c>
      <c r="BU58" s="2">
        <f t="shared" si="5"/>
        <v>-33.333333333333336</v>
      </c>
      <c r="BV58" s="2"/>
      <c r="BW58" s="1">
        <f t="shared" si="6"/>
        <v>300</v>
      </c>
      <c r="BX58" s="1">
        <f t="shared" si="6"/>
        <v>100</v>
      </c>
      <c r="BY58" s="1">
        <f t="shared" si="6"/>
        <v>50</v>
      </c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</row>
    <row r="59" spans="2:92" x14ac:dyDescent="0.3">
      <c r="B59" s="6" t="s">
        <v>167</v>
      </c>
      <c r="C59" s="2">
        <v>212</v>
      </c>
      <c r="D59" s="1">
        <f>BV59</f>
        <v>999999</v>
      </c>
      <c r="E59" s="15" t="s">
        <v>97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>
        <v>0</v>
      </c>
      <c r="AF59" s="9" t="s">
        <v>95</v>
      </c>
      <c r="AG59" s="17">
        <v>500</v>
      </c>
      <c r="AH59" s="17">
        <v>300</v>
      </c>
      <c r="AI59" s="17">
        <v>100</v>
      </c>
      <c r="AJ59" s="17">
        <v>500</v>
      </c>
      <c r="AK59" s="17">
        <v>300</v>
      </c>
      <c r="AL59" s="17">
        <v>100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2">
        <f>AVERAGE(BW59,BX59,BY59)</f>
        <v>0</v>
      </c>
      <c r="BU59" s="2">
        <f t="shared" si="5"/>
        <v>300</v>
      </c>
      <c r="BV59" s="2">
        <f>IF(AND(AF59 &lt;&gt; "AC", AE59=0),999999,"-")</f>
        <v>999999</v>
      </c>
      <c r="BW59" s="1">
        <f t="shared" si="6"/>
        <v>0</v>
      </c>
      <c r="BX59" s="1">
        <f t="shared" si="6"/>
        <v>0</v>
      </c>
      <c r="BY59" s="1">
        <f t="shared" si="6"/>
        <v>0</v>
      </c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</row>
    <row r="60" spans="2:92" x14ac:dyDescent="0.3">
      <c r="B60" s="6" t="s">
        <v>168</v>
      </c>
      <c r="C60" s="2">
        <v>212</v>
      </c>
      <c r="D60" s="10">
        <f t="shared" ref="D60:D65" si="7">BT60/BU60</f>
        <v>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0</v>
      </c>
      <c r="AF60" s="18" t="s">
        <v>90</v>
      </c>
      <c r="AG60" s="2">
        <v>500</v>
      </c>
      <c r="AH60" s="2">
        <v>300</v>
      </c>
      <c r="AI60" s="2">
        <v>100</v>
      </c>
      <c r="AJ60" s="2">
        <v>500</v>
      </c>
      <c r="AK60" s="2">
        <v>300</v>
      </c>
      <c r="AL60" s="2">
        <v>100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2">
        <f t="shared" ref="BT60:BT62" si="8">AVERAGE(BW60,BX60,BY60)</f>
        <v>0</v>
      </c>
      <c r="BU60" s="2">
        <f t="shared" si="5"/>
        <v>300</v>
      </c>
      <c r="BV60" s="2" t="str">
        <f t="shared" ref="BV60:BV62" si="9">IF(AND(AF60 &lt;&gt; "AC", AE60=0),999999,"-")</f>
        <v>-</v>
      </c>
      <c r="BW60" s="1">
        <f t="shared" si="6"/>
        <v>0</v>
      </c>
      <c r="BX60" s="1">
        <f t="shared" si="6"/>
        <v>0</v>
      </c>
      <c r="BY60" s="1">
        <f t="shared" si="6"/>
        <v>0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</row>
    <row r="61" spans="2:92" x14ac:dyDescent="0.3">
      <c r="B61" s="6" t="s">
        <v>169</v>
      </c>
      <c r="C61" s="2">
        <v>212</v>
      </c>
      <c r="D61" s="10">
        <f t="shared" si="7"/>
        <v>0.34615384615384615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20">
        <v>300</v>
      </c>
      <c r="AF61" s="19" t="s">
        <v>95</v>
      </c>
      <c r="AG61" s="2">
        <v>1000</v>
      </c>
      <c r="AH61" s="2">
        <v>700</v>
      </c>
      <c r="AI61" s="2">
        <v>900</v>
      </c>
      <c r="AJ61" s="2">
        <v>800</v>
      </c>
      <c r="AK61" s="2">
        <v>300</v>
      </c>
      <c r="AL61" s="2">
        <v>600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2">
        <f t="shared" si="8"/>
        <v>300</v>
      </c>
      <c r="BU61" s="2">
        <f t="shared" si="5"/>
        <v>866.66666666666663</v>
      </c>
      <c r="BV61" s="2" t="str">
        <f t="shared" si="9"/>
        <v>-</v>
      </c>
      <c r="BW61" s="1">
        <f t="shared" si="6"/>
        <v>200</v>
      </c>
      <c r="BX61" s="1">
        <f t="shared" si="6"/>
        <v>400</v>
      </c>
      <c r="BY61" s="1">
        <f t="shared" si="6"/>
        <v>300</v>
      </c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</row>
    <row r="62" spans="2:92" x14ac:dyDescent="0.3">
      <c r="B62" s="6" t="s">
        <v>170</v>
      </c>
      <c r="C62" s="2">
        <v>212</v>
      </c>
      <c r="D62" s="10">
        <f t="shared" si="7"/>
        <v>0.34615384615384615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>
        <v>300</v>
      </c>
      <c r="AF62" s="9" t="s">
        <v>90</v>
      </c>
      <c r="AG62" s="2">
        <v>1000</v>
      </c>
      <c r="AH62" s="2">
        <v>700</v>
      </c>
      <c r="AI62" s="2">
        <v>900</v>
      </c>
      <c r="AJ62" s="2">
        <v>800</v>
      </c>
      <c r="AK62" s="2">
        <v>300</v>
      </c>
      <c r="AL62" s="2">
        <v>600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2">
        <f t="shared" si="8"/>
        <v>300</v>
      </c>
      <c r="BU62" s="2">
        <f t="shared" si="5"/>
        <v>866.66666666666663</v>
      </c>
      <c r="BV62" s="2" t="str">
        <f t="shared" si="9"/>
        <v>-</v>
      </c>
      <c r="BW62" s="1">
        <f t="shared" si="6"/>
        <v>200</v>
      </c>
      <c r="BX62" s="1">
        <f t="shared" si="6"/>
        <v>400</v>
      </c>
      <c r="BY62" s="1">
        <f t="shared" si="6"/>
        <v>300</v>
      </c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</row>
    <row r="63" spans="2:92" x14ac:dyDescent="0.3">
      <c r="B63" s="6" t="s">
        <v>171</v>
      </c>
      <c r="C63" s="1">
        <v>213</v>
      </c>
      <c r="D63" s="1">
        <f t="shared" si="7"/>
        <v>0.17857142857142855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 t="s">
        <v>62</v>
      </c>
      <c r="AG63" s="1"/>
      <c r="AH63" s="1"/>
      <c r="AI63" s="1"/>
      <c r="AJ63" s="1"/>
      <c r="AK63" s="1"/>
      <c r="AL63" s="1"/>
      <c r="AM63" s="1">
        <v>1500</v>
      </c>
      <c r="AN63" s="1">
        <v>700</v>
      </c>
      <c r="AO63" s="1">
        <v>600</v>
      </c>
      <c r="AP63" s="1">
        <v>1200</v>
      </c>
      <c r="AQ63" s="1">
        <v>600</v>
      </c>
      <c r="AR63" s="1">
        <v>500</v>
      </c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2">
        <f t="shared" ref="BT63" si="10">AVERAGE(BW63,BX63,BY63)</f>
        <v>166.66666666666666</v>
      </c>
      <c r="BU63" s="2">
        <f>AVERAGE(AM63,AN63,AO63)</f>
        <v>933.33333333333337</v>
      </c>
      <c r="BV63" s="2"/>
      <c r="BW63" s="1">
        <f t="shared" ref="BW63:BY64" si="11">IF((AM63-AP63)&lt;0,0,(AM63-AP63))</f>
        <v>300</v>
      </c>
      <c r="BX63" s="1">
        <f t="shared" si="11"/>
        <v>100</v>
      </c>
      <c r="BY63" s="1">
        <f t="shared" si="11"/>
        <v>100</v>
      </c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</row>
    <row r="64" spans="2:92" x14ac:dyDescent="0.3">
      <c r="B64" s="6" t="s">
        <v>172</v>
      </c>
      <c r="C64" s="1">
        <v>213</v>
      </c>
      <c r="D64" s="1">
        <f t="shared" si="7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 t="s">
        <v>62</v>
      </c>
      <c r="AG64" s="1"/>
      <c r="AH64" s="1"/>
      <c r="AI64" s="1"/>
      <c r="AJ64" s="1"/>
      <c r="AK64" s="1"/>
      <c r="AL64" s="1"/>
      <c r="AM64" s="2">
        <v>1000</v>
      </c>
      <c r="AN64" s="2">
        <v>700</v>
      </c>
      <c r="AO64" s="2">
        <v>900</v>
      </c>
      <c r="AP64" s="2">
        <v>1000</v>
      </c>
      <c r="AQ64" s="2">
        <v>700</v>
      </c>
      <c r="AR64" s="1">
        <v>900</v>
      </c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2">
        <f t="shared" ref="BT64" si="12">AVERAGE(BW64,BX64,BY64)</f>
        <v>0</v>
      </c>
      <c r="BU64" s="2">
        <f>AVERAGE(AM64,AN64,AO64)</f>
        <v>866.66666666666663</v>
      </c>
      <c r="BV64" s="1"/>
      <c r="BW64" s="1">
        <f t="shared" si="11"/>
        <v>0</v>
      </c>
      <c r="BX64" s="1">
        <f t="shared" si="11"/>
        <v>0</v>
      </c>
      <c r="BY64" s="1">
        <f t="shared" si="11"/>
        <v>0</v>
      </c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</row>
    <row r="65" spans="2:92" x14ac:dyDescent="0.3">
      <c r="B65" s="6" t="s">
        <v>173</v>
      </c>
      <c r="C65" s="1">
        <v>213</v>
      </c>
      <c r="D65" s="1">
        <f t="shared" si="7"/>
        <v>0.625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"/>
      <c r="AH65" s="1"/>
      <c r="AI65" s="1"/>
      <c r="AJ65" s="1"/>
      <c r="AK65" s="1"/>
      <c r="AL65" s="1"/>
      <c r="AM65" s="2">
        <v>2000</v>
      </c>
      <c r="AN65" s="2" t="s">
        <v>62</v>
      </c>
      <c r="AO65" s="2" t="s">
        <v>62</v>
      </c>
      <c r="AP65" s="2">
        <v>750</v>
      </c>
      <c r="AQ65" s="2" t="s">
        <v>62</v>
      </c>
      <c r="AR65" s="1" t="s">
        <v>62</v>
      </c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2">
        <f t="shared" ref="BT65" si="13">AVERAGE(BW65,BX65,BY65)</f>
        <v>1250</v>
      </c>
      <c r="BU65" s="2">
        <f>AVERAGE(AM65,AN65,AO65)</f>
        <v>2000</v>
      </c>
      <c r="BV65" s="1"/>
      <c r="BW65" s="1">
        <f t="shared" ref="BW65" si="14">IF((AM65-AP65)&lt;0,0,(AM65-AP65))</f>
        <v>1250</v>
      </c>
      <c r="BX65" s="1" t="s">
        <v>62</v>
      </c>
      <c r="BY65" s="1" t="s">
        <v>62</v>
      </c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2:92" x14ac:dyDescent="0.3">
      <c r="B66" s="6" t="s">
        <v>174</v>
      </c>
      <c r="C66" s="1">
        <v>213</v>
      </c>
      <c r="D66" s="1" t="s">
        <v>63</v>
      </c>
      <c r="E66" s="16" t="s">
        <v>92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 t="s">
        <v>62</v>
      </c>
      <c r="AG66" s="1"/>
      <c r="AH66" s="1"/>
      <c r="AI66" s="1"/>
      <c r="AJ66" s="1"/>
      <c r="AK66" s="1"/>
      <c r="AL66" s="1"/>
      <c r="AM66" s="2" t="s">
        <v>62</v>
      </c>
      <c r="AN66" s="2" t="s">
        <v>62</v>
      </c>
      <c r="AO66" s="2" t="s">
        <v>62</v>
      </c>
      <c r="AP66" s="2" t="s">
        <v>62</v>
      </c>
      <c r="AQ66" s="2" t="s">
        <v>62</v>
      </c>
      <c r="AR66" s="1" t="s">
        <v>62</v>
      </c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2" t="s">
        <v>62</v>
      </c>
      <c r="BU66" s="2" t="s">
        <v>62</v>
      </c>
      <c r="BV66" s="1"/>
      <c r="BW66" s="1" t="s">
        <v>62</v>
      </c>
      <c r="BX66" s="1" t="s">
        <v>62</v>
      </c>
      <c r="BY66" s="1" t="s">
        <v>62</v>
      </c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2:92" x14ac:dyDescent="0.3">
      <c r="B67" s="6" t="s">
        <v>175</v>
      </c>
      <c r="C67" s="1">
        <v>213</v>
      </c>
      <c r="D67" s="10">
        <v>-1000000</v>
      </c>
      <c r="E67" s="15" t="s">
        <v>91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 t="s">
        <v>62</v>
      </c>
      <c r="AG67" s="1"/>
      <c r="AH67" s="1"/>
      <c r="AI67" s="1"/>
      <c r="AJ67" s="1"/>
      <c r="AK67" s="1"/>
      <c r="AL67" s="1"/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2">
        <f t="shared" ref="BT67:BT75" si="15">AVERAGE(BW67,BX67,BY67)</f>
        <v>0</v>
      </c>
      <c r="BU67" s="2">
        <f t="shared" ref="BU67:BU74" si="16">AVERAGE(AM67,AN67,AO67)</f>
        <v>0</v>
      </c>
      <c r="BV67" s="1"/>
      <c r="BW67" s="1">
        <f>IF((AM67-AP67)&lt;0,0,(AM67-AP67))</f>
        <v>0</v>
      </c>
      <c r="BX67" s="1">
        <f>IF((AN67-AQ67)&lt;0,0,(AN67-AQ67))</f>
        <v>0</v>
      </c>
      <c r="BY67" s="1">
        <f>IF((AO67-AR67)&lt;0,0,(AO67-AR67))</f>
        <v>0</v>
      </c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</row>
    <row r="68" spans="2:92" x14ac:dyDescent="0.3">
      <c r="B68" s="6" t="s">
        <v>176</v>
      </c>
      <c r="C68" s="1">
        <v>213</v>
      </c>
      <c r="D68" s="9" t="s">
        <v>63</v>
      </c>
      <c r="E68" s="15" t="s">
        <v>93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 t="s">
        <v>62</v>
      </c>
      <c r="AG68" s="1"/>
      <c r="AH68" s="1"/>
      <c r="AI68" s="1"/>
      <c r="AJ68" s="1"/>
      <c r="AK68" s="1"/>
      <c r="AL68" s="1"/>
      <c r="AM68" s="2">
        <v>400</v>
      </c>
      <c r="AN68" s="2">
        <v>300</v>
      </c>
      <c r="AO68" s="2">
        <v>700</v>
      </c>
      <c r="AP68" s="2" t="s">
        <v>62</v>
      </c>
      <c r="AQ68" s="2" t="s">
        <v>62</v>
      </c>
      <c r="AR68" s="2" t="s">
        <v>62</v>
      </c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2" t="s">
        <v>62</v>
      </c>
      <c r="BU68" s="2">
        <f t="shared" si="16"/>
        <v>466.66666666666669</v>
      </c>
      <c r="BV68" s="1"/>
      <c r="BW68" s="1" t="s">
        <v>62</v>
      </c>
      <c r="BX68" s="1" t="s">
        <v>62</v>
      </c>
      <c r="BY68" s="1" t="s">
        <v>62</v>
      </c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2:92" x14ac:dyDescent="0.3">
      <c r="B69" s="6" t="s">
        <v>177</v>
      </c>
      <c r="C69" s="1">
        <v>213</v>
      </c>
      <c r="D69" s="1" t="s">
        <v>63</v>
      </c>
      <c r="E69" s="15" t="s">
        <v>94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9" t="s">
        <v>62</v>
      </c>
      <c r="AG69" s="1"/>
      <c r="AH69" s="1"/>
      <c r="AI69" s="1"/>
      <c r="AJ69" s="1"/>
      <c r="AK69" s="1"/>
      <c r="AL69" s="1"/>
      <c r="AM69" s="2">
        <v>-500</v>
      </c>
      <c r="AN69" s="2">
        <v>300</v>
      </c>
      <c r="AO69" s="2">
        <v>100</v>
      </c>
      <c r="AP69" s="2">
        <v>800</v>
      </c>
      <c r="AQ69" s="2">
        <v>700</v>
      </c>
      <c r="AR69" s="2">
        <v>900</v>
      </c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2">
        <f t="shared" si="15"/>
        <v>0</v>
      </c>
      <c r="BU69" s="2">
        <f t="shared" si="16"/>
        <v>-33.333333333333336</v>
      </c>
      <c r="BV69" s="1"/>
      <c r="BW69" s="1">
        <f t="shared" ref="BW69:BY74" si="17">IF((AM69-AP69)&lt;0,0,(AM69-AP69))</f>
        <v>0</v>
      </c>
      <c r="BX69" s="1">
        <f t="shared" si="17"/>
        <v>0</v>
      </c>
      <c r="BY69" s="1">
        <f t="shared" si="17"/>
        <v>0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</row>
    <row r="70" spans="2:92" x14ac:dyDescent="0.3">
      <c r="B70" s="6" t="s">
        <v>178</v>
      </c>
      <c r="C70" s="1">
        <v>213</v>
      </c>
      <c r="D70" s="1" t="s">
        <v>63</v>
      </c>
      <c r="E70" s="15" t="s">
        <v>94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9" t="s">
        <v>62</v>
      </c>
      <c r="AG70" s="1"/>
      <c r="AH70" s="1"/>
      <c r="AI70" s="1"/>
      <c r="AJ70" s="1"/>
      <c r="AK70" s="1"/>
      <c r="AL70" s="1"/>
      <c r="AM70" s="2">
        <v>-500</v>
      </c>
      <c r="AN70" s="2">
        <v>300</v>
      </c>
      <c r="AO70" s="2">
        <v>100</v>
      </c>
      <c r="AP70" s="2">
        <v>-800</v>
      </c>
      <c r="AQ70" s="2">
        <v>200</v>
      </c>
      <c r="AR70" s="2">
        <v>50</v>
      </c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2">
        <f t="shared" si="15"/>
        <v>150</v>
      </c>
      <c r="BU70" s="2">
        <f t="shared" si="16"/>
        <v>-33.333333333333336</v>
      </c>
      <c r="BV70" s="1"/>
      <c r="BW70" s="1">
        <f t="shared" si="17"/>
        <v>300</v>
      </c>
      <c r="BX70" s="1">
        <f t="shared" si="17"/>
        <v>100</v>
      </c>
      <c r="BY70" s="1">
        <f t="shared" si="17"/>
        <v>50</v>
      </c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</row>
    <row r="71" spans="2:92" x14ac:dyDescent="0.3">
      <c r="B71" s="6" t="s">
        <v>179</v>
      </c>
      <c r="C71" s="1">
        <v>213</v>
      </c>
      <c r="D71" s="1">
        <f>BV71</f>
        <v>999999</v>
      </c>
      <c r="E71" s="15" t="s">
        <v>97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>
        <v>0</v>
      </c>
      <c r="AF71" s="9" t="s">
        <v>95</v>
      </c>
      <c r="AG71" s="1"/>
      <c r="AH71" s="1"/>
      <c r="AI71" s="1"/>
      <c r="AJ71" s="1"/>
      <c r="AK71" s="1"/>
      <c r="AL71" s="1"/>
      <c r="AM71" s="17">
        <v>500</v>
      </c>
      <c r="AN71" s="17">
        <v>300</v>
      </c>
      <c r="AO71" s="17">
        <v>100</v>
      </c>
      <c r="AP71" s="17">
        <v>500</v>
      </c>
      <c r="AQ71" s="17">
        <v>300</v>
      </c>
      <c r="AR71" s="17">
        <v>100</v>
      </c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2">
        <f t="shared" si="15"/>
        <v>0</v>
      </c>
      <c r="BU71" s="2">
        <f t="shared" si="16"/>
        <v>300</v>
      </c>
      <c r="BV71" s="2">
        <f>IF(AND(AF71 &lt;&gt; "AC", AE71=0),999999,"-")</f>
        <v>999999</v>
      </c>
      <c r="BW71" s="1">
        <f t="shared" si="17"/>
        <v>0</v>
      </c>
      <c r="BX71" s="1">
        <f t="shared" si="17"/>
        <v>0</v>
      </c>
      <c r="BY71" s="1">
        <f t="shared" si="17"/>
        <v>0</v>
      </c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</row>
    <row r="72" spans="2:92" x14ac:dyDescent="0.3">
      <c r="B72" s="6" t="s">
        <v>180</v>
      </c>
      <c r="C72" s="1">
        <v>213</v>
      </c>
      <c r="D72" s="1">
        <f>BT72/BU72</f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>
        <v>0</v>
      </c>
      <c r="AF72" s="18" t="s">
        <v>90</v>
      </c>
      <c r="AG72" s="1"/>
      <c r="AH72" s="1"/>
      <c r="AI72" s="1"/>
      <c r="AJ72" s="1"/>
      <c r="AK72" s="1"/>
      <c r="AL72" s="1"/>
      <c r="AM72" s="2">
        <v>500</v>
      </c>
      <c r="AN72" s="2">
        <v>300</v>
      </c>
      <c r="AO72" s="2">
        <v>100</v>
      </c>
      <c r="AP72" s="2">
        <v>500</v>
      </c>
      <c r="AQ72" s="2">
        <v>300</v>
      </c>
      <c r="AR72" s="2">
        <v>100</v>
      </c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2">
        <f t="shared" si="15"/>
        <v>0</v>
      </c>
      <c r="BU72" s="2">
        <f t="shared" si="16"/>
        <v>300</v>
      </c>
      <c r="BV72" s="2" t="str">
        <f t="shared" ref="BV72:BV74" si="18">IF(AND(AF72 &lt;&gt; "AC", AE72=0),999999,"-")</f>
        <v>-</v>
      </c>
      <c r="BW72" s="1">
        <f t="shared" si="17"/>
        <v>0</v>
      </c>
      <c r="BX72" s="1">
        <f t="shared" si="17"/>
        <v>0</v>
      </c>
      <c r="BY72" s="1">
        <f t="shared" si="17"/>
        <v>0</v>
      </c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</row>
    <row r="73" spans="2:92" x14ac:dyDescent="0.3">
      <c r="B73" s="6" t="s">
        <v>181</v>
      </c>
      <c r="C73" s="1">
        <v>213</v>
      </c>
      <c r="D73" s="1">
        <f t="shared" ref="D73:D74" si="19">BT73/BU73</f>
        <v>0.41379310344827586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20">
        <v>300</v>
      </c>
      <c r="AF73" s="19" t="s">
        <v>95</v>
      </c>
      <c r="AG73" s="1"/>
      <c r="AH73" s="1"/>
      <c r="AI73" s="1"/>
      <c r="AJ73" s="1"/>
      <c r="AK73" s="1"/>
      <c r="AL73" s="1"/>
      <c r="AM73" s="2">
        <v>1200</v>
      </c>
      <c r="AN73" s="2">
        <v>700</v>
      </c>
      <c r="AO73" s="2">
        <v>1000</v>
      </c>
      <c r="AP73" s="2">
        <v>800</v>
      </c>
      <c r="AQ73" s="2">
        <v>300</v>
      </c>
      <c r="AR73" s="2">
        <v>600</v>
      </c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2">
        <f t="shared" si="15"/>
        <v>400</v>
      </c>
      <c r="BU73" s="2">
        <f t="shared" si="16"/>
        <v>966.66666666666663</v>
      </c>
      <c r="BV73" s="2" t="str">
        <f t="shared" si="18"/>
        <v>-</v>
      </c>
      <c r="BW73" s="1">
        <f t="shared" si="17"/>
        <v>400</v>
      </c>
      <c r="BX73" s="1">
        <f t="shared" si="17"/>
        <v>400</v>
      </c>
      <c r="BY73" s="1">
        <f t="shared" si="17"/>
        <v>400</v>
      </c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</row>
    <row r="74" spans="2:92" x14ac:dyDescent="0.3">
      <c r="B74" s="6" t="s">
        <v>182</v>
      </c>
      <c r="C74" s="1">
        <v>213</v>
      </c>
      <c r="D74" s="1">
        <f t="shared" si="19"/>
        <v>0.34615384615384615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>
        <v>300</v>
      </c>
      <c r="AF74" s="9" t="s">
        <v>90</v>
      </c>
      <c r="AG74" s="1"/>
      <c r="AH74" s="1"/>
      <c r="AI74" s="1"/>
      <c r="AJ74" s="1"/>
      <c r="AK74" s="1"/>
      <c r="AL74" s="1"/>
      <c r="AM74" s="2">
        <v>1000</v>
      </c>
      <c r="AN74" s="2">
        <v>700</v>
      </c>
      <c r="AO74" s="2">
        <v>900</v>
      </c>
      <c r="AP74" s="2">
        <v>800</v>
      </c>
      <c r="AQ74" s="2">
        <v>300</v>
      </c>
      <c r="AR74" s="2">
        <v>600</v>
      </c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2">
        <f t="shared" si="15"/>
        <v>300</v>
      </c>
      <c r="BU74" s="2">
        <f t="shared" si="16"/>
        <v>866.66666666666663</v>
      </c>
      <c r="BV74" s="2" t="str">
        <f t="shared" si="18"/>
        <v>-</v>
      </c>
      <c r="BW74" s="1">
        <f t="shared" si="17"/>
        <v>200</v>
      </c>
      <c r="BX74" s="1">
        <f t="shared" si="17"/>
        <v>400</v>
      </c>
      <c r="BY74" s="1">
        <f t="shared" si="17"/>
        <v>300</v>
      </c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</row>
    <row r="75" spans="2:92" x14ac:dyDescent="0.3">
      <c r="B75" s="6" t="s">
        <v>183</v>
      </c>
      <c r="C75" s="1">
        <v>214</v>
      </c>
      <c r="D75" s="1">
        <f>BT75/BU75</f>
        <v>0.2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 t="s">
        <v>62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>
        <v>1500</v>
      </c>
      <c r="AT75" s="1">
        <v>700</v>
      </c>
      <c r="AU75" s="1">
        <v>800</v>
      </c>
      <c r="AV75" s="1">
        <v>1350</v>
      </c>
      <c r="AW75" s="1">
        <v>550</v>
      </c>
      <c r="AX75" s="1">
        <v>500</v>
      </c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2">
        <f t="shared" si="15"/>
        <v>200</v>
      </c>
      <c r="BU75" s="2">
        <f>AVERAGE(AS75,AT75,AU75)</f>
        <v>1000</v>
      </c>
      <c r="BV75" s="1"/>
      <c r="BW75" s="1">
        <f t="shared" ref="BW75:BY76" si="20">IF((AS75-AV75)&lt;0,0,(AS75-AV75))</f>
        <v>150</v>
      </c>
      <c r="BX75" s="1">
        <f t="shared" si="20"/>
        <v>150</v>
      </c>
      <c r="BY75" s="1">
        <f t="shared" si="20"/>
        <v>300</v>
      </c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</row>
    <row r="76" spans="2:92" x14ac:dyDescent="0.3">
      <c r="B76" s="6" t="s">
        <v>184</v>
      </c>
      <c r="C76" s="1">
        <v>214</v>
      </c>
      <c r="D76" s="1">
        <f t="shared" ref="D76:D86" si="21">BT76/BU76</f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 t="s">
        <v>62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2">
        <v>1000</v>
      </c>
      <c r="AT76" s="2">
        <v>700</v>
      </c>
      <c r="AU76" s="2">
        <v>900</v>
      </c>
      <c r="AV76" s="2">
        <v>1000</v>
      </c>
      <c r="AW76" s="2">
        <v>700</v>
      </c>
      <c r="AX76" s="1">
        <v>900</v>
      </c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2">
        <f t="shared" ref="BT76:BT87" si="22">AVERAGE(BW76,BX76,BY76)</f>
        <v>0</v>
      </c>
      <c r="BU76" s="2">
        <f>AVERAGE(AS76,AT76,AU76)</f>
        <v>866.66666666666663</v>
      </c>
      <c r="BV76" s="1"/>
      <c r="BW76" s="1">
        <f t="shared" si="20"/>
        <v>0</v>
      </c>
      <c r="BX76" s="1">
        <f t="shared" si="20"/>
        <v>0</v>
      </c>
      <c r="BY76" s="1">
        <f t="shared" si="20"/>
        <v>0</v>
      </c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</row>
    <row r="77" spans="2:92" x14ac:dyDescent="0.3">
      <c r="B77" s="6" t="s">
        <v>185</v>
      </c>
      <c r="C77" s="1">
        <v>214</v>
      </c>
      <c r="D77" s="1">
        <f t="shared" si="21"/>
        <v>0.2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4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">
        <v>1000</v>
      </c>
      <c r="AT77" s="2" t="s">
        <v>62</v>
      </c>
      <c r="AU77" s="2" t="s">
        <v>62</v>
      </c>
      <c r="AV77" s="2">
        <v>800</v>
      </c>
      <c r="AW77" s="2" t="s">
        <v>62</v>
      </c>
      <c r="AX77" s="1" t="s">
        <v>62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2">
        <f t="shared" ref="BT77" si="23">AVERAGE(BW77,BX77,BY77)</f>
        <v>200</v>
      </c>
      <c r="BU77" s="2">
        <f>AVERAGE(AS77,AT77,AU77)</f>
        <v>1000</v>
      </c>
      <c r="BV77" s="1"/>
      <c r="BW77" s="1">
        <f t="shared" ref="BW77" si="24">IF((AS77-AV77)&lt;0,0,(AS77-AV77))</f>
        <v>200</v>
      </c>
      <c r="BX77" s="1" t="s">
        <v>62</v>
      </c>
      <c r="BY77" s="1" t="s">
        <v>62</v>
      </c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</row>
    <row r="78" spans="2:92" x14ac:dyDescent="0.3">
      <c r="B78" s="6" t="s">
        <v>186</v>
      </c>
      <c r="C78" s="1">
        <v>214</v>
      </c>
      <c r="D78" s="1" t="s">
        <v>63</v>
      </c>
      <c r="E78" s="16" t="s">
        <v>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4" t="s">
        <v>62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2" t="s">
        <v>62</v>
      </c>
      <c r="AT78" s="2" t="s">
        <v>62</v>
      </c>
      <c r="AU78" s="2" t="s">
        <v>62</v>
      </c>
      <c r="AV78" s="2" t="s">
        <v>62</v>
      </c>
      <c r="AW78" s="2" t="s">
        <v>62</v>
      </c>
      <c r="AX78" s="1" t="s">
        <v>62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2" t="s">
        <v>62</v>
      </c>
      <c r="BU78" s="2" t="s">
        <v>62</v>
      </c>
      <c r="BV78" s="1"/>
      <c r="BW78" s="1" t="s">
        <v>62</v>
      </c>
      <c r="BX78" s="1" t="s">
        <v>62</v>
      </c>
      <c r="BY78" s="1" t="s">
        <v>62</v>
      </c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</row>
    <row r="79" spans="2:92" x14ac:dyDescent="0.3">
      <c r="B79" s="6" t="s">
        <v>187</v>
      </c>
      <c r="C79" s="1">
        <v>214</v>
      </c>
      <c r="D79" s="10">
        <v>-1000000</v>
      </c>
      <c r="E79" s="15" t="s">
        <v>91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4" t="s">
        <v>62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2">
        <f t="shared" si="22"/>
        <v>0</v>
      </c>
      <c r="BU79" s="2">
        <f t="shared" ref="BU79:BU86" si="25">AVERAGE(AS79,AT79,AU79)</f>
        <v>0</v>
      </c>
      <c r="BV79" s="1"/>
      <c r="BW79" s="1">
        <f>IF((AS79-AV79)&lt;0,0,(AS79-AV79))</f>
        <v>0</v>
      </c>
      <c r="BX79" s="1">
        <f>IF((AT79-AW79)&lt;0,0,(AT79-AW79))</f>
        <v>0</v>
      </c>
      <c r="BY79" s="1">
        <f>IF((AU79-AX79)&lt;0,0,(AU79-AX79))</f>
        <v>0</v>
      </c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</row>
    <row r="80" spans="2:92" x14ac:dyDescent="0.3">
      <c r="B80" s="6" t="s">
        <v>188</v>
      </c>
      <c r="C80" s="1">
        <v>214</v>
      </c>
      <c r="D80" s="1" t="s">
        <v>63</v>
      </c>
      <c r="E80" s="15" t="s">
        <v>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4" t="s">
        <v>62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2">
        <v>400</v>
      </c>
      <c r="AT80" s="2">
        <v>300</v>
      </c>
      <c r="AU80" s="2">
        <v>700</v>
      </c>
      <c r="AV80" s="2" t="s">
        <v>62</v>
      </c>
      <c r="AW80" s="2" t="s">
        <v>62</v>
      </c>
      <c r="AX80" s="2" t="s">
        <v>62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2" t="s">
        <v>62</v>
      </c>
      <c r="BU80" s="2">
        <f t="shared" si="25"/>
        <v>466.66666666666669</v>
      </c>
      <c r="BV80" s="1"/>
      <c r="BW80" s="1" t="s">
        <v>62</v>
      </c>
      <c r="BX80" s="1" t="s">
        <v>62</v>
      </c>
      <c r="BY80" s="1" t="s">
        <v>62</v>
      </c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</row>
    <row r="81" spans="2:92" x14ac:dyDescent="0.3">
      <c r="B81" s="6" t="s">
        <v>189</v>
      </c>
      <c r="C81" s="1">
        <v>214</v>
      </c>
      <c r="D81" s="1" t="s">
        <v>63</v>
      </c>
      <c r="E81" s="15" t="s">
        <v>94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9" t="s">
        <v>62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2">
        <v>-500</v>
      </c>
      <c r="AT81" s="2">
        <v>300</v>
      </c>
      <c r="AU81" s="2">
        <v>100</v>
      </c>
      <c r="AV81" s="2">
        <v>800</v>
      </c>
      <c r="AW81" s="2">
        <v>700</v>
      </c>
      <c r="AX81" s="2">
        <v>900</v>
      </c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2">
        <f t="shared" si="22"/>
        <v>0</v>
      </c>
      <c r="BU81" s="2">
        <f t="shared" si="25"/>
        <v>-33.333333333333336</v>
      </c>
      <c r="BV81" s="1"/>
      <c r="BW81" s="1">
        <f t="shared" ref="BW81:BY86" si="26">IF((AS81-AV81)&lt;0,0,(AS81-AV81))</f>
        <v>0</v>
      </c>
      <c r="BX81" s="1">
        <f t="shared" si="26"/>
        <v>0</v>
      </c>
      <c r="BY81" s="1">
        <f t="shared" si="26"/>
        <v>0</v>
      </c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</row>
    <row r="82" spans="2:92" x14ac:dyDescent="0.3">
      <c r="B82" s="6" t="s">
        <v>190</v>
      </c>
      <c r="C82" s="1">
        <v>214</v>
      </c>
      <c r="D82" s="1" t="s">
        <v>63</v>
      </c>
      <c r="E82" s="15" t="s">
        <v>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9" t="s">
        <v>62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2">
        <v>-500</v>
      </c>
      <c r="AT82" s="2">
        <v>300</v>
      </c>
      <c r="AU82" s="2">
        <v>100</v>
      </c>
      <c r="AV82" s="2">
        <v>-800</v>
      </c>
      <c r="AW82" s="2">
        <v>200</v>
      </c>
      <c r="AX82" s="2">
        <v>50</v>
      </c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2">
        <f t="shared" si="22"/>
        <v>150</v>
      </c>
      <c r="BU82" s="2">
        <f t="shared" si="25"/>
        <v>-33.333333333333336</v>
      </c>
      <c r="BV82" s="1"/>
      <c r="BW82" s="1">
        <f t="shared" si="26"/>
        <v>300</v>
      </c>
      <c r="BX82" s="1">
        <f t="shared" si="26"/>
        <v>100</v>
      </c>
      <c r="BY82" s="1">
        <f t="shared" si="26"/>
        <v>50</v>
      </c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</row>
    <row r="83" spans="2:92" x14ac:dyDescent="0.3">
      <c r="B83" s="6" t="s">
        <v>191</v>
      </c>
      <c r="C83" s="1">
        <v>214</v>
      </c>
      <c r="D83" s="1">
        <f>BV83</f>
        <v>999999</v>
      </c>
      <c r="E83" s="15" t="s">
        <v>97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>
        <v>0</v>
      </c>
      <c r="AF83" s="9" t="s">
        <v>95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7">
        <v>500</v>
      </c>
      <c r="AT83" s="17">
        <v>300</v>
      </c>
      <c r="AU83" s="17">
        <v>100</v>
      </c>
      <c r="AV83" s="17">
        <v>500</v>
      </c>
      <c r="AW83" s="17">
        <v>300</v>
      </c>
      <c r="AX83" s="17">
        <v>100</v>
      </c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2">
        <f t="shared" si="22"/>
        <v>0</v>
      </c>
      <c r="BU83" s="2">
        <f t="shared" si="25"/>
        <v>300</v>
      </c>
      <c r="BV83" s="2">
        <f>IF(AND(AF83 &lt;&gt; "AC", AE83=0),999999,"-")</f>
        <v>999999</v>
      </c>
      <c r="BW83" s="1">
        <f t="shared" si="26"/>
        <v>0</v>
      </c>
      <c r="BX83" s="1">
        <f t="shared" si="26"/>
        <v>0</v>
      </c>
      <c r="BY83" s="1">
        <f t="shared" si="26"/>
        <v>0</v>
      </c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</row>
    <row r="84" spans="2:92" x14ac:dyDescent="0.3">
      <c r="B84" s="6" t="s">
        <v>192</v>
      </c>
      <c r="C84" s="1">
        <v>214</v>
      </c>
      <c r="D84" s="1">
        <f t="shared" si="21"/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>
        <v>0</v>
      </c>
      <c r="AF84" s="18" t="s">
        <v>90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2">
        <v>500</v>
      </c>
      <c r="AT84" s="2">
        <v>300</v>
      </c>
      <c r="AU84" s="2">
        <v>100</v>
      </c>
      <c r="AV84" s="2">
        <v>500</v>
      </c>
      <c r="AW84" s="2">
        <v>300</v>
      </c>
      <c r="AX84" s="2">
        <v>100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2">
        <f t="shared" si="22"/>
        <v>0</v>
      </c>
      <c r="BU84" s="2">
        <f t="shared" si="25"/>
        <v>300</v>
      </c>
      <c r="BV84" s="2" t="str">
        <f t="shared" ref="BV84:BV86" si="27">IF(AND(AF84 &lt;&gt; "AC", AE84=0),999999,"-")</f>
        <v>-</v>
      </c>
      <c r="BW84" s="1">
        <f t="shared" si="26"/>
        <v>0</v>
      </c>
      <c r="BX84" s="1">
        <f t="shared" si="26"/>
        <v>0</v>
      </c>
      <c r="BY84" s="1">
        <f t="shared" si="26"/>
        <v>0</v>
      </c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</row>
    <row r="85" spans="2:92" x14ac:dyDescent="0.3">
      <c r="B85" s="6" t="s">
        <v>193</v>
      </c>
      <c r="C85" s="1">
        <v>214</v>
      </c>
      <c r="D85" s="1">
        <f t="shared" si="21"/>
        <v>0.47761194029850745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20">
        <v>300</v>
      </c>
      <c r="AF85" s="19" t="s">
        <v>95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2">
        <v>2000</v>
      </c>
      <c r="AT85" s="2">
        <v>700</v>
      </c>
      <c r="AU85" s="2">
        <v>650</v>
      </c>
      <c r="AV85" s="2">
        <v>800</v>
      </c>
      <c r="AW85" s="2">
        <v>350</v>
      </c>
      <c r="AX85" s="2">
        <v>600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2">
        <f t="shared" si="22"/>
        <v>533.33333333333337</v>
      </c>
      <c r="BU85" s="2">
        <f t="shared" si="25"/>
        <v>1116.6666666666667</v>
      </c>
      <c r="BV85" s="2" t="str">
        <f t="shared" si="27"/>
        <v>-</v>
      </c>
      <c r="BW85" s="1">
        <f t="shared" si="26"/>
        <v>1200</v>
      </c>
      <c r="BX85" s="1">
        <f t="shared" si="26"/>
        <v>350</v>
      </c>
      <c r="BY85" s="1">
        <f t="shared" si="26"/>
        <v>50</v>
      </c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</row>
    <row r="86" spans="2:92" x14ac:dyDescent="0.3">
      <c r="B86" s="6" t="s">
        <v>194</v>
      </c>
      <c r="C86" s="1">
        <v>214</v>
      </c>
      <c r="D86" s="1">
        <f t="shared" si="21"/>
        <v>0.20408163265306123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>
        <v>300</v>
      </c>
      <c r="AF86" s="9" t="s">
        <v>90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2">
        <v>1000</v>
      </c>
      <c r="AT86" s="2">
        <v>550</v>
      </c>
      <c r="AU86" s="2">
        <v>900</v>
      </c>
      <c r="AV86" s="2">
        <v>950</v>
      </c>
      <c r="AW86" s="2">
        <v>300</v>
      </c>
      <c r="AX86" s="2">
        <v>700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2">
        <f t="shared" si="22"/>
        <v>166.66666666666666</v>
      </c>
      <c r="BU86" s="2">
        <f t="shared" si="25"/>
        <v>816.66666666666663</v>
      </c>
      <c r="BV86" s="2" t="str">
        <f t="shared" si="27"/>
        <v>-</v>
      </c>
      <c r="BW86" s="1">
        <f t="shared" si="26"/>
        <v>50</v>
      </c>
      <c r="BX86" s="1">
        <f t="shared" si="26"/>
        <v>250</v>
      </c>
      <c r="BY86" s="1">
        <f t="shared" si="26"/>
        <v>200</v>
      </c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</row>
    <row r="87" spans="2:92" x14ac:dyDescent="0.3">
      <c r="B87" s="6" t="s">
        <v>195</v>
      </c>
      <c r="C87" s="1">
        <v>215</v>
      </c>
      <c r="D87" s="1">
        <f>BT87/BU87</f>
        <v>0.2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4" t="s">
        <v>62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>
        <v>1500</v>
      </c>
      <c r="AZ87" s="1">
        <v>700</v>
      </c>
      <c r="BA87" s="1">
        <v>800</v>
      </c>
      <c r="BB87" s="1">
        <v>1350</v>
      </c>
      <c r="BC87" s="1">
        <v>550</v>
      </c>
      <c r="BD87" s="1">
        <v>500</v>
      </c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2">
        <f t="shared" si="22"/>
        <v>200</v>
      </c>
      <c r="BU87" s="2">
        <f>AVERAGE(AY87,AZ87,BA87)</f>
        <v>1000</v>
      </c>
      <c r="BV87" s="1"/>
      <c r="BW87" s="1">
        <f t="shared" ref="BW87:BY88" si="28">IF((AY87-BB87)&lt;0,0,(AY87-BB87))</f>
        <v>150</v>
      </c>
      <c r="BX87" s="1">
        <f t="shared" si="28"/>
        <v>150</v>
      </c>
      <c r="BY87" s="1">
        <f t="shared" si="28"/>
        <v>300</v>
      </c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</row>
    <row r="88" spans="2:92" x14ac:dyDescent="0.3">
      <c r="B88" s="6" t="s">
        <v>196</v>
      </c>
      <c r="C88" s="1">
        <v>215</v>
      </c>
      <c r="D88" s="1">
        <f t="shared" ref="D88:D98" si="29">BT88/BU88</f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4" t="s">
        <v>62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>
        <v>1000</v>
      </c>
      <c r="AZ88" s="2">
        <v>700</v>
      </c>
      <c r="BA88" s="2">
        <v>900</v>
      </c>
      <c r="BB88" s="2">
        <v>1000</v>
      </c>
      <c r="BC88" s="2">
        <v>700</v>
      </c>
      <c r="BD88" s="1">
        <v>900</v>
      </c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2">
        <f t="shared" ref="BT88" si="30">AVERAGE(BW88,BX88,BY88)</f>
        <v>0</v>
      </c>
      <c r="BU88" s="2">
        <f>AVERAGE(AY88,AZ88,BA88)</f>
        <v>866.66666666666663</v>
      </c>
      <c r="BV88" s="1"/>
      <c r="BW88" s="1">
        <f t="shared" si="28"/>
        <v>0</v>
      </c>
      <c r="BX88" s="1">
        <f t="shared" si="28"/>
        <v>0</v>
      </c>
      <c r="BY88" s="1">
        <f t="shared" si="28"/>
        <v>0</v>
      </c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</row>
    <row r="89" spans="2:92" x14ac:dyDescent="0.3">
      <c r="B89" s="6" t="s">
        <v>197</v>
      </c>
      <c r="C89" s="1">
        <v>215</v>
      </c>
      <c r="D89" s="1">
        <f t="shared" si="29"/>
        <v>0.55000000000000004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4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>
        <v>1000</v>
      </c>
      <c r="AZ89" s="2" t="s">
        <v>62</v>
      </c>
      <c r="BA89" s="2" t="s">
        <v>62</v>
      </c>
      <c r="BB89" s="2">
        <v>450</v>
      </c>
      <c r="BC89" s="2" t="s">
        <v>62</v>
      </c>
      <c r="BD89" s="1" t="s">
        <v>62</v>
      </c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2">
        <f t="shared" ref="BT89" si="31">AVERAGE(BW89,BX89,BY89)</f>
        <v>550</v>
      </c>
      <c r="BU89" s="2">
        <f>AVERAGE(AY89,AZ89,BA89)</f>
        <v>1000</v>
      </c>
      <c r="BV89" s="1"/>
      <c r="BW89" s="1">
        <f t="shared" ref="BW89" si="32">IF((AY89-BB89)&lt;0,0,(AY89-BB89))</f>
        <v>550</v>
      </c>
      <c r="BX89" s="1" t="s">
        <v>62</v>
      </c>
      <c r="BY89" s="1" t="s">
        <v>62</v>
      </c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</row>
    <row r="90" spans="2:92" x14ac:dyDescent="0.3">
      <c r="B90" s="6" t="s">
        <v>199</v>
      </c>
      <c r="C90" s="1">
        <v>215</v>
      </c>
      <c r="D90" s="1" t="s">
        <v>63</v>
      </c>
      <c r="E90" s="16" t="s">
        <v>92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4" t="s">
        <v>62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 t="s">
        <v>62</v>
      </c>
      <c r="AZ90" s="2" t="s">
        <v>62</v>
      </c>
      <c r="BA90" s="2" t="s">
        <v>62</v>
      </c>
      <c r="BB90" s="2" t="s">
        <v>62</v>
      </c>
      <c r="BC90" s="2" t="s">
        <v>62</v>
      </c>
      <c r="BD90" s="1" t="s">
        <v>62</v>
      </c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2" t="s">
        <v>62</v>
      </c>
      <c r="BU90" s="2" t="s">
        <v>62</v>
      </c>
      <c r="BV90" s="1"/>
      <c r="BW90" s="1" t="s">
        <v>62</v>
      </c>
      <c r="BX90" s="1" t="s">
        <v>62</v>
      </c>
      <c r="BY90" s="1" t="s">
        <v>62</v>
      </c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</row>
    <row r="91" spans="2:92" x14ac:dyDescent="0.3">
      <c r="B91" s="6" t="s">
        <v>198</v>
      </c>
      <c r="C91" s="1">
        <v>215</v>
      </c>
      <c r="D91" s="10">
        <v>-1000000</v>
      </c>
      <c r="E91" s="15" t="s">
        <v>91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4" t="s">
        <v>62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2">
        <f t="shared" ref="BT91:BT99" si="33">AVERAGE(BW91,BX91,BY91)</f>
        <v>0</v>
      </c>
      <c r="BU91" s="2">
        <f t="shared" ref="BU91:BU98" si="34">AVERAGE(AY91,AZ91,BA91)</f>
        <v>0</v>
      </c>
      <c r="BV91" s="1"/>
      <c r="BW91" s="1">
        <f>IF((AY91-BB91)&lt;0,0,(AY91-BB91))</f>
        <v>0</v>
      </c>
      <c r="BX91" s="1">
        <f>IF((AZ91-BC91)&lt;0,0,(AZ91-BC91))</f>
        <v>0</v>
      </c>
      <c r="BY91" s="1">
        <f>IF((BA91-BD91)&lt;0,0,(BA91-BD91))</f>
        <v>0</v>
      </c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</row>
    <row r="92" spans="2:92" x14ac:dyDescent="0.3">
      <c r="B92" s="6" t="s">
        <v>200</v>
      </c>
      <c r="C92" s="1">
        <v>215</v>
      </c>
      <c r="D92" s="1" t="s">
        <v>63</v>
      </c>
      <c r="E92" s="15" t="s">
        <v>93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4" t="s">
        <v>62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>
        <v>400</v>
      </c>
      <c r="AZ92" s="2">
        <v>300</v>
      </c>
      <c r="BA92" s="2">
        <v>700</v>
      </c>
      <c r="BB92" s="2" t="s">
        <v>62</v>
      </c>
      <c r="BC92" s="2" t="s">
        <v>62</v>
      </c>
      <c r="BD92" s="2" t="s">
        <v>62</v>
      </c>
      <c r="BE92" s="2"/>
      <c r="BF92" s="2"/>
      <c r="BG92" s="2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2" t="s">
        <v>62</v>
      </c>
      <c r="BU92" s="2">
        <f t="shared" si="34"/>
        <v>466.66666666666669</v>
      </c>
      <c r="BV92" s="1"/>
      <c r="BW92" s="1" t="s">
        <v>62</v>
      </c>
      <c r="BX92" s="1" t="s">
        <v>62</v>
      </c>
      <c r="BY92" s="1" t="s">
        <v>62</v>
      </c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</row>
    <row r="93" spans="2:92" x14ac:dyDescent="0.3">
      <c r="B93" s="6" t="s">
        <v>201</v>
      </c>
      <c r="C93" s="1">
        <v>215</v>
      </c>
      <c r="D93" s="1" t="s">
        <v>63</v>
      </c>
      <c r="E93" s="15" t="s">
        <v>94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9" t="s">
        <v>62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>
        <v>-500</v>
      </c>
      <c r="AZ93" s="2">
        <v>300</v>
      </c>
      <c r="BA93" s="2">
        <v>100</v>
      </c>
      <c r="BB93" s="2">
        <v>800</v>
      </c>
      <c r="BC93" s="2">
        <v>700</v>
      </c>
      <c r="BD93" s="2">
        <v>900</v>
      </c>
      <c r="BE93" s="2"/>
      <c r="BF93" s="2"/>
      <c r="BG93" s="2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2">
        <f t="shared" si="33"/>
        <v>0</v>
      </c>
      <c r="BU93" s="2">
        <f t="shared" si="34"/>
        <v>-33.333333333333336</v>
      </c>
      <c r="BV93" s="1"/>
      <c r="BW93" s="1">
        <f t="shared" ref="BW93:BY98" si="35">IF((AY93-BB93)&lt;0,0,(AY93-BB93))</f>
        <v>0</v>
      </c>
      <c r="BX93" s="1">
        <f t="shared" si="35"/>
        <v>0</v>
      </c>
      <c r="BY93" s="1">
        <f t="shared" si="35"/>
        <v>0</v>
      </c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</row>
    <row r="94" spans="2:92" x14ac:dyDescent="0.3">
      <c r="B94" s="6" t="s">
        <v>202</v>
      </c>
      <c r="C94" s="1">
        <v>215</v>
      </c>
      <c r="D94" s="1" t="s">
        <v>63</v>
      </c>
      <c r="E94" s="15" t="s">
        <v>94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9" t="s">
        <v>62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>
        <v>-500</v>
      </c>
      <c r="AZ94" s="2">
        <v>300</v>
      </c>
      <c r="BA94" s="2">
        <v>100</v>
      </c>
      <c r="BB94" s="2">
        <v>-800</v>
      </c>
      <c r="BC94" s="2">
        <v>200</v>
      </c>
      <c r="BD94" s="2">
        <v>50</v>
      </c>
      <c r="BE94" s="2"/>
      <c r="BF94" s="2"/>
      <c r="BG94" s="2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2">
        <f t="shared" si="33"/>
        <v>150</v>
      </c>
      <c r="BU94" s="2">
        <f t="shared" si="34"/>
        <v>-33.333333333333336</v>
      </c>
      <c r="BV94" s="1"/>
      <c r="BW94" s="1">
        <f t="shared" si="35"/>
        <v>300</v>
      </c>
      <c r="BX94" s="1">
        <f t="shared" si="35"/>
        <v>100</v>
      </c>
      <c r="BY94" s="1">
        <f t="shared" si="35"/>
        <v>50</v>
      </c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</row>
    <row r="95" spans="2:92" x14ac:dyDescent="0.3">
      <c r="B95" s="6" t="s">
        <v>203</v>
      </c>
      <c r="C95" s="1">
        <v>215</v>
      </c>
      <c r="D95" s="1">
        <f>BV95</f>
        <v>999999</v>
      </c>
      <c r="E95" s="15" t="s">
        <v>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0</v>
      </c>
      <c r="AF95" s="9" t="s">
        <v>95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7">
        <v>500</v>
      </c>
      <c r="AZ95" s="17">
        <v>300</v>
      </c>
      <c r="BA95" s="17">
        <v>100</v>
      </c>
      <c r="BB95" s="17">
        <v>500</v>
      </c>
      <c r="BC95" s="17">
        <v>300</v>
      </c>
      <c r="BD95" s="17">
        <v>100</v>
      </c>
      <c r="BE95" s="17"/>
      <c r="BF95" s="17"/>
      <c r="BG95" s="17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2">
        <f t="shared" si="33"/>
        <v>0</v>
      </c>
      <c r="BU95" s="2">
        <f t="shared" si="34"/>
        <v>300</v>
      </c>
      <c r="BV95" s="2">
        <f>IF(AND(AF95 &lt;&gt; "AC", AE95=0),999999,"-")</f>
        <v>999999</v>
      </c>
      <c r="BW95" s="1">
        <f t="shared" si="35"/>
        <v>0</v>
      </c>
      <c r="BX95" s="1">
        <f t="shared" si="35"/>
        <v>0</v>
      </c>
      <c r="BY95" s="1">
        <f t="shared" si="35"/>
        <v>0</v>
      </c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</row>
    <row r="96" spans="2:92" x14ac:dyDescent="0.3">
      <c r="B96" s="6" t="s">
        <v>204</v>
      </c>
      <c r="C96" s="1">
        <v>215</v>
      </c>
      <c r="D96" s="1">
        <f t="shared" si="29"/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0</v>
      </c>
      <c r="AF96" s="18" t="s">
        <v>90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>
        <v>500</v>
      </c>
      <c r="AZ96" s="2">
        <v>300</v>
      </c>
      <c r="BA96" s="2">
        <v>100</v>
      </c>
      <c r="BB96" s="2">
        <v>500</v>
      </c>
      <c r="BC96" s="2">
        <v>300</v>
      </c>
      <c r="BD96" s="2">
        <v>100</v>
      </c>
      <c r="BE96" s="2"/>
      <c r="BF96" s="2"/>
      <c r="BG96" s="2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2">
        <f t="shared" si="33"/>
        <v>0</v>
      </c>
      <c r="BU96" s="2">
        <f t="shared" si="34"/>
        <v>300</v>
      </c>
      <c r="BV96" s="2" t="str">
        <f t="shared" ref="BV96:BV98" si="36">IF(AND(AF96 &lt;&gt; "AC", AE96=0),999999,"-")</f>
        <v>-</v>
      </c>
      <c r="BW96" s="1">
        <f t="shared" si="35"/>
        <v>0</v>
      </c>
      <c r="BX96" s="1">
        <f t="shared" si="35"/>
        <v>0</v>
      </c>
      <c r="BY96" s="1">
        <f t="shared" si="35"/>
        <v>0</v>
      </c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</row>
    <row r="97" spans="2:92" x14ac:dyDescent="0.3">
      <c r="B97" s="6" t="s">
        <v>205</v>
      </c>
      <c r="C97" s="1">
        <v>215</v>
      </c>
      <c r="D97" s="1">
        <f t="shared" si="29"/>
        <v>0.47761194029850745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0">
        <v>300</v>
      </c>
      <c r="AF97" s="19" t="s">
        <v>95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>
        <v>2000</v>
      </c>
      <c r="AZ97" s="2">
        <v>700</v>
      </c>
      <c r="BA97" s="2">
        <v>650</v>
      </c>
      <c r="BB97" s="2">
        <v>800</v>
      </c>
      <c r="BC97" s="2">
        <v>350</v>
      </c>
      <c r="BD97" s="2">
        <v>600</v>
      </c>
      <c r="BE97" s="2"/>
      <c r="BF97" s="2"/>
      <c r="BG97" s="2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2">
        <f t="shared" si="33"/>
        <v>533.33333333333337</v>
      </c>
      <c r="BU97" s="2">
        <f t="shared" si="34"/>
        <v>1116.6666666666667</v>
      </c>
      <c r="BV97" s="2" t="str">
        <f t="shared" si="36"/>
        <v>-</v>
      </c>
      <c r="BW97" s="1">
        <f t="shared" si="35"/>
        <v>1200</v>
      </c>
      <c r="BX97" s="1">
        <f t="shared" si="35"/>
        <v>350</v>
      </c>
      <c r="BY97" s="1">
        <f t="shared" si="35"/>
        <v>50</v>
      </c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</row>
    <row r="98" spans="2:92" x14ac:dyDescent="0.3">
      <c r="B98" s="6" t="s">
        <v>206</v>
      </c>
      <c r="C98" s="1">
        <v>215</v>
      </c>
      <c r="D98" s="1">
        <f t="shared" si="29"/>
        <v>0.20408163265306123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300</v>
      </c>
      <c r="AF98" s="9" t="s">
        <v>90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>
        <v>1000</v>
      </c>
      <c r="AZ98" s="2">
        <v>550</v>
      </c>
      <c r="BA98" s="2">
        <v>900</v>
      </c>
      <c r="BB98" s="2">
        <v>950</v>
      </c>
      <c r="BC98" s="2">
        <v>300</v>
      </c>
      <c r="BD98" s="2">
        <v>700</v>
      </c>
      <c r="BE98" s="2"/>
      <c r="BF98" s="2"/>
      <c r="BG98" s="2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2">
        <f t="shared" si="33"/>
        <v>166.66666666666666</v>
      </c>
      <c r="BU98" s="2">
        <f t="shared" si="34"/>
        <v>816.66666666666663</v>
      </c>
      <c r="BV98" s="2" t="str">
        <f t="shared" si="36"/>
        <v>-</v>
      </c>
      <c r="BW98" s="1">
        <f t="shared" si="35"/>
        <v>50</v>
      </c>
      <c r="BX98" s="1">
        <f t="shared" si="35"/>
        <v>250</v>
      </c>
      <c r="BY98" s="1">
        <f t="shared" si="35"/>
        <v>200</v>
      </c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</row>
    <row r="99" spans="2:92" x14ac:dyDescent="0.3">
      <c r="B99" s="6" t="s">
        <v>207</v>
      </c>
      <c r="C99" s="1">
        <v>216</v>
      </c>
      <c r="D99" s="1">
        <f>BT99/BU99</f>
        <v>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9">
        <v>2500</v>
      </c>
      <c r="AT99" s="9">
        <v>1500</v>
      </c>
      <c r="AU99" s="9">
        <v>800</v>
      </c>
      <c r="AV99" s="9">
        <v>1700</v>
      </c>
      <c r="AW99" s="9">
        <v>900</v>
      </c>
      <c r="AX99" s="9">
        <v>500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0">
        <f t="shared" si="33"/>
        <v>0</v>
      </c>
      <c r="BU99" s="10">
        <f>AVERAGE(AS99,AT99,AU99)</f>
        <v>1600</v>
      </c>
      <c r="BV99" s="1"/>
      <c r="BW99" s="1">
        <f t="shared" ref="BW99:BY100" si="37">IF((AV99-AS99)&lt;0,0,(AV99-AS99))</f>
        <v>0</v>
      </c>
      <c r="BX99" s="1">
        <f t="shared" si="37"/>
        <v>0</v>
      </c>
      <c r="BY99" s="1">
        <f t="shared" si="37"/>
        <v>0</v>
      </c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</row>
    <row r="100" spans="2:92" x14ac:dyDescent="0.3">
      <c r="B100" s="6" t="s">
        <v>208</v>
      </c>
      <c r="C100" s="1">
        <v>216</v>
      </c>
      <c r="D100" s="1">
        <f t="shared" ref="D100:D101" si="38">BT100/BU100</f>
        <v>0.39999999999999997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9">
        <v>1000</v>
      </c>
      <c r="AT100" s="9">
        <v>700</v>
      </c>
      <c r="AU100" s="9">
        <v>800</v>
      </c>
      <c r="AV100" s="9">
        <v>1500</v>
      </c>
      <c r="AW100" s="9">
        <v>800</v>
      </c>
      <c r="AX100" s="9">
        <v>1200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0">
        <f t="shared" ref="BT100:BT109" si="39">AVERAGE(BW100,BX100,BY100)</f>
        <v>333.33333333333331</v>
      </c>
      <c r="BU100" s="10">
        <f>AVERAGE(AS100,AT100,AU100)</f>
        <v>833.33333333333337</v>
      </c>
      <c r="BV100" s="1"/>
      <c r="BW100" s="1">
        <f t="shared" si="37"/>
        <v>500</v>
      </c>
      <c r="BX100" s="1">
        <f t="shared" si="37"/>
        <v>100</v>
      </c>
      <c r="BY100" s="1">
        <f t="shared" si="37"/>
        <v>400</v>
      </c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</row>
    <row r="101" spans="2:92" x14ac:dyDescent="0.3">
      <c r="B101" s="6" t="s">
        <v>209</v>
      </c>
      <c r="C101" s="1">
        <v>216</v>
      </c>
      <c r="D101" s="1">
        <f t="shared" si="38"/>
        <v>0.91666666666666663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9">
        <v>1200</v>
      </c>
      <c r="AT101" s="9" t="s">
        <v>62</v>
      </c>
      <c r="AU101" s="9" t="s">
        <v>62</v>
      </c>
      <c r="AV101" s="9">
        <v>2300</v>
      </c>
      <c r="AW101" s="9" t="s">
        <v>62</v>
      </c>
      <c r="AX101" s="9" t="s">
        <v>62</v>
      </c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0">
        <f t="shared" ref="BT101" si="40">AVERAGE(BW101,BX101,BY101)</f>
        <v>1100</v>
      </c>
      <c r="BU101" s="10">
        <f>AVERAGE(AS101,AT101,AU101)</f>
        <v>1200</v>
      </c>
      <c r="BV101" s="1"/>
      <c r="BW101" s="1">
        <f t="shared" ref="BW101" si="41">IF((AV101-AS101)&lt;0,0,(AV101-AS101))</f>
        <v>1100</v>
      </c>
      <c r="BX101" s="1" t="s">
        <v>62</v>
      </c>
      <c r="BY101" s="1" t="s">
        <v>62</v>
      </c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</row>
    <row r="102" spans="2:92" x14ac:dyDescent="0.3">
      <c r="B102" s="6" t="s">
        <v>210</v>
      </c>
      <c r="C102" s="1">
        <v>216</v>
      </c>
      <c r="D102" s="1" t="s">
        <v>63</v>
      </c>
      <c r="E102" s="15" t="s">
        <v>92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9" t="s">
        <v>62</v>
      </c>
      <c r="AT102" s="9" t="s">
        <v>62</v>
      </c>
      <c r="AU102" s="9" t="s">
        <v>62</v>
      </c>
      <c r="AV102" s="9" t="s">
        <v>62</v>
      </c>
      <c r="AW102" s="9" t="s">
        <v>62</v>
      </c>
      <c r="AX102" s="9" t="s">
        <v>62</v>
      </c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0" t="s">
        <v>62</v>
      </c>
      <c r="BU102" s="10" t="s">
        <v>62</v>
      </c>
      <c r="BV102" s="1"/>
      <c r="BW102" s="1" t="s">
        <v>62</v>
      </c>
      <c r="BX102" s="1" t="s">
        <v>62</v>
      </c>
      <c r="BY102" s="1" t="s">
        <v>62</v>
      </c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</row>
    <row r="103" spans="2:92" x14ac:dyDescent="0.3">
      <c r="B103" s="6" t="s">
        <v>211</v>
      </c>
      <c r="C103" s="1">
        <v>216</v>
      </c>
      <c r="D103" s="2">
        <v>0</v>
      </c>
      <c r="E103" s="15" t="s">
        <v>91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0">
        <v>1000</v>
      </c>
      <c r="AT103" s="10">
        <v>-600</v>
      </c>
      <c r="AU103" s="10">
        <v>-400</v>
      </c>
      <c r="AV103" s="22">
        <v>400</v>
      </c>
      <c r="AW103" s="22">
        <v>-700</v>
      </c>
      <c r="AX103" s="22">
        <v>-500</v>
      </c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0">
        <f t="shared" si="39"/>
        <v>0</v>
      </c>
      <c r="BU103" s="10">
        <f>AVERAGE(AS103,AT103,AU103)</f>
        <v>0</v>
      </c>
      <c r="BV103" s="1"/>
      <c r="BW103" s="1">
        <f t="shared" ref="BW103:BY104" si="42">IF((AV103-AS103)&lt;0,0,(AV103-AS103))</f>
        <v>0</v>
      </c>
      <c r="BX103" s="1">
        <f t="shared" si="42"/>
        <v>0</v>
      </c>
      <c r="BY103" s="1">
        <f t="shared" si="42"/>
        <v>0</v>
      </c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</row>
    <row r="104" spans="2:92" x14ac:dyDescent="0.3">
      <c r="B104" s="6" t="s">
        <v>212</v>
      </c>
      <c r="C104" s="1">
        <v>216</v>
      </c>
      <c r="D104" s="21">
        <v>1000000</v>
      </c>
      <c r="E104" s="15" t="s">
        <v>98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9">
        <v>-500</v>
      </c>
      <c r="AT104" s="9">
        <v>300</v>
      </c>
      <c r="AU104" s="9">
        <v>200</v>
      </c>
      <c r="AV104" s="9">
        <v>800</v>
      </c>
      <c r="AW104" s="9">
        <v>700</v>
      </c>
      <c r="AX104" s="9">
        <v>900</v>
      </c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0">
        <f t="shared" si="39"/>
        <v>800</v>
      </c>
      <c r="BU104" s="10">
        <f>AVERAGE(AS104,AT104,AU104)</f>
        <v>0</v>
      </c>
      <c r="BV104" s="1"/>
      <c r="BW104" s="1">
        <f t="shared" si="42"/>
        <v>1300</v>
      </c>
      <c r="BX104" s="1">
        <f t="shared" si="42"/>
        <v>400</v>
      </c>
      <c r="BY104" s="1">
        <f t="shared" si="42"/>
        <v>700</v>
      </c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</row>
    <row r="105" spans="2:92" x14ac:dyDescent="0.3">
      <c r="B105" s="6" t="s">
        <v>213</v>
      </c>
      <c r="C105" s="1">
        <v>216</v>
      </c>
      <c r="D105" s="20" t="s">
        <v>63</v>
      </c>
      <c r="E105" s="15" t="s">
        <v>92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9" t="s">
        <v>62</v>
      </c>
      <c r="AT105" s="19" t="s">
        <v>62</v>
      </c>
      <c r="AU105" s="19" t="s">
        <v>62</v>
      </c>
      <c r="AV105" s="23">
        <v>500</v>
      </c>
      <c r="AW105" s="23">
        <v>200</v>
      </c>
      <c r="AX105" s="23">
        <v>2500</v>
      </c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0" t="s">
        <v>62</v>
      </c>
      <c r="BU105" s="10" t="s">
        <v>62</v>
      </c>
      <c r="BV105" s="1"/>
      <c r="BW105" s="1" t="s">
        <v>62</v>
      </c>
      <c r="BX105" s="1" t="s">
        <v>62</v>
      </c>
      <c r="BY105" s="1" t="s">
        <v>62</v>
      </c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</row>
    <row r="106" spans="2:92" x14ac:dyDescent="0.3">
      <c r="B106" s="6" t="s">
        <v>214</v>
      </c>
      <c r="C106" s="1">
        <v>216</v>
      </c>
      <c r="D106" s="1" t="s">
        <v>63</v>
      </c>
      <c r="E106" s="15" t="s">
        <v>93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0">
        <v>400</v>
      </c>
      <c r="AT106" s="10">
        <v>300</v>
      </c>
      <c r="AU106" s="10">
        <v>700</v>
      </c>
      <c r="AV106" s="10" t="s">
        <v>62</v>
      </c>
      <c r="AW106" s="10" t="s">
        <v>62</v>
      </c>
      <c r="AX106" s="10" t="s">
        <v>62</v>
      </c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0" t="s">
        <v>62</v>
      </c>
      <c r="BU106" s="10">
        <f>AVERAGE(AS106,AT106,AU106)</f>
        <v>466.66666666666669</v>
      </c>
      <c r="BV106" s="1"/>
      <c r="BW106" s="1" t="s">
        <v>62</v>
      </c>
      <c r="BX106" s="1" t="s">
        <v>62</v>
      </c>
      <c r="BY106" s="1" t="s">
        <v>62</v>
      </c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</row>
    <row r="107" spans="2:92" x14ac:dyDescent="0.3">
      <c r="B107" s="6" t="s">
        <v>215</v>
      </c>
      <c r="C107" s="1">
        <v>216</v>
      </c>
      <c r="D107" s="2" t="s">
        <v>63</v>
      </c>
      <c r="E107" s="15" t="s">
        <v>94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0">
        <v>-500</v>
      </c>
      <c r="AT107" s="10">
        <v>300</v>
      </c>
      <c r="AU107" s="10">
        <v>100</v>
      </c>
      <c r="AV107" s="10">
        <v>600</v>
      </c>
      <c r="AW107" s="10">
        <v>-700</v>
      </c>
      <c r="AX107" s="10">
        <v>-1000</v>
      </c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0">
        <f t="shared" si="39"/>
        <v>366.66666666666669</v>
      </c>
      <c r="BU107" s="10">
        <f>AVERAGE(AS107,AT107,AU107)</f>
        <v>-33.333333333333336</v>
      </c>
      <c r="BV107" s="1"/>
      <c r="BW107" s="1">
        <f t="shared" ref="BW107:BY108" si="43">IF((AV107-AS107)&lt;0,0,(AV107-AS107))</f>
        <v>1100</v>
      </c>
      <c r="BX107" s="1">
        <f t="shared" si="43"/>
        <v>0</v>
      </c>
      <c r="BY107" s="1">
        <f t="shared" si="43"/>
        <v>0</v>
      </c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</row>
    <row r="108" spans="2:92" x14ac:dyDescent="0.3">
      <c r="B108" s="6" t="s">
        <v>216</v>
      </c>
      <c r="C108" s="1">
        <v>216</v>
      </c>
      <c r="D108" s="1" t="s">
        <v>63</v>
      </c>
      <c r="E108" s="15" t="s">
        <v>94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9">
        <v>-500</v>
      </c>
      <c r="AT108" s="9">
        <v>300</v>
      </c>
      <c r="AU108" s="9">
        <v>100</v>
      </c>
      <c r="AV108" s="9">
        <v>-500</v>
      </c>
      <c r="AW108" s="9">
        <v>300</v>
      </c>
      <c r="AX108" s="9">
        <v>100</v>
      </c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0">
        <f t="shared" si="39"/>
        <v>0</v>
      </c>
      <c r="BU108" s="10">
        <f>AVERAGE(AS108,AT108,AU108)</f>
        <v>-33.333333333333336</v>
      </c>
      <c r="BV108" s="1"/>
      <c r="BW108" s="1">
        <f t="shared" si="43"/>
        <v>0</v>
      </c>
      <c r="BX108" s="1">
        <f t="shared" si="43"/>
        <v>0</v>
      </c>
      <c r="BY108" s="1">
        <f t="shared" si="43"/>
        <v>0</v>
      </c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</row>
    <row r="109" spans="2:92" x14ac:dyDescent="0.3">
      <c r="B109" s="6" t="s">
        <v>217</v>
      </c>
      <c r="C109" s="1">
        <v>217</v>
      </c>
      <c r="D109" s="1">
        <f>BT109/BU109</f>
        <v>0</v>
      </c>
      <c r="E109" s="1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9">
        <v>2500</v>
      </c>
      <c r="AZ109" s="9">
        <v>1500</v>
      </c>
      <c r="BA109" s="9">
        <v>800</v>
      </c>
      <c r="BB109" s="9">
        <v>1700</v>
      </c>
      <c r="BC109" s="9">
        <v>900</v>
      </c>
      <c r="BD109" s="9">
        <v>500</v>
      </c>
      <c r="BE109" s="9"/>
      <c r="BF109" s="9"/>
      <c r="BG109" s="9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0">
        <f t="shared" si="39"/>
        <v>0</v>
      </c>
      <c r="BU109" s="10">
        <f>AVERAGE(AY109,AZ109,BA109)</f>
        <v>1600</v>
      </c>
      <c r="BV109" s="1"/>
      <c r="BW109" s="9">
        <f t="shared" ref="BW109:BY110" si="44">IF((BB109-AY109)&lt;0,0,(BB109-AY109))</f>
        <v>0</v>
      </c>
      <c r="BX109" s="9">
        <f t="shared" si="44"/>
        <v>0</v>
      </c>
      <c r="BY109" s="9">
        <f t="shared" si="44"/>
        <v>0</v>
      </c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</row>
    <row r="110" spans="2:92" x14ac:dyDescent="0.3">
      <c r="B110" s="6" t="s">
        <v>218</v>
      </c>
      <c r="C110" s="1">
        <v>217</v>
      </c>
      <c r="D110" s="1">
        <f t="shared" ref="D110:D111" si="45">BT110/BU110</f>
        <v>0.39999999999999997</v>
      </c>
      <c r="E110" s="1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9">
        <v>1000</v>
      </c>
      <c r="AZ110" s="9">
        <v>700</v>
      </c>
      <c r="BA110" s="9">
        <v>800</v>
      </c>
      <c r="BB110" s="9">
        <v>1500</v>
      </c>
      <c r="BC110" s="9">
        <v>800</v>
      </c>
      <c r="BD110" s="9">
        <v>1200</v>
      </c>
      <c r="BE110" s="9"/>
      <c r="BF110" s="9"/>
      <c r="BG110" s="9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0">
        <f t="shared" ref="BT110:BT118" si="46">AVERAGE(BW110,BX110,BY110)</f>
        <v>333.33333333333331</v>
      </c>
      <c r="BU110" s="10">
        <f>AVERAGE(AY110,AZ110,BA110)</f>
        <v>833.33333333333337</v>
      </c>
      <c r="BV110" s="1"/>
      <c r="BW110" s="9">
        <f t="shared" si="44"/>
        <v>500</v>
      </c>
      <c r="BX110" s="9">
        <f t="shared" si="44"/>
        <v>100</v>
      </c>
      <c r="BY110" s="9">
        <f t="shared" si="44"/>
        <v>400</v>
      </c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</row>
    <row r="111" spans="2:92" x14ac:dyDescent="0.3">
      <c r="B111" s="6" t="s">
        <v>219</v>
      </c>
      <c r="C111" s="1">
        <v>217</v>
      </c>
      <c r="D111" s="1">
        <f t="shared" si="45"/>
        <v>0.4</v>
      </c>
      <c r="E111" s="1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9">
        <v>1000</v>
      </c>
      <c r="AZ111" s="9" t="s">
        <v>62</v>
      </c>
      <c r="BA111" s="9" t="s">
        <v>62</v>
      </c>
      <c r="BB111" s="9">
        <v>1400</v>
      </c>
      <c r="BC111" s="9" t="s">
        <v>62</v>
      </c>
      <c r="BD111" s="9" t="s">
        <v>62</v>
      </c>
      <c r="BE111" s="9"/>
      <c r="BF111" s="9"/>
      <c r="BG111" s="9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0">
        <f t="shared" ref="BT111" si="47">AVERAGE(BW111,BX111,BY111)</f>
        <v>400</v>
      </c>
      <c r="BU111" s="10">
        <f>AVERAGE(AY111,AZ111,BA111)</f>
        <v>1000</v>
      </c>
      <c r="BV111" s="1"/>
      <c r="BW111" s="9">
        <f t="shared" ref="BW111" si="48">IF((BB111-AY111)&lt;0,0,(BB111-AY111))</f>
        <v>400</v>
      </c>
      <c r="BX111" s="9" t="s">
        <v>62</v>
      </c>
      <c r="BY111" s="9" t="s">
        <v>62</v>
      </c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</row>
    <row r="112" spans="2:92" x14ac:dyDescent="0.3">
      <c r="B112" s="6" t="s">
        <v>220</v>
      </c>
      <c r="C112" s="1">
        <v>217</v>
      </c>
      <c r="D112" s="1" t="s">
        <v>63</v>
      </c>
      <c r="E112" s="15" t="s">
        <v>92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9" t="s">
        <v>62</v>
      </c>
      <c r="AZ112" s="9" t="s">
        <v>62</v>
      </c>
      <c r="BA112" s="9" t="s">
        <v>62</v>
      </c>
      <c r="BB112" s="9" t="s">
        <v>62</v>
      </c>
      <c r="BC112" s="9" t="s">
        <v>62</v>
      </c>
      <c r="BD112" s="9" t="s">
        <v>62</v>
      </c>
      <c r="BE112" s="9"/>
      <c r="BF112" s="9"/>
      <c r="BG112" s="9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0" t="s">
        <v>62</v>
      </c>
      <c r="BU112" s="10" t="s">
        <v>62</v>
      </c>
      <c r="BV112" s="1"/>
      <c r="BW112" s="9" t="s">
        <v>62</v>
      </c>
      <c r="BX112" s="9" t="s">
        <v>62</v>
      </c>
      <c r="BY112" s="9" t="s">
        <v>62</v>
      </c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</row>
    <row r="113" spans="2:92" x14ac:dyDescent="0.3">
      <c r="B113" s="6" t="s">
        <v>221</v>
      </c>
      <c r="C113" s="1">
        <v>217</v>
      </c>
      <c r="D113" s="1">
        <v>0</v>
      </c>
      <c r="E113" s="15" t="s">
        <v>91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0">
        <v>1000</v>
      </c>
      <c r="AZ113" s="10">
        <v>-600</v>
      </c>
      <c r="BA113" s="10">
        <v>-400</v>
      </c>
      <c r="BB113" s="22">
        <v>400</v>
      </c>
      <c r="BC113" s="22">
        <v>-700</v>
      </c>
      <c r="BD113" s="22">
        <v>-500</v>
      </c>
      <c r="BE113" s="22"/>
      <c r="BF113" s="22"/>
      <c r="BG113" s="22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0">
        <f t="shared" si="46"/>
        <v>0</v>
      </c>
      <c r="BU113" s="10">
        <f>AVERAGE(AY113,AZ113,BA113)</f>
        <v>0</v>
      </c>
      <c r="BV113" s="1"/>
      <c r="BW113" s="9">
        <f t="shared" ref="BW113:BY114" si="49">IF((BB113-AY113)&lt;0,0,(BB113-AY113))</f>
        <v>0</v>
      </c>
      <c r="BX113" s="9">
        <f t="shared" si="49"/>
        <v>0</v>
      </c>
      <c r="BY113" s="9">
        <f t="shared" si="49"/>
        <v>0</v>
      </c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</row>
    <row r="114" spans="2:92" x14ac:dyDescent="0.3">
      <c r="B114" s="6" t="s">
        <v>222</v>
      </c>
      <c r="C114" s="1">
        <v>217</v>
      </c>
      <c r="D114" s="21">
        <v>1000000</v>
      </c>
      <c r="E114" s="15" t="s">
        <v>98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9">
        <v>-500</v>
      </c>
      <c r="AZ114" s="9">
        <v>300</v>
      </c>
      <c r="BA114" s="9">
        <v>200</v>
      </c>
      <c r="BB114" s="9">
        <v>800</v>
      </c>
      <c r="BC114" s="9">
        <v>700</v>
      </c>
      <c r="BD114" s="9">
        <v>900</v>
      </c>
      <c r="BE114" s="9"/>
      <c r="BF114" s="9"/>
      <c r="BG114" s="9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0">
        <f t="shared" si="46"/>
        <v>800</v>
      </c>
      <c r="BU114" s="10">
        <f>AVERAGE(AY114,AZ114,BA114)</f>
        <v>0</v>
      </c>
      <c r="BV114" s="1"/>
      <c r="BW114" s="9">
        <f t="shared" si="49"/>
        <v>1300</v>
      </c>
      <c r="BX114" s="9">
        <f t="shared" si="49"/>
        <v>400</v>
      </c>
      <c r="BY114" s="9">
        <f t="shared" si="49"/>
        <v>700</v>
      </c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</row>
    <row r="115" spans="2:92" x14ac:dyDescent="0.3">
      <c r="B115" s="6" t="s">
        <v>223</v>
      </c>
      <c r="C115" s="1">
        <v>217</v>
      </c>
      <c r="D115" s="1" t="s">
        <v>63</v>
      </c>
      <c r="E115" s="15" t="s">
        <v>92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9" t="s">
        <v>62</v>
      </c>
      <c r="AZ115" s="19" t="s">
        <v>62</v>
      </c>
      <c r="BA115" s="19" t="s">
        <v>62</v>
      </c>
      <c r="BB115" s="23">
        <v>500</v>
      </c>
      <c r="BC115" s="23">
        <v>200</v>
      </c>
      <c r="BD115" s="23">
        <v>2500</v>
      </c>
      <c r="BE115" s="23"/>
      <c r="BF115" s="23"/>
      <c r="BG115" s="23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0" t="s">
        <v>62</v>
      </c>
      <c r="BU115" s="10" t="s">
        <v>62</v>
      </c>
      <c r="BV115" s="1"/>
      <c r="BW115" s="9" t="s">
        <v>62</v>
      </c>
      <c r="BX115" s="9" t="s">
        <v>62</v>
      </c>
      <c r="BY115" s="9" t="s">
        <v>62</v>
      </c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</row>
    <row r="116" spans="2:92" x14ac:dyDescent="0.3">
      <c r="B116" s="6" t="s">
        <v>224</v>
      </c>
      <c r="C116" s="1">
        <v>217</v>
      </c>
      <c r="D116" s="1" t="s">
        <v>63</v>
      </c>
      <c r="E116" s="15" t="s">
        <v>93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0">
        <v>400</v>
      </c>
      <c r="AZ116" s="10">
        <v>300</v>
      </c>
      <c r="BA116" s="10">
        <v>700</v>
      </c>
      <c r="BB116" s="10" t="s">
        <v>62</v>
      </c>
      <c r="BC116" s="10" t="s">
        <v>62</v>
      </c>
      <c r="BD116" s="10" t="s">
        <v>62</v>
      </c>
      <c r="BE116" s="10"/>
      <c r="BF116" s="10"/>
      <c r="BG116" s="10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0" t="s">
        <v>62</v>
      </c>
      <c r="BU116" s="10">
        <f>AVERAGE(AY116,AZ116,BA116)</f>
        <v>466.66666666666669</v>
      </c>
      <c r="BV116" s="1"/>
      <c r="BW116" s="9" t="s">
        <v>62</v>
      </c>
      <c r="BX116" s="9" t="s">
        <v>62</v>
      </c>
      <c r="BY116" s="9" t="s">
        <v>62</v>
      </c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</row>
    <row r="117" spans="2:92" x14ac:dyDescent="0.3">
      <c r="B117" s="6" t="s">
        <v>225</v>
      </c>
      <c r="C117" s="1">
        <v>217</v>
      </c>
      <c r="D117" s="1" t="s">
        <v>63</v>
      </c>
      <c r="E117" s="15" t="s">
        <v>94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0">
        <v>-500</v>
      </c>
      <c r="AZ117" s="10">
        <v>300</v>
      </c>
      <c r="BA117" s="10">
        <v>100</v>
      </c>
      <c r="BB117" s="10">
        <v>600</v>
      </c>
      <c r="BC117" s="10">
        <v>-700</v>
      </c>
      <c r="BD117" s="10">
        <v>-1000</v>
      </c>
      <c r="BE117" s="10"/>
      <c r="BF117" s="10"/>
      <c r="BG117" s="10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0">
        <f t="shared" si="46"/>
        <v>366.66666666666669</v>
      </c>
      <c r="BU117" s="10">
        <f>AVERAGE(AY117,AZ117,BA117)</f>
        <v>-33.333333333333336</v>
      </c>
      <c r="BV117" s="1"/>
      <c r="BW117" s="9">
        <f t="shared" ref="BW117:BY118" si="50">IF((BB117-AY117)&lt;0,0,(BB117-AY117))</f>
        <v>1100</v>
      </c>
      <c r="BX117" s="9">
        <f t="shared" si="50"/>
        <v>0</v>
      </c>
      <c r="BY117" s="9">
        <f t="shared" si="50"/>
        <v>0</v>
      </c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</row>
    <row r="118" spans="2:92" x14ac:dyDescent="0.3">
      <c r="B118" s="6" t="s">
        <v>226</v>
      </c>
      <c r="C118" s="1">
        <v>217</v>
      </c>
      <c r="D118" s="1" t="s">
        <v>63</v>
      </c>
      <c r="E118" s="15" t="s">
        <v>94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9">
        <v>-500</v>
      </c>
      <c r="AZ118" s="9">
        <v>300</v>
      </c>
      <c r="BA118" s="9">
        <v>100</v>
      </c>
      <c r="BB118" s="9">
        <v>-500</v>
      </c>
      <c r="BC118" s="9">
        <v>300</v>
      </c>
      <c r="BD118" s="9">
        <v>100</v>
      </c>
      <c r="BE118" s="9"/>
      <c r="BF118" s="9"/>
      <c r="BG118" s="9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0">
        <f t="shared" si="46"/>
        <v>0</v>
      </c>
      <c r="BU118" s="10">
        <f>AVERAGE(AY118,AZ118,BA118)</f>
        <v>-33.333333333333336</v>
      </c>
      <c r="BV118" s="1"/>
      <c r="BW118" s="9">
        <f t="shared" si="50"/>
        <v>0</v>
      </c>
      <c r="BX118" s="9">
        <f t="shared" si="50"/>
        <v>0</v>
      </c>
      <c r="BY118" s="9">
        <f t="shared" si="50"/>
        <v>0</v>
      </c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</row>
    <row r="119" spans="2:92" x14ac:dyDescent="0.3">
      <c r="B119" s="6" t="s">
        <v>227</v>
      </c>
      <c r="C119" s="1">
        <v>218</v>
      </c>
      <c r="D119" s="1">
        <f>BT119/BU119</f>
        <v>0.64583333333333326</v>
      </c>
      <c r="E119" s="1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9">
        <v>2500</v>
      </c>
      <c r="AH119" s="9">
        <v>1500</v>
      </c>
      <c r="AI119" s="9">
        <v>800</v>
      </c>
      <c r="AJ119" s="9">
        <v>1700</v>
      </c>
      <c r="AK119" s="9">
        <v>900</v>
      </c>
      <c r="AL119" s="9">
        <v>500</v>
      </c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10">
        <f>AVERAGE(AJ119,AK119,AL119)</f>
        <v>1033.3333333333333</v>
      </c>
      <c r="BU119" s="10">
        <f>AVERAGE(AG119,AH119,AI119)</f>
        <v>1600</v>
      </c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</row>
    <row r="120" spans="2:92" x14ac:dyDescent="0.3">
      <c r="B120" s="6" t="s">
        <v>228</v>
      </c>
      <c r="C120" s="1">
        <v>218</v>
      </c>
      <c r="D120" s="1">
        <f>BT120/BU120</f>
        <v>0.92307692307692313</v>
      </c>
      <c r="E120" s="1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9">
        <v>1300</v>
      </c>
      <c r="AH120" s="9" t="s">
        <v>62</v>
      </c>
      <c r="AI120" s="9" t="s">
        <v>62</v>
      </c>
      <c r="AJ120" s="9">
        <v>1200</v>
      </c>
      <c r="AK120" s="9" t="s">
        <v>62</v>
      </c>
      <c r="AL120" s="9" t="s">
        <v>62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10">
        <f>AVERAGE(AJ120,AK120,AL120)</f>
        <v>1200</v>
      </c>
      <c r="BU120" s="10">
        <f>AVERAGE(AG120,AH120,AI120)</f>
        <v>1300</v>
      </c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</row>
    <row r="121" spans="2:92" x14ac:dyDescent="0.3">
      <c r="B121" s="6" t="s">
        <v>229</v>
      </c>
      <c r="C121" s="1">
        <v>218</v>
      </c>
      <c r="D121" s="1" t="s">
        <v>63</v>
      </c>
      <c r="E121" s="15" t="s">
        <v>92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0" t="s">
        <v>62</v>
      </c>
      <c r="AH121" s="10" t="s">
        <v>62</v>
      </c>
      <c r="AI121" s="10" t="s">
        <v>62</v>
      </c>
      <c r="AJ121" s="10" t="s">
        <v>62</v>
      </c>
      <c r="AK121" s="10" t="s">
        <v>62</v>
      </c>
      <c r="AL121" s="9" t="s">
        <v>62</v>
      </c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10" t="s">
        <v>62</v>
      </c>
      <c r="BU121" s="10" t="s">
        <v>62</v>
      </c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</row>
    <row r="122" spans="2:92" x14ac:dyDescent="0.3">
      <c r="B122" s="6" t="s">
        <v>230</v>
      </c>
      <c r="C122" s="1">
        <v>218</v>
      </c>
      <c r="D122" s="1">
        <v>0</v>
      </c>
      <c r="E122" s="24" t="s">
        <v>91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10">
        <f>AVERAGE(AJ122,AK122,AL122)</f>
        <v>0</v>
      </c>
      <c r="BU122" s="10">
        <f>AVERAGE(AG122,AH122,AI122)</f>
        <v>0</v>
      </c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</row>
    <row r="123" spans="2:92" x14ac:dyDescent="0.3">
      <c r="B123" s="6" t="s">
        <v>231</v>
      </c>
      <c r="C123" s="1">
        <v>218</v>
      </c>
      <c r="D123" s="21">
        <v>1000000</v>
      </c>
      <c r="E123" s="24" t="s">
        <v>98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9">
        <v>0</v>
      </c>
      <c r="AH123" s="9">
        <v>0</v>
      </c>
      <c r="AI123" s="9">
        <v>0</v>
      </c>
      <c r="AJ123" s="9">
        <v>1700</v>
      </c>
      <c r="AK123" s="9">
        <v>900</v>
      </c>
      <c r="AL123" s="9">
        <v>500</v>
      </c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10">
        <f>AVERAGE(AJ123,AK123,AL123)</f>
        <v>1033.3333333333333</v>
      </c>
      <c r="BU123" s="10">
        <f>AVERAGE(AG123,AH123,AI123)</f>
        <v>0</v>
      </c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</row>
    <row r="124" spans="2:92" x14ac:dyDescent="0.3">
      <c r="B124" s="6" t="s">
        <v>232</v>
      </c>
      <c r="C124" s="1">
        <v>218</v>
      </c>
      <c r="D124" s="21" t="s">
        <v>63</v>
      </c>
      <c r="E124" s="24" t="s">
        <v>99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9" t="s">
        <v>62</v>
      </c>
      <c r="AH124" s="9" t="s">
        <v>62</v>
      </c>
      <c r="AI124" s="9" t="s">
        <v>62</v>
      </c>
      <c r="AJ124" s="10">
        <v>800</v>
      </c>
      <c r="AK124" s="10">
        <v>700</v>
      </c>
      <c r="AL124" s="10">
        <v>900</v>
      </c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10">
        <f>AVERAGE(AJ124,AK124,AL124)</f>
        <v>800</v>
      </c>
      <c r="BU124" s="10" t="s">
        <v>62</v>
      </c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</row>
    <row r="125" spans="2:92" x14ac:dyDescent="0.3">
      <c r="B125" s="6" t="s">
        <v>233</v>
      </c>
      <c r="C125" s="1">
        <v>218</v>
      </c>
      <c r="D125" s="1" t="s">
        <v>63</v>
      </c>
      <c r="E125" s="24" t="s">
        <v>93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0">
        <v>400</v>
      </c>
      <c r="AH125" s="10">
        <v>300</v>
      </c>
      <c r="AI125" s="10">
        <v>700</v>
      </c>
      <c r="AJ125" s="10" t="s">
        <v>62</v>
      </c>
      <c r="AK125" s="10" t="s">
        <v>62</v>
      </c>
      <c r="AL125" s="10" t="s">
        <v>62</v>
      </c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10" t="s">
        <v>62</v>
      </c>
      <c r="BU125" s="10">
        <f t="shared" ref="BU125:BU131" si="51">AVERAGE(AG125,AH125,AI125)</f>
        <v>466.66666666666669</v>
      </c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</row>
    <row r="126" spans="2:92" x14ac:dyDescent="0.3">
      <c r="B126" s="6" t="s">
        <v>234</v>
      </c>
      <c r="C126" s="1">
        <v>218</v>
      </c>
      <c r="D126" s="1" t="s">
        <v>63</v>
      </c>
      <c r="E126" s="24" t="s">
        <v>100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0">
        <v>-500</v>
      </c>
      <c r="AH126" s="10">
        <v>300</v>
      </c>
      <c r="AI126" s="10">
        <v>200</v>
      </c>
      <c r="AJ126" s="10">
        <v>-800</v>
      </c>
      <c r="AK126" s="10">
        <v>700</v>
      </c>
      <c r="AL126" s="10">
        <v>-900</v>
      </c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10">
        <f t="shared" ref="BT126:BT131" si="52">AVERAGE(AJ126,AK126,AL126)</f>
        <v>-333.33333333333331</v>
      </c>
      <c r="BU126" s="10">
        <f t="shared" si="51"/>
        <v>0</v>
      </c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</row>
    <row r="127" spans="2:92" x14ac:dyDescent="0.3">
      <c r="B127" s="6" t="s">
        <v>235</v>
      </c>
      <c r="C127" s="1">
        <v>218</v>
      </c>
      <c r="D127" s="1" t="s">
        <v>63</v>
      </c>
      <c r="E127" s="24" t="s">
        <v>352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0">
        <v>-500</v>
      </c>
      <c r="AH127" s="10">
        <v>300</v>
      </c>
      <c r="AI127" s="10">
        <v>100</v>
      </c>
      <c r="AJ127" s="10">
        <v>-800</v>
      </c>
      <c r="AK127" s="10">
        <v>200</v>
      </c>
      <c r="AL127" s="10">
        <v>50</v>
      </c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10">
        <f t="shared" si="52"/>
        <v>-183.33333333333334</v>
      </c>
      <c r="BU127" s="10">
        <f t="shared" si="51"/>
        <v>-33.333333333333336</v>
      </c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</row>
    <row r="128" spans="2:92" x14ac:dyDescent="0.3">
      <c r="B128" s="6" t="s">
        <v>236</v>
      </c>
      <c r="C128" s="1">
        <v>218</v>
      </c>
      <c r="D128" s="1" t="s">
        <v>63</v>
      </c>
      <c r="E128" s="24" t="s">
        <v>100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5">
        <v>500</v>
      </c>
      <c r="AH128" s="25">
        <v>300</v>
      </c>
      <c r="AI128" s="25">
        <v>100</v>
      </c>
      <c r="AJ128" s="10">
        <v>-800</v>
      </c>
      <c r="AK128" s="10">
        <v>700</v>
      </c>
      <c r="AL128" s="10">
        <v>-900</v>
      </c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10">
        <f t="shared" si="52"/>
        <v>-333.33333333333331</v>
      </c>
      <c r="BU128" s="10">
        <f t="shared" si="51"/>
        <v>300</v>
      </c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</row>
    <row r="129" spans="2:92" x14ac:dyDescent="0.3">
      <c r="B129" s="6" t="s">
        <v>237</v>
      </c>
      <c r="C129" s="1">
        <v>218</v>
      </c>
      <c r="D129" s="1" t="s">
        <v>63</v>
      </c>
      <c r="E129" s="24" t="s">
        <v>94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0">
        <v>-500</v>
      </c>
      <c r="AH129" s="10">
        <v>300</v>
      </c>
      <c r="AI129" s="10">
        <v>100</v>
      </c>
      <c r="AJ129" s="10">
        <v>500</v>
      </c>
      <c r="AK129" s="10">
        <v>300</v>
      </c>
      <c r="AL129" s="10">
        <v>100</v>
      </c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10">
        <f t="shared" si="52"/>
        <v>300</v>
      </c>
      <c r="BU129" s="10">
        <f t="shared" si="51"/>
        <v>-33.333333333333336</v>
      </c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</row>
    <row r="130" spans="2:92" x14ac:dyDescent="0.3">
      <c r="B130" s="6" t="s">
        <v>238</v>
      </c>
      <c r="C130" s="1">
        <v>218</v>
      </c>
      <c r="D130" s="1" t="s">
        <v>63</v>
      </c>
      <c r="E130" s="24" t="s">
        <v>352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0">
        <v>-500</v>
      </c>
      <c r="AH130" s="10">
        <v>300</v>
      </c>
      <c r="AI130" s="10">
        <v>100</v>
      </c>
      <c r="AJ130" s="10">
        <v>-500</v>
      </c>
      <c r="AK130" s="10">
        <v>300</v>
      </c>
      <c r="AL130" s="10">
        <v>-600</v>
      </c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10">
        <f t="shared" si="52"/>
        <v>-266.66666666666669</v>
      </c>
      <c r="BU130" s="10">
        <f t="shared" si="51"/>
        <v>-33.333333333333336</v>
      </c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</row>
    <row r="131" spans="2:92" x14ac:dyDescent="0.3">
      <c r="B131" s="6" t="s">
        <v>239</v>
      </c>
      <c r="C131" s="1">
        <v>218</v>
      </c>
      <c r="D131" s="1" t="s">
        <v>63</v>
      </c>
      <c r="E131" s="24" t="s">
        <v>94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0">
        <v>-500</v>
      </c>
      <c r="AH131" s="10">
        <v>300</v>
      </c>
      <c r="AI131" s="10">
        <v>100</v>
      </c>
      <c r="AJ131" s="10">
        <v>-200</v>
      </c>
      <c r="AK131" s="10">
        <v>-400</v>
      </c>
      <c r="AL131" s="10">
        <v>600</v>
      </c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10">
        <f t="shared" si="52"/>
        <v>0</v>
      </c>
      <c r="BU131" s="10">
        <f t="shared" si="51"/>
        <v>-33.333333333333336</v>
      </c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</row>
    <row r="132" spans="2:92" x14ac:dyDescent="0.3">
      <c r="B132" s="6" t="s">
        <v>240</v>
      </c>
      <c r="C132" s="9">
        <v>219</v>
      </c>
      <c r="D132" s="1">
        <f>BT132/BU132</f>
        <v>0.8214285714285714</v>
      </c>
      <c r="E132" s="1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9">
        <v>1500</v>
      </c>
      <c r="AN132" s="9">
        <v>700</v>
      </c>
      <c r="AO132" s="9">
        <v>600</v>
      </c>
      <c r="AP132" s="9">
        <v>1200</v>
      </c>
      <c r="AQ132" s="9">
        <v>600</v>
      </c>
      <c r="AR132" s="9">
        <v>500</v>
      </c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0">
        <f>AVERAGE(AP132,AQ132,AR132)</f>
        <v>766.66666666666663</v>
      </c>
      <c r="BU132" s="10">
        <f>AVERAGE(AM132,AN132,AO132)</f>
        <v>933.33333333333337</v>
      </c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</row>
    <row r="133" spans="2:92" x14ac:dyDescent="0.3">
      <c r="B133" s="6" t="s">
        <v>241</v>
      </c>
      <c r="C133" s="9">
        <v>219</v>
      </c>
      <c r="D133" s="1">
        <f>BT133/BU133</f>
        <v>0.8</v>
      </c>
      <c r="E133" s="1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9">
        <v>1000</v>
      </c>
      <c r="AN133" s="9" t="s">
        <v>62</v>
      </c>
      <c r="AO133" s="9" t="s">
        <v>62</v>
      </c>
      <c r="AP133" s="9">
        <v>800</v>
      </c>
      <c r="AQ133" s="9" t="s">
        <v>62</v>
      </c>
      <c r="AR133" s="9" t="s">
        <v>62</v>
      </c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0">
        <f>AVERAGE(AP133,AQ133,AR133)</f>
        <v>800</v>
      </c>
      <c r="BU133" s="10">
        <f>AVERAGE(AM133,AN133,AO133)</f>
        <v>1000</v>
      </c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</row>
    <row r="134" spans="2:92" x14ac:dyDescent="0.3">
      <c r="B134" s="6" t="s">
        <v>242</v>
      </c>
      <c r="C134" s="9">
        <v>219</v>
      </c>
      <c r="D134" s="1" t="s">
        <v>63</v>
      </c>
      <c r="E134" s="15" t="s">
        <v>92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0" t="s">
        <v>62</v>
      </c>
      <c r="AN134" s="10" t="s">
        <v>62</v>
      </c>
      <c r="AO134" s="10" t="s">
        <v>62</v>
      </c>
      <c r="AP134" s="10" t="s">
        <v>62</v>
      </c>
      <c r="AQ134" s="10" t="s">
        <v>62</v>
      </c>
      <c r="AR134" s="9" t="s">
        <v>62</v>
      </c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0" t="s">
        <v>62</v>
      </c>
      <c r="BU134" s="10" t="s">
        <v>62</v>
      </c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</row>
    <row r="135" spans="2:92" x14ac:dyDescent="0.3">
      <c r="B135" s="6" t="s">
        <v>243</v>
      </c>
      <c r="C135" s="9">
        <v>219</v>
      </c>
      <c r="D135" s="1">
        <v>0</v>
      </c>
      <c r="E135" s="24" t="s">
        <v>91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0">
        <f>AVERAGE(AP135,AQ135,AR135)</f>
        <v>0</v>
      </c>
      <c r="BU135" s="10">
        <f>AVERAGE(AM135,AN135,AO135)</f>
        <v>0</v>
      </c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</row>
    <row r="136" spans="2:92" x14ac:dyDescent="0.3">
      <c r="B136" s="6" t="s">
        <v>244</v>
      </c>
      <c r="C136" s="9">
        <v>219</v>
      </c>
      <c r="D136" s="21">
        <v>1000000</v>
      </c>
      <c r="E136" s="27" t="s">
        <v>98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9">
        <v>-1500</v>
      </c>
      <c r="AN136" s="9">
        <v>700</v>
      </c>
      <c r="AO136" s="9">
        <v>800</v>
      </c>
      <c r="AP136" s="9">
        <v>1200</v>
      </c>
      <c r="AQ136" s="9">
        <v>600</v>
      </c>
      <c r="AR136" s="9">
        <v>500</v>
      </c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0">
        <f>AVERAGE(AP136,AQ136,AR136)</f>
        <v>766.66666666666663</v>
      </c>
      <c r="BU136" s="10">
        <f>AVERAGE(AM136,AN136,AO136)</f>
        <v>0</v>
      </c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</row>
    <row r="137" spans="2:92" x14ac:dyDescent="0.3">
      <c r="B137" s="6" t="s">
        <v>245</v>
      </c>
      <c r="C137" s="9">
        <v>219</v>
      </c>
      <c r="D137" s="26" t="s">
        <v>63</v>
      </c>
      <c r="E137" s="28" t="s">
        <v>99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0" t="s">
        <v>62</v>
      </c>
      <c r="AN137" s="10" t="s">
        <v>62</v>
      </c>
      <c r="AO137" s="10" t="s">
        <v>62</v>
      </c>
      <c r="AP137" s="10">
        <v>800</v>
      </c>
      <c r="AQ137" s="10">
        <v>700</v>
      </c>
      <c r="AR137" s="10">
        <v>900</v>
      </c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0">
        <f>AVERAGE(AP137,AQ137,AR137)</f>
        <v>800</v>
      </c>
      <c r="BU137" s="10" t="s">
        <v>62</v>
      </c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</row>
    <row r="138" spans="2:92" x14ac:dyDescent="0.3">
      <c r="B138" s="6" t="s">
        <v>246</v>
      </c>
      <c r="C138" s="9">
        <v>219</v>
      </c>
      <c r="D138" s="3" t="s">
        <v>63</v>
      </c>
      <c r="E138" s="28" t="s">
        <v>93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0">
        <v>400</v>
      </c>
      <c r="AN138" s="10">
        <v>300</v>
      </c>
      <c r="AO138" s="10">
        <v>700</v>
      </c>
      <c r="AP138" s="10" t="s">
        <v>62</v>
      </c>
      <c r="AQ138" s="10" t="s">
        <v>62</v>
      </c>
      <c r="AR138" s="10" t="s">
        <v>62</v>
      </c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0" t="s">
        <v>62</v>
      </c>
      <c r="BU138" s="10">
        <f t="shared" ref="BU138:BU144" si="53">AVERAGE(AM138,AN138,AO138)</f>
        <v>466.66666666666669</v>
      </c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</row>
    <row r="139" spans="2:92" x14ac:dyDescent="0.3">
      <c r="B139" s="6" t="s">
        <v>247</v>
      </c>
      <c r="C139" s="9">
        <v>219</v>
      </c>
      <c r="D139" s="1" t="s">
        <v>63</v>
      </c>
      <c r="E139" s="28" t="s">
        <v>100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0">
        <v>500</v>
      </c>
      <c r="AN139" s="10">
        <v>500</v>
      </c>
      <c r="AO139" s="10">
        <v>100</v>
      </c>
      <c r="AP139" s="10">
        <v>-1500</v>
      </c>
      <c r="AQ139" s="10">
        <v>300</v>
      </c>
      <c r="AR139" s="10">
        <v>150</v>
      </c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0">
        <f t="shared" ref="BT139:BT144" si="54">AVERAGE(AP139,AQ139,AR139)</f>
        <v>-350</v>
      </c>
      <c r="BU139" s="10">
        <f t="shared" si="53"/>
        <v>366.66666666666669</v>
      </c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</row>
    <row r="140" spans="2:92" x14ac:dyDescent="0.3">
      <c r="B140" s="6" t="s">
        <v>248</v>
      </c>
      <c r="C140" s="9">
        <v>219</v>
      </c>
      <c r="D140" s="1" t="s">
        <v>63</v>
      </c>
      <c r="E140" s="28" t="s">
        <v>100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25">
        <v>500</v>
      </c>
      <c r="AN140" s="25">
        <v>-300</v>
      </c>
      <c r="AO140" s="25">
        <v>-200</v>
      </c>
      <c r="AP140" s="25">
        <v>-500</v>
      </c>
      <c r="AQ140" s="25">
        <v>300</v>
      </c>
      <c r="AR140" s="25">
        <v>-800</v>
      </c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0">
        <f t="shared" si="54"/>
        <v>-333.33333333333331</v>
      </c>
      <c r="BU140" s="10">
        <f t="shared" si="53"/>
        <v>0</v>
      </c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</row>
    <row r="141" spans="2:92" x14ac:dyDescent="0.3">
      <c r="B141" s="6" t="s">
        <v>249</v>
      </c>
      <c r="C141" s="9">
        <v>219</v>
      </c>
      <c r="D141" s="1" t="s">
        <v>63</v>
      </c>
      <c r="E141" s="24" t="s">
        <v>352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0">
        <v>-700</v>
      </c>
      <c r="AN141" s="10">
        <v>300</v>
      </c>
      <c r="AO141" s="10">
        <v>100</v>
      </c>
      <c r="AP141" s="10">
        <v>-200</v>
      </c>
      <c r="AQ141" s="10">
        <v>-350</v>
      </c>
      <c r="AR141" s="10">
        <v>-100</v>
      </c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10">
        <f t="shared" si="54"/>
        <v>-216.66666666666666</v>
      </c>
      <c r="BU141" s="10">
        <f t="shared" si="53"/>
        <v>-100</v>
      </c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</row>
    <row r="142" spans="2:92" x14ac:dyDescent="0.3">
      <c r="B142" s="6" t="s">
        <v>250</v>
      </c>
      <c r="C142" s="9">
        <v>219</v>
      </c>
      <c r="D142" s="1" t="s">
        <v>63</v>
      </c>
      <c r="E142" s="24" t="s">
        <v>94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0">
        <v>-1200</v>
      </c>
      <c r="AN142" s="10">
        <v>700</v>
      </c>
      <c r="AO142" s="10">
        <v>-1000</v>
      </c>
      <c r="AP142" s="10">
        <v>800</v>
      </c>
      <c r="AQ142" s="10">
        <v>300</v>
      </c>
      <c r="AR142" s="10">
        <v>600</v>
      </c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0">
        <f t="shared" si="54"/>
        <v>566.66666666666663</v>
      </c>
      <c r="BU142" s="10">
        <f t="shared" si="53"/>
        <v>-500</v>
      </c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</row>
    <row r="143" spans="2:92" x14ac:dyDescent="0.3">
      <c r="B143" s="6" t="s">
        <v>251</v>
      </c>
      <c r="C143" s="9">
        <v>219</v>
      </c>
      <c r="D143" s="1" t="s">
        <v>63</v>
      </c>
      <c r="E143" s="24" t="s">
        <v>94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0">
        <v>-1000</v>
      </c>
      <c r="AN143" s="10">
        <v>700</v>
      </c>
      <c r="AO143" s="10">
        <v>-900</v>
      </c>
      <c r="AP143" s="10">
        <v>1000</v>
      </c>
      <c r="AQ143" s="10">
        <v>-200</v>
      </c>
      <c r="AR143" s="10">
        <v>-800</v>
      </c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0">
        <f t="shared" si="54"/>
        <v>0</v>
      </c>
      <c r="BU143" s="10">
        <f t="shared" si="53"/>
        <v>-400</v>
      </c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</row>
    <row r="144" spans="2:92" x14ac:dyDescent="0.3">
      <c r="B144" s="6" t="s">
        <v>252</v>
      </c>
      <c r="C144" s="9">
        <v>219</v>
      </c>
      <c r="D144" s="1" t="s">
        <v>63</v>
      </c>
      <c r="E144" s="24" t="s">
        <v>352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0">
        <v>1000</v>
      </c>
      <c r="AN144" s="10">
        <v>-550</v>
      </c>
      <c r="AO144" s="10">
        <v>-2500</v>
      </c>
      <c r="AP144" s="10">
        <v>-800</v>
      </c>
      <c r="AQ144" s="10">
        <v>-700</v>
      </c>
      <c r="AR144" s="10">
        <v>500</v>
      </c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0">
        <f t="shared" si="54"/>
        <v>-333.33333333333331</v>
      </c>
      <c r="BU144" s="10">
        <f t="shared" si="53"/>
        <v>-683.33333333333337</v>
      </c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</row>
    <row r="145" spans="2:92" x14ac:dyDescent="0.3">
      <c r="B145" s="6" t="s">
        <v>253</v>
      </c>
      <c r="C145" s="9">
        <v>220</v>
      </c>
      <c r="D145" s="1">
        <f>BT145/BU145</f>
        <v>1.2142857142857142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9">
        <v>1000</v>
      </c>
      <c r="AT145" s="9">
        <v>500</v>
      </c>
      <c r="AU145" s="9">
        <v>600</v>
      </c>
      <c r="AV145" s="9">
        <v>1350</v>
      </c>
      <c r="AW145" s="9">
        <v>500</v>
      </c>
      <c r="AX145" s="9">
        <v>700</v>
      </c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0">
        <f>AVERAGE(AV145,AW145,AX145)</f>
        <v>850</v>
      </c>
      <c r="BU145" s="10">
        <f>AVERAGE(AS145,AT145,AU145)</f>
        <v>700</v>
      </c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</row>
    <row r="146" spans="2:92" x14ac:dyDescent="0.3">
      <c r="B146" s="6" t="s">
        <v>254</v>
      </c>
      <c r="C146" s="9">
        <v>220</v>
      </c>
      <c r="D146" s="1">
        <f>BT146/BU146</f>
        <v>0.625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9">
        <v>2000</v>
      </c>
      <c r="AT146" s="9" t="s">
        <v>62</v>
      </c>
      <c r="AU146" s="9" t="s">
        <v>62</v>
      </c>
      <c r="AV146" s="9">
        <v>1250</v>
      </c>
      <c r="AW146" s="9" t="s">
        <v>62</v>
      </c>
      <c r="AX146" s="9" t="s">
        <v>62</v>
      </c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0">
        <f>AVERAGE(AV146,AW146,AX146)</f>
        <v>1250</v>
      </c>
      <c r="BU146" s="10">
        <f>AVERAGE(AS146,AT146,AU146)</f>
        <v>2000</v>
      </c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</row>
    <row r="147" spans="2:92" x14ac:dyDescent="0.3">
      <c r="B147" s="6" t="s">
        <v>255</v>
      </c>
      <c r="C147" s="9">
        <v>220</v>
      </c>
      <c r="D147" s="1" t="s">
        <v>63</v>
      </c>
      <c r="E147" s="15" t="s">
        <v>92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0" t="s">
        <v>62</v>
      </c>
      <c r="AT147" s="10" t="s">
        <v>62</v>
      </c>
      <c r="AU147" s="10" t="s">
        <v>62</v>
      </c>
      <c r="AV147" s="10" t="s">
        <v>62</v>
      </c>
      <c r="AW147" s="10" t="s">
        <v>62</v>
      </c>
      <c r="AX147" s="9" t="s">
        <v>62</v>
      </c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0" t="s">
        <v>62</v>
      </c>
      <c r="BU147" s="10" t="s">
        <v>62</v>
      </c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</row>
    <row r="148" spans="2:92" x14ac:dyDescent="0.3">
      <c r="B148" s="6" t="s">
        <v>256</v>
      </c>
      <c r="C148" s="9">
        <v>220</v>
      </c>
      <c r="D148" s="1">
        <v>0</v>
      </c>
      <c r="E148" s="24" t="s">
        <v>91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0">
        <f>AVERAGE(AV148,AW148,AX148)</f>
        <v>0</v>
      </c>
      <c r="BU148" s="10">
        <f>AVERAGE(AS148,AT148,AU148)</f>
        <v>0</v>
      </c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</row>
    <row r="149" spans="2:92" x14ac:dyDescent="0.3">
      <c r="B149" s="6" t="s">
        <v>257</v>
      </c>
      <c r="C149" s="9">
        <v>220</v>
      </c>
      <c r="D149" s="21">
        <v>1000000</v>
      </c>
      <c r="E149" s="27" t="s">
        <v>98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9">
        <v>-1500</v>
      </c>
      <c r="AT149" s="9">
        <v>700</v>
      </c>
      <c r="AU149" s="9">
        <v>800</v>
      </c>
      <c r="AV149" s="9">
        <v>1200</v>
      </c>
      <c r="AW149" s="9">
        <v>600</v>
      </c>
      <c r="AX149" s="9">
        <v>500</v>
      </c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0">
        <f>AVERAGE(AV149,AW149,AX149)</f>
        <v>766.66666666666663</v>
      </c>
      <c r="BU149" s="10">
        <f>AVERAGE(AS149,AT149,AU149)</f>
        <v>0</v>
      </c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</row>
    <row r="150" spans="2:92" x14ac:dyDescent="0.3">
      <c r="B150" s="6" t="s">
        <v>258</v>
      </c>
      <c r="C150" s="9">
        <v>220</v>
      </c>
      <c r="D150" s="26" t="s">
        <v>63</v>
      </c>
      <c r="E150" s="28" t="s">
        <v>99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0" t="s">
        <v>62</v>
      </c>
      <c r="AT150" s="10" t="s">
        <v>62</v>
      </c>
      <c r="AU150" s="10" t="s">
        <v>62</v>
      </c>
      <c r="AV150" s="10">
        <v>800</v>
      </c>
      <c r="AW150" s="10">
        <v>700</v>
      </c>
      <c r="AX150" s="10">
        <v>900</v>
      </c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0">
        <f>AVERAGE(AV150,AW150,AX150)</f>
        <v>800</v>
      </c>
      <c r="BU150" s="10" t="s">
        <v>62</v>
      </c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</row>
    <row r="151" spans="2:92" x14ac:dyDescent="0.3">
      <c r="B151" s="6" t="s">
        <v>259</v>
      </c>
      <c r="C151" s="9">
        <v>220</v>
      </c>
      <c r="D151" s="3" t="s">
        <v>63</v>
      </c>
      <c r="E151" s="28" t="s">
        <v>93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0">
        <v>400</v>
      </c>
      <c r="AT151" s="10">
        <v>300</v>
      </c>
      <c r="AU151" s="10">
        <v>700</v>
      </c>
      <c r="AV151" s="10" t="s">
        <v>62</v>
      </c>
      <c r="AW151" s="10" t="s">
        <v>62</v>
      </c>
      <c r="AX151" s="10" t="s">
        <v>62</v>
      </c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0" t="s">
        <v>62</v>
      </c>
      <c r="BU151" s="10">
        <f t="shared" ref="BU151:BU157" si="55">AVERAGE(AS151,AT151,AU151)</f>
        <v>466.66666666666669</v>
      </c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</row>
    <row r="152" spans="2:92" x14ac:dyDescent="0.3">
      <c r="B152" s="6" t="s">
        <v>260</v>
      </c>
      <c r="C152" s="9">
        <v>220</v>
      </c>
      <c r="D152" s="1" t="s">
        <v>63</v>
      </c>
      <c r="E152" s="28" t="s">
        <v>100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0">
        <v>1000</v>
      </c>
      <c r="AT152" s="10">
        <v>340</v>
      </c>
      <c r="AU152" s="10">
        <v>100</v>
      </c>
      <c r="AV152" s="10">
        <v>-1450</v>
      </c>
      <c r="AW152" s="10">
        <v>330</v>
      </c>
      <c r="AX152" s="10">
        <v>240</v>
      </c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0">
        <f t="shared" ref="BT152:BT157" si="56">AVERAGE(AV152,AW152,AX152)</f>
        <v>-293.33333333333331</v>
      </c>
      <c r="BU152" s="10">
        <f t="shared" si="55"/>
        <v>480</v>
      </c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</row>
    <row r="153" spans="2:92" x14ac:dyDescent="0.3">
      <c r="B153" s="6" t="s">
        <v>261</v>
      </c>
      <c r="C153" s="9">
        <v>220</v>
      </c>
      <c r="D153" s="1" t="s">
        <v>63</v>
      </c>
      <c r="E153" s="28" t="s">
        <v>100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25">
        <v>500</v>
      </c>
      <c r="AT153" s="25">
        <v>-300</v>
      </c>
      <c r="AU153" s="25">
        <v>-200</v>
      </c>
      <c r="AV153" s="25">
        <v>-500</v>
      </c>
      <c r="AW153" s="25">
        <v>300</v>
      </c>
      <c r="AX153" s="25">
        <v>-800</v>
      </c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0">
        <f t="shared" si="56"/>
        <v>-333.33333333333331</v>
      </c>
      <c r="BU153" s="10">
        <f t="shared" si="55"/>
        <v>0</v>
      </c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</row>
    <row r="154" spans="2:92" x14ac:dyDescent="0.3">
      <c r="B154" s="6" t="s">
        <v>262</v>
      </c>
      <c r="C154" s="9">
        <v>220</v>
      </c>
      <c r="D154" s="1" t="s">
        <v>63</v>
      </c>
      <c r="E154" s="24" t="s">
        <v>352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0">
        <v>-700</v>
      </c>
      <c r="AT154" s="10">
        <v>300</v>
      </c>
      <c r="AU154" s="10">
        <v>100</v>
      </c>
      <c r="AV154" s="10">
        <v>-200</v>
      </c>
      <c r="AW154" s="10">
        <v>-350</v>
      </c>
      <c r="AX154" s="10">
        <v>-100</v>
      </c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0">
        <f t="shared" si="56"/>
        <v>-216.66666666666666</v>
      </c>
      <c r="BU154" s="10">
        <f t="shared" si="55"/>
        <v>-100</v>
      </c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</row>
    <row r="155" spans="2:92" x14ac:dyDescent="0.3">
      <c r="B155" s="6" t="s">
        <v>263</v>
      </c>
      <c r="C155" s="9">
        <v>220</v>
      </c>
      <c r="D155" s="1" t="s">
        <v>63</v>
      </c>
      <c r="E155" s="24" t="s">
        <v>94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0">
        <v>-2500</v>
      </c>
      <c r="AT155" s="10">
        <v>700</v>
      </c>
      <c r="AU155" s="10">
        <v>-1000</v>
      </c>
      <c r="AV155" s="10">
        <v>800</v>
      </c>
      <c r="AW155" s="10">
        <v>300</v>
      </c>
      <c r="AX155" s="10">
        <v>600</v>
      </c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0">
        <f t="shared" si="56"/>
        <v>566.66666666666663</v>
      </c>
      <c r="BU155" s="10">
        <f t="shared" si="55"/>
        <v>-933.33333333333337</v>
      </c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</row>
    <row r="156" spans="2:92" x14ac:dyDescent="0.3">
      <c r="B156" s="6" t="s">
        <v>264</v>
      </c>
      <c r="C156" s="9">
        <v>220</v>
      </c>
      <c r="D156" s="1" t="s">
        <v>63</v>
      </c>
      <c r="E156" s="24" t="s">
        <v>94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0">
        <v>-1000</v>
      </c>
      <c r="AT156" s="10">
        <v>700</v>
      </c>
      <c r="AU156" s="10">
        <v>-1300</v>
      </c>
      <c r="AV156" s="10">
        <v>1000</v>
      </c>
      <c r="AW156" s="10">
        <v>-300</v>
      </c>
      <c r="AX156" s="10">
        <v>-700</v>
      </c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0">
        <f t="shared" si="56"/>
        <v>0</v>
      </c>
      <c r="BU156" s="10">
        <f t="shared" si="55"/>
        <v>-533.33333333333337</v>
      </c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</row>
    <row r="157" spans="2:92" x14ac:dyDescent="0.3">
      <c r="B157" s="6" t="s">
        <v>265</v>
      </c>
      <c r="C157" s="9">
        <v>220</v>
      </c>
      <c r="D157" s="1" t="s">
        <v>63</v>
      </c>
      <c r="E157" s="24" t="s">
        <v>352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0">
        <v>1000</v>
      </c>
      <c r="AT157" s="10">
        <v>-550</v>
      </c>
      <c r="AU157" s="10">
        <v>-2500</v>
      </c>
      <c r="AV157" s="10">
        <v>-1400</v>
      </c>
      <c r="AW157" s="10">
        <v>700</v>
      </c>
      <c r="AX157" s="10">
        <v>560</v>
      </c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0">
        <f t="shared" si="56"/>
        <v>-46.666666666666664</v>
      </c>
      <c r="BU157" s="10">
        <f t="shared" si="55"/>
        <v>-683.33333333333337</v>
      </c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</row>
    <row r="158" spans="2:92" x14ac:dyDescent="0.3">
      <c r="B158" s="6" t="s">
        <v>266</v>
      </c>
      <c r="C158" s="1">
        <v>221</v>
      </c>
      <c r="D158" s="1">
        <f>BT158/BU158</f>
        <v>0.94285714285714284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9">
        <v>2500</v>
      </c>
      <c r="AZ158" s="9">
        <v>300</v>
      </c>
      <c r="BA158" s="9">
        <v>700</v>
      </c>
      <c r="BB158" s="9">
        <v>2000</v>
      </c>
      <c r="BC158" s="9">
        <v>800</v>
      </c>
      <c r="BD158" s="9">
        <v>500</v>
      </c>
      <c r="BE158" s="9"/>
      <c r="BF158" s="9"/>
      <c r="BG158" s="9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0">
        <f>AVERAGE(BB158,BC158,BD158)</f>
        <v>1100</v>
      </c>
      <c r="BU158" s="10">
        <f>AVERAGE(AY158,AZ158,BA158)</f>
        <v>1166.6666666666667</v>
      </c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</row>
    <row r="159" spans="2:92" x14ac:dyDescent="0.3">
      <c r="B159" s="6" t="s">
        <v>267</v>
      </c>
      <c r="C159" s="1">
        <v>221</v>
      </c>
      <c r="D159" s="1">
        <f>BT159/BU159</f>
        <v>0.6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9">
        <v>2500</v>
      </c>
      <c r="AZ159" s="9" t="s">
        <v>62</v>
      </c>
      <c r="BA159" s="9" t="s">
        <v>62</v>
      </c>
      <c r="BB159" s="9">
        <v>1500</v>
      </c>
      <c r="BC159" s="9" t="s">
        <v>62</v>
      </c>
      <c r="BD159" s="9" t="s">
        <v>62</v>
      </c>
      <c r="BE159" s="9"/>
      <c r="BF159" s="9"/>
      <c r="BG159" s="9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0">
        <f>AVERAGE(BB159,BC159,BD159)</f>
        <v>1500</v>
      </c>
      <c r="BU159" s="10">
        <f>AVERAGE(AY159,AZ159,BA159)</f>
        <v>2500</v>
      </c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</row>
    <row r="160" spans="2:92" x14ac:dyDescent="0.3">
      <c r="B160" s="6" t="s">
        <v>268</v>
      </c>
      <c r="C160" s="1">
        <v>221</v>
      </c>
      <c r="D160" s="1">
        <f>BT160/BU160</f>
        <v>1.3636363636363635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9" t="s">
        <v>62</v>
      </c>
      <c r="AZ160" s="9">
        <v>400</v>
      </c>
      <c r="BA160" s="9">
        <v>700</v>
      </c>
      <c r="BB160" s="9" t="s">
        <v>62</v>
      </c>
      <c r="BC160" s="9">
        <v>1200</v>
      </c>
      <c r="BD160" s="9">
        <v>300</v>
      </c>
      <c r="BE160" s="9"/>
      <c r="BF160" s="9"/>
      <c r="BG160" s="9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0">
        <f>AVERAGE(BB160,BC160,BD160)</f>
        <v>750</v>
      </c>
      <c r="BU160" s="10">
        <f>AVERAGE(AY160,AZ160,BA160)</f>
        <v>550</v>
      </c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</row>
    <row r="161" spans="2:92" x14ac:dyDescent="0.3">
      <c r="B161" s="6" t="s">
        <v>269</v>
      </c>
      <c r="C161" s="1">
        <v>221</v>
      </c>
      <c r="D161" s="1" t="s">
        <v>63</v>
      </c>
      <c r="E161" s="15" t="s">
        <v>92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9" t="s">
        <v>62</v>
      </c>
      <c r="AZ161" s="9" t="s">
        <v>62</v>
      </c>
      <c r="BA161" s="9" t="s">
        <v>62</v>
      </c>
      <c r="BB161" s="9" t="s">
        <v>62</v>
      </c>
      <c r="BC161" s="9" t="s">
        <v>62</v>
      </c>
      <c r="BD161" s="9" t="s">
        <v>62</v>
      </c>
      <c r="BE161" s="9"/>
      <c r="BF161" s="9"/>
      <c r="BG161" s="9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0" t="s">
        <v>62</v>
      </c>
      <c r="BU161" s="10" t="s">
        <v>62</v>
      </c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</row>
    <row r="162" spans="2:92" x14ac:dyDescent="0.3">
      <c r="B162" s="6" t="s">
        <v>270</v>
      </c>
      <c r="C162" s="1">
        <v>221</v>
      </c>
      <c r="D162" s="1">
        <v>0</v>
      </c>
      <c r="E162" s="24" t="s">
        <v>91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0">
        <v>1000</v>
      </c>
      <c r="AZ162" s="10">
        <v>-600</v>
      </c>
      <c r="BA162" s="10">
        <v>-400</v>
      </c>
      <c r="BB162" s="22">
        <v>1200</v>
      </c>
      <c r="BC162" s="22">
        <v>-700</v>
      </c>
      <c r="BD162" s="22">
        <v>-500</v>
      </c>
      <c r="BE162" s="22"/>
      <c r="BF162" s="22"/>
      <c r="BG162" s="22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0">
        <f>AVERAGE(BB162,BC162,BD162)</f>
        <v>0</v>
      </c>
      <c r="BU162" s="10">
        <f>AVERAGE(AY162,AZ162,BA162)</f>
        <v>0</v>
      </c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</row>
    <row r="163" spans="2:92" x14ac:dyDescent="0.3">
      <c r="B163" s="6" t="s">
        <v>271</v>
      </c>
      <c r="C163" s="1">
        <v>221</v>
      </c>
      <c r="D163" s="21">
        <v>1000000</v>
      </c>
      <c r="E163" s="27" t="s">
        <v>98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9">
        <v>-500</v>
      </c>
      <c r="AZ163" s="9">
        <v>300</v>
      </c>
      <c r="BA163" s="9">
        <v>200</v>
      </c>
      <c r="BB163" s="9">
        <v>1300</v>
      </c>
      <c r="BC163" s="9">
        <v>700</v>
      </c>
      <c r="BD163" s="9">
        <v>900</v>
      </c>
      <c r="BE163" s="9"/>
      <c r="BF163" s="9"/>
      <c r="BG163" s="9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0">
        <f>AVERAGE(BB163,BC163,BD163)</f>
        <v>966.66666666666663</v>
      </c>
      <c r="BU163" s="10">
        <f>AVERAGE(AY163,AZ163,BA163)</f>
        <v>0</v>
      </c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</row>
    <row r="164" spans="2:92" x14ac:dyDescent="0.3">
      <c r="B164" s="6" t="s">
        <v>272</v>
      </c>
      <c r="C164" s="1">
        <v>221</v>
      </c>
      <c r="D164" s="1" t="s">
        <v>63</v>
      </c>
      <c r="E164" s="28" t="s">
        <v>99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9" t="s">
        <v>62</v>
      </c>
      <c r="AZ164" s="19" t="s">
        <v>62</v>
      </c>
      <c r="BA164" s="19" t="s">
        <v>62</v>
      </c>
      <c r="BB164" s="23">
        <v>500</v>
      </c>
      <c r="BC164" s="23">
        <v>200</v>
      </c>
      <c r="BD164" s="23">
        <v>2500</v>
      </c>
      <c r="BE164" s="23"/>
      <c r="BF164" s="23"/>
      <c r="BG164" s="23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0">
        <f>AVERAGE(BB164,BC164,BD164)</f>
        <v>1066.6666666666667</v>
      </c>
      <c r="BU164" s="10" t="s">
        <v>62</v>
      </c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</row>
    <row r="165" spans="2:92" x14ac:dyDescent="0.3">
      <c r="B165" s="6" t="s">
        <v>273</v>
      </c>
      <c r="C165" s="1">
        <v>221</v>
      </c>
      <c r="D165" s="1" t="s">
        <v>63</v>
      </c>
      <c r="E165" s="28" t="s">
        <v>93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0">
        <v>400</v>
      </c>
      <c r="AZ165" s="10">
        <v>300</v>
      </c>
      <c r="BA165" s="10">
        <v>700</v>
      </c>
      <c r="BB165" s="10" t="s">
        <v>62</v>
      </c>
      <c r="BC165" s="10" t="s">
        <v>62</v>
      </c>
      <c r="BD165" s="10" t="s">
        <v>62</v>
      </c>
      <c r="BE165" s="10"/>
      <c r="BF165" s="10"/>
      <c r="BG165" s="10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0" t="s">
        <v>62</v>
      </c>
      <c r="BU165" s="10">
        <f t="shared" ref="BU165:BU171" si="57">AVERAGE(AY165,AZ165,BA165)</f>
        <v>466.66666666666669</v>
      </c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</row>
    <row r="166" spans="2:92" x14ac:dyDescent="0.3">
      <c r="B166" s="6" t="s">
        <v>274</v>
      </c>
      <c r="C166" s="1">
        <v>221</v>
      </c>
      <c r="D166" s="1" t="s">
        <v>63</v>
      </c>
      <c r="E166" s="24" t="s">
        <v>352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0">
        <v>-500</v>
      </c>
      <c r="AZ166" s="10">
        <v>300</v>
      </c>
      <c r="BA166" s="10">
        <v>100</v>
      </c>
      <c r="BB166" s="10">
        <v>600</v>
      </c>
      <c r="BC166" s="10">
        <v>-700</v>
      </c>
      <c r="BD166" s="10">
        <v>-1000</v>
      </c>
      <c r="BE166" s="10"/>
      <c r="BF166" s="10"/>
      <c r="BG166" s="10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0">
        <f t="shared" ref="BT166:BT171" si="58">AVERAGE(BB166,BC166,BD166)</f>
        <v>-366.66666666666669</v>
      </c>
      <c r="BU166" s="10">
        <f t="shared" si="57"/>
        <v>-33.333333333333336</v>
      </c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</row>
    <row r="167" spans="2:92" x14ac:dyDescent="0.3">
      <c r="B167" s="6" t="s">
        <v>275</v>
      </c>
      <c r="C167" s="1">
        <v>221</v>
      </c>
      <c r="D167" s="1" t="s">
        <v>63</v>
      </c>
      <c r="E167" s="28" t="s">
        <v>100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9">
        <v>500</v>
      </c>
      <c r="AZ167" s="9">
        <v>-300</v>
      </c>
      <c r="BA167" s="9">
        <v>-200</v>
      </c>
      <c r="BB167" s="9">
        <v>-500</v>
      </c>
      <c r="BC167" s="9">
        <v>300</v>
      </c>
      <c r="BD167" s="9">
        <v>100</v>
      </c>
      <c r="BE167" s="9"/>
      <c r="BF167" s="9"/>
      <c r="BG167" s="9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0">
        <f t="shared" si="58"/>
        <v>-33.333333333333336</v>
      </c>
      <c r="BU167" s="10">
        <f t="shared" si="57"/>
        <v>0</v>
      </c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</row>
    <row r="168" spans="2:92" x14ac:dyDescent="0.3">
      <c r="B168" s="6" t="s">
        <v>276</v>
      </c>
      <c r="C168" s="1">
        <v>221</v>
      </c>
      <c r="D168" s="1" t="s">
        <v>63</v>
      </c>
      <c r="E168" s="28" t="s">
        <v>100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9">
        <v>500</v>
      </c>
      <c r="AZ168" s="9">
        <v>300</v>
      </c>
      <c r="BA168" s="9">
        <v>200</v>
      </c>
      <c r="BB168" s="9">
        <v>-500</v>
      </c>
      <c r="BC168" s="9">
        <v>-300</v>
      </c>
      <c r="BD168" s="9">
        <v>100</v>
      </c>
      <c r="BE168" s="9"/>
      <c r="BF168" s="9"/>
      <c r="BG168" s="9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0">
        <f t="shared" si="58"/>
        <v>-233.33333333333334</v>
      </c>
      <c r="BU168" s="10">
        <f t="shared" si="57"/>
        <v>333.33333333333331</v>
      </c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</row>
    <row r="169" spans="2:92" x14ac:dyDescent="0.3">
      <c r="B169" s="6" t="s">
        <v>277</v>
      </c>
      <c r="C169" s="1">
        <v>221</v>
      </c>
      <c r="D169" s="1" t="s">
        <v>63</v>
      </c>
      <c r="E169" s="24" t="s">
        <v>352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0">
        <v>-500</v>
      </c>
      <c r="AZ169" s="10">
        <v>300</v>
      </c>
      <c r="BA169" s="10">
        <v>100</v>
      </c>
      <c r="BB169" s="10">
        <v>600</v>
      </c>
      <c r="BC169" s="10">
        <v>-700</v>
      </c>
      <c r="BD169" s="10">
        <v>-1000</v>
      </c>
      <c r="BE169" s="10"/>
      <c r="BF169" s="10"/>
      <c r="BG169" s="10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0">
        <f t="shared" si="58"/>
        <v>-366.66666666666669</v>
      </c>
      <c r="BU169" s="10">
        <f t="shared" si="57"/>
        <v>-33.333333333333336</v>
      </c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</row>
    <row r="170" spans="2:92" x14ac:dyDescent="0.3">
      <c r="B170" s="6" t="s">
        <v>278</v>
      </c>
      <c r="C170" s="1">
        <v>221</v>
      </c>
      <c r="D170" s="1" t="s">
        <v>63</v>
      </c>
      <c r="E170" s="24" t="s">
        <v>94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9">
        <v>-500</v>
      </c>
      <c r="AZ170" s="9">
        <v>300</v>
      </c>
      <c r="BA170" s="9">
        <v>-200</v>
      </c>
      <c r="BB170" s="9">
        <v>-500</v>
      </c>
      <c r="BC170" s="9">
        <v>300</v>
      </c>
      <c r="BD170" s="9">
        <v>200</v>
      </c>
      <c r="BE170" s="9"/>
      <c r="BF170" s="9"/>
      <c r="BG170" s="9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0">
        <f t="shared" si="58"/>
        <v>0</v>
      </c>
      <c r="BU170" s="10">
        <f t="shared" si="57"/>
        <v>-133.33333333333334</v>
      </c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</row>
    <row r="171" spans="2:92" x14ac:dyDescent="0.3">
      <c r="B171" s="6" t="s">
        <v>279</v>
      </c>
      <c r="C171" s="1">
        <v>221</v>
      </c>
      <c r="D171" s="1" t="s">
        <v>63</v>
      </c>
      <c r="E171" s="24" t="s">
        <v>94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9">
        <v>500</v>
      </c>
      <c r="AZ171" s="9">
        <v>300</v>
      </c>
      <c r="BA171" s="9">
        <v>200</v>
      </c>
      <c r="BB171" s="9">
        <v>500</v>
      </c>
      <c r="BC171" s="9">
        <v>500</v>
      </c>
      <c r="BD171" s="9">
        <v>100</v>
      </c>
      <c r="BE171" s="9"/>
      <c r="BF171" s="9"/>
      <c r="BG171" s="9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0">
        <f t="shared" si="58"/>
        <v>366.66666666666669</v>
      </c>
      <c r="BU171" s="10">
        <f t="shared" si="57"/>
        <v>333.33333333333331</v>
      </c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</row>
    <row r="172" spans="2:92" x14ac:dyDescent="0.3">
      <c r="B172" s="6" t="s">
        <v>280</v>
      </c>
      <c r="C172" s="9">
        <v>222</v>
      </c>
      <c r="D172" s="9">
        <f>BT172/BU172</f>
        <v>1.0529032258064519</v>
      </c>
      <c r="E172" s="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9">
        <v>2500</v>
      </c>
      <c r="AH172" s="9">
        <v>1500</v>
      </c>
      <c r="AI172" s="9">
        <v>800</v>
      </c>
      <c r="AJ172" s="9">
        <v>1700</v>
      </c>
      <c r="AK172" s="9">
        <v>900</v>
      </c>
      <c r="AL172" s="9">
        <v>500</v>
      </c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>
        <f>AJ172/AG172</f>
        <v>0.68</v>
      </c>
      <c r="BU172" s="1">
        <f>(AVERAGE(AJ172,AK172,AL172)/AVERAGE(AG172,AH172,AI172))</f>
        <v>0.64583333333333326</v>
      </c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</row>
    <row r="173" spans="2:92" x14ac:dyDescent="0.3">
      <c r="B173" s="6" t="s">
        <v>281</v>
      </c>
      <c r="C173" s="9">
        <v>222</v>
      </c>
      <c r="D173" s="9">
        <f>BT173/BU173</f>
        <v>1</v>
      </c>
      <c r="E173" s="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0">
        <v>1000</v>
      </c>
      <c r="AH173" s="10" t="s">
        <v>62</v>
      </c>
      <c r="AI173" s="10" t="s">
        <v>62</v>
      </c>
      <c r="AJ173" s="10">
        <v>700</v>
      </c>
      <c r="AK173" s="10" t="s">
        <v>62</v>
      </c>
      <c r="AL173" s="9" t="s">
        <v>62</v>
      </c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>
        <f>AJ173/AG173</f>
        <v>0.7</v>
      </c>
      <c r="BU173" s="1">
        <f>(AVERAGE(AJ173,AK173,AL173)/AVERAGE(AG173,AH173,AI173))</f>
        <v>0.7</v>
      </c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</row>
    <row r="174" spans="2:92" x14ac:dyDescent="0.3">
      <c r="B174" s="6" t="s">
        <v>282</v>
      </c>
      <c r="C174" s="9">
        <v>222</v>
      </c>
      <c r="D174" s="9" t="s">
        <v>101</v>
      </c>
      <c r="E174" s="31" t="s">
        <v>92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0" t="s">
        <v>62</v>
      </c>
      <c r="AH174" s="10" t="s">
        <v>62</v>
      </c>
      <c r="AI174" s="10" t="s">
        <v>62</v>
      </c>
      <c r="AJ174" s="10" t="s">
        <v>62</v>
      </c>
      <c r="AK174" s="10" t="s">
        <v>62</v>
      </c>
      <c r="AL174" s="9" t="s">
        <v>62</v>
      </c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 t="s">
        <v>62</v>
      </c>
      <c r="BU174" s="1" t="s">
        <v>62</v>
      </c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</row>
    <row r="175" spans="2:92" x14ac:dyDescent="0.3">
      <c r="B175" s="6" t="s">
        <v>283</v>
      </c>
      <c r="C175" s="9">
        <v>222</v>
      </c>
      <c r="D175" s="10">
        <v>0</v>
      </c>
      <c r="E175" s="31" t="s">
        <v>91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>
        <v>0</v>
      </c>
      <c r="BU175" s="1">
        <v>0</v>
      </c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</row>
    <row r="176" spans="2:92" x14ac:dyDescent="0.3">
      <c r="B176" s="6" t="s">
        <v>284</v>
      </c>
      <c r="C176" s="9">
        <v>222</v>
      </c>
      <c r="D176" s="9" t="s">
        <v>63</v>
      </c>
      <c r="E176" s="31" t="s">
        <v>99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0" t="s">
        <v>62</v>
      </c>
      <c r="AH176" s="10">
        <v>300</v>
      </c>
      <c r="AI176" s="10">
        <v>400</v>
      </c>
      <c r="AJ176" s="10" t="s">
        <v>62</v>
      </c>
      <c r="AK176" s="10">
        <v>700</v>
      </c>
      <c r="AL176" s="10">
        <v>800</v>
      </c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 t="s">
        <v>62</v>
      </c>
      <c r="BU176" s="1">
        <f t="shared" ref="BU176:BU178" si="59">(AVERAGE(AJ176,AK176,AL176)/AVERAGE(AG176,AH176,AI176))</f>
        <v>2.1428571428571428</v>
      </c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</row>
    <row r="177" spans="2:92" x14ac:dyDescent="0.3">
      <c r="B177" s="6" t="s">
        <v>285</v>
      </c>
      <c r="C177" s="9">
        <v>222</v>
      </c>
      <c r="D177" s="9" t="s">
        <v>63</v>
      </c>
      <c r="E177" s="31" t="s">
        <v>99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0" t="s">
        <v>62</v>
      </c>
      <c r="AH177" s="10">
        <v>300</v>
      </c>
      <c r="AI177" s="10">
        <v>400</v>
      </c>
      <c r="AJ177" s="10" t="s">
        <v>62</v>
      </c>
      <c r="AK177" s="10">
        <v>-800</v>
      </c>
      <c r="AL177" s="10">
        <v>800</v>
      </c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9" t="s">
        <v>62</v>
      </c>
      <c r="BU177" s="1">
        <f t="shared" si="59"/>
        <v>0</v>
      </c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</row>
    <row r="178" spans="2:92" x14ac:dyDescent="0.3">
      <c r="B178" s="6" t="s">
        <v>286</v>
      </c>
      <c r="C178" s="9">
        <v>222</v>
      </c>
      <c r="D178" s="9" t="s">
        <v>63</v>
      </c>
      <c r="E178" s="31" t="s">
        <v>351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25">
        <v>700</v>
      </c>
      <c r="AH178" s="25">
        <v>300</v>
      </c>
      <c r="AI178" s="25">
        <v>400</v>
      </c>
      <c r="AJ178" s="25">
        <v>500</v>
      </c>
      <c r="AK178" s="25">
        <v>-300</v>
      </c>
      <c r="AL178" s="25">
        <v>-200</v>
      </c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>
        <f t="shared" ref="BT178" si="60">AJ178/AG178</f>
        <v>0.7142857142857143</v>
      </c>
      <c r="BU178" s="1">
        <f t="shared" si="59"/>
        <v>0</v>
      </c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</row>
    <row r="179" spans="2:92" x14ac:dyDescent="0.3">
      <c r="B179" s="6" t="s">
        <v>287</v>
      </c>
      <c r="C179" s="9">
        <v>223</v>
      </c>
      <c r="D179" s="9">
        <f>BT179/BU179</f>
        <v>1.3352490421455938</v>
      </c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9">
        <v>1800</v>
      </c>
      <c r="AN179" s="9">
        <v>1500</v>
      </c>
      <c r="AO179" s="9">
        <v>800</v>
      </c>
      <c r="AP179" s="9">
        <v>1700</v>
      </c>
      <c r="AQ179" s="9">
        <v>700</v>
      </c>
      <c r="AR179" s="9">
        <v>500</v>
      </c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>
        <f>AP179/AM179</f>
        <v>0.94444444444444442</v>
      </c>
      <c r="BU179" s="1">
        <f>(AVERAGE(AP179,AQ179,AR179)/AVERAGE(AM179,AN179,AO179))</f>
        <v>0.70731707317073167</v>
      </c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</row>
    <row r="180" spans="2:92" x14ac:dyDescent="0.3">
      <c r="B180" s="6" t="s">
        <v>288</v>
      </c>
      <c r="C180" s="9">
        <v>223</v>
      </c>
      <c r="D180" s="9">
        <f>BT180/BU180</f>
        <v>1</v>
      </c>
      <c r="E180" s="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0">
        <v>1000</v>
      </c>
      <c r="AN180" s="10" t="s">
        <v>62</v>
      </c>
      <c r="AO180" s="10" t="s">
        <v>62</v>
      </c>
      <c r="AP180" s="10">
        <v>700</v>
      </c>
      <c r="AQ180" s="10" t="s">
        <v>62</v>
      </c>
      <c r="AR180" s="9" t="s">
        <v>62</v>
      </c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9">
        <f>AP180/AM180</f>
        <v>0.7</v>
      </c>
      <c r="BU180" s="9">
        <f>(AVERAGE(AP180,AQ180,AR180)/AVERAGE(AM180,AN180,AO180))</f>
        <v>0.7</v>
      </c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</row>
    <row r="181" spans="2:92" x14ac:dyDescent="0.3">
      <c r="B181" s="6" t="s">
        <v>289</v>
      </c>
      <c r="C181" s="9">
        <v>223</v>
      </c>
      <c r="D181" s="9" t="s">
        <v>63</v>
      </c>
      <c r="E181" s="31" t="s">
        <v>92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0" t="s">
        <v>62</v>
      </c>
      <c r="AN181" s="10" t="s">
        <v>62</v>
      </c>
      <c r="AO181" s="10" t="s">
        <v>62</v>
      </c>
      <c r="AP181" s="10" t="s">
        <v>62</v>
      </c>
      <c r="AQ181" s="10" t="s">
        <v>62</v>
      </c>
      <c r="AR181" s="9" t="s">
        <v>62</v>
      </c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9" t="s">
        <v>62</v>
      </c>
      <c r="BU181" s="9" t="s">
        <v>62</v>
      </c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</row>
    <row r="182" spans="2:92" x14ac:dyDescent="0.3">
      <c r="B182" s="6" t="s">
        <v>290</v>
      </c>
      <c r="C182" s="9">
        <v>223</v>
      </c>
      <c r="D182" s="10">
        <v>0</v>
      </c>
      <c r="E182" s="31" t="s">
        <v>91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9">
        <v>0</v>
      </c>
      <c r="BU182" s="9">
        <v>0</v>
      </c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</row>
    <row r="183" spans="2:92" x14ac:dyDescent="0.3">
      <c r="B183" s="6" t="s">
        <v>291</v>
      </c>
      <c r="C183" s="9">
        <v>223</v>
      </c>
      <c r="D183" s="9" t="s">
        <v>63</v>
      </c>
      <c r="E183" s="31" t="s">
        <v>99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0" t="s">
        <v>62</v>
      </c>
      <c r="AN183" s="10">
        <v>550</v>
      </c>
      <c r="AO183" s="10">
        <v>400</v>
      </c>
      <c r="AP183" s="10" t="s">
        <v>62</v>
      </c>
      <c r="AQ183" s="10">
        <v>700</v>
      </c>
      <c r="AR183" s="10">
        <v>750</v>
      </c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9" t="s">
        <v>62</v>
      </c>
      <c r="BU183" s="9">
        <f t="shared" ref="BU183:BU185" si="61">(AVERAGE(AP183,AQ183,AR183)/AVERAGE(AM183,AN183,AO183))</f>
        <v>1.5263157894736843</v>
      </c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</row>
    <row r="184" spans="2:92" x14ac:dyDescent="0.3">
      <c r="B184" s="6" t="s">
        <v>292</v>
      </c>
      <c r="C184" s="9">
        <v>223</v>
      </c>
      <c r="D184" s="9" t="s">
        <v>63</v>
      </c>
      <c r="E184" s="31" t="s">
        <v>99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0" t="s">
        <v>62</v>
      </c>
      <c r="AN184" s="10">
        <v>300</v>
      </c>
      <c r="AO184" s="10">
        <v>500</v>
      </c>
      <c r="AP184" s="10" t="s">
        <v>62</v>
      </c>
      <c r="AQ184" s="10">
        <v>700</v>
      </c>
      <c r="AR184" s="10">
        <v>-700</v>
      </c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9" t="s">
        <v>62</v>
      </c>
      <c r="BU184" s="9">
        <f t="shared" si="61"/>
        <v>0</v>
      </c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</row>
    <row r="185" spans="2:92" x14ac:dyDescent="0.3">
      <c r="B185" s="6" t="s">
        <v>293</v>
      </c>
      <c r="C185" s="9">
        <v>223</v>
      </c>
      <c r="D185" s="9" t="s">
        <v>63</v>
      </c>
      <c r="E185" s="32" t="s">
        <v>351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10">
        <v>800</v>
      </c>
      <c r="AN185" s="10">
        <v>300</v>
      </c>
      <c r="AO185" s="10">
        <v>500</v>
      </c>
      <c r="AP185" s="10">
        <v>700</v>
      </c>
      <c r="AQ185" s="10">
        <v>-200</v>
      </c>
      <c r="AR185" s="10">
        <v>-500</v>
      </c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>
        <f>AP185/AM185</f>
        <v>0.875</v>
      </c>
      <c r="BU185" s="9">
        <f t="shared" si="61"/>
        <v>0</v>
      </c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</row>
    <row r="186" spans="2:92" x14ac:dyDescent="0.3">
      <c r="B186" s="6" t="s">
        <v>294</v>
      </c>
      <c r="C186" s="1">
        <v>224</v>
      </c>
      <c r="D186" s="1">
        <f>BT186/BU186</f>
        <v>1.103787878787879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0"/>
      <c r="AN186" s="10"/>
      <c r="AO186" s="10"/>
      <c r="AP186" s="10"/>
      <c r="AQ186" s="10"/>
      <c r="AR186" s="10"/>
      <c r="AS186" s="9">
        <v>2400</v>
      </c>
      <c r="AT186" s="9">
        <v>1500</v>
      </c>
      <c r="AU186" s="9">
        <v>800</v>
      </c>
      <c r="AV186" s="9">
        <v>1550</v>
      </c>
      <c r="AW186" s="9">
        <v>700</v>
      </c>
      <c r="AX186" s="9">
        <v>500</v>
      </c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>
        <f>AV186/AS186</f>
        <v>0.64583333333333337</v>
      </c>
      <c r="BU186" s="1">
        <f>(AVERAGE(AV186,AW186,AX186)/AVERAGE(AS186,AT186,AU186))</f>
        <v>0.58510638297872331</v>
      </c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</row>
    <row r="187" spans="2:92" x14ac:dyDescent="0.3">
      <c r="B187" s="6" t="s">
        <v>295</v>
      </c>
      <c r="C187" s="1">
        <v>224</v>
      </c>
      <c r="D187" s="1">
        <f>BT187/BU187</f>
        <v>1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0">
        <v>1200</v>
      </c>
      <c r="AT187" s="10" t="s">
        <v>62</v>
      </c>
      <c r="AU187" s="10" t="s">
        <v>62</v>
      </c>
      <c r="AV187" s="10">
        <v>700</v>
      </c>
      <c r="AW187" s="10" t="s">
        <v>62</v>
      </c>
      <c r="AX187" s="9" t="s">
        <v>62</v>
      </c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>
        <f>AV187/AS187</f>
        <v>0.58333333333333337</v>
      </c>
      <c r="BU187" s="1">
        <f>(AVERAGE(AV187,AW187,AX187)/AVERAGE(AS187,AT187,AU187))</f>
        <v>0.58333333333333337</v>
      </c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</row>
    <row r="188" spans="2:92" x14ac:dyDescent="0.3">
      <c r="B188" s="6" t="s">
        <v>296</v>
      </c>
      <c r="C188" s="1">
        <v>224</v>
      </c>
      <c r="D188" s="1" t="s">
        <v>63</v>
      </c>
      <c r="E188" s="24" t="s">
        <v>92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0" t="s">
        <v>62</v>
      </c>
      <c r="AT188" s="10" t="s">
        <v>62</v>
      </c>
      <c r="AU188" s="10" t="s">
        <v>62</v>
      </c>
      <c r="AV188" s="10" t="s">
        <v>62</v>
      </c>
      <c r="AW188" s="10" t="s">
        <v>62</v>
      </c>
      <c r="AX188" s="9" t="s">
        <v>62</v>
      </c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 t="s">
        <v>62</v>
      </c>
      <c r="BU188" s="1" t="s">
        <v>62</v>
      </c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</row>
    <row r="189" spans="2:92" x14ac:dyDescent="0.3">
      <c r="B189" s="6" t="s">
        <v>297</v>
      </c>
      <c r="C189" s="1">
        <v>224</v>
      </c>
      <c r="D189" s="1">
        <v>0</v>
      </c>
      <c r="E189" s="24" t="s">
        <v>91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>
        <v>0</v>
      </c>
      <c r="BU189" s="1">
        <v>0</v>
      </c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</row>
    <row r="190" spans="2:92" x14ac:dyDescent="0.3">
      <c r="B190" s="6" t="s">
        <v>298</v>
      </c>
      <c r="C190" s="9">
        <v>224</v>
      </c>
      <c r="D190" s="9" t="s">
        <v>63</v>
      </c>
      <c r="E190" s="31" t="s">
        <v>99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0" t="s">
        <v>62</v>
      </c>
      <c r="AT190" s="10">
        <v>550</v>
      </c>
      <c r="AU190" s="10">
        <v>400</v>
      </c>
      <c r="AV190" s="10" t="s">
        <v>62</v>
      </c>
      <c r="AW190" s="10">
        <v>700</v>
      </c>
      <c r="AX190" s="10">
        <v>750</v>
      </c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 t="s">
        <v>62</v>
      </c>
      <c r="BU190" s="1">
        <f t="shared" ref="BU190:BU192" si="62">(AVERAGE(AV190,AW190,AX190)/AVERAGE(AS190,AT190,AU190))</f>
        <v>1.5263157894736843</v>
      </c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</row>
    <row r="191" spans="2:92" x14ac:dyDescent="0.3">
      <c r="B191" s="6" t="s">
        <v>299</v>
      </c>
      <c r="C191" s="9">
        <v>224</v>
      </c>
      <c r="D191" s="9" t="s">
        <v>63</v>
      </c>
      <c r="E191" s="31" t="s">
        <v>99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10" t="s">
        <v>62</v>
      </c>
      <c r="AT191" s="10">
        <v>300</v>
      </c>
      <c r="AU191" s="10">
        <v>500</v>
      </c>
      <c r="AV191" s="10" t="s">
        <v>62</v>
      </c>
      <c r="AW191" s="10">
        <v>700</v>
      </c>
      <c r="AX191" s="10">
        <v>-700</v>
      </c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 t="s">
        <v>62</v>
      </c>
      <c r="BU191" s="9">
        <f t="shared" si="62"/>
        <v>0</v>
      </c>
      <c r="BV191" s="9"/>
      <c r="BW191" s="9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</row>
    <row r="192" spans="2:92" x14ac:dyDescent="0.3">
      <c r="B192" s="6" t="s">
        <v>300</v>
      </c>
      <c r="C192" s="9">
        <v>224</v>
      </c>
      <c r="D192" s="9" t="s">
        <v>63</v>
      </c>
      <c r="E192" s="33" t="s">
        <v>351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10">
        <v>800</v>
      </c>
      <c r="AT192" s="10">
        <v>300</v>
      </c>
      <c r="AU192" s="10">
        <v>100</v>
      </c>
      <c r="AV192" s="10">
        <v>700</v>
      </c>
      <c r="AW192" s="10">
        <v>-600</v>
      </c>
      <c r="AX192" s="10">
        <v>-100</v>
      </c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>
        <f t="shared" ref="BT192" si="63">AV192/AS192</f>
        <v>0.875</v>
      </c>
      <c r="BU192" s="9">
        <f t="shared" si="62"/>
        <v>0</v>
      </c>
      <c r="BV192" s="9"/>
      <c r="BW192" s="9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</row>
    <row r="193" spans="2:92" x14ac:dyDescent="0.3">
      <c r="B193" s="6" t="s">
        <v>301</v>
      </c>
      <c r="C193" s="1">
        <v>225</v>
      </c>
      <c r="D193" s="1">
        <f>AVERAGE(BH193,BI193,BJ193)</f>
        <v>1833.3333333333333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>
        <v>2000</v>
      </c>
      <c r="BI193" s="1">
        <v>1500</v>
      </c>
      <c r="BJ193" s="1">
        <v>2000</v>
      </c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</row>
    <row r="194" spans="2:92" x14ac:dyDescent="0.3">
      <c r="B194" s="6" t="s">
        <v>302</v>
      </c>
      <c r="C194" s="1">
        <v>225</v>
      </c>
      <c r="D194" s="1">
        <f>AVERAGE(BH194,BI194,BJ194)</f>
        <v>1500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>
        <v>1500</v>
      </c>
      <c r="BI194" s="1" t="s">
        <v>62</v>
      </c>
      <c r="BJ194" s="1" t="s">
        <v>62</v>
      </c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</row>
    <row r="195" spans="2:92" x14ac:dyDescent="0.3">
      <c r="B195" s="6" t="s">
        <v>303</v>
      </c>
      <c r="C195" s="1">
        <v>225</v>
      </c>
      <c r="D195" s="1">
        <f>AVERAGE(BH195,BI195,BJ195)</f>
        <v>1400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>
        <v>1400</v>
      </c>
      <c r="BI195" s="1" t="s">
        <v>62</v>
      </c>
      <c r="BJ195" s="1">
        <v>1400</v>
      </c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</row>
    <row r="196" spans="2:92" x14ac:dyDescent="0.3">
      <c r="B196" s="6" t="s">
        <v>304</v>
      </c>
      <c r="C196" s="1">
        <v>225</v>
      </c>
      <c r="D196" s="1" t="s">
        <v>63</v>
      </c>
      <c r="E196" s="24" t="s">
        <v>102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 t="s">
        <v>62</v>
      </c>
      <c r="BI196" s="1" t="s">
        <v>62</v>
      </c>
      <c r="BJ196" s="1" t="s">
        <v>62</v>
      </c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</row>
    <row r="197" spans="2:92" x14ac:dyDescent="0.3">
      <c r="B197" s="6" t="s">
        <v>305</v>
      </c>
      <c r="C197" s="1">
        <v>225</v>
      </c>
      <c r="D197" s="1" t="s">
        <v>63</v>
      </c>
      <c r="E197" s="24" t="s">
        <v>103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>
        <v>-2000</v>
      </c>
      <c r="BI197" s="1">
        <v>2000</v>
      </c>
      <c r="BJ197" s="1">
        <v>-1000</v>
      </c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</row>
    <row r="198" spans="2:92" x14ac:dyDescent="0.3">
      <c r="B198" s="6" t="s">
        <v>306</v>
      </c>
      <c r="C198" s="1">
        <v>226</v>
      </c>
      <c r="D198" s="1">
        <f>AVERAGE(BK198,BL198,BM198)</f>
        <v>1500</v>
      </c>
      <c r="E198" s="2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>
        <v>1000</v>
      </c>
      <c r="BL198" s="1">
        <v>1500</v>
      </c>
      <c r="BM198" s="1">
        <v>2000</v>
      </c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</row>
    <row r="199" spans="2:92" x14ac:dyDescent="0.3">
      <c r="B199" s="6" t="s">
        <v>307</v>
      </c>
      <c r="C199" s="1">
        <v>226</v>
      </c>
      <c r="D199" s="1">
        <f>AVERAGE(BK199,BL199,BM199)</f>
        <v>800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>
        <v>800</v>
      </c>
      <c r="BL199" s="1" t="s">
        <v>62</v>
      </c>
      <c r="BM199" s="1" t="s">
        <v>62</v>
      </c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</row>
    <row r="200" spans="2:92" x14ac:dyDescent="0.3">
      <c r="B200" s="6" t="s">
        <v>308</v>
      </c>
      <c r="C200" s="1">
        <v>226</v>
      </c>
      <c r="D200" s="1">
        <f>AVERAGE(BK200,BL200,BM200)</f>
        <v>2200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>
        <v>3000</v>
      </c>
      <c r="BL200" s="1" t="s">
        <v>62</v>
      </c>
      <c r="BM200" s="1">
        <v>1400</v>
      </c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</row>
    <row r="201" spans="2:92" x14ac:dyDescent="0.3">
      <c r="B201" s="6" t="s">
        <v>309</v>
      </c>
      <c r="C201" s="1">
        <v>226</v>
      </c>
      <c r="D201" s="1" t="s">
        <v>63</v>
      </c>
      <c r="E201" s="24" t="s">
        <v>102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 t="s">
        <v>62</v>
      </c>
      <c r="BL201" s="1" t="s">
        <v>62</v>
      </c>
      <c r="BM201" s="1" t="s">
        <v>62</v>
      </c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</row>
    <row r="202" spans="2:92" x14ac:dyDescent="0.3">
      <c r="B202" s="6" t="s">
        <v>310</v>
      </c>
      <c r="C202" s="1">
        <v>226</v>
      </c>
      <c r="D202" s="1" t="s">
        <v>63</v>
      </c>
      <c r="E202" s="24" t="s">
        <v>103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>
        <v>-1000</v>
      </c>
      <c r="BL202" s="1">
        <v>-1500</v>
      </c>
      <c r="BM202" s="1">
        <v>-300</v>
      </c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</row>
    <row r="203" spans="2:92" x14ac:dyDescent="0.3">
      <c r="B203" s="6" t="s">
        <v>311</v>
      </c>
      <c r="C203" s="1">
        <v>227</v>
      </c>
      <c r="D203" s="1">
        <f>AVERAGE(BN203,BO203,BP203)</f>
        <v>1000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>
        <v>1000</v>
      </c>
      <c r="BO203" s="1">
        <v>1500</v>
      </c>
      <c r="BP203" s="1">
        <v>500</v>
      </c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</row>
    <row r="204" spans="2:92" x14ac:dyDescent="0.3">
      <c r="B204" s="6" t="s">
        <v>312</v>
      </c>
      <c r="C204" s="1">
        <v>227</v>
      </c>
      <c r="D204" s="1">
        <f t="shared" ref="D204:D205" si="64">AVERAGE(BN204,BO204,BP204)</f>
        <v>900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>
        <v>900</v>
      </c>
      <c r="BO204" s="1" t="s">
        <v>62</v>
      </c>
      <c r="BP204" s="1" t="s">
        <v>62</v>
      </c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</row>
    <row r="205" spans="2:92" x14ac:dyDescent="0.3">
      <c r="B205" s="6" t="s">
        <v>313</v>
      </c>
      <c r="C205" s="1">
        <v>227</v>
      </c>
      <c r="D205" s="1">
        <f t="shared" si="64"/>
        <v>2100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>
        <v>3000</v>
      </c>
      <c r="BO205" s="1" t="s">
        <v>62</v>
      </c>
      <c r="BP205" s="1">
        <v>1200</v>
      </c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</row>
    <row r="206" spans="2:92" x14ac:dyDescent="0.3">
      <c r="B206" s="6" t="s">
        <v>314</v>
      </c>
      <c r="C206" s="1">
        <v>227</v>
      </c>
      <c r="D206" s="1" t="s">
        <v>63</v>
      </c>
      <c r="E206" s="24" t="s">
        <v>102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 t="s">
        <v>62</v>
      </c>
      <c r="BO206" s="1" t="s">
        <v>62</v>
      </c>
      <c r="BP206" s="1" t="s">
        <v>62</v>
      </c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</row>
    <row r="207" spans="2:92" x14ac:dyDescent="0.3">
      <c r="B207" s="6" t="s">
        <v>315</v>
      </c>
      <c r="C207" s="1">
        <v>227</v>
      </c>
      <c r="D207" s="1" t="s">
        <v>63</v>
      </c>
      <c r="E207" s="24" t="s">
        <v>103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>
        <v>-1000</v>
      </c>
      <c r="BO207" s="1">
        <v>-1500</v>
      </c>
      <c r="BP207" s="1">
        <v>-400</v>
      </c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</row>
    <row r="208" spans="2:92" x14ac:dyDescent="0.3">
      <c r="B208" s="6" t="s">
        <v>316</v>
      </c>
      <c r="C208" s="1">
        <v>228</v>
      </c>
      <c r="D208" s="1">
        <f>BT208/BU208</f>
        <v>0.75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9">
        <v>1000</v>
      </c>
      <c r="BL208" s="9">
        <v>1500</v>
      </c>
      <c r="BM208" s="9">
        <v>2000</v>
      </c>
      <c r="BN208" s="1"/>
      <c r="BO208" s="1"/>
      <c r="BP208" s="1"/>
      <c r="BQ208" s="1">
        <v>2000</v>
      </c>
      <c r="BR208" s="1">
        <v>2000</v>
      </c>
      <c r="BS208" s="1">
        <v>2000</v>
      </c>
      <c r="BT208" s="1">
        <f>AVERAGE(BK208,BL208,BM208)</f>
        <v>1500</v>
      </c>
      <c r="BU208" s="1">
        <f>AVERAGE(BQ208,BR208,BS208)</f>
        <v>2000</v>
      </c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</row>
    <row r="209" spans="2:92" x14ac:dyDescent="0.3">
      <c r="B209" s="6" t="s">
        <v>317</v>
      </c>
      <c r="C209" s="1">
        <v>228</v>
      </c>
      <c r="D209" s="1">
        <f>BT209/BU209</f>
        <v>0.53333333333333333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9" t="s">
        <v>62</v>
      </c>
      <c r="BL209" s="9" t="s">
        <v>62</v>
      </c>
      <c r="BM209" s="9">
        <v>800</v>
      </c>
      <c r="BN209" s="1"/>
      <c r="BO209" s="1"/>
      <c r="BP209" s="1"/>
      <c r="BQ209" s="1" t="s">
        <v>62</v>
      </c>
      <c r="BR209" s="1" t="s">
        <v>62</v>
      </c>
      <c r="BS209" s="1">
        <v>1500</v>
      </c>
      <c r="BT209" s="1">
        <f>AVERAGE(BK209,BL209,BM209)</f>
        <v>800</v>
      </c>
      <c r="BU209" s="1">
        <f>AVERAGE(BQ209,BR209,BS209)</f>
        <v>1500</v>
      </c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</row>
    <row r="210" spans="2:92" x14ac:dyDescent="0.3">
      <c r="B210" s="6" t="s">
        <v>318</v>
      </c>
      <c r="C210" s="1">
        <v>228</v>
      </c>
      <c r="D210" s="1">
        <f>BT210/BU210</f>
        <v>0.48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9">
        <v>1000</v>
      </c>
      <c r="BL210" s="9" t="s">
        <v>62</v>
      </c>
      <c r="BM210" s="9">
        <v>1400</v>
      </c>
      <c r="BN210" s="1"/>
      <c r="BO210" s="1"/>
      <c r="BP210" s="1"/>
      <c r="BQ210" s="1">
        <v>2500</v>
      </c>
      <c r="BR210" s="1" t="s">
        <v>62</v>
      </c>
      <c r="BS210" s="1">
        <v>2500</v>
      </c>
      <c r="BT210" s="1">
        <f>AVERAGE(BK210,BL210,BM210)</f>
        <v>1200</v>
      </c>
      <c r="BU210" s="1">
        <f>AVERAGE(BQ210,BR210,BS210)</f>
        <v>2500</v>
      </c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</row>
    <row r="211" spans="2:92" x14ac:dyDescent="0.3">
      <c r="B211" s="6" t="s">
        <v>319</v>
      </c>
      <c r="C211" s="1">
        <v>228</v>
      </c>
      <c r="D211" s="1" t="s">
        <v>63</v>
      </c>
      <c r="E211" s="24" t="s">
        <v>102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9" t="s">
        <v>62</v>
      </c>
      <c r="BL211" s="9" t="s">
        <v>62</v>
      </c>
      <c r="BM211" s="9" t="s">
        <v>62</v>
      </c>
      <c r="BN211" s="1"/>
      <c r="BO211" s="1"/>
      <c r="BP211" s="1"/>
      <c r="BQ211" s="1" t="s">
        <v>62</v>
      </c>
      <c r="BR211" s="1" t="s">
        <v>62</v>
      </c>
      <c r="BS211" s="1" t="s">
        <v>62</v>
      </c>
      <c r="BT211" s="1" t="s">
        <v>62</v>
      </c>
      <c r="BU211" s="1" t="s">
        <v>62</v>
      </c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</row>
    <row r="212" spans="2:92" x14ac:dyDescent="0.3">
      <c r="B212" s="6" t="s">
        <v>320</v>
      </c>
      <c r="C212" s="1">
        <v>228</v>
      </c>
      <c r="D212" s="1">
        <v>999999</v>
      </c>
      <c r="E212" s="24" t="s">
        <v>104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9">
        <v>1000</v>
      </c>
      <c r="BL212" s="9">
        <v>-1500</v>
      </c>
      <c r="BM212" s="9">
        <v>500</v>
      </c>
      <c r="BN212" s="1"/>
      <c r="BO212" s="1"/>
      <c r="BP212" s="1"/>
      <c r="BQ212" s="1">
        <v>-1000</v>
      </c>
      <c r="BR212" s="1">
        <v>2000</v>
      </c>
      <c r="BS212" s="1">
        <v>-1000</v>
      </c>
      <c r="BT212" s="1">
        <f>AVERAGE(BK212,BL212,BM212)</f>
        <v>0</v>
      </c>
      <c r="BU212" s="1">
        <f>AVERAGE(BQ212,BR212,BS212)</f>
        <v>0</v>
      </c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</row>
    <row r="213" spans="2:92" x14ac:dyDescent="0.3">
      <c r="B213" s="6" t="s">
        <v>321</v>
      </c>
      <c r="C213" s="1">
        <v>228</v>
      </c>
      <c r="D213" s="1">
        <v>1000000</v>
      </c>
      <c r="E213" s="24" t="s">
        <v>105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9">
        <v>1000</v>
      </c>
      <c r="BL213" s="9">
        <v>1500</v>
      </c>
      <c r="BM213" s="9">
        <v>500</v>
      </c>
      <c r="BN213" s="1"/>
      <c r="BO213" s="1"/>
      <c r="BP213" s="1"/>
      <c r="BQ213" s="1">
        <v>-1000</v>
      </c>
      <c r="BR213" s="1">
        <v>2000</v>
      </c>
      <c r="BS213" s="1">
        <v>-1000</v>
      </c>
      <c r="BT213" s="1">
        <f>AVERAGE(BK213,BL213,BM213)</f>
        <v>1000</v>
      </c>
      <c r="BU213" s="1">
        <f>AVERAGE(BQ213,BR213,BS213)</f>
        <v>0</v>
      </c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</row>
    <row r="214" spans="2:92" x14ac:dyDescent="0.3">
      <c r="B214" s="6" t="s">
        <v>322</v>
      </c>
      <c r="C214" s="1">
        <v>228</v>
      </c>
      <c r="D214" s="1" t="s">
        <v>63</v>
      </c>
      <c r="E214" s="24" t="s">
        <v>106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>
        <v>750</v>
      </c>
      <c r="BL214" s="1">
        <v>800</v>
      </c>
      <c r="BM214" s="1">
        <v>1200</v>
      </c>
      <c r="BN214" s="1"/>
      <c r="BO214" s="1"/>
      <c r="BP214" s="1"/>
      <c r="BQ214" s="1" t="s">
        <v>62</v>
      </c>
      <c r="BR214" s="1" t="s">
        <v>62</v>
      </c>
      <c r="BS214" s="1" t="s">
        <v>62</v>
      </c>
      <c r="BT214" s="1">
        <f>AVERAGE(BK214,BL214,BM214)</f>
        <v>916.66666666666663</v>
      </c>
      <c r="BU214" s="1" t="s">
        <v>62</v>
      </c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</row>
    <row r="215" spans="2:92" x14ac:dyDescent="0.3">
      <c r="B215" s="6" t="s">
        <v>323</v>
      </c>
      <c r="C215" s="1">
        <v>228</v>
      </c>
      <c r="D215" s="1" t="s">
        <v>63</v>
      </c>
      <c r="E215" s="24" t="s">
        <v>107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 t="s">
        <v>62</v>
      </c>
      <c r="BL215" s="1" t="s">
        <v>62</v>
      </c>
      <c r="BM215" s="1" t="s">
        <v>62</v>
      </c>
      <c r="BN215" s="1"/>
      <c r="BO215" s="1"/>
      <c r="BP215" s="1"/>
      <c r="BQ215" s="1">
        <v>750</v>
      </c>
      <c r="BR215" s="1">
        <v>800</v>
      </c>
      <c r="BS215" s="1">
        <v>1200</v>
      </c>
      <c r="BT215" s="1" t="s">
        <v>62</v>
      </c>
      <c r="BU215" s="1">
        <f>AVERAGE(BQ215,BR215,BS215)</f>
        <v>916.66666666666663</v>
      </c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</row>
    <row r="216" spans="2:92" x14ac:dyDescent="0.3">
      <c r="B216" s="6" t="s">
        <v>324</v>
      </c>
      <c r="C216" s="1">
        <v>228</v>
      </c>
      <c r="D216" s="1" t="s">
        <v>63</v>
      </c>
      <c r="E216" s="28" t="s">
        <v>103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9">
        <v>-1000</v>
      </c>
      <c r="BL216" s="9">
        <v>-1500</v>
      </c>
      <c r="BM216" s="9">
        <v>500</v>
      </c>
      <c r="BN216" s="1"/>
      <c r="BO216" s="1"/>
      <c r="BP216" s="1"/>
      <c r="BQ216" s="1">
        <v>2000</v>
      </c>
      <c r="BR216" s="1">
        <v>2000</v>
      </c>
      <c r="BS216" s="1">
        <v>2000</v>
      </c>
      <c r="BT216" s="1">
        <f>AVERAGE(BK216,BL216,BM216)</f>
        <v>-666.66666666666663</v>
      </c>
      <c r="BU216" s="1">
        <f>AVERAGE(BQ216,BR216,BS216)</f>
        <v>2000</v>
      </c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</row>
    <row r="217" spans="2:92" x14ac:dyDescent="0.3">
      <c r="B217" s="6" t="s">
        <v>325</v>
      </c>
      <c r="C217" s="1">
        <v>228</v>
      </c>
      <c r="D217" s="1" t="s">
        <v>63</v>
      </c>
      <c r="E217" s="16" t="s">
        <v>353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9">
        <v>-800</v>
      </c>
      <c r="BL217" s="9">
        <v>-1500</v>
      </c>
      <c r="BM217" s="9">
        <v>500</v>
      </c>
      <c r="BN217" s="1"/>
      <c r="BO217" s="1"/>
      <c r="BP217" s="1"/>
      <c r="BQ217" s="1">
        <v>-2500</v>
      </c>
      <c r="BR217" s="1">
        <v>-2500</v>
      </c>
      <c r="BS217" s="1">
        <v>2500</v>
      </c>
      <c r="BT217" s="1">
        <f>AVERAGE(BK217,BL217,BM217)</f>
        <v>-600</v>
      </c>
      <c r="BU217" s="1">
        <f>AVERAGE(BQ217,BR217,BS217)</f>
        <v>-833.33333333333337</v>
      </c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</row>
    <row r="218" spans="2:92" x14ac:dyDescent="0.3">
      <c r="B218" s="6" t="s">
        <v>326</v>
      </c>
      <c r="C218" s="1">
        <v>228</v>
      </c>
      <c r="D218" s="1" t="s">
        <v>63</v>
      </c>
      <c r="E218" s="28" t="s">
        <v>103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9">
        <v>-800</v>
      </c>
      <c r="BL218" s="9">
        <v>-1500</v>
      </c>
      <c r="BM218" s="9">
        <v>-500</v>
      </c>
      <c r="BN218" s="1"/>
      <c r="BO218" s="1"/>
      <c r="BP218" s="1"/>
      <c r="BQ218" s="1">
        <v>1000</v>
      </c>
      <c r="BR218" s="1">
        <v>1000</v>
      </c>
      <c r="BS218" s="1">
        <v>-2000</v>
      </c>
      <c r="BT218" s="1">
        <f>AVERAGE(BK218,BL218,BM218)</f>
        <v>-933.33333333333337</v>
      </c>
      <c r="BU218" s="1">
        <f>AVERAGE(BQ218,BR218,BS218)</f>
        <v>0</v>
      </c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</row>
    <row r="219" spans="2:92" x14ac:dyDescent="0.3">
      <c r="B219" s="6" t="s">
        <v>327</v>
      </c>
      <c r="C219" s="1">
        <v>228</v>
      </c>
      <c r="D219" s="1" t="s">
        <v>63</v>
      </c>
      <c r="E219" s="28" t="s">
        <v>108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>
        <v>2000</v>
      </c>
      <c r="BL219" s="1">
        <v>2000</v>
      </c>
      <c r="BM219" s="1">
        <v>2000</v>
      </c>
      <c r="BN219" s="1"/>
      <c r="BO219" s="1"/>
      <c r="BP219" s="1"/>
      <c r="BQ219" s="9">
        <v>-1000</v>
      </c>
      <c r="BR219" s="9">
        <v>-1500</v>
      </c>
      <c r="BS219" s="9">
        <v>500</v>
      </c>
      <c r="BT219" s="1">
        <f t="shared" ref="BT219:BT221" si="65">AVERAGE(BK219,BL219,BM219)</f>
        <v>2000</v>
      </c>
      <c r="BU219" s="1">
        <f t="shared" ref="BU219:BU222" si="66">AVERAGE(BQ219,BR219,BS219)</f>
        <v>-666.66666666666663</v>
      </c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</row>
    <row r="220" spans="2:92" x14ac:dyDescent="0.3">
      <c r="B220" s="6" t="s">
        <v>328</v>
      </c>
      <c r="C220" s="1">
        <v>228</v>
      </c>
      <c r="D220" s="1" t="s">
        <v>63</v>
      </c>
      <c r="E220" s="16" t="s">
        <v>353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>
        <v>-2500</v>
      </c>
      <c r="BL220" s="1">
        <v>-2500</v>
      </c>
      <c r="BM220" s="1">
        <v>2500</v>
      </c>
      <c r="BN220" s="1"/>
      <c r="BO220" s="1"/>
      <c r="BP220" s="1"/>
      <c r="BQ220" s="9">
        <v>-800</v>
      </c>
      <c r="BR220" s="9">
        <v>-1500</v>
      </c>
      <c r="BS220" s="9">
        <v>500</v>
      </c>
      <c r="BT220" s="1">
        <f t="shared" si="65"/>
        <v>-833.33333333333337</v>
      </c>
      <c r="BU220" s="1">
        <f t="shared" si="66"/>
        <v>-600</v>
      </c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</row>
    <row r="221" spans="2:92" x14ac:dyDescent="0.3">
      <c r="B221" s="6" t="s">
        <v>329</v>
      </c>
      <c r="C221" s="1">
        <v>228</v>
      </c>
      <c r="D221" s="1" t="s">
        <v>63</v>
      </c>
      <c r="E221" s="28" t="s">
        <v>108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>
        <v>1000</v>
      </c>
      <c r="BL221" s="1">
        <v>1000</v>
      </c>
      <c r="BM221" s="1">
        <v>-2000</v>
      </c>
      <c r="BN221" s="1"/>
      <c r="BO221" s="1"/>
      <c r="BP221" s="1"/>
      <c r="BQ221" s="9">
        <v>-800</v>
      </c>
      <c r="BR221" s="9">
        <v>-1500</v>
      </c>
      <c r="BS221" s="9">
        <v>-500</v>
      </c>
      <c r="BT221" s="1">
        <f t="shared" si="65"/>
        <v>0</v>
      </c>
      <c r="BU221" s="1">
        <f t="shared" si="66"/>
        <v>-933.33333333333337</v>
      </c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</row>
    <row r="222" spans="2:92" x14ac:dyDescent="0.3">
      <c r="B222" s="6" t="s">
        <v>330</v>
      </c>
      <c r="C222" s="1">
        <v>229</v>
      </c>
      <c r="D222" s="1">
        <f>BT222/BU222</f>
        <v>0.5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9">
        <v>1000</v>
      </c>
      <c r="BO222" s="9">
        <v>1500</v>
      </c>
      <c r="BP222" s="9">
        <v>500</v>
      </c>
      <c r="BQ222" s="9">
        <v>2000</v>
      </c>
      <c r="BR222" s="9">
        <v>2000</v>
      </c>
      <c r="BS222" s="9">
        <v>2000</v>
      </c>
      <c r="BT222" s="1">
        <f>AVERAGE(BN222,BO222,BP222)</f>
        <v>1000</v>
      </c>
      <c r="BU222" s="1">
        <f t="shared" si="66"/>
        <v>2000</v>
      </c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</row>
    <row r="223" spans="2:92" x14ac:dyDescent="0.3">
      <c r="B223" s="6" t="s">
        <v>331</v>
      </c>
      <c r="C223" s="1">
        <v>229</v>
      </c>
      <c r="D223" s="1">
        <f>BT223/BU223</f>
        <v>0.6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9">
        <v>900</v>
      </c>
      <c r="BO223" s="9" t="s">
        <v>62</v>
      </c>
      <c r="BP223" s="9" t="s">
        <v>62</v>
      </c>
      <c r="BQ223" s="9">
        <v>1500</v>
      </c>
      <c r="BR223" s="9" t="s">
        <v>62</v>
      </c>
      <c r="BS223" s="9" t="s">
        <v>62</v>
      </c>
      <c r="BT223" s="1">
        <f>AVERAGE(BN223,BO223,BP223)</f>
        <v>900</v>
      </c>
      <c r="BU223" s="1">
        <f t="shared" ref="BU223" si="67">AVERAGE(BQ223,BR223,BS223)</f>
        <v>1500</v>
      </c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</row>
    <row r="224" spans="2:92" x14ac:dyDescent="0.3">
      <c r="B224" s="6" t="s">
        <v>332</v>
      </c>
      <c r="C224" s="1">
        <v>229</v>
      </c>
      <c r="D224" s="1">
        <f>BT224/BU224</f>
        <v>0.84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9">
        <v>3000</v>
      </c>
      <c r="BO224" s="9" t="s">
        <v>62</v>
      </c>
      <c r="BP224" s="9">
        <v>1200</v>
      </c>
      <c r="BQ224" s="9">
        <v>2500</v>
      </c>
      <c r="BR224" s="9" t="s">
        <v>62</v>
      </c>
      <c r="BS224" s="9">
        <v>2500</v>
      </c>
      <c r="BT224" s="1">
        <f>AVERAGE(BN224,BO224,BP224)</f>
        <v>2100</v>
      </c>
      <c r="BU224" s="1">
        <f t="shared" ref="BU224:BU226" si="68">AVERAGE(BQ224,BR224,BS224)</f>
        <v>2500</v>
      </c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</row>
    <row r="225" spans="2:92" x14ac:dyDescent="0.3">
      <c r="B225" s="6" t="s">
        <v>333</v>
      </c>
      <c r="C225" s="1">
        <v>229</v>
      </c>
      <c r="D225" s="1" t="s">
        <v>63</v>
      </c>
      <c r="E225" s="24" t="s">
        <v>102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9" t="s">
        <v>62</v>
      </c>
      <c r="BO225" s="9" t="s">
        <v>62</v>
      </c>
      <c r="BP225" s="9" t="s">
        <v>62</v>
      </c>
      <c r="BQ225" s="9" t="s">
        <v>62</v>
      </c>
      <c r="BR225" s="9" t="s">
        <v>62</v>
      </c>
      <c r="BS225" s="9" t="s">
        <v>62</v>
      </c>
      <c r="BT225" s="1" t="s">
        <v>62</v>
      </c>
      <c r="BU225" s="1" t="s">
        <v>62</v>
      </c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</row>
    <row r="226" spans="2:92" x14ac:dyDescent="0.3">
      <c r="B226" s="6" t="s">
        <v>334</v>
      </c>
      <c r="C226" s="1">
        <v>229</v>
      </c>
      <c r="D226" s="1">
        <v>999999</v>
      </c>
      <c r="E226" s="24" t="s">
        <v>104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9">
        <v>1000</v>
      </c>
      <c r="BO226" s="9">
        <v>-1500</v>
      </c>
      <c r="BP226" s="9">
        <v>500</v>
      </c>
      <c r="BQ226" s="9">
        <v>-1000</v>
      </c>
      <c r="BR226" s="9">
        <v>2000</v>
      </c>
      <c r="BS226" s="9">
        <v>-1000</v>
      </c>
      <c r="BT226" s="1">
        <f>AVERAGE(BN226,BO226,BP226)</f>
        <v>0</v>
      </c>
      <c r="BU226" s="1">
        <f t="shared" si="68"/>
        <v>0</v>
      </c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</row>
    <row r="227" spans="2:92" x14ac:dyDescent="0.3">
      <c r="B227" s="6" t="s">
        <v>335</v>
      </c>
      <c r="C227" s="1">
        <v>229</v>
      </c>
      <c r="D227" s="1">
        <v>1000000</v>
      </c>
      <c r="E227" s="24" t="s">
        <v>105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9">
        <v>1000</v>
      </c>
      <c r="BO227" s="9">
        <v>1500</v>
      </c>
      <c r="BP227" s="9">
        <v>500</v>
      </c>
      <c r="BQ227" s="9">
        <v>-1000</v>
      </c>
      <c r="BR227" s="9">
        <v>2000</v>
      </c>
      <c r="BS227" s="9">
        <v>-1000</v>
      </c>
      <c r="BT227" s="1">
        <f>AVERAGE(BN227,BO227,BP227)</f>
        <v>1000</v>
      </c>
      <c r="BU227" s="1">
        <f t="shared" ref="BU227" si="69">AVERAGE(BQ227,BR227,BS227)</f>
        <v>0</v>
      </c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</row>
    <row r="228" spans="2:92" x14ac:dyDescent="0.3">
      <c r="B228" s="6" t="s">
        <v>336</v>
      </c>
      <c r="C228" s="1">
        <v>229</v>
      </c>
      <c r="D228" s="1" t="s">
        <v>63</v>
      </c>
      <c r="E228" s="24" t="s">
        <v>106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9">
        <v>1500</v>
      </c>
      <c r="BO228" s="9">
        <v>800</v>
      </c>
      <c r="BP228" s="9">
        <v>1200</v>
      </c>
      <c r="BQ228" s="9" t="s">
        <v>62</v>
      </c>
      <c r="BR228" s="9" t="s">
        <v>62</v>
      </c>
      <c r="BS228" s="9" t="s">
        <v>62</v>
      </c>
      <c r="BT228" s="1">
        <f>AVERAGE(BN228,BO228,BP228)</f>
        <v>1166.6666666666667</v>
      </c>
      <c r="BU228" s="1" t="s">
        <v>62</v>
      </c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</row>
    <row r="229" spans="2:92" x14ac:dyDescent="0.3">
      <c r="B229" s="6" t="s">
        <v>337</v>
      </c>
      <c r="C229" s="1">
        <v>229</v>
      </c>
      <c r="D229" s="1" t="s">
        <v>63</v>
      </c>
      <c r="E229" s="24" t="s">
        <v>107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9" t="s">
        <v>62</v>
      </c>
      <c r="BO229" s="9" t="s">
        <v>62</v>
      </c>
      <c r="BP229" s="9" t="s">
        <v>62</v>
      </c>
      <c r="BQ229" s="9">
        <v>750</v>
      </c>
      <c r="BR229" s="9">
        <v>900</v>
      </c>
      <c r="BS229" s="9">
        <v>1200</v>
      </c>
      <c r="BT229" s="1" t="s">
        <v>62</v>
      </c>
      <c r="BU229" s="1">
        <f t="shared" ref="BU229:BU235" si="70">AVERAGE(BQ229,BR229,BS229)</f>
        <v>950</v>
      </c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</row>
    <row r="230" spans="2:92" x14ac:dyDescent="0.3">
      <c r="B230" s="6" t="s">
        <v>338</v>
      </c>
      <c r="C230" s="1">
        <v>229</v>
      </c>
      <c r="D230" s="1" t="s">
        <v>63</v>
      </c>
      <c r="E230" s="28" t="s">
        <v>103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9">
        <v>-1000</v>
      </c>
      <c r="BO230" s="9">
        <v>-1500</v>
      </c>
      <c r="BP230" s="9">
        <v>500</v>
      </c>
      <c r="BQ230" s="9">
        <v>2000</v>
      </c>
      <c r="BR230" s="9">
        <v>2000</v>
      </c>
      <c r="BS230" s="9">
        <v>2000</v>
      </c>
      <c r="BT230" s="1">
        <f>AVERAGE(BN230,BO230,BP230)</f>
        <v>-666.66666666666663</v>
      </c>
      <c r="BU230" s="1">
        <f t="shared" si="70"/>
        <v>2000</v>
      </c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</row>
    <row r="231" spans="2:92" x14ac:dyDescent="0.3">
      <c r="B231" s="6" t="s">
        <v>339</v>
      </c>
      <c r="C231" s="1">
        <v>229</v>
      </c>
      <c r="D231" s="1" t="s">
        <v>63</v>
      </c>
      <c r="E231" s="16" t="s">
        <v>353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9">
        <v>-800</v>
      </c>
      <c r="BO231" s="9">
        <v>-1500</v>
      </c>
      <c r="BP231" s="9">
        <v>500</v>
      </c>
      <c r="BQ231" s="9">
        <v>-2500</v>
      </c>
      <c r="BR231" s="9">
        <v>-2500</v>
      </c>
      <c r="BS231" s="9">
        <v>2500</v>
      </c>
      <c r="BT231" s="1">
        <f t="shared" ref="BT231:BT235" si="71">AVERAGE(BN231,BO231,BP231)</f>
        <v>-600</v>
      </c>
      <c r="BU231" s="1">
        <f t="shared" si="70"/>
        <v>-833.33333333333337</v>
      </c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</row>
    <row r="232" spans="2:92" x14ac:dyDescent="0.3">
      <c r="B232" s="6" t="s">
        <v>340</v>
      </c>
      <c r="C232" s="1">
        <v>229</v>
      </c>
      <c r="D232" s="1" t="s">
        <v>63</v>
      </c>
      <c r="E232" s="16" t="s">
        <v>103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9">
        <v>-800</v>
      </c>
      <c r="BO232" s="9">
        <v>-1500</v>
      </c>
      <c r="BP232" s="9">
        <v>-500</v>
      </c>
      <c r="BQ232" s="9">
        <v>1000</v>
      </c>
      <c r="BR232" s="9">
        <v>1000</v>
      </c>
      <c r="BS232" s="9">
        <v>-2000</v>
      </c>
      <c r="BT232" s="1">
        <f t="shared" si="71"/>
        <v>-933.33333333333337</v>
      </c>
      <c r="BU232" s="1">
        <f t="shared" si="70"/>
        <v>0</v>
      </c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</row>
    <row r="233" spans="2:92" x14ac:dyDescent="0.3">
      <c r="B233" s="6" t="s">
        <v>341</v>
      </c>
      <c r="C233" s="1">
        <v>229</v>
      </c>
      <c r="D233" s="1" t="s">
        <v>63</v>
      </c>
      <c r="E233" s="16" t="s">
        <v>108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9">
        <v>2000</v>
      </c>
      <c r="BO233" s="9">
        <v>2000</v>
      </c>
      <c r="BP233" s="9">
        <v>2000</v>
      </c>
      <c r="BQ233" s="9">
        <v>-1000</v>
      </c>
      <c r="BR233" s="9">
        <v>-1500</v>
      </c>
      <c r="BS233" s="9">
        <v>500</v>
      </c>
      <c r="BT233" s="1">
        <f t="shared" si="71"/>
        <v>2000</v>
      </c>
      <c r="BU233" s="1">
        <f t="shared" si="70"/>
        <v>-666.66666666666663</v>
      </c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</row>
    <row r="234" spans="2:92" x14ac:dyDescent="0.3">
      <c r="B234" s="6" t="s">
        <v>342</v>
      </c>
      <c r="C234" s="1">
        <v>229</v>
      </c>
      <c r="D234" s="1" t="s">
        <v>63</v>
      </c>
      <c r="E234" s="16" t="s">
        <v>353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9">
        <v>-2500</v>
      </c>
      <c r="BO234" s="9">
        <v>-2500</v>
      </c>
      <c r="BP234" s="9">
        <v>2500</v>
      </c>
      <c r="BQ234" s="9">
        <v>-800</v>
      </c>
      <c r="BR234" s="9">
        <v>-1500</v>
      </c>
      <c r="BS234" s="9">
        <v>500</v>
      </c>
      <c r="BT234" s="1">
        <f t="shared" si="71"/>
        <v>-833.33333333333337</v>
      </c>
      <c r="BU234" s="1">
        <f t="shared" si="70"/>
        <v>-600</v>
      </c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</row>
    <row r="235" spans="2:92" x14ac:dyDescent="0.3">
      <c r="B235" s="6" t="s">
        <v>343</v>
      </c>
      <c r="C235" s="1">
        <v>229</v>
      </c>
      <c r="D235" s="1" t="s">
        <v>63</v>
      </c>
      <c r="E235" s="16" t="s">
        <v>108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9">
        <v>1000</v>
      </c>
      <c r="BO235" s="9">
        <v>1000</v>
      </c>
      <c r="BP235" s="9">
        <v>-2000</v>
      </c>
      <c r="BQ235" s="9">
        <v>-800</v>
      </c>
      <c r="BR235" s="9">
        <v>-1500</v>
      </c>
      <c r="BS235" s="9">
        <v>-500</v>
      </c>
      <c r="BT235" s="1">
        <f t="shared" si="71"/>
        <v>0</v>
      </c>
      <c r="BU235" s="1">
        <f t="shared" si="70"/>
        <v>-933.33333333333337</v>
      </c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</row>
    <row r="236" spans="2:92" x14ac:dyDescent="0.3">
      <c r="B236" s="6" t="s">
        <v>344</v>
      </c>
      <c r="C236" s="1">
        <v>230</v>
      </c>
      <c r="D236" s="1">
        <f>AVERAGE((BE236-BK236),(BF236-BL236),(BG236-BM236))</f>
        <v>233.33333333333334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>
        <v>1000</v>
      </c>
      <c r="BF236" s="1">
        <v>1000</v>
      </c>
      <c r="BG236" s="1">
        <v>1500</v>
      </c>
      <c r="BH236" s="1"/>
      <c r="BI236" s="1"/>
      <c r="BJ236" s="1"/>
      <c r="BK236" s="1">
        <v>800</v>
      </c>
      <c r="BL236" s="1">
        <v>1000</v>
      </c>
      <c r="BM236" s="1">
        <v>1000</v>
      </c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</row>
    <row r="237" spans="2:92" x14ac:dyDescent="0.3">
      <c r="B237" s="6" t="s">
        <v>345</v>
      </c>
      <c r="C237" s="1">
        <v>230</v>
      </c>
      <c r="D237" s="1">
        <f>AVERAGE((BE237-BK237))</f>
        <v>200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>
        <v>1000</v>
      </c>
      <c r="BF237" s="1" t="s">
        <v>62</v>
      </c>
      <c r="BG237" s="1" t="s">
        <v>62</v>
      </c>
      <c r="BH237" s="1"/>
      <c r="BI237" s="1"/>
      <c r="BJ237" s="1"/>
      <c r="BK237" s="1">
        <v>800</v>
      </c>
      <c r="BL237" s="1" t="s">
        <v>62</v>
      </c>
      <c r="BM237" s="1" t="s">
        <v>62</v>
      </c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</row>
    <row r="238" spans="2:92" x14ac:dyDescent="0.3">
      <c r="B238" s="6" t="s">
        <v>346</v>
      </c>
      <c r="C238" s="1">
        <v>230</v>
      </c>
      <c r="D238" s="1" t="s">
        <v>101</v>
      </c>
      <c r="E238" s="24" t="s">
        <v>102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 t="s">
        <v>62</v>
      </c>
      <c r="BF238" s="1" t="s">
        <v>62</v>
      </c>
      <c r="BG238" s="1" t="s">
        <v>62</v>
      </c>
      <c r="BH238" s="1"/>
      <c r="BI238" s="1"/>
      <c r="BJ238" s="1"/>
      <c r="BK238" s="1" t="s">
        <v>62</v>
      </c>
      <c r="BL238" s="1" t="s">
        <v>62</v>
      </c>
      <c r="BM238" s="1" t="s">
        <v>62</v>
      </c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</row>
    <row r="239" spans="2:92" x14ac:dyDescent="0.3">
      <c r="B239" s="6" t="s">
        <v>347</v>
      </c>
      <c r="C239" s="1">
        <v>230</v>
      </c>
      <c r="D239" s="1">
        <f>AVERAGE((BE239-BK239),(BF239-BL239),(BG239-BM239))</f>
        <v>1300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>
        <v>1500</v>
      </c>
      <c r="BF239" s="1">
        <v>1500</v>
      </c>
      <c r="BG239" s="1">
        <v>1200</v>
      </c>
      <c r="BH239" s="1"/>
      <c r="BI239" s="1"/>
      <c r="BJ239" s="1"/>
      <c r="BK239" s="1">
        <v>-1200</v>
      </c>
      <c r="BL239" s="1">
        <v>800</v>
      </c>
      <c r="BM239" s="1">
        <v>700</v>
      </c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</row>
    <row r="240" spans="2:92" x14ac:dyDescent="0.3">
      <c r="C240" s="1">
        <v>230</v>
      </c>
      <c r="D240" s="1" t="s">
        <v>63</v>
      </c>
      <c r="E240" s="11" t="s">
        <v>103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>
        <v>1500</v>
      </c>
      <c r="BF240" s="1">
        <v>-1500</v>
      </c>
      <c r="BG240" s="1">
        <v>-1200</v>
      </c>
      <c r="BH240" s="1"/>
      <c r="BI240" s="1"/>
      <c r="BJ240" s="1"/>
      <c r="BK240" s="1">
        <v>1200</v>
      </c>
      <c r="BL240" s="1">
        <v>800</v>
      </c>
      <c r="BM240" s="1">
        <v>700</v>
      </c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</row>
    <row r="241" spans="3:92" x14ac:dyDescent="0.3">
      <c r="C241" s="1">
        <v>231</v>
      </c>
      <c r="D241" s="1">
        <f>AVERAGE((BH241-BN241),(BI241-BO241),(BJ241-BP241))</f>
        <v>433.33333333333331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9">
        <v>1500</v>
      </c>
      <c r="BI241" s="9">
        <v>1000</v>
      </c>
      <c r="BJ241" s="9">
        <v>1000</v>
      </c>
      <c r="BK241" s="9"/>
      <c r="BL241" s="9"/>
      <c r="BM241" s="9"/>
      <c r="BN241" s="9">
        <v>800</v>
      </c>
      <c r="BO241" s="9">
        <v>900</v>
      </c>
      <c r="BP241" s="9">
        <v>500</v>
      </c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</row>
    <row r="242" spans="3:92" x14ac:dyDescent="0.3">
      <c r="C242" s="1">
        <v>231</v>
      </c>
      <c r="D242" s="1">
        <f>AVERAGE((BH242-BN242))</f>
        <v>300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9">
        <v>1000</v>
      </c>
      <c r="BI242" s="9" t="s">
        <v>62</v>
      </c>
      <c r="BJ242" s="9" t="s">
        <v>62</v>
      </c>
      <c r="BK242" s="9"/>
      <c r="BL242" s="9"/>
      <c r="BM242" s="9"/>
      <c r="BN242" s="9">
        <v>700</v>
      </c>
      <c r="BO242" s="9" t="s">
        <v>62</v>
      </c>
      <c r="BP242" s="9" t="s">
        <v>62</v>
      </c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</row>
    <row r="243" spans="3:92" x14ac:dyDescent="0.3">
      <c r="C243" s="1">
        <v>231</v>
      </c>
      <c r="D243" s="1" t="s">
        <v>101</v>
      </c>
      <c r="E243" s="24" t="s">
        <v>102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9" t="s">
        <v>62</v>
      </c>
      <c r="BI243" s="9" t="s">
        <v>62</v>
      </c>
      <c r="BJ243" s="9" t="s">
        <v>62</v>
      </c>
      <c r="BK243" s="9"/>
      <c r="BL243" s="9"/>
      <c r="BM243" s="9"/>
      <c r="BN243" s="9" t="s">
        <v>62</v>
      </c>
      <c r="BO243" s="9" t="s">
        <v>62</v>
      </c>
      <c r="BP243" s="9" t="s">
        <v>62</v>
      </c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</row>
    <row r="244" spans="3:92" x14ac:dyDescent="0.3">
      <c r="C244" s="1">
        <v>231</v>
      </c>
      <c r="D244" s="1">
        <f>AVERAGE((BH244-BN244),(BI244-BO244),(BJ244-BP244))</f>
        <v>966.66666666666663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9">
        <v>1500</v>
      </c>
      <c r="BI244" s="9">
        <v>1000</v>
      </c>
      <c r="BJ244" s="9">
        <v>1000</v>
      </c>
      <c r="BK244" s="9"/>
      <c r="BL244" s="9"/>
      <c r="BM244" s="9"/>
      <c r="BN244" s="9">
        <v>-800</v>
      </c>
      <c r="BO244" s="9">
        <v>900</v>
      </c>
      <c r="BP244" s="9">
        <v>500</v>
      </c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</row>
    <row r="245" spans="3:92" x14ac:dyDescent="0.3">
      <c r="C245" s="1">
        <v>231</v>
      </c>
      <c r="D245" s="1" t="s">
        <v>63</v>
      </c>
      <c r="E245" s="29" t="s">
        <v>103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9">
        <v>1500</v>
      </c>
      <c r="BI245" s="9">
        <v>-1500</v>
      </c>
      <c r="BJ245" s="9">
        <v>-1200</v>
      </c>
      <c r="BK245" s="9"/>
      <c r="BL245" s="9"/>
      <c r="BM245" s="9"/>
      <c r="BN245" s="9">
        <v>1000</v>
      </c>
      <c r="BO245" s="9">
        <v>1000</v>
      </c>
      <c r="BP245" s="9">
        <v>-2000</v>
      </c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2017-03-30T13:56:14Z</dcterms:modified>
</cp:coreProperties>
</file>