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 activeTab="1"/>
  </bookViews>
  <sheets>
    <sheet name="High_Priority" sheetId="3" r:id="rId1"/>
    <sheet name="bilancio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2" i="4" l="1"/>
  <c r="AJ112" i="4"/>
  <c r="AI112" i="4"/>
  <c r="AH112" i="4"/>
  <c r="AG112" i="4"/>
  <c r="AF112" i="4"/>
  <c r="AE112" i="4"/>
  <c r="AK111" i="4"/>
  <c r="AJ111" i="4"/>
  <c r="AI111" i="4"/>
  <c r="AH111" i="4"/>
  <c r="AM111" i="4" s="1"/>
  <c r="AG111" i="4"/>
  <c r="AF111" i="4"/>
  <c r="AE111" i="4"/>
  <c r="AM110" i="4"/>
  <c r="AK110" i="4"/>
  <c r="AJ110" i="4"/>
  <c r="AI110" i="4"/>
  <c r="AH110" i="4"/>
  <c r="AG110" i="4"/>
  <c r="AF110" i="4"/>
  <c r="AE110" i="4"/>
  <c r="AL110" i="4" s="1"/>
  <c r="BK109" i="4"/>
  <c r="BL109" i="4" s="1"/>
  <c r="BM109" i="4" s="1"/>
  <c r="BN109" i="4" s="1"/>
  <c r="AU109" i="4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AQ109" i="4"/>
  <c r="AR109" i="4" s="1"/>
  <c r="AS109" i="4" s="1"/>
  <c r="AT109" i="4" s="1"/>
  <c r="AQ108" i="4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AU107" i="4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AQ107" i="4"/>
  <c r="AR107" i="4" s="1"/>
  <c r="AS107" i="4" s="1"/>
  <c r="AT107" i="4" s="1"/>
  <c r="BC106" i="4"/>
  <c r="BD106" i="4" s="1"/>
  <c r="BE106" i="4" s="1"/>
  <c r="BF106" i="4" s="1"/>
  <c r="BG106" i="4" s="1"/>
  <c r="BH106" i="4" s="1"/>
  <c r="BI106" i="4" s="1"/>
  <c r="BJ106" i="4" s="1"/>
  <c r="BK106" i="4" s="1"/>
  <c r="BL106" i="4" s="1"/>
  <c r="BM106" i="4" s="1"/>
  <c r="BN106" i="4" s="1"/>
  <c r="AQ106" i="4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K105" i="4"/>
  <c r="BL105" i="4" s="1"/>
  <c r="BM105" i="4" s="1"/>
  <c r="BN105" i="4" s="1"/>
  <c r="AU105" i="4"/>
  <c r="AV105" i="4" s="1"/>
  <c r="AW105" i="4" s="1"/>
  <c r="AX105" i="4" s="1"/>
  <c r="AY105" i="4" s="1"/>
  <c r="AZ105" i="4" s="1"/>
  <c r="BA105" i="4" s="1"/>
  <c r="BB105" i="4" s="1"/>
  <c r="BC105" i="4" s="1"/>
  <c r="BD105" i="4" s="1"/>
  <c r="BE105" i="4" s="1"/>
  <c r="BF105" i="4" s="1"/>
  <c r="BG105" i="4" s="1"/>
  <c r="BH105" i="4" s="1"/>
  <c r="BI105" i="4" s="1"/>
  <c r="BJ105" i="4" s="1"/>
  <c r="AQ105" i="4"/>
  <c r="AR105" i="4" s="1"/>
  <c r="AS105" i="4" s="1"/>
  <c r="AT105" i="4" s="1"/>
  <c r="AQ104" i="4"/>
  <c r="AR104" i="4" s="1"/>
  <c r="AS104" i="4" s="1"/>
  <c r="AT104" i="4" s="1"/>
  <c r="AU104" i="4" s="1"/>
  <c r="AV104" i="4" s="1"/>
  <c r="AW104" i="4" s="1"/>
  <c r="AX104" i="4" s="1"/>
  <c r="AY104" i="4" s="1"/>
  <c r="AZ104" i="4" s="1"/>
  <c r="BA104" i="4" s="1"/>
  <c r="BB104" i="4" s="1"/>
  <c r="BC104" i="4" s="1"/>
  <c r="BD104" i="4" s="1"/>
  <c r="BE104" i="4" s="1"/>
  <c r="BF104" i="4" s="1"/>
  <c r="BG104" i="4" s="1"/>
  <c r="BH104" i="4" s="1"/>
  <c r="BI104" i="4" s="1"/>
  <c r="BJ104" i="4" s="1"/>
  <c r="BK104" i="4" s="1"/>
  <c r="BL104" i="4" s="1"/>
  <c r="BM104" i="4" s="1"/>
  <c r="BN104" i="4" s="1"/>
  <c r="AU103" i="4"/>
  <c r="AV103" i="4" s="1"/>
  <c r="AW103" i="4" s="1"/>
  <c r="AX103" i="4" s="1"/>
  <c r="AY103" i="4" s="1"/>
  <c r="AZ103" i="4" s="1"/>
  <c r="BA103" i="4" s="1"/>
  <c r="BB103" i="4" s="1"/>
  <c r="BC103" i="4" s="1"/>
  <c r="BD103" i="4" s="1"/>
  <c r="BE103" i="4" s="1"/>
  <c r="BF103" i="4" s="1"/>
  <c r="BG103" i="4" s="1"/>
  <c r="BH103" i="4" s="1"/>
  <c r="BI103" i="4" s="1"/>
  <c r="BJ103" i="4" s="1"/>
  <c r="BK103" i="4" s="1"/>
  <c r="BL103" i="4" s="1"/>
  <c r="BM103" i="4" s="1"/>
  <c r="BN103" i="4" s="1"/>
  <c r="AQ103" i="4"/>
  <c r="AR103" i="4" s="1"/>
  <c r="AS103" i="4" s="1"/>
  <c r="AT103" i="4" s="1"/>
  <c r="D103" i="4"/>
  <c r="AF83" i="4"/>
  <c r="AM83" i="4" s="1"/>
  <c r="AE83" i="4"/>
  <c r="AL83" i="4" s="1"/>
  <c r="AF82" i="4"/>
  <c r="AM82" i="4" s="1"/>
  <c r="AE82" i="4"/>
  <c r="AF81" i="4"/>
  <c r="AM81" i="4" s="1"/>
  <c r="AE81" i="4"/>
  <c r="AL81" i="4" s="1"/>
  <c r="AF80" i="4"/>
  <c r="AM80" i="4" s="1"/>
  <c r="AE80" i="4"/>
  <c r="AF79" i="4"/>
  <c r="AM79" i="4" s="1"/>
  <c r="AE79" i="4"/>
  <c r="AL79" i="4" s="1"/>
  <c r="AF78" i="4"/>
  <c r="AM78" i="4" s="1"/>
  <c r="AE78" i="4"/>
  <c r="AF77" i="4"/>
  <c r="AM77" i="4" s="1"/>
  <c r="AE77" i="4"/>
  <c r="AL77" i="4" s="1"/>
  <c r="AF76" i="4"/>
  <c r="AM76" i="4" s="1"/>
  <c r="AE76" i="4"/>
  <c r="AF75" i="4"/>
  <c r="AM75" i="4" s="1"/>
  <c r="AE75" i="4"/>
  <c r="AL75" i="4" s="1"/>
  <c r="AF74" i="4"/>
  <c r="AM74" i="4" s="1"/>
  <c r="AE74" i="4"/>
  <c r="D74" i="4"/>
  <c r="AL73" i="4"/>
  <c r="AF73" i="4"/>
  <c r="AM73" i="4" s="1"/>
  <c r="AE73" i="4"/>
  <c r="D73" i="4"/>
  <c r="AM72" i="4"/>
  <c r="AL72" i="4"/>
  <c r="AF72" i="4"/>
  <c r="AE72" i="4"/>
  <c r="D72" i="4"/>
  <c r="AY71" i="4"/>
  <c r="AZ71" i="4" s="1"/>
  <c r="BA71" i="4" s="1"/>
  <c r="BB71" i="4" s="1"/>
  <c r="BC71" i="4" s="1"/>
  <c r="BD71" i="4" s="1"/>
  <c r="BE71" i="4" s="1"/>
  <c r="BF71" i="4" s="1"/>
  <c r="BG71" i="4" s="1"/>
  <c r="BH71" i="4" s="1"/>
  <c r="BI71" i="4" s="1"/>
  <c r="BJ71" i="4" s="1"/>
  <c r="BK71" i="4" s="1"/>
  <c r="BL71" i="4" s="1"/>
  <c r="BM71" i="4" s="1"/>
  <c r="BN71" i="4" s="1"/>
  <c r="AU71" i="4"/>
  <c r="AV71" i="4" s="1"/>
  <c r="AW71" i="4" s="1"/>
  <c r="AX71" i="4" s="1"/>
  <c r="AQ71" i="4"/>
  <c r="AR71" i="4" s="1"/>
  <c r="AS71" i="4" s="1"/>
  <c r="AT71" i="4" s="1"/>
  <c r="BG70" i="4"/>
  <c r="BH70" i="4" s="1"/>
  <c r="BI70" i="4" s="1"/>
  <c r="BJ70" i="4" s="1"/>
  <c r="BK70" i="4" s="1"/>
  <c r="BL70" i="4" s="1"/>
  <c r="BM70" i="4" s="1"/>
  <c r="BN70" i="4" s="1"/>
  <c r="AQ70" i="4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BF70" i="4" s="1"/>
  <c r="AY69" i="4"/>
  <c r="AZ69" i="4" s="1"/>
  <c r="BA69" i="4" s="1"/>
  <c r="BB69" i="4" s="1"/>
  <c r="BC69" i="4" s="1"/>
  <c r="BD69" i="4" s="1"/>
  <c r="BE69" i="4" s="1"/>
  <c r="BF69" i="4" s="1"/>
  <c r="BG69" i="4" s="1"/>
  <c r="BH69" i="4" s="1"/>
  <c r="BI69" i="4" s="1"/>
  <c r="BJ69" i="4" s="1"/>
  <c r="BK69" i="4" s="1"/>
  <c r="BL69" i="4" s="1"/>
  <c r="BM69" i="4" s="1"/>
  <c r="BN69" i="4" s="1"/>
  <c r="AU69" i="4"/>
  <c r="AV69" i="4" s="1"/>
  <c r="AW69" i="4" s="1"/>
  <c r="AX69" i="4" s="1"/>
  <c r="AQ69" i="4"/>
  <c r="AR69" i="4" s="1"/>
  <c r="AS69" i="4" s="1"/>
  <c r="AT69" i="4" s="1"/>
  <c r="BC68" i="4"/>
  <c r="BD68" i="4" s="1"/>
  <c r="BE68" i="4" s="1"/>
  <c r="BF68" i="4" s="1"/>
  <c r="BG68" i="4" s="1"/>
  <c r="BH68" i="4" s="1"/>
  <c r="BI68" i="4" s="1"/>
  <c r="BJ68" i="4" s="1"/>
  <c r="BK68" i="4" s="1"/>
  <c r="BL68" i="4" s="1"/>
  <c r="BM68" i="4" s="1"/>
  <c r="BN68" i="4" s="1"/>
  <c r="AU68" i="4"/>
  <c r="AV68" i="4" s="1"/>
  <c r="AW68" i="4" s="1"/>
  <c r="AX68" i="4" s="1"/>
  <c r="AY68" i="4" s="1"/>
  <c r="AZ68" i="4" s="1"/>
  <c r="BA68" i="4" s="1"/>
  <c r="BB68" i="4" s="1"/>
  <c r="AT68" i="4"/>
  <c r="AQ68" i="4"/>
  <c r="AR68" i="4" s="1"/>
  <c r="AS68" i="4" s="1"/>
  <c r="AU67" i="4"/>
  <c r="AV67" i="4" s="1"/>
  <c r="AW67" i="4" s="1"/>
  <c r="AX67" i="4" s="1"/>
  <c r="AY67" i="4" s="1"/>
  <c r="AZ67" i="4" s="1"/>
  <c r="BA67" i="4" s="1"/>
  <c r="BB67" i="4" s="1"/>
  <c r="BC67" i="4" s="1"/>
  <c r="BD67" i="4" s="1"/>
  <c r="BE67" i="4" s="1"/>
  <c r="BF67" i="4" s="1"/>
  <c r="BG67" i="4" s="1"/>
  <c r="BH67" i="4" s="1"/>
  <c r="BI67" i="4" s="1"/>
  <c r="BJ67" i="4" s="1"/>
  <c r="BK67" i="4" s="1"/>
  <c r="BL67" i="4" s="1"/>
  <c r="BM67" i="4" s="1"/>
  <c r="BN67" i="4" s="1"/>
  <c r="AQ67" i="4"/>
  <c r="AR67" i="4" s="1"/>
  <c r="AS67" i="4" s="1"/>
  <c r="AT67" i="4" s="1"/>
  <c r="AW66" i="4"/>
  <c r="AX66" i="4" s="1"/>
  <c r="AY66" i="4" s="1"/>
  <c r="AZ66" i="4" s="1"/>
  <c r="BA66" i="4" s="1"/>
  <c r="BB66" i="4" s="1"/>
  <c r="BC66" i="4" s="1"/>
  <c r="BD66" i="4" s="1"/>
  <c r="BE66" i="4" s="1"/>
  <c r="BF66" i="4" s="1"/>
  <c r="BG66" i="4" s="1"/>
  <c r="BH66" i="4" s="1"/>
  <c r="BI66" i="4" s="1"/>
  <c r="BJ66" i="4" s="1"/>
  <c r="BK66" i="4" s="1"/>
  <c r="BL66" i="4" s="1"/>
  <c r="BM66" i="4" s="1"/>
  <c r="BN66" i="4" s="1"/>
  <c r="AS66" i="4"/>
  <c r="AT66" i="4" s="1"/>
  <c r="AU66" i="4" s="1"/>
  <c r="AV66" i="4" s="1"/>
  <c r="AR66" i="4"/>
  <c r="AQ66" i="4"/>
  <c r="AW65" i="4"/>
  <c r="AX65" i="4" s="1"/>
  <c r="AY65" i="4" s="1"/>
  <c r="AZ65" i="4" s="1"/>
  <c r="BA65" i="4" s="1"/>
  <c r="BB65" i="4" s="1"/>
  <c r="BC65" i="4" s="1"/>
  <c r="BD65" i="4" s="1"/>
  <c r="BE65" i="4" s="1"/>
  <c r="BF65" i="4" s="1"/>
  <c r="BG65" i="4" s="1"/>
  <c r="BH65" i="4" s="1"/>
  <c r="BI65" i="4" s="1"/>
  <c r="BJ65" i="4" s="1"/>
  <c r="BK65" i="4" s="1"/>
  <c r="BL65" i="4" s="1"/>
  <c r="BM65" i="4" s="1"/>
  <c r="BN65" i="4" s="1"/>
  <c r="AS65" i="4"/>
  <c r="AT65" i="4" s="1"/>
  <c r="AU65" i="4" s="1"/>
  <c r="AV65" i="4" s="1"/>
  <c r="AR65" i="4"/>
  <c r="AQ65" i="4"/>
  <c r="D65" i="4"/>
  <c r="D58" i="4"/>
  <c r="D41" i="4"/>
  <c r="D40" i="4"/>
  <c r="D39" i="4"/>
  <c r="D35" i="4"/>
  <c r="D34" i="4"/>
  <c r="D33" i="4"/>
  <c r="AW31" i="4"/>
  <c r="AX31" i="4" s="1"/>
  <c r="AY31" i="4" s="1"/>
  <c r="AZ31" i="4" s="1"/>
  <c r="BA31" i="4" s="1"/>
  <c r="BB31" i="4" s="1"/>
  <c r="BC31" i="4" s="1"/>
  <c r="BD31" i="4" s="1"/>
  <c r="BE31" i="4" s="1"/>
  <c r="BF31" i="4" s="1"/>
  <c r="BG31" i="4" s="1"/>
  <c r="BH31" i="4" s="1"/>
  <c r="BI31" i="4" s="1"/>
  <c r="BJ31" i="4" s="1"/>
  <c r="BK31" i="4" s="1"/>
  <c r="BL31" i="4" s="1"/>
  <c r="BM31" i="4" s="1"/>
  <c r="BN31" i="4" s="1"/>
  <c r="AS31" i="4"/>
  <c r="AT31" i="4" s="1"/>
  <c r="AU31" i="4" s="1"/>
  <c r="AV31" i="4" s="1"/>
  <c r="AR31" i="4"/>
  <c r="AQ31" i="4"/>
  <c r="D31" i="4"/>
  <c r="AQ30" i="4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BL30" i="4" s="1"/>
  <c r="BM30" i="4" s="1"/>
  <c r="BN30" i="4" s="1"/>
  <c r="D30" i="4"/>
  <c r="AT29" i="4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BL29" i="4" s="1"/>
  <c r="BM29" i="4" s="1"/>
  <c r="BN29" i="4" s="1"/>
  <c r="AQ29" i="4"/>
  <c r="AR29" i="4" s="1"/>
  <c r="AS29" i="4" s="1"/>
  <c r="D29" i="4"/>
  <c r="AQ28" i="4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BL28" i="4" s="1"/>
  <c r="BM28" i="4" s="1"/>
  <c r="BN28" i="4" s="1"/>
  <c r="AQ27" i="4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BK27" i="4" s="1"/>
  <c r="BL27" i="4" s="1"/>
  <c r="BM27" i="4" s="1"/>
  <c r="BN27" i="4" s="1"/>
  <c r="AQ26" i="4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BK26" i="4" s="1"/>
  <c r="BL26" i="4" s="1"/>
  <c r="BM26" i="4" s="1"/>
  <c r="BN26" i="4" s="1"/>
  <c r="AQ25" i="4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BL25" i="4" s="1"/>
  <c r="BM25" i="4" s="1"/>
  <c r="BN25" i="4" s="1"/>
  <c r="AQ24" i="4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AR23" i="4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BL23" i="4" s="1"/>
  <c r="BM23" i="4" s="1"/>
  <c r="BN23" i="4" s="1"/>
  <c r="AQ23" i="4"/>
  <c r="AQ22" i="4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BL22" i="4" s="1"/>
  <c r="BM22" i="4" s="1"/>
  <c r="BN22" i="4" s="1"/>
  <c r="BO22" i="4" s="1"/>
  <c r="D22" i="4"/>
  <c r="D8" i="4"/>
  <c r="D6" i="4"/>
  <c r="D5" i="4"/>
  <c r="D3" i="4"/>
  <c r="AR2" i="4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AQ2" i="4"/>
  <c r="AL111" i="4" l="1"/>
  <c r="AL112" i="4"/>
  <c r="AL74" i="4"/>
  <c r="AL76" i="4"/>
  <c r="AL78" i="4"/>
  <c r="AL80" i="4"/>
  <c r="AL82" i="4"/>
  <c r="AM112" i="4"/>
  <c r="AC89" i="3"/>
  <c r="AB89" i="3"/>
  <c r="AC88" i="3"/>
  <c r="AB88" i="3"/>
  <c r="AC87" i="3"/>
  <c r="AB87" i="3"/>
  <c r="AC86" i="3"/>
  <c r="AB86" i="3"/>
  <c r="AC85" i="3"/>
  <c r="AB85" i="3"/>
  <c r="D44" i="3"/>
  <c r="D112" i="4" l="1"/>
  <c r="AX4" i="3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 s="1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 s="1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 s="1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X3" i="3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<sst xmlns="http://schemas.openxmlformats.org/spreadsheetml/2006/main" count="3215" uniqueCount="220">
  <si>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</si>
  <si>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</si>
  <si>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</si>
  <si>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</si>
  <si>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</si>
  <si>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</si>
  <si>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</si>
  <si>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</si>
  <si>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</si>
  <si>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</si>
  <si>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</si>
  <si>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</si>
  <si>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</si>
  <si>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</si>
  <si>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</si>
  <si>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</si>
  <si>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</si>
  <si>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</si>
  <si>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</si>
  <si>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</si>
  <si>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</si>
  <si>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</si>
  <si>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</si>
  <si>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</si>
  <si>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</si>
  <si>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</si>
  <si>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</si>
  <si>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</si>
  <si>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</si>
  <si>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</si>
  <si>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</si>
  <si>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</si>
  <si>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</si>
  <si>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</si>
  <si>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</si>
  <si>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</si>
  <si>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</si>
  <si>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</si>
  <si>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</si>
  <si>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</si>
  <si>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</si>
  <si>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</si>
  <si>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</si>
  <si>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</si>
  <si>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</si>
  <si>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</si>
  <si>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</si>
  <si>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</si>
  <si>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</si>
  <si>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</si>
  <si>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</si>
  <si>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</si>
  <si>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</si>
  <si>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</si>
  <si>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</si>
  <si>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</si>
  <si>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</si>
  <si>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</si>
  <si>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</si>
  <si>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</si>
  <si>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</si>
  <si>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</si>
  <si>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</si>
  <si>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</si>
  <si>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</si>
  <si>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</si>
  <si>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</si>
  <si>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</si>
  <si>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</si>
  <si>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</si>
  <si>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</si>
  <si>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</si>
  <si>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</si>
  <si>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</si>
  <si>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</si>
  <si>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</si>
  <si>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</si>
  <si>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</si>
  <si>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</si>
  <si>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</si>
  <si>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</si>
  <si>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</si>
  <si>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</si>
  <si>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</si>
  <si>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</si>
  <si>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</si>
  <si>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</si>
  <si>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</si>
  <si>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</si>
  <si>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</si>
  <si>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</si>
  <si>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</si>
  <si>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</si>
  <si>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</si>
  <si>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</si>
  <si>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</si>
  <si>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</si>
  <si>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</si>
  <si>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</si>
  <si>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</si>
  <si>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</si>
  <si>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</si>
  <si>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</si>
  <si>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</si>
  <si>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</si>
  <si>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</si>
  <si>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</si>
  <si>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</si>
  <si>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</si>
  <si>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</si>
  <si>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</si>
  <si>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</si>
  <si>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</si>
  <si>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</si>
  <si>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</si>
  <si>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</si>
  <si>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</si>
  <si>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</si>
  <si>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</si>
  <si>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</si>
  <si>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</si>
  <si>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</si>
  <si>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</si>
  <si>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</si>
  <si>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</si>
  <si>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</si>
  <si>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</si>
  <si>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</si>
  <si>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</si>
  <si>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</si>
  <si>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</si>
  <si>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</si>
  <si>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</si>
  <si>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</si>
  <si>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</si>
  <si>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</si>
  <si>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</si>
  <si>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</si>
  <si>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</si>
  <si>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</si>
  <si>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</si>
  <si>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</si>
  <si>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</si>
  <si>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</si>
  <si>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</si>
  <si>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</si>
  <si>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</si>
  <si>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</si>
  <si>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</si>
  <si>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</si>
  <si>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</si>
  <si>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</si>
  <si>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</si>
  <si>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</si>
  <si>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</si>
  <si>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</si>
  <si>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</si>
  <si>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</si>
  <si>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</si>
  <si>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</si>
  <si>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</si>
  <si>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</si>
  <si>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</si>
  <si>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</si>
  <si>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</si>
  <si>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</si>
  <si>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</si>
  <si>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</si>
  <si>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</si>
  <si>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</si>
  <si>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</si>
  <si>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</si>
  <si>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</si>
  <si>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</si>
  <si>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</si>
  <si>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</si>
  <si>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</si>
  <si>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</si>
  <si>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</si>
  <si>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</si>
  <si>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</si>
  <si>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</si>
  <si>
    <t>BILA008</t>
  </si>
  <si>
    <t>'NOP'</t>
  </si>
  <si>
    <t>0000000000000415'</t>
  </si>
  <si>
    <t>0000000000000416'</t>
  </si>
  <si>
    <t>0000000000000417'</t>
  </si>
  <si>
    <t>0000000000000418'</t>
  </si>
  <si>
    <t>0000000000000419'</t>
  </si>
  <si>
    <t>0000000000000420'</t>
  </si>
  <si>
    <t>0000000000000421'</t>
  </si>
  <si>
    <t>0000000000000422'</t>
  </si>
  <si>
    <t>0000000000000423'</t>
  </si>
  <si>
    <t>0000000000000424'</t>
  </si>
  <si>
    <t>0000000000000425'</t>
  </si>
  <si>
    <t>0000000000000426'</t>
  </si>
  <si>
    <t>'?'</t>
  </si>
  <si>
    <t>0000000000000427'</t>
  </si>
  <si>
    <t>0000000000000428'</t>
  </si>
  <si>
    <t>0000000000000429'</t>
  </si>
  <si>
    <t>0000000000000430'</t>
  </si>
  <si>
    <t>0000000000000431'</t>
  </si>
  <si>
    <t>0000000000000432'</t>
  </si>
  <si>
    <t>0000000000000433'</t>
  </si>
  <si>
    <t>0000000000000434'</t>
  </si>
  <si>
    <t>BILA009</t>
  </si>
  <si>
    <t>CAMPO_TEC_1</t>
  </si>
  <si>
    <t>CAMPO_TEC_2</t>
  </si>
  <si>
    <t>CAMPO_TEC_3</t>
  </si>
  <si>
    <t>CAMPO_TEC_4</t>
  </si>
  <si>
    <t>CAMPO_TEC_5</t>
  </si>
  <si>
    <t>CAMPO_TEC_6</t>
  </si>
  <si>
    <t>CAMPO_TEC_7</t>
  </si>
  <si>
    <t>NUM</t>
  </si>
  <si>
    <t>DEN</t>
  </si>
  <si>
    <t>0000000000000435'</t>
  </si>
  <si>
    <t>0000000000000436'</t>
  </si>
  <si>
    <t>0000000000000437'</t>
  </si>
  <si>
    <t>0000000000000438'</t>
  </si>
  <si>
    <t>0000000000000439'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</si>
</sst>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quotePrefix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0" xfId="0" applyFill="1"/>
    <xf numFmtId="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2">
    <cellStyle name="60% - Accent6 2" xfId="1"/>
    <cellStyle name="Normale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4.4" x14ac:dyDescent="0.3"/>
  <cols>
    <col min="1" max="1" width="2.109375" customWidth="1"/>
    <col min="2" max="2" width="18.88671875" style="1" bestFit="1" customWidth="1"/>
    <col min="3" max="3" width="9.44140625" style="1" bestFit="1" customWidth="1"/>
    <col min="4" max="4" width="12" style="1" bestFit="1" customWidth="1"/>
    <col min="5" max="5" width="13.33203125" style="1" bestFit="1" customWidth="1"/>
    <col min="6" max="7" width="20.33203125" style="1" customWidth="1"/>
    <col min="8" max="9" width="20.33203125" style="16" hidden="1" customWidth="1"/>
    <col min="10" max="10" width="30.33203125" style="16" hidden="1" customWidth="1"/>
    <col min="11" max="18" width="30.33203125" style="17" hidden="1" customWidth="1"/>
    <col min="19" max="21" width="20.33203125" style="17" hidden="1" customWidth="1"/>
    <col min="22" max="25" width="33.6640625" style="17" hidden="1" customWidth="1"/>
    <col min="26" max="26" width="33.6640625" style="22" hidden="1" customWidth="1"/>
    <col min="27" max="27" width="19.6640625" style="22" hidden="1" customWidth="1"/>
    <col min="28" max="28" width="22.6640625" style="22" hidden="1" customWidth="1"/>
    <col min="29" max="29" width="30.109375" style="22" hidden="1" customWidth="1"/>
    <col min="30" max="30" width="33" style="17" hidden="1" customWidth="1"/>
    <col min="31" max="38" width="39.33203125" style="17" hidden="1" customWidth="1"/>
    <col min="39" max="39" width="31.33203125" style="17" hidden="1" customWidth="1"/>
    <col min="40" max="40" width="27.88671875" style="17" hidden="1" customWidth="1"/>
    <col min="41" max="41" width="22.109375" style="17" hidden="1" customWidth="1"/>
    <col min="42" max="42" width="13.44140625" style="17" hidden="1" customWidth="1"/>
    <col min="43" max="44" width="12.109375" style="17" hidden="1" customWidth="1"/>
    <col min="45" max="45" width="15.109375" style="17" hidden="1" customWidth="1"/>
    <col min="46" max="46" width="15.6640625" customWidth="1"/>
    <col min="47" max="47" width="21.44140625" style="12" customWidth="1"/>
    <col min="48" max="48" width="39.88671875" style="12" customWidth="1"/>
    <col min="73" max="73" width="14.5546875" customWidth="1"/>
  </cols>
  <sheetData>
    <row r="1" spans="2:96" x14ac:dyDescent="0.3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2" customHeight="1" x14ac:dyDescent="0.3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3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3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3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3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3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3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3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3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3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3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3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3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3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3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3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3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3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3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3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3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3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3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3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3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3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3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3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3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3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3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3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3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3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3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3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3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3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3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3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3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3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3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3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3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3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3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3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3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3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3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3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3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3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3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3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3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3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3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3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3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3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3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3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3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3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3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3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3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3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3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3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3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3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3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3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3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3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3">
      <c r="AB81" s="17" t="s">
        <v>153</v>
      </c>
    </row>
    <row r="85" spans="28:29" x14ac:dyDescent="0.3">
      <c r="AB85" s="22">
        <f>Z65+AA65+AB65+AC65</f>
        <v>350</v>
      </c>
      <c r="AC85" s="22">
        <f>(AD65+(AE65/3.5)-AF65+AC65)</f>
        <v>0</v>
      </c>
    </row>
    <row r="86" spans="28:29" x14ac:dyDescent="0.3">
      <c r="AB86" s="22">
        <f>Z66+AA66+AB66+AC66</f>
        <v>-200</v>
      </c>
      <c r="AC86" s="22">
        <f>(AD66+(AE66/3.5)-AF66+AC66)</f>
        <v>0</v>
      </c>
    </row>
    <row r="87" spans="28:29" x14ac:dyDescent="0.3">
      <c r="AB87" s="22">
        <f>Z67+AA67+AB67+AC67</f>
        <v>0</v>
      </c>
      <c r="AC87" s="22">
        <f>(AD67+(AE67/3.5)-AF67+AC67)</f>
        <v>-28.571428571428573</v>
      </c>
    </row>
    <row r="88" spans="28:29" x14ac:dyDescent="0.3">
      <c r="AB88" s="22">
        <f>Z68+AA68+AB68+AC68</f>
        <v>350</v>
      </c>
      <c r="AC88" s="22">
        <f>(AD68+(AE68/3.5)-AF68+AC68)</f>
        <v>-28.571428571428573</v>
      </c>
    </row>
    <row r="89" spans="28:29" x14ac:dyDescent="0.3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18"/>
  <sheetViews>
    <sheetView tabSelected="1" zoomScale="70" zoomScaleNormal="70" workbookViewId="0">
      <pane xSplit="5" ySplit="2" topLeftCell="AC3" activePane="bottomRight" state="frozen"/>
      <selection pane="topRight" activeCell="F1" sqref="F1"/>
      <selection pane="bottomLeft" activeCell="A2" sqref="A2"/>
      <selection pane="bottomRight" activeCell="AP71" sqref="AP71:AP83"/>
    </sheetView>
  </sheetViews>
  <sheetFormatPr defaultRowHeight="14.4" x14ac:dyDescent="0.3"/>
  <cols>
    <col min="1" max="1" width="9.33203125" customWidth="1"/>
    <col min="2" max="2" width="20.109375" style="37" bestFit="1" customWidth="1"/>
    <col min="3" max="3" width="10.109375" bestFit="1" customWidth="1"/>
    <col min="4" max="4" width="13.88671875" bestFit="1" customWidth="1"/>
    <col min="5" max="5" width="13.109375" bestFit="1" customWidth="1"/>
    <col min="6" max="7" width="22" style="12" bestFit="1" customWidth="1"/>
    <col min="8" max="16" width="23.33203125" style="12" bestFit="1" customWidth="1"/>
    <col min="17" max="17" width="16.77734375" style="12" bestFit="1" customWidth="1"/>
    <col min="18" max="19" width="12.44140625" style="12" bestFit="1" customWidth="1"/>
    <col min="20" max="21" width="26.33203125" bestFit="1" customWidth="1"/>
    <col min="22" max="23" width="24.109375" bestFit="1" customWidth="1"/>
    <col min="24" max="24" width="18.6640625" bestFit="1" customWidth="1"/>
    <col min="25" max="25" width="25" bestFit="1" customWidth="1"/>
    <col min="26" max="26" width="21.88671875" bestFit="1" customWidth="1"/>
    <col min="27" max="27" width="24.21875" bestFit="1" customWidth="1"/>
    <col min="28" max="28" width="18" bestFit="1" customWidth="1"/>
    <col min="29" max="29" width="19.6640625" bestFit="1" customWidth="1"/>
    <col min="30" max="30" width="14.21875" bestFit="1" customWidth="1"/>
    <col min="31" max="37" width="13.5546875" bestFit="1" customWidth="1"/>
    <col min="38" max="38" width="5.33203125" bestFit="1" customWidth="1"/>
    <col min="39" max="40" width="13.88671875" bestFit="1" customWidth="1"/>
    <col min="41" max="41" width="16" bestFit="1" customWidth="1"/>
    <col min="42" max="42" width="6" bestFit="1" customWidth="1"/>
    <col min="43" max="43" width="43.88671875" bestFit="1" customWidth="1"/>
    <col min="44" max="44" width="67.109375" bestFit="1" customWidth="1"/>
    <col min="45" max="45" width="90.21875" bestFit="1" customWidth="1"/>
    <col min="46" max="46" width="113.44140625" bestFit="1" customWidth="1"/>
    <col min="47" max="47" width="136.6640625" bestFit="1" customWidth="1"/>
    <col min="48" max="48" width="159.77734375" bestFit="1" customWidth="1"/>
    <col min="49" max="49" width="183" bestFit="1" customWidth="1"/>
    <col min="50" max="50" width="206.109375" bestFit="1" customWidth="1"/>
    <col min="51" max="51" width="229.33203125" bestFit="1" customWidth="1"/>
    <col min="52" max="52" width="252.44140625" bestFit="1" customWidth="1"/>
    <col min="53" max="66" width="255.77734375" bestFit="1" customWidth="1"/>
    <col min="67" max="67" width="129.6640625" bestFit="1" customWidth="1"/>
  </cols>
  <sheetData>
    <row r="2" spans="2:66" ht="16.95" customHeight="1" x14ac:dyDescent="0.3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5" t="s">
        <v>206</v>
      </c>
      <c r="AF2" s="5" t="s">
        <v>207</v>
      </c>
      <c r="AG2" s="5" t="s">
        <v>208</v>
      </c>
      <c r="AH2" s="5" t="s">
        <v>209</v>
      </c>
      <c r="AI2" s="5" t="s">
        <v>210</v>
      </c>
      <c r="AJ2" s="5" t="s">
        <v>211</v>
      </c>
      <c r="AK2" s="5" t="s">
        <v>212</v>
      </c>
      <c r="AL2" s="5" t="s">
        <v>213</v>
      </c>
      <c r="AM2" s="5" t="s">
        <v>214</v>
      </c>
      <c r="AN2" s="8" t="s">
        <v>4</v>
      </c>
      <c r="AO2" s="8" t="s">
        <v>5</v>
      </c>
      <c r="AP2" s="8" t="s">
        <v>2</v>
      </c>
      <c r="AQ2" t="str">
        <f>F2&amp;","&amp;G2</f>
        <v>IMP_PATRIM_NETTO_T1,IMP_PATRIM_NETTO_T2</v>
      </c>
      <c r="AR2" t="str">
        <f t="shared" ref="AR2:BD2" si="0">AQ2&amp;","&amp;H2</f>
        <v>IMP_PATRIM_NETTO_T1,IMP_PATRIM_NETTO_T2,FLG_COND_ELEGIBILITA_1</v>
      </c>
      <c r="AS2" t="str">
        <f t="shared" si="0"/>
        <v>IMP_PATRIM_NETTO_T1,IMP_PATRIM_NETTO_T2,FLG_COND_ELEGIBILITA_1,FLG_COND_ELEGIBILITA_2</v>
      </c>
      <c r="AT2" t="str">
        <f t="shared" si="0"/>
        <v>IMP_PATRIM_NETTO_T1,IMP_PATRIM_NETTO_T2,FLG_COND_ELEGIBILITA_1,FLG_COND_ELEGIBILITA_2,FLG_COND_ELEGIBILITA_3</v>
      </c>
      <c r="AU2" t="str">
        <f t="shared" si="0"/>
        <v>IMP_PATRIM_NETTO_T1,IMP_PATRIM_NETTO_T2,FLG_COND_ELEGIBILITA_1,FLG_COND_ELEGIBILITA_2,FLG_COND_ELEGIBILITA_3,FLG_COND_ELEGIBILITA_4</v>
      </c>
      <c r="AV2" t="str">
        <f t="shared" si="0"/>
        <v>IMP_PATRIM_NETTO_T1,IMP_PATRIM_NETTO_T2,FLG_COND_ELEGIBILITA_1,FLG_COND_ELEGIBILITA_2,FLG_COND_ELEGIBILITA_3,FLG_COND_ELEGIBILITA_4,FLG_COND_ELEGIBILITA_5</v>
      </c>
      <c r="AW2" t="str">
        <f t="shared" si="0"/>
        <v>IMP_PATRIM_NETTO_T1,IMP_PATRIM_NETTO_T2,FLG_COND_ELEGIBILITA_1,FLG_COND_ELEGIBILITA_2,FLG_COND_ELEGIBILITA_3,FLG_COND_ELEGIBILITA_4,FLG_COND_ELEGIBILITA_5,FLG_COND_ELEGIBILITA_6</v>
      </c>
      <c r="AX2" t="str">
        <f t="shared" si="0"/>
        <v>IMP_PATRIM_NETTO_T1,IMP_PATRIM_NETTO_T2,FLG_COND_ELEGIBILITA_1,FLG_COND_ELEGIBILITA_2,FLG_COND_ELEGIBILITA_3,FLG_COND_ELEGIBILITA_4,FLG_COND_ELEGIBILITA_5,FLG_COND_ELEGIBILITA_6,FLG_COND_ELEGIBILITA_7</v>
      </c>
      <c r="AY2" t="str">
        <f t="shared" si="0"/>
        <v>IMP_PATRIM_NETTO_T1,IMP_PATRIM_NETTO_T2,FLG_COND_ELEGIBILITA_1,FLG_COND_ELEGIBILITA_2,FLG_COND_ELEGIBILITA_3,FLG_COND_ELEGIBILITA_4,FLG_COND_ELEGIBILITA_5,FLG_COND_ELEGIBILITA_6,FLG_COND_ELEGIBILITA_7,FLG_COND_ELEGIBILITA_8</v>
      </c>
      <c r="AZ2" t="str">
        <f t="shared" si="0"/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BA2" t="str">
        <f t="shared" si="0"/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BB2" t="str">
        <f t="shared" si="0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BC2" t="str">
        <f t="shared" si="0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BD2" t="str">
        <f t="shared" si="0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BE2" t="str">
        <f>BD2&amp;","&amp;U2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BF2" t="str">
        <f>BE2&amp;","&amp;V2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BG2" t="str">
        <f t="shared" ref="BG2:BN2" si="1">BF2&amp;","&amp;W2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BH2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BI2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J2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K2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L2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M2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N2" s="40" t="str">
        <f t="shared" si="1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66" x14ac:dyDescent="0.3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3">
        <v>0.66666666666666663</v>
      </c>
      <c r="AO3" s="4" t="s">
        <v>1</v>
      </c>
      <c r="AP3" s="4" t="s">
        <v>152</v>
      </c>
    </row>
    <row r="4" spans="2:66" x14ac:dyDescent="0.3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3">
        <v>0</v>
      </c>
      <c r="AO4" s="4" t="s">
        <v>71</v>
      </c>
      <c r="AP4" s="4" t="s">
        <v>152</v>
      </c>
    </row>
    <row r="5" spans="2:66" x14ac:dyDescent="0.3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3">
        <v>0</v>
      </c>
      <c r="AO5" s="4" t="s">
        <v>1</v>
      </c>
      <c r="AP5" s="4" t="s">
        <v>152</v>
      </c>
    </row>
    <row r="6" spans="2:66" x14ac:dyDescent="0.3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3">
        <v>-0.5</v>
      </c>
      <c r="AO6" s="4" t="s">
        <v>1</v>
      </c>
      <c r="AP6" s="4" t="s">
        <v>152</v>
      </c>
    </row>
    <row r="7" spans="2:66" x14ac:dyDescent="0.3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3">
        <v>1000000</v>
      </c>
      <c r="AO7" s="4" t="s">
        <v>71</v>
      </c>
      <c r="AP7" s="4" t="s">
        <v>152</v>
      </c>
    </row>
    <row r="8" spans="2:66" x14ac:dyDescent="0.3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3">
        <v>2.5</v>
      </c>
      <c r="AO8" s="4" t="s">
        <v>1</v>
      </c>
      <c r="AP8" s="4" t="s">
        <v>152</v>
      </c>
    </row>
    <row r="9" spans="2:66" x14ac:dyDescent="0.3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3" t="s">
        <v>1</v>
      </c>
      <c r="AO9" s="4" t="s">
        <v>57</v>
      </c>
      <c r="AP9" s="4" t="s">
        <v>152</v>
      </c>
    </row>
    <row r="10" spans="2:66" x14ac:dyDescent="0.3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3">
        <v>-1000000</v>
      </c>
      <c r="AO10" s="4" t="s">
        <v>71</v>
      </c>
      <c r="AP10" s="4" t="s">
        <v>152</v>
      </c>
    </row>
    <row r="11" spans="2:66" x14ac:dyDescent="0.3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3" t="s">
        <v>1</v>
      </c>
      <c r="AO11" s="4" t="s">
        <v>68</v>
      </c>
      <c r="AP11" s="4" t="s">
        <v>152</v>
      </c>
    </row>
    <row r="12" spans="2:66" x14ac:dyDescent="0.3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3" t="s">
        <v>1</v>
      </c>
      <c r="AO12" s="4" t="s">
        <v>68</v>
      </c>
      <c r="AP12" s="4" t="s">
        <v>152</v>
      </c>
    </row>
    <row r="13" spans="2:66" x14ac:dyDescent="0.3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3" t="s">
        <v>1</v>
      </c>
      <c r="AO13" s="4" t="s">
        <v>68</v>
      </c>
      <c r="AP13" s="4" t="s">
        <v>152</v>
      </c>
    </row>
    <row r="14" spans="2:66" x14ac:dyDescent="0.3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3" t="s">
        <v>1</v>
      </c>
      <c r="AO14" s="4" t="s">
        <v>57</v>
      </c>
      <c r="AP14" s="4" t="s">
        <v>152</v>
      </c>
    </row>
    <row r="15" spans="2:66" x14ac:dyDescent="0.3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3" t="s">
        <v>1</v>
      </c>
      <c r="AO15" s="4" t="s">
        <v>57</v>
      </c>
      <c r="AP15" s="4" t="s">
        <v>152</v>
      </c>
    </row>
    <row r="16" spans="2:66" x14ac:dyDescent="0.3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3" t="s">
        <v>1</v>
      </c>
      <c r="AO16" s="4" t="s">
        <v>57</v>
      </c>
      <c r="AP16" s="4" t="s">
        <v>152</v>
      </c>
    </row>
    <row r="17" spans="2:67" x14ac:dyDescent="0.3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3" t="s">
        <v>1</v>
      </c>
      <c r="AO17" s="4" t="s">
        <v>69</v>
      </c>
      <c r="AP17" s="4" t="s">
        <v>152</v>
      </c>
    </row>
    <row r="18" spans="2:67" x14ac:dyDescent="0.3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3" t="s">
        <v>1</v>
      </c>
      <c r="AO18" s="4" t="s">
        <v>69</v>
      </c>
      <c r="AP18" s="4" t="s">
        <v>152</v>
      </c>
    </row>
    <row r="19" spans="2:67" x14ac:dyDescent="0.3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3" t="s">
        <v>1</v>
      </c>
      <c r="AO19" s="4" t="s">
        <v>69</v>
      </c>
      <c r="AP19" s="4" t="s">
        <v>152</v>
      </c>
    </row>
    <row r="20" spans="2:67" x14ac:dyDescent="0.3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3" t="s">
        <v>1</v>
      </c>
      <c r="AO20" s="4" t="s">
        <v>70</v>
      </c>
      <c r="AP20" s="4" t="s">
        <v>152</v>
      </c>
    </row>
    <row r="21" spans="2:67" x14ac:dyDescent="0.3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3" t="s">
        <v>1</v>
      </c>
      <c r="AO21" s="4" t="s">
        <v>70</v>
      </c>
      <c r="AP21" s="4" t="s">
        <v>152</v>
      </c>
    </row>
    <row r="22" spans="2:67" x14ac:dyDescent="0.3">
      <c r="B22" s="38" t="s">
        <v>158</v>
      </c>
      <c r="C22" s="6">
        <v>3</v>
      </c>
      <c r="D22" s="30">
        <f>(F22-G22)/G22</f>
        <v>0.66666666666666663</v>
      </c>
      <c r="E22" s="30"/>
      <c r="F22" s="6">
        <v>500</v>
      </c>
      <c r="G22" s="7">
        <v>300</v>
      </c>
      <c r="H22" s="26" t="s">
        <v>97</v>
      </c>
      <c r="I22" s="26" t="s">
        <v>97</v>
      </c>
      <c r="J22" s="7" t="s">
        <v>180</v>
      </c>
      <c r="K22" s="7" t="s">
        <v>180</v>
      </c>
      <c r="L22" s="26" t="s">
        <v>97</v>
      </c>
      <c r="M22" s="26" t="s">
        <v>97</v>
      </c>
      <c r="N22" s="7" t="s">
        <v>180</v>
      </c>
      <c r="O22" s="26" t="s">
        <v>97</v>
      </c>
      <c r="P22" s="26" t="s">
        <v>97</v>
      </c>
      <c r="Q22" s="26" t="s">
        <v>156</v>
      </c>
      <c r="R22" s="28" t="s">
        <v>100</v>
      </c>
      <c r="S22" s="28" t="s">
        <v>101</v>
      </c>
      <c r="T22" s="7" t="s">
        <v>180</v>
      </c>
      <c r="U22" s="7" t="s">
        <v>180</v>
      </c>
      <c r="V22" s="7" t="s">
        <v>180</v>
      </c>
      <c r="W22" s="7" t="s">
        <v>180</v>
      </c>
      <c r="X22" s="7" t="s">
        <v>180</v>
      </c>
      <c r="Y22" s="7" t="s">
        <v>180</v>
      </c>
      <c r="Z22" s="7" t="s">
        <v>180</v>
      </c>
      <c r="AA22" s="7" t="s">
        <v>180</v>
      </c>
      <c r="AB22" s="7" t="s">
        <v>180</v>
      </c>
      <c r="AC22" s="7" t="s">
        <v>180</v>
      </c>
      <c r="AD22" s="7" t="s">
        <v>180</v>
      </c>
      <c r="AE22" s="7"/>
      <c r="AF22" s="7"/>
      <c r="AG22" s="7"/>
      <c r="AH22" s="7"/>
      <c r="AI22" s="7"/>
      <c r="AJ22" s="7"/>
      <c r="AK22" s="7"/>
      <c r="AL22" s="7"/>
      <c r="AM22" s="7"/>
      <c r="AN22" s="7">
        <v>0.66666666666666663</v>
      </c>
      <c r="AO22" s="7"/>
      <c r="AP22" s="7" t="s">
        <v>152</v>
      </c>
      <c r="AQ22" s="16" t="str">
        <f>F22&amp;","&amp;G22</f>
        <v>500,300</v>
      </c>
      <c r="AR22" t="str">
        <f t="shared" ref="AR22:BN31" si="2">AQ22&amp;","&amp;H22</f>
        <v>500,300,'1'</v>
      </c>
      <c r="AS22" t="str">
        <f t="shared" si="2"/>
        <v>500,300,'1','1'</v>
      </c>
      <c r="AT22" t="str">
        <f t="shared" si="2"/>
        <v>500,300,'1','1',null</v>
      </c>
      <c r="AU22" t="str">
        <f t="shared" si="2"/>
        <v>500,300,'1','1',null,null</v>
      </c>
      <c r="AV22" t="str">
        <f t="shared" si="2"/>
        <v>500,300,'1','1',null,null,'1'</v>
      </c>
      <c r="AW22" t="str">
        <f t="shared" si="2"/>
        <v>500,300,'1','1',null,null,'1','1'</v>
      </c>
      <c r="AX22" t="str">
        <f t="shared" si="2"/>
        <v>500,300,'1','1',null,null,'1','1',null</v>
      </c>
      <c r="AY22" t="str">
        <f t="shared" si="2"/>
        <v>500,300,'1','1',null,null,'1','1',null,'1'</v>
      </c>
      <c r="AZ22" t="str">
        <f t="shared" si="2"/>
        <v>500,300,'1','1',null,null,'1','1',null,'1','1'</v>
      </c>
      <c r="BA22" t="str">
        <f t="shared" si="2"/>
        <v>500,300,'1','1',null,null,'1','1',null,'1','1','FIS'</v>
      </c>
      <c r="BB22" t="str">
        <f t="shared" si="2"/>
        <v>500,300,'1','1',null,null,'1','1',null,'1','1','FIS','02/05/2017'</v>
      </c>
      <c r="BC22" t="str">
        <f t="shared" si="2"/>
        <v>500,300,'1','1',null,null,'1','1',null,'1','1','FIS','02/05/2017','02/06/2016'</v>
      </c>
      <c r="BD22" t="str">
        <f t="shared" si="2"/>
        <v>500,300,'1','1',null,null,'1','1',null,'1','1','FIS','02/05/2017','02/06/2016',null</v>
      </c>
      <c r="BE22" t="str">
        <f t="shared" si="2"/>
        <v>500,300,'1','1',null,null,'1','1',null,'1','1','FIS','02/05/2017','02/06/2016',null,null</v>
      </c>
      <c r="BF22" t="str">
        <f t="shared" si="2"/>
        <v>500,300,'1','1',null,null,'1','1',null,'1','1','FIS','02/05/2017','02/06/2016',null,null,null</v>
      </c>
      <c r="BG22" t="str">
        <f t="shared" si="2"/>
        <v>500,300,'1','1',null,null,'1','1',null,'1','1','FIS','02/05/2017','02/06/2016',null,null,null,null</v>
      </c>
      <c r="BH22" t="str">
        <f t="shared" si="2"/>
        <v>500,300,'1','1',null,null,'1','1',null,'1','1','FIS','02/05/2017','02/06/2016',null,null,null,null,null</v>
      </c>
      <c r="BI22" t="str">
        <f t="shared" si="2"/>
        <v>500,300,'1','1',null,null,'1','1',null,'1','1','FIS','02/05/2017','02/06/2016',null,null,null,null,null,null</v>
      </c>
      <c r="BJ22" t="str">
        <f t="shared" si="2"/>
        <v>500,300,'1','1',null,null,'1','1',null,'1','1','FIS','02/05/2017','02/06/2016',null,null,null,null,null,null,null</v>
      </c>
      <c r="BK22" t="str">
        <f t="shared" si="2"/>
        <v>500,300,'1','1',null,null,'1','1',null,'1','1','FIS','02/05/2017','02/06/2016',null,null,null,null,null,null,null,null</v>
      </c>
      <c r="BL22" t="str">
        <f t="shared" si="2"/>
        <v>500,300,'1','1',null,null,'1','1',null,'1','1','FIS','02/05/2017','02/06/2016',null,null,null,null,null,null,null,null,null</v>
      </c>
      <c r="BM22" t="str">
        <f t="shared" si="2"/>
        <v>500,300,'1','1',null,null,'1','1',null,'1','1','FIS','02/05/2017','02/06/2016',null,null,null,null,null,null,null,null,null,null</v>
      </c>
      <c r="BN22" s="40" t="str">
        <f t="shared" si="2"/>
        <v>500,300,'1','1',null,null,'1','1',null,'1','1','FIS','02/05/2017','02/06/2016',null,null,null,null,null,null,null,null,null,null,null</v>
      </c>
      <c r="BO22" t="str">
        <f>BN22&amp;","&amp;AN22</f>
        <v>500,300,'1','1',null,null,'1','1',null,'1','1','FIS','02/05/2017','02/06/2016',null,null,null,null,null,null,null,null,null,null,null,0,666666666666667</v>
      </c>
    </row>
    <row r="23" spans="2:67" x14ac:dyDescent="0.3">
      <c r="B23" s="38" t="s">
        <v>159</v>
      </c>
      <c r="C23" s="6">
        <v>3</v>
      </c>
      <c r="D23" s="30">
        <v>1000000</v>
      </c>
      <c r="E23" s="30" t="s">
        <v>71</v>
      </c>
      <c r="F23" s="7">
        <v>500</v>
      </c>
      <c r="G23" s="7">
        <v>0</v>
      </c>
      <c r="H23" s="26" t="s">
        <v>97</v>
      </c>
      <c r="I23" s="26" t="s">
        <v>97</v>
      </c>
      <c r="J23" s="7" t="s">
        <v>180</v>
      </c>
      <c r="K23" s="7" t="s">
        <v>180</v>
      </c>
      <c r="L23" s="26" t="s">
        <v>97</v>
      </c>
      <c r="M23" s="26" t="s">
        <v>97</v>
      </c>
      <c r="N23" s="7" t="s">
        <v>180</v>
      </c>
      <c r="O23" s="26" t="s">
        <v>97</v>
      </c>
      <c r="P23" s="26" t="s">
        <v>97</v>
      </c>
      <c r="Q23" s="26" t="s">
        <v>156</v>
      </c>
      <c r="R23" s="28" t="s">
        <v>100</v>
      </c>
      <c r="S23" s="28" t="s">
        <v>101</v>
      </c>
      <c r="T23" s="7" t="s">
        <v>180</v>
      </c>
      <c r="U23" s="7" t="s">
        <v>180</v>
      </c>
      <c r="V23" s="7" t="s">
        <v>180</v>
      </c>
      <c r="W23" s="7" t="s">
        <v>180</v>
      </c>
      <c r="X23" s="7" t="s">
        <v>180</v>
      </c>
      <c r="Y23" s="7" t="s">
        <v>180</v>
      </c>
      <c r="Z23" s="7" t="s">
        <v>180</v>
      </c>
      <c r="AA23" s="7" t="s">
        <v>180</v>
      </c>
      <c r="AB23" s="7" t="s">
        <v>180</v>
      </c>
      <c r="AC23" s="7" t="s">
        <v>180</v>
      </c>
      <c r="AD23" s="7" t="s">
        <v>180</v>
      </c>
      <c r="AE23" s="7"/>
      <c r="AF23" s="7"/>
      <c r="AG23" s="7"/>
      <c r="AH23" s="7"/>
      <c r="AI23" s="7"/>
      <c r="AJ23" s="7"/>
      <c r="AK23" s="7"/>
      <c r="AL23" s="7"/>
      <c r="AM23" s="7"/>
      <c r="AN23" s="7">
        <v>1000000</v>
      </c>
      <c r="AO23" s="7" t="s">
        <v>71</v>
      </c>
      <c r="AP23" s="7" t="s">
        <v>152</v>
      </c>
      <c r="AQ23" s="16" t="str">
        <f t="shared" ref="AQ23:AQ31" si="3">F23&amp;","&amp;G23</f>
        <v>500,0</v>
      </c>
      <c r="AR23" t="str">
        <f t="shared" si="2"/>
        <v>500,0,'1'</v>
      </c>
      <c r="AS23" t="str">
        <f>AR23&amp;","&amp;I23</f>
        <v>500,0,'1','1'</v>
      </c>
      <c r="AT23" t="str">
        <f>AS23&amp;","&amp;J23</f>
        <v>500,0,'1','1',null</v>
      </c>
      <c r="AU23" t="str">
        <f t="shared" si="2"/>
        <v>500,0,'1','1',null,null</v>
      </c>
      <c r="AV23" t="str">
        <f t="shared" si="2"/>
        <v>500,0,'1','1',null,null,'1'</v>
      </c>
      <c r="AW23" t="str">
        <f>AV23&amp;","&amp;M23</f>
        <v>500,0,'1','1',null,null,'1','1'</v>
      </c>
      <c r="AX23" t="str">
        <f>AW23&amp;","&amp;N23</f>
        <v>500,0,'1','1',null,null,'1','1',null</v>
      </c>
      <c r="AY23" t="str">
        <f t="shared" si="2"/>
        <v>500,0,'1','1',null,null,'1','1',null,'1'</v>
      </c>
      <c r="AZ23" t="str">
        <f t="shared" si="2"/>
        <v>500,0,'1','1',null,null,'1','1',null,'1','1'</v>
      </c>
      <c r="BA23" t="str">
        <f t="shared" si="2"/>
        <v>500,0,'1','1',null,null,'1','1',null,'1','1','FIS'</v>
      </c>
      <c r="BB23" t="str">
        <f t="shared" si="2"/>
        <v>500,0,'1','1',null,null,'1','1',null,'1','1','FIS','02/05/2017'</v>
      </c>
      <c r="BC23" t="str">
        <f t="shared" si="2"/>
        <v>500,0,'1','1',null,null,'1','1',null,'1','1','FIS','02/05/2017','02/06/2016'</v>
      </c>
      <c r="BD23" t="str">
        <f t="shared" si="2"/>
        <v>500,0,'1','1',null,null,'1','1',null,'1','1','FIS','02/05/2017','02/06/2016',null</v>
      </c>
      <c r="BE23" t="str">
        <f t="shared" si="2"/>
        <v>500,0,'1','1',null,null,'1','1',null,'1','1','FIS','02/05/2017','02/06/2016',null,null</v>
      </c>
      <c r="BF23" t="str">
        <f t="shared" si="2"/>
        <v>500,0,'1','1',null,null,'1','1',null,'1','1','FIS','02/05/2017','02/06/2016',null,null,null</v>
      </c>
      <c r="BG23" t="str">
        <f t="shared" si="2"/>
        <v>500,0,'1','1',null,null,'1','1',null,'1','1','FIS','02/05/2017','02/06/2016',null,null,null,null</v>
      </c>
      <c r="BH23" t="str">
        <f t="shared" si="2"/>
        <v>500,0,'1','1',null,null,'1','1',null,'1','1','FIS','02/05/2017','02/06/2016',null,null,null,null,null</v>
      </c>
      <c r="BI23" t="str">
        <f t="shared" si="2"/>
        <v>500,0,'1','1',null,null,'1','1',null,'1','1','FIS','02/05/2017','02/06/2016',null,null,null,null,null,null</v>
      </c>
      <c r="BJ23" t="str">
        <f t="shared" si="2"/>
        <v>500,0,'1','1',null,null,'1','1',null,'1','1','FIS','02/05/2017','02/06/2016',null,null,null,null,null,null,null</v>
      </c>
      <c r="BK23" t="str">
        <f t="shared" si="2"/>
        <v>500,0,'1','1',null,null,'1','1',null,'1','1','FIS','02/05/2017','02/06/2016',null,null,null,null,null,null,null,null</v>
      </c>
      <c r="BL23" t="str">
        <f t="shared" si="2"/>
        <v>500,0,'1','1',null,null,'1','1',null,'1','1','FIS','02/05/2017','02/06/2016',null,null,null,null,null,null,null,null,null</v>
      </c>
      <c r="BM23" t="str">
        <f t="shared" si="2"/>
        <v>500,0,'1','1',null,null,'1','1',null,'1','1','FIS','02/05/2017','02/06/2016',null,null,null,null,null,null,null,null,null,null</v>
      </c>
      <c r="BN23" s="40" t="str">
        <f t="shared" si="2"/>
        <v>500,0,'1','1',null,null,'1','1',null,'1','1','FIS','02/05/2017','02/06/2016',null,null,null,null,null,null,null,null,null,null,null</v>
      </c>
    </row>
    <row r="24" spans="2:67" x14ac:dyDescent="0.3">
      <c r="B24" s="38" t="s">
        <v>160</v>
      </c>
      <c r="C24" s="6">
        <v>3</v>
      </c>
      <c r="D24" s="30">
        <v>0</v>
      </c>
      <c r="E24" s="30" t="s">
        <v>71</v>
      </c>
      <c r="F24" s="7">
        <v>0</v>
      </c>
      <c r="G24" s="7">
        <v>0</v>
      </c>
      <c r="H24" s="26" t="s">
        <v>97</v>
      </c>
      <c r="I24" s="26" t="s">
        <v>97</v>
      </c>
      <c r="J24" s="7" t="s">
        <v>180</v>
      </c>
      <c r="K24" s="7" t="s">
        <v>180</v>
      </c>
      <c r="L24" s="26" t="s">
        <v>97</v>
      </c>
      <c r="M24" s="26" t="s">
        <v>97</v>
      </c>
      <c r="N24" s="7" t="s">
        <v>180</v>
      </c>
      <c r="O24" s="26" t="s">
        <v>97</v>
      </c>
      <c r="P24" s="26" t="s">
        <v>97</v>
      </c>
      <c r="Q24" s="26" t="s">
        <v>156</v>
      </c>
      <c r="R24" s="28" t="s">
        <v>100</v>
      </c>
      <c r="S24" s="28" t="s">
        <v>101</v>
      </c>
      <c r="T24" s="7" t="s">
        <v>180</v>
      </c>
      <c r="U24" s="7" t="s">
        <v>180</v>
      </c>
      <c r="V24" s="7" t="s">
        <v>180</v>
      </c>
      <c r="W24" s="7" t="s">
        <v>180</v>
      </c>
      <c r="X24" s="7" t="s">
        <v>180</v>
      </c>
      <c r="Y24" s="7" t="s">
        <v>180</v>
      </c>
      <c r="Z24" s="7" t="s">
        <v>180</v>
      </c>
      <c r="AA24" s="7" t="s">
        <v>180</v>
      </c>
      <c r="AB24" s="7" t="s">
        <v>180</v>
      </c>
      <c r="AC24" s="7" t="s">
        <v>180</v>
      </c>
      <c r="AD24" s="7" t="s">
        <v>180</v>
      </c>
      <c r="AE24" s="7"/>
      <c r="AF24" s="7"/>
      <c r="AG24" s="7"/>
      <c r="AH24" s="7"/>
      <c r="AI24" s="7"/>
      <c r="AJ24" s="7"/>
      <c r="AK24" s="7"/>
      <c r="AL24" s="7"/>
      <c r="AM24" s="7"/>
      <c r="AN24" s="7">
        <v>0</v>
      </c>
      <c r="AO24" s="7" t="s">
        <v>71</v>
      </c>
      <c r="AP24" s="7" t="s">
        <v>152</v>
      </c>
      <c r="AQ24" s="16" t="str">
        <f t="shared" si="3"/>
        <v>0,0</v>
      </c>
      <c r="AR24" t="str">
        <f t="shared" si="2"/>
        <v>0,0,'1'</v>
      </c>
      <c r="AS24" t="str">
        <f t="shared" si="2"/>
        <v>0,0,'1','1'</v>
      </c>
      <c r="AT24" t="str">
        <f t="shared" si="2"/>
        <v>0,0,'1','1',null</v>
      </c>
      <c r="AU24" t="str">
        <f t="shared" si="2"/>
        <v>0,0,'1','1',null,null</v>
      </c>
      <c r="AV24" t="str">
        <f t="shared" si="2"/>
        <v>0,0,'1','1',null,null,'1'</v>
      </c>
      <c r="AW24" t="str">
        <f t="shared" si="2"/>
        <v>0,0,'1','1',null,null,'1','1'</v>
      </c>
      <c r="AX24" t="str">
        <f t="shared" si="2"/>
        <v>0,0,'1','1',null,null,'1','1',null</v>
      </c>
      <c r="AY24" t="str">
        <f t="shared" si="2"/>
        <v>0,0,'1','1',null,null,'1','1',null,'1'</v>
      </c>
      <c r="AZ24" t="str">
        <f t="shared" si="2"/>
        <v>0,0,'1','1',null,null,'1','1',null,'1','1'</v>
      </c>
      <c r="BA24" t="str">
        <f t="shared" si="2"/>
        <v>0,0,'1','1',null,null,'1','1',null,'1','1','FIS'</v>
      </c>
      <c r="BB24" t="str">
        <f t="shared" si="2"/>
        <v>0,0,'1','1',null,null,'1','1',null,'1','1','FIS','02/05/2017'</v>
      </c>
      <c r="BC24" t="str">
        <f t="shared" si="2"/>
        <v>0,0,'1','1',null,null,'1','1',null,'1','1','FIS','02/05/2017','02/06/2016'</v>
      </c>
      <c r="BD24" t="str">
        <f t="shared" si="2"/>
        <v>0,0,'1','1',null,null,'1','1',null,'1','1','FIS','02/05/2017','02/06/2016',null</v>
      </c>
      <c r="BE24" t="str">
        <f t="shared" si="2"/>
        <v>0,0,'1','1',null,null,'1','1',null,'1','1','FIS','02/05/2017','02/06/2016',null,null</v>
      </c>
      <c r="BF24" t="str">
        <f t="shared" si="2"/>
        <v>0,0,'1','1',null,null,'1','1',null,'1','1','FIS','02/05/2017','02/06/2016',null,null,null</v>
      </c>
      <c r="BG24" t="str">
        <f t="shared" si="2"/>
        <v>0,0,'1','1',null,null,'1','1',null,'1','1','FIS','02/05/2017','02/06/2016',null,null,null,null</v>
      </c>
      <c r="BH24" t="str">
        <f t="shared" si="2"/>
        <v>0,0,'1','1',null,null,'1','1',null,'1','1','FIS','02/05/2017','02/06/2016',null,null,null,null,null</v>
      </c>
      <c r="BI24" t="str">
        <f t="shared" si="2"/>
        <v>0,0,'1','1',null,null,'1','1',null,'1','1','FIS','02/05/2017','02/06/2016',null,null,null,null,null,null</v>
      </c>
      <c r="BJ24" t="str">
        <f t="shared" si="2"/>
        <v>0,0,'1','1',null,null,'1','1',null,'1','1','FIS','02/05/2017','02/06/2016',null,null,null,null,null,null,null</v>
      </c>
      <c r="BK24" t="str">
        <f t="shared" si="2"/>
        <v>0,0,'1','1',null,null,'1','1',null,'1','1','FIS','02/05/2017','02/06/2016',null,null,null,null,null,null,null,null</v>
      </c>
      <c r="BL24" t="str">
        <f t="shared" si="2"/>
        <v>0,0,'1','1',null,null,'1','1',null,'1','1','FIS','02/05/2017','02/06/2016',null,null,null,null,null,null,null,null,null</v>
      </c>
      <c r="BM24" t="str">
        <f t="shared" si="2"/>
        <v>0,0,'1','1',null,null,'1','1',null,'1','1','FIS','02/05/2017','02/06/2016',null,null,null,null,null,null,null,null,null,null</v>
      </c>
      <c r="BN24" s="40" t="str">
        <f t="shared" si="2"/>
        <v>0,0,'1','1',null,null,'1','1',null,'1','1','FIS','02/05/2017','02/06/2016',null,null,null,null,null,null,null,null,null,null,null</v>
      </c>
    </row>
    <row r="25" spans="2:67" x14ac:dyDescent="0.3">
      <c r="B25" s="38" t="s">
        <v>161</v>
      </c>
      <c r="C25" s="6">
        <v>3</v>
      </c>
      <c r="D25" s="30">
        <v>-1000000</v>
      </c>
      <c r="E25" s="30" t="s">
        <v>71</v>
      </c>
      <c r="F25" s="7">
        <v>-300</v>
      </c>
      <c r="G25" s="7">
        <v>0</v>
      </c>
      <c r="H25" s="26" t="s">
        <v>97</v>
      </c>
      <c r="I25" s="26" t="s">
        <v>97</v>
      </c>
      <c r="J25" s="7" t="s">
        <v>180</v>
      </c>
      <c r="K25" s="7" t="s">
        <v>180</v>
      </c>
      <c r="L25" s="26" t="s">
        <v>97</v>
      </c>
      <c r="M25" s="26" t="s">
        <v>97</v>
      </c>
      <c r="N25" s="7" t="s">
        <v>180</v>
      </c>
      <c r="O25" s="26" t="s">
        <v>97</v>
      </c>
      <c r="P25" s="26" t="s">
        <v>97</v>
      </c>
      <c r="Q25" s="26" t="s">
        <v>156</v>
      </c>
      <c r="R25" s="28" t="s">
        <v>100</v>
      </c>
      <c r="S25" s="28" t="s">
        <v>101</v>
      </c>
      <c r="T25" s="7" t="s">
        <v>180</v>
      </c>
      <c r="U25" s="7" t="s">
        <v>180</v>
      </c>
      <c r="V25" s="7" t="s">
        <v>180</v>
      </c>
      <c r="W25" s="7" t="s">
        <v>180</v>
      </c>
      <c r="X25" s="7" t="s">
        <v>180</v>
      </c>
      <c r="Y25" s="7" t="s">
        <v>180</v>
      </c>
      <c r="Z25" s="7" t="s">
        <v>180</v>
      </c>
      <c r="AA25" s="7" t="s">
        <v>180</v>
      </c>
      <c r="AB25" s="7" t="s">
        <v>180</v>
      </c>
      <c r="AC25" s="7" t="s">
        <v>180</v>
      </c>
      <c r="AD25" s="7" t="s">
        <v>180</v>
      </c>
      <c r="AE25" s="7"/>
      <c r="AF25" s="7"/>
      <c r="AG25" s="7"/>
      <c r="AH25" s="7"/>
      <c r="AI25" s="7"/>
      <c r="AJ25" s="7"/>
      <c r="AK25" s="7"/>
      <c r="AL25" s="7"/>
      <c r="AM25" s="7"/>
      <c r="AN25" s="7">
        <v>-1000000</v>
      </c>
      <c r="AO25" s="7" t="s">
        <v>71</v>
      </c>
      <c r="AP25" s="7" t="s">
        <v>152</v>
      </c>
      <c r="AQ25" s="16" t="str">
        <f t="shared" si="3"/>
        <v>-300,0</v>
      </c>
      <c r="AR25" t="str">
        <f t="shared" si="2"/>
        <v>-300,0,'1'</v>
      </c>
      <c r="AS25" t="str">
        <f t="shared" si="2"/>
        <v>-300,0,'1','1'</v>
      </c>
      <c r="AT25" t="str">
        <f t="shared" si="2"/>
        <v>-300,0,'1','1',null</v>
      </c>
      <c r="AU25" t="str">
        <f t="shared" si="2"/>
        <v>-300,0,'1','1',null,null</v>
      </c>
      <c r="AV25" t="str">
        <f t="shared" si="2"/>
        <v>-300,0,'1','1',null,null,'1'</v>
      </c>
      <c r="AW25" t="str">
        <f t="shared" si="2"/>
        <v>-300,0,'1','1',null,null,'1','1'</v>
      </c>
      <c r="AX25" t="str">
        <f t="shared" si="2"/>
        <v>-300,0,'1','1',null,null,'1','1',null</v>
      </c>
      <c r="AY25" t="str">
        <f t="shared" si="2"/>
        <v>-300,0,'1','1',null,null,'1','1',null,'1'</v>
      </c>
      <c r="AZ25" t="str">
        <f t="shared" si="2"/>
        <v>-300,0,'1','1',null,null,'1','1',null,'1','1'</v>
      </c>
      <c r="BA25" t="str">
        <f t="shared" si="2"/>
        <v>-300,0,'1','1',null,null,'1','1',null,'1','1','FIS'</v>
      </c>
      <c r="BB25" t="str">
        <f t="shared" si="2"/>
        <v>-300,0,'1','1',null,null,'1','1',null,'1','1','FIS','02/05/2017'</v>
      </c>
      <c r="BC25" t="str">
        <f t="shared" si="2"/>
        <v>-300,0,'1','1',null,null,'1','1',null,'1','1','FIS','02/05/2017','02/06/2016'</v>
      </c>
      <c r="BD25" t="str">
        <f t="shared" si="2"/>
        <v>-300,0,'1','1',null,null,'1','1',null,'1','1','FIS','02/05/2017','02/06/2016',null</v>
      </c>
      <c r="BE25" t="str">
        <f t="shared" si="2"/>
        <v>-300,0,'1','1',null,null,'1','1',null,'1','1','FIS','02/05/2017','02/06/2016',null,null</v>
      </c>
      <c r="BF25" t="str">
        <f t="shared" si="2"/>
        <v>-300,0,'1','1',null,null,'1','1',null,'1','1','FIS','02/05/2017','02/06/2016',null,null,null</v>
      </c>
      <c r="BG25" t="str">
        <f t="shared" si="2"/>
        <v>-300,0,'1','1',null,null,'1','1',null,'1','1','FIS','02/05/2017','02/06/2016',null,null,null,null</v>
      </c>
      <c r="BH25" t="str">
        <f t="shared" si="2"/>
        <v>-300,0,'1','1',null,null,'1','1',null,'1','1','FIS','02/05/2017','02/06/2016',null,null,null,null,null</v>
      </c>
      <c r="BI25" t="str">
        <f t="shared" si="2"/>
        <v>-300,0,'1','1',null,null,'1','1',null,'1','1','FIS','02/05/2017','02/06/2016',null,null,null,null,null,null</v>
      </c>
      <c r="BJ25" t="str">
        <f t="shared" si="2"/>
        <v>-300,0,'1','1',null,null,'1','1',null,'1','1','FIS','02/05/2017','02/06/2016',null,null,null,null,null,null,null</v>
      </c>
      <c r="BK25" t="str">
        <f t="shared" si="2"/>
        <v>-300,0,'1','1',null,null,'1','1',null,'1','1','FIS','02/05/2017','02/06/2016',null,null,null,null,null,null,null,null</v>
      </c>
      <c r="BL25" t="str">
        <f t="shared" si="2"/>
        <v>-300,0,'1','1',null,null,'1','1',null,'1','1','FIS','02/05/2017','02/06/2016',null,null,null,null,null,null,null,null,null</v>
      </c>
      <c r="BM25" t="str">
        <f t="shared" si="2"/>
        <v>-300,0,'1','1',null,null,'1','1',null,'1','1','FIS','02/05/2017','02/06/2016',null,null,null,null,null,null,null,null,null,null</v>
      </c>
      <c r="BN25" s="40" t="str">
        <f t="shared" si="2"/>
        <v>-300,0,'1','1',null,null,'1','1',null,'1','1','FIS','02/05/2017','02/06/2016',null,null,null,null,null,null,null,null,null,null,null</v>
      </c>
    </row>
    <row r="26" spans="2:67" x14ac:dyDescent="0.3">
      <c r="B26" s="38" t="s">
        <v>162</v>
      </c>
      <c r="C26" s="6">
        <v>3</v>
      </c>
      <c r="D26" s="30" t="s">
        <v>49</v>
      </c>
      <c r="E26" s="30" t="s">
        <v>68</v>
      </c>
      <c r="F26" s="6">
        <v>500</v>
      </c>
      <c r="G26" s="7">
        <v>300</v>
      </c>
      <c r="H26" s="26" t="s">
        <v>98</v>
      </c>
      <c r="I26" s="26" t="s">
        <v>97</v>
      </c>
      <c r="J26" s="7" t="s">
        <v>180</v>
      </c>
      <c r="K26" s="7" t="s">
        <v>180</v>
      </c>
      <c r="L26" s="26" t="s">
        <v>97</v>
      </c>
      <c r="M26" s="26" t="s">
        <v>97</v>
      </c>
      <c r="N26" s="7" t="s">
        <v>180</v>
      </c>
      <c r="O26" s="26" t="s">
        <v>97</v>
      </c>
      <c r="P26" s="26" t="s">
        <v>97</v>
      </c>
      <c r="Q26" s="26" t="s">
        <v>156</v>
      </c>
      <c r="R26" s="28" t="s">
        <v>100</v>
      </c>
      <c r="S26" s="28" t="s">
        <v>101</v>
      </c>
      <c r="T26" s="7" t="s">
        <v>180</v>
      </c>
      <c r="U26" s="7" t="s">
        <v>180</v>
      </c>
      <c r="V26" s="7" t="s">
        <v>180</v>
      </c>
      <c r="W26" s="7" t="s">
        <v>180</v>
      </c>
      <c r="X26" s="7" t="s">
        <v>180</v>
      </c>
      <c r="Y26" s="7" t="s">
        <v>180</v>
      </c>
      <c r="Z26" s="7" t="s">
        <v>180</v>
      </c>
      <c r="AA26" s="7" t="s">
        <v>180</v>
      </c>
      <c r="AB26" s="7" t="s">
        <v>180</v>
      </c>
      <c r="AC26" s="7" t="s">
        <v>180</v>
      </c>
      <c r="AD26" s="7" t="s">
        <v>180</v>
      </c>
      <c r="AE26" s="7"/>
      <c r="AF26" s="7"/>
      <c r="AG26" s="7"/>
      <c r="AH26" s="7"/>
      <c r="AI26" s="7"/>
      <c r="AJ26" s="7"/>
      <c r="AK26" s="7"/>
      <c r="AL26" s="7"/>
      <c r="AM26" s="7"/>
      <c r="AN26" s="7" t="s">
        <v>49</v>
      </c>
      <c r="AO26" s="7" t="s">
        <v>68</v>
      </c>
      <c r="AP26" s="7" t="s">
        <v>152</v>
      </c>
      <c r="AQ26" s="16" t="str">
        <f t="shared" si="3"/>
        <v>500,300</v>
      </c>
      <c r="AR26" t="str">
        <f t="shared" si="2"/>
        <v>500,300,'0'</v>
      </c>
      <c r="AS26" t="str">
        <f t="shared" si="2"/>
        <v>500,300,'0','1'</v>
      </c>
      <c r="AT26" t="str">
        <f t="shared" si="2"/>
        <v>500,300,'0','1',null</v>
      </c>
      <c r="AU26" t="str">
        <f t="shared" si="2"/>
        <v>500,300,'0','1',null,null</v>
      </c>
      <c r="AV26" t="str">
        <f t="shared" si="2"/>
        <v>500,300,'0','1',null,null,'1'</v>
      </c>
      <c r="AW26" t="str">
        <f t="shared" si="2"/>
        <v>500,300,'0','1',null,null,'1','1'</v>
      </c>
      <c r="AX26" t="str">
        <f t="shared" si="2"/>
        <v>500,300,'0','1',null,null,'1','1',null</v>
      </c>
      <c r="AY26" t="str">
        <f t="shared" si="2"/>
        <v>500,300,'0','1',null,null,'1','1',null,'1'</v>
      </c>
      <c r="AZ26" t="str">
        <f t="shared" si="2"/>
        <v>500,300,'0','1',null,null,'1','1',null,'1','1'</v>
      </c>
      <c r="BA26" t="str">
        <f t="shared" si="2"/>
        <v>500,300,'0','1',null,null,'1','1',null,'1','1','FIS'</v>
      </c>
      <c r="BB26" t="str">
        <f t="shared" si="2"/>
        <v>500,300,'0','1',null,null,'1','1',null,'1','1','FIS','02/05/2017'</v>
      </c>
      <c r="BC26" t="str">
        <f t="shared" si="2"/>
        <v>500,300,'0','1',null,null,'1','1',null,'1','1','FIS','02/05/2017','02/06/2016'</v>
      </c>
      <c r="BD26" t="str">
        <f t="shared" si="2"/>
        <v>500,300,'0','1',null,null,'1','1',null,'1','1','FIS','02/05/2017','02/06/2016',null</v>
      </c>
      <c r="BE26" t="str">
        <f t="shared" si="2"/>
        <v>500,300,'0','1',null,null,'1','1',null,'1','1','FIS','02/05/2017','02/06/2016',null,null</v>
      </c>
      <c r="BF26" t="str">
        <f t="shared" si="2"/>
        <v>500,300,'0','1',null,null,'1','1',null,'1','1','FIS','02/05/2017','02/06/2016',null,null,null</v>
      </c>
      <c r="BG26" t="str">
        <f t="shared" si="2"/>
        <v>500,300,'0','1',null,null,'1','1',null,'1','1','FIS','02/05/2017','02/06/2016',null,null,null,null</v>
      </c>
      <c r="BH26" t="str">
        <f t="shared" si="2"/>
        <v>500,300,'0','1',null,null,'1','1',null,'1','1','FIS','02/05/2017','02/06/2016',null,null,null,null,null</v>
      </c>
      <c r="BI26" t="str">
        <f t="shared" si="2"/>
        <v>500,300,'0','1',null,null,'1','1',null,'1','1','FIS','02/05/2017','02/06/2016',null,null,null,null,null,null</v>
      </c>
      <c r="BJ26" t="str">
        <f t="shared" si="2"/>
        <v>500,300,'0','1',null,null,'1','1',null,'1','1','FIS','02/05/2017','02/06/2016',null,null,null,null,null,null,null</v>
      </c>
      <c r="BK26" t="str">
        <f t="shared" si="2"/>
        <v>500,300,'0','1',null,null,'1','1',null,'1','1','FIS','02/05/2017','02/06/2016',null,null,null,null,null,null,null,null</v>
      </c>
      <c r="BL26" t="str">
        <f t="shared" si="2"/>
        <v>500,300,'0','1',null,null,'1','1',null,'1','1','FIS','02/05/2017','02/06/2016',null,null,null,null,null,null,null,null,null</v>
      </c>
      <c r="BM26" t="str">
        <f t="shared" si="2"/>
        <v>500,300,'0','1',null,null,'1','1',null,'1','1','FIS','02/05/2017','02/06/2016',null,null,null,null,null,null,null,null,null,null</v>
      </c>
      <c r="BN26" s="40" t="str">
        <f t="shared" si="2"/>
        <v>500,300,'0','1',null,null,'1','1',null,'1','1','FIS','02/05/2017','02/06/2016',null,null,null,null,null,null,null,null,null,null,null</v>
      </c>
    </row>
    <row r="27" spans="2:67" x14ac:dyDescent="0.3">
      <c r="B27" s="38" t="s">
        <v>163</v>
      </c>
      <c r="C27" s="6">
        <v>3</v>
      </c>
      <c r="D27" s="30" t="s">
        <v>49</v>
      </c>
      <c r="E27" s="30" t="s">
        <v>69</v>
      </c>
      <c r="F27" s="6">
        <v>500</v>
      </c>
      <c r="G27" s="7">
        <v>300</v>
      </c>
      <c r="H27" s="26" t="s">
        <v>97</v>
      </c>
      <c r="I27" s="26" t="s">
        <v>98</v>
      </c>
      <c r="J27" s="7" t="s">
        <v>180</v>
      </c>
      <c r="K27" s="7" t="s">
        <v>180</v>
      </c>
      <c r="L27" s="26" t="s">
        <v>97</v>
      </c>
      <c r="M27" s="26" t="s">
        <v>97</v>
      </c>
      <c r="N27" s="7" t="s">
        <v>180</v>
      </c>
      <c r="O27" s="26" t="s">
        <v>97</v>
      </c>
      <c r="P27" s="26" t="s">
        <v>97</v>
      </c>
      <c r="Q27" s="26" t="s">
        <v>156</v>
      </c>
      <c r="R27" s="28" t="s">
        <v>100</v>
      </c>
      <c r="S27" s="28" t="s">
        <v>101</v>
      </c>
      <c r="T27" s="7" t="s">
        <v>180</v>
      </c>
      <c r="U27" s="7" t="s">
        <v>180</v>
      </c>
      <c r="V27" s="7" t="s">
        <v>180</v>
      </c>
      <c r="W27" s="7" t="s">
        <v>180</v>
      </c>
      <c r="X27" s="7" t="s">
        <v>180</v>
      </c>
      <c r="Y27" s="7" t="s">
        <v>180</v>
      </c>
      <c r="Z27" s="7" t="s">
        <v>180</v>
      </c>
      <c r="AA27" s="7" t="s">
        <v>180</v>
      </c>
      <c r="AB27" s="7" t="s">
        <v>180</v>
      </c>
      <c r="AC27" s="7" t="s">
        <v>180</v>
      </c>
      <c r="AD27" s="7" t="s">
        <v>180</v>
      </c>
      <c r="AE27" s="7"/>
      <c r="AF27" s="7"/>
      <c r="AG27" s="7"/>
      <c r="AH27" s="7"/>
      <c r="AI27" s="7"/>
      <c r="AJ27" s="7"/>
      <c r="AK27" s="7"/>
      <c r="AL27" s="7"/>
      <c r="AM27" s="7"/>
      <c r="AN27" s="7" t="s">
        <v>49</v>
      </c>
      <c r="AO27" s="7" t="s">
        <v>69</v>
      </c>
      <c r="AP27" s="7" t="s">
        <v>152</v>
      </c>
      <c r="AQ27" s="16" t="str">
        <f t="shared" si="3"/>
        <v>500,300</v>
      </c>
      <c r="AR27" t="str">
        <f t="shared" si="2"/>
        <v>500,300,'1'</v>
      </c>
      <c r="AS27" t="str">
        <f t="shared" si="2"/>
        <v>500,300,'1','0'</v>
      </c>
      <c r="AT27" t="str">
        <f t="shared" si="2"/>
        <v>500,300,'1','0',null</v>
      </c>
      <c r="AU27" t="str">
        <f t="shared" si="2"/>
        <v>500,300,'1','0',null,null</v>
      </c>
      <c r="AV27" t="str">
        <f t="shared" si="2"/>
        <v>500,300,'1','0',null,null,'1'</v>
      </c>
      <c r="AW27" t="str">
        <f t="shared" si="2"/>
        <v>500,300,'1','0',null,null,'1','1'</v>
      </c>
      <c r="AX27" t="str">
        <f t="shared" si="2"/>
        <v>500,300,'1','0',null,null,'1','1',null</v>
      </c>
      <c r="AY27" t="str">
        <f t="shared" si="2"/>
        <v>500,300,'1','0',null,null,'1','1',null,'1'</v>
      </c>
      <c r="AZ27" t="str">
        <f t="shared" si="2"/>
        <v>500,300,'1','0',null,null,'1','1',null,'1','1'</v>
      </c>
      <c r="BA27" t="str">
        <f t="shared" si="2"/>
        <v>500,300,'1','0',null,null,'1','1',null,'1','1','FIS'</v>
      </c>
      <c r="BB27" t="str">
        <f t="shared" si="2"/>
        <v>500,300,'1','0',null,null,'1','1',null,'1','1','FIS','02/05/2017'</v>
      </c>
      <c r="BC27" t="str">
        <f t="shared" si="2"/>
        <v>500,300,'1','0',null,null,'1','1',null,'1','1','FIS','02/05/2017','02/06/2016'</v>
      </c>
      <c r="BD27" t="str">
        <f t="shared" si="2"/>
        <v>500,300,'1','0',null,null,'1','1',null,'1','1','FIS','02/05/2017','02/06/2016',null</v>
      </c>
      <c r="BE27" t="str">
        <f t="shared" si="2"/>
        <v>500,300,'1','0',null,null,'1','1',null,'1','1','FIS','02/05/2017','02/06/2016',null,null</v>
      </c>
      <c r="BF27" t="str">
        <f t="shared" si="2"/>
        <v>500,300,'1','0',null,null,'1','1',null,'1','1','FIS','02/05/2017','02/06/2016',null,null,null</v>
      </c>
      <c r="BG27" t="str">
        <f t="shared" si="2"/>
        <v>500,300,'1','0',null,null,'1','1',null,'1','1','FIS','02/05/2017','02/06/2016',null,null,null,null</v>
      </c>
      <c r="BH27" t="str">
        <f t="shared" si="2"/>
        <v>500,300,'1','0',null,null,'1','1',null,'1','1','FIS','02/05/2017','02/06/2016',null,null,null,null,null</v>
      </c>
      <c r="BI27" t="str">
        <f t="shared" si="2"/>
        <v>500,300,'1','0',null,null,'1','1',null,'1','1','FIS','02/05/2017','02/06/2016',null,null,null,null,null,null</v>
      </c>
      <c r="BJ27" t="str">
        <f t="shared" si="2"/>
        <v>500,300,'1','0',null,null,'1','1',null,'1','1','FIS','02/05/2017','02/06/2016',null,null,null,null,null,null,null</v>
      </c>
      <c r="BK27" t="str">
        <f t="shared" si="2"/>
        <v>500,300,'1','0',null,null,'1','1',null,'1','1','FIS','02/05/2017','02/06/2016',null,null,null,null,null,null,null,null</v>
      </c>
      <c r="BL27" t="str">
        <f t="shared" si="2"/>
        <v>500,300,'1','0',null,null,'1','1',null,'1','1','FIS','02/05/2017','02/06/2016',null,null,null,null,null,null,null,null,null</v>
      </c>
      <c r="BM27" t="str">
        <f t="shared" si="2"/>
        <v>500,300,'1','0',null,null,'1','1',null,'1','1','FIS','02/05/2017','02/06/2016',null,null,null,null,null,null,null,null,null,null</v>
      </c>
      <c r="BN27" s="40" t="str">
        <f t="shared" si="2"/>
        <v>500,300,'1','0',null,null,'1','1',null,'1','1','FIS','02/05/2017','02/06/2016',null,null,null,null,null,null,null,null,null,null,null</v>
      </c>
    </row>
    <row r="28" spans="2:67" x14ac:dyDescent="0.3">
      <c r="B28" s="38" t="s">
        <v>164</v>
      </c>
      <c r="C28" s="6">
        <v>3</v>
      </c>
      <c r="D28" s="30" t="s">
        <v>49</v>
      </c>
      <c r="E28" s="30" t="s">
        <v>57</v>
      </c>
      <c r="F28" s="7" t="s">
        <v>180</v>
      </c>
      <c r="G28" s="7" t="s">
        <v>180</v>
      </c>
      <c r="H28" s="7" t="s">
        <v>180</v>
      </c>
      <c r="I28" s="7" t="s">
        <v>180</v>
      </c>
      <c r="J28" s="7" t="s">
        <v>180</v>
      </c>
      <c r="K28" s="7" t="s">
        <v>180</v>
      </c>
      <c r="L28" s="7" t="s">
        <v>180</v>
      </c>
      <c r="M28" s="7" t="s">
        <v>180</v>
      </c>
      <c r="N28" s="7" t="s">
        <v>180</v>
      </c>
      <c r="O28" s="7" t="s">
        <v>49</v>
      </c>
      <c r="P28" s="7" t="s">
        <v>49</v>
      </c>
      <c r="Q28" s="26" t="s">
        <v>156</v>
      </c>
      <c r="R28" s="7" t="s">
        <v>180</v>
      </c>
      <c r="S28" s="7" t="s">
        <v>180</v>
      </c>
      <c r="T28" s="7" t="s">
        <v>180</v>
      </c>
      <c r="U28" s="7" t="s">
        <v>180</v>
      </c>
      <c r="V28" s="7" t="s">
        <v>180</v>
      </c>
      <c r="W28" s="7" t="s">
        <v>180</v>
      </c>
      <c r="X28" s="7" t="s">
        <v>180</v>
      </c>
      <c r="Y28" s="7" t="s">
        <v>180</v>
      </c>
      <c r="Z28" s="7" t="s">
        <v>180</v>
      </c>
      <c r="AA28" s="7" t="s">
        <v>180</v>
      </c>
      <c r="AB28" s="7" t="s">
        <v>180</v>
      </c>
      <c r="AC28" s="7" t="s">
        <v>180</v>
      </c>
      <c r="AD28" s="7" t="s">
        <v>180</v>
      </c>
      <c r="AE28" s="7"/>
      <c r="AF28" s="7"/>
      <c r="AG28" s="7"/>
      <c r="AH28" s="7"/>
      <c r="AI28" s="7"/>
      <c r="AJ28" s="7"/>
      <c r="AK28" s="7"/>
      <c r="AL28" s="7"/>
      <c r="AM28" s="7"/>
      <c r="AN28" s="7" t="s">
        <v>49</v>
      </c>
      <c r="AO28" s="7" t="s">
        <v>57</v>
      </c>
      <c r="AP28" s="7" t="s">
        <v>152</v>
      </c>
      <c r="AQ28" s="16" t="str">
        <f t="shared" si="3"/>
        <v>null,null</v>
      </c>
      <c r="AR28" t="str">
        <f t="shared" si="2"/>
        <v>null,null,null</v>
      </c>
      <c r="AS28" t="str">
        <f t="shared" si="2"/>
        <v>null,null,null,null</v>
      </c>
      <c r="AT28" t="str">
        <f t="shared" si="2"/>
        <v>null,null,null,null,null</v>
      </c>
      <c r="AU28" t="str">
        <f t="shared" si="2"/>
        <v>null,null,null,null,null,null</v>
      </c>
      <c r="AV28" t="str">
        <f t="shared" si="2"/>
        <v>null,null,null,null,null,null,null</v>
      </c>
      <c r="AW28" t="str">
        <f t="shared" si="2"/>
        <v>null,null,null,null,null,null,null,null</v>
      </c>
      <c r="AX28" t="str">
        <f t="shared" si="2"/>
        <v>null,null,null,null,null,null,null,null,null</v>
      </c>
      <c r="AY28" t="str">
        <f t="shared" si="2"/>
        <v>null,null,null,null,null,null,null,null,null,?</v>
      </c>
      <c r="AZ28" t="str">
        <f t="shared" si="2"/>
        <v>null,null,null,null,null,null,null,null,null,?,?</v>
      </c>
      <c r="BA28" t="str">
        <f t="shared" si="2"/>
        <v>null,null,null,null,null,null,null,null,null,?,?,'FIS'</v>
      </c>
      <c r="BB28" t="str">
        <f t="shared" si="2"/>
        <v>null,null,null,null,null,null,null,null,null,?,?,'FIS',null</v>
      </c>
      <c r="BC28" t="str">
        <f t="shared" si="2"/>
        <v>null,null,null,null,null,null,null,null,null,?,?,'FIS',null,null</v>
      </c>
      <c r="BD28" t="str">
        <f t="shared" si="2"/>
        <v>null,null,null,null,null,null,null,null,null,?,?,'FIS',null,null,null</v>
      </c>
      <c r="BE28" t="str">
        <f t="shared" si="2"/>
        <v>null,null,null,null,null,null,null,null,null,?,?,'FIS',null,null,null,null</v>
      </c>
      <c r="BF28" t="str">
        <f t="shared" si="2"/>
        <v>null,null,null,null,null,null,null,null,null,?,?,'FIS',null,null,null,null,null</v>
      </c>
      <c r="BG28" t="str">
        <f t="shared" si="2"/>
        <v>null,null,null,null,null,null,null,null,null,?,?,'FIS',null,null,null,null,null,null</v>
      </c>
      <c r="BH28" t="str">
        <f t="shared" si="2"/>
        <v>null,null,null,null,null,null,null,null,null,?,?,'FIS',null,null,null,null,null,null,null</v>
      </c>
      <c r="BI28" t="str">
        <f t="shared" si="2"/>
        <v>null,null,null,null,null,null,null,null,null,?,?,'FIS',null,null,null,null,null,null,null,null</v>
      </c>
      <c r="BJ28" t="str">
        <f t="shared" si="2"/>
        <v>null,null,null,null,null,null,null,null,null,?,?,'FIS',null,null,null,null,null,null,null,null,null</v>
      </c>
      <c r="BK28" t="str">
        <f t="shared" si="2"/>
        <v>null,null,null,null,null,null,null,null,null,?,?,'FIS',null,null,null,null,null,null,null,null,null,null</v>
      </c>
      <c r="BL28" t="str">
        <f t="shared" si="2"/>
        <v>null,null,null,null,null,null,null,null,null,?,?,'FIS',null,null,null,null,null,null,null,null,null,null,null</v>
      </c>
      <c r="BM28" t="str">
        <f t="shared" si="2"/>
        <v>null,null,null,null,null,null,null,null,null,?,?,'FIS',null,null,null,null,null,null,null,null,null,null,null,null</v>
      </c>
      <c r="BN28" s="40" t="str">
        <f t="shared" si="2"/>
        <v>null,null,null,null,null,null,null,null,null,?,?,'FIS',null,null,null,null,null,null,null,null,null,null,null,null,null</v>
      </c>
    </row>
    <row r="29" spans="2:67" x14ac:dyDescent="0.3">
      <c r="B29" s="38" t="s">
        <v>165</v>
      </c>
      <c r="C29" s="6">
        <v>3</v>
      </c>
      <c r="D29" s="30">
        <f>(F29-G29)/ABS(G29)</f>
        <v>2.6666666666666665</v>
      </c>
      <c r="E29" s="30"/>
      <c r="F29" s="7">
        <v>500</v>
      </c>
      <c r="G29" s="7">
        <v>-300</v>
      </c>
      <c r="H29" s="26" t="s">
        <v>97</v>
      </c>
      <c r="I29" s="26" t="s">
        <v>97</v>
      </c>
      <c r="J29" s="7" t="s">
        <v>180</v>
      </c>
      <c r="K29" s="7" t="s">
        <v>180</v>
      </c>
      <c r="L29" s="26" t="s">
        <v>97</v>
      </c>
      <c r="M29" s="26" t="s">
        <v>97</v>
      </c>
      <c r="N29" s="7" t="s">
        <v>180</v>
      </c>
      <c r="O29" s="26" t="s">
        <v>97</v>
      </c>
      <c r="P29" s="26" t="s">
        <v>97</v>
      </c>
      <c r="Q29" s="26" t="s">
        <v>156</v>
      </c>
      <c r="R29" s="28" t="s">
        <v>100</v>
      </c>
      <c r="S29" s="28" t="s">
        <v>101</v>
      </c>
      <c r="T29" s="7" t="s">
        <v>180</v>
      </c>
      <c r="U29" s="7" t="s">
        <v>180</v>
      </c>
      <c r="V29" s="7" t="s">
        <v>180</v>
      </c>
      <c r="W29" s="7" t="s">
        <v>180</v>
      </c>
      <c r="X29" s="7" t="s">
        <v>180</v>
      </c>
      <c r="Y29" s="7" t="s">
        <v>180</v>
      </c>
      <c r="Z29" s="7" t="s">
        <v>180</v>
      </c>
      <c r="AA29" s="7" t="s">
        <v>180</v>
      </c>
      <c r="AB29" s="7" t="s">
        <v>180</v>
      </c>
      <c r="AC29" s="7" t="s">
        <v>180</v>
      </c>
      <c r="AD29" s="7" t="s">
        <v>180</v>
      </c>
      <c r="AE29" s="7"/>
      <c r="AF29" s="7"/>
      <c r="AG29" s="7"/>
      <c r="AH29" s="7"/>
      <c r="AI29" s="7"/>
      <c r="AJ29" s="7"/>
      <c r="AK29" s="7"/>
      <c r="AL29" s="7"/>
      <c r="AM29" s="7"/>
      <c r="AN29" s="7">
        <v>2.6666666666666665</v>
      </c>
      <c r="AO29" s="7"/>
      <c r="AP29" s="7" t="s">
        <v>152</v>
      </c>
      <c r="AQ29" s="16" t="str">
        <f t="shared" si="3"/>
        <v>500,-300</v>
      </c>
      <c r="AR29" t="str">
        <f t="shared" si="2"/>
        <v>500,-300,'1'</v>
      </c>
      <c r="AS29" t="str">
        <f t="shared" si="2"/>
        <v>500,-300,'1','1'</v>
      </c>
      <c r="AT29" t="str">
        <f t="shared" si="2"/>
        <v>500,-300,'1','1',null</v>
      </c>
      <c r="AU29" t="str">
        <f t="shared" si="2"/>
        <v>500,-300,'1','1',null,null</v>
      </c>
      <c r="AV29" t="str">
        <f t="shared" si="2"/>
        <v>500,-300,'1','1',null,null,'1'</v>
      </c>
      <c r="AW29" t="str">
        <f t="shared" si="2"/>
        <v>500,-300,'1','1',null,null,'1','1'</v>
      </c>
      <c r="AX29" t="str">
        <f t="shared" si="2"/>
        <v>500,-300,'1','1',null,null,'1','1',null</v>
      </c>
      <c r="AY29" t="str">
        <f t="shared" si="2"/>
        <v>500,-300,'1','1',null,null,'1','1',null,'1'</v>
      </c>
      <c r="AZ29" t="str">
        <f t="shared" si="2"/>
        <v>500,-300,'1','1',null,null,'1','1',null,'1','1'</v>
      </c>
      <c r="BA29" t="str">
        <f t="shared" si="2"/>
        <v>500,-300,'1','1',null,null,'1','1',null,'1','1','FIS'</v>
      </c>
      <c r="BB29" t="str">
        <f t="shared" si="2"/>
        <v>500,-300,'1','1',null,null,'1','1',null,'1','1','FIS','02/05/2017'</v>
      </c>
      <c r="BC29" t="str">
        <f t="shared" si="2"/>
        <v>500,-300,'1','1',null,null,'1','1',null,'1','1','FIS','02/05/2017','02/06/2016'</v>
      </c>
      <c r="BD29" t="str">
        <f t="shared" si="2"/>
        <v>500,-300,'1','1',null,null,'1','1',null,'1','1','FIS','02/05/2017','02/06/2016',null</v>
      </c>
      <c r="BE29" t="str">
        <f t="shared" si="2"/>
        <v>500,-300,'1','1',null,null,'1','1',null,'1','1','FIS','02/05/2017','02/06/2016',null,null</v>
      </c>
      <c r="BF29" t="str">
        <f t="shared" si="2"/>
        <v>500,-300,'1','1',null,null,'1','1',null,'1','1','FIS','02/05/2017','02/06/2016',null,null,null</v>
      </c>
      <c r="BG29" t="str">
        <f t="shared" si="2"/>
        <v>500,-300,'1','1',null,null,'1','1',null,'1','1','FIS','02/05/2017','02/06/2016',null,null,null,null</v>
      </c>
      <c r="BH29" t="str">
        <f t="shared" si="2"/>
        <v>500,-300,'1','1',null,null,'1','1',null,'1','1','FIS','02/05/2017','02/06/2016',null,null,null,null,null</v>
      </c>
      <c r="BI29" t="str">
        <f t="shared" si="2"/>
        <v>500,-300,'1','1',null,null,'1','1',null,'1','1','FIS','02/05/2017','02/06/2016',null,null,null,null,null,null</v>
      </c>
      <c r="BJ29" t="str">
        <f t="shared" si="2"/>
        <v>500,-300,'1','1',null,null,'1','1',null,'1','1','FIS','02/05/2017','02/06/2016',null,null,null,null,null,null,null</v>
      </c>
      <c r="BK29" t="str">
        <f t="shared" si="2"/>
        <v>500,-300,'1','1',null,null,'1','1',null,'1','1','FIS','02/05/2017','02/06/2016',null,null,null,null,null,null,null,null</v>
      </c>
      <c r="BL29" t="str">
        <f t="shared" si="2"/>
        <v>500,-300,'1','1',null,null,'1','1',null,'1','1','FIS','02/05/2017','02/06/2016',null,null,null,null,null,null,null,null,null</v>
      </c>
      <c r="BM29" t="str">
        <f t="shared" si="2"/>
        <v>500,-300,'1','1',null,null,'1','1',null,'1','1','FIS','02/05/2017','02/06/2016',null,null,null,null,null,null,null,null,null,null</v>
      </c>
      <c r="BN29" s="40" t="str">
        <f t="shared" si="2"/>
        <v>500,-300,'1','1',null,null,'1','1',null,'1','1','FIS','02/05/2017','02/06/2016',null,null,null,null,null,null,null,null,null,null,null</v>
      </c>
    </row>
    <row r="30" spans="2:67" x14ac:dyDescent="0.3">
      <c r="B30" s="38" t="s">
        <v>166</v>
      </c>
      <c r="C30" s="6">
        <v>3</v>
      </c>
      <c r="D30" s="30">
        <f t="shared" ref="D30:D31" si="4">(F30-G30)/ABS(G30)</f>
        <v>1</v>
      </c>
      <c r="E30" s="30"/>
      <c r="F30" s="7">
        <v>0</v>
      </c>
      <c r="G30" s="7">
        <v>-300</v>
      </c>
      <c r="H30" s="26" t="s">
        <v>97</v>
      </c>
      <c r="I30" s="26" t="s">
        <v>97</v>
      </c>
      <c r="J30" s="7" t="s">
        <v>180</v>
      </c>
      <c r="K30" s="7" t="s">
        <v>180</v>
      </c>
      <c r="L30" s="26" t="s">
        <v>97</v>
      </c>
      <c r="M30" s="26" t="s">
        <v>97</v>
      </c>
      <c r="N30" s="7" t="s">
        <v>180</v>
      </c>
      <c r="O30" s="26" t="s">
        <v>97</v>
      </c>
      <c r="P30" s="26" t="s">
        <v>97</v>
      </c>
      <c r="Q30" s="26" t="s">
        <v>156</v>
      </c>
      <c r="R30" s="28" t="s">
        <v>100</v>
      </c>
      <c r="S30" s="28" t="s">
        <v>101</v>
      </c>
      <c r="T30" s="7" t="s">
        <v>180</v>
      </c>
      <c r="U30" s="7" t="s">
        <v>180</v>
      </c>
      <c r="V30" s="7" t="s">
        <v>180</v>
      </c>
      <c r="W30" s="7" t="s">
        <v>180</v>
      </c>
      <c r="X30" s="7" t="s">
        <v>180</v>
      </c>
      <c r="Y30" s="7" t="s">
        <v>180</v>
      </c>
      <c r="Z30" s="7" t="s">
        <v>180</v>
      </c>
      <c r="AA30" s="7" t="s">
        <v>180</v>
      </c>
      <c r="AB30" s="7" t="s">
        <v>180</v>
      </c>
      <c r="AC30" s="7" t="s">
        <v>180</v>
      </c>
      <c r="AD30" s="7" t="s">
        <v>180</v>
      </c>
      <c r="AE30" s="7"/>
      <c r="AF30" s="7"/>
      <c r="AG30" s="7"/>
      <c r="AH30" s="7"/>
      <c r="AI30" s="7"/>
      <c r="AJ30" s="7"/>
      <c r="AK30" s="7"/>
      <c r="AL30" s="7"/>
      <c r="AM30" s="7"/>
      <c r="AN30" s="7">
        <v>1</v>
      </c>
      <c r="AO30" s="7"/>
      <c r="AP30" s="7" t="s">
        <v>152</v>
      </c>
      <c r="AQ30" s="16" t="str">
        <f t="shared" si="3"/>
        <v>0,-300</v>
      </c>
      <c r="AR30" t="str">
        <f t="shared" si="2"/>
        <v>0,-300,'1'</v>
      </c>
      <c r="AS30" t="str">
        <f t="shared" si="2"/>
        <v>0,-300,'1','1'</v>
      </c>
      <c r="AT30" t="str">
        <f t="shared" si="2"/>
        <v>0,-300,'1','1',null</v>
      </c>
      <c r="AU30" t="str">
        <f t="shared" si="2"/>
        <v>0,-300,'1','1',null,null</v>
      </c>
      <c r="AV30" t="str">
        <f t="shared" si="2"/>
        <v>0,-300,'1','1',null,null,'1'</v>
      </c>
      <c r="AW30" t="str">
        <f t="shared" si="2"/>
        <v>0,-300,'1','1',null,null,'1','1'</v>
      </c>
      <c r="AX30" t="str">
        <f t="shared" si="2"/>
        <v>0,-300,'1','1',null,null,'1','1',null</v>
      </c>
      <c r="AY30" t="str">
        <f t="shared" si="2"/>
        <v>0,-300,'1','1',null,null,'1','1',null,'1'</v>
      </c>
      <c r="AZ30" t="str">
        <f t="shared" si="2"/>
        <v>0,-300,'1','1',null,null,'1','1',null,'1','1'</v>
      </c>
      <c r="BA30" t="str">
        <f t="shared" si="2"/>
        <v>0,-300,'1','1',null,null,'1','1',null,'1','1','FIS'</v>
      </c>
      <c r="BB30" t="str">
        <f t="shared" si="2"/>
        <v>0,-300,'1','1',null,null,'1','1',null,'1','1','FIS','02/05/2017'</v>
      </c>
      <c r="BC30" t="str">
        <f t="shared" si="2"/>
        <v>0,-300,'1','1',null,null,'1','1',null,'1','1','FIS','02/05/2017','02/06/2016'</v>
      </c>
      <c r="BD30" t="str">
        <f t="shared" si="2"/>
        <v>0,-300,'1','1',null,null,'1','1',null,'1','1','FIS','02/05/2017','02/06/2016',null</v>
      </c>
      <c r="BE30" t="str">
        <f t="shared" si="2"/>
        <v>0,-300,'1','1',null,null,'1','1',null,'1','1','FIS','02/05/2017','02/06/2016',null,null</v>
      </c>
      <c r="BF30" t="str">
        <f t="shared" si="2"/>
        <v>0,-300,'1','1',null,null,'1','1',null,'1','1','FIS','02/05/2017','02/06/2016',null,null,null</v>
      </c>
      <c r="BG30" t="str">
        <f t="shared" si="2"/>
        <v>0,-300,'1','1',null,null,'1','1',null,'1','1','FIS','02/05/2017','02/06/2016',null,null,null,null</v>
      </c>
      <c r="BH30" t="str">
        <f t="shared" si="2"/>
        <v>0,-300,'1','1',null,null,'1','1',null,'1','1','FIS','02/05/2017','02/06/2016',null,null,null,null,null</v>
      </c>
      <c r="BI30" t="str">
        <f t="shared" si="2"/>
        <v>0,-300,'1','1',null,null,'1','1',null,'1','1','FIS','02/05/2017','02/06/2016',null,null,null,null,null,null</v>
      </c>
      <c r="BJ30" t="str">
        <f t="shared" si="2"/>
        <v>0,-300,'1','1',null,null,'1','1',null,'1','1','FIS','02/05/2017','02/06/2016',null,null,null,null,null,null,null</v>
      </c>
      <c r="BK30" t="str">
        <f t="shared" si="2"/>
        <v>0,-300,'1','1',null,null,'1','1',null,'1','1','FIS','02/05/2017','02/06/2016',null,null,null,null,null,null,null,null</v>
      </c>
      <c r="BL30" t="str">
        <f t="shared" si="2"/>
        <v>0,-300,'1','1',null,null,'1','1',null,'1','1','FIS','02/05/2017','02/06/2016',null,null,null,null,null,null,null,null,null</v>
      </c>
      <c r="BM30" t="str">
        <f t="shared" si="2"/>
        <v>0,-300,'1','1',null,null,'1','1',null,'1','1','FIS','02/05/2017','02/06/2016',null,null,null,null,null,null,null,null,null,null</v>
      </c>
      <c r="BN30" s="40" t="str">
        <f t="shared" si="2"/>
        <v>0,-300,'1','1',null,null,'1','1',null,'1','1','FIS','02/05/2017','02/06/2016',null,null,null,null,null,null,null,null,null,null,null</v>
      </c>
    </row>
    <row r="31" spans="2:67" x14ac:dyDescent="0.3">
      <c r="B31" s="38" t="s">
        <v>167</v>
      </c>
      <c r="C31" s="6">
        <v>3</v>
      </c>
      <c r="D31" s="30">
        <f t="shared" si="4"/>
        <v>-0.66666666666666663</v>
      </c>
      <c r="E31" s="30"/>
      <c r="F31" s="7">
        <v>-500</v>
      </c>
      <c r="G31" s="7">
        <v>-300</v>
      </c>
      <c r="H31" s="26" t="s">
        <v>97</v>
      </c>
      <c r="I31" s="26" t="s">
        <v>97</v>
      </c>
      <c r="J31" s="7" t="s">
        <v>180</v>
      </c>
      <c r="K31" s="7" t="s">
        <v>180</v>
      </c>
      <c r="L31" s="26" t="s">
        <v>97</v>
      </c>
      <c r="M31" s="26" t="s">
        <v>97</v>
      </c>
      <c r="N31" s="7" t="s">
        <v>180</v>
      </c>
      <c r="O31" s="26" t="s">
        <v>97</v>
      </c>
      <c r="P31" s="26" t="s">
        <v>97</v>
      </c>
      <c r="Q31" s="26" t="s">
        <v>156</v>
      </c>
      <c r="R31" s="28" t="s">
        <v>100</v>
      </c>
      <c r="S31" s="28" t="s">
        <v>101</v>
      </c>
      <c r="T31" s="7" t="s">
        <v>180</v>
      </c>
      <c r="U31" s="7" t="s">
        <v>180</v>
      </c>
      <c r="V31" s="7" t="s">
        <v>180</v>
      </c>
      <c r="W31" s="7" t="s">
        <v>180</v>
      </c>
      <c r="X31" s="7" t="s">
        <v>180</v>
      </c>
      <c r="Y31" s="7" t="s">
        <v>180</v>
      </c>
      <c r="Z31" s="7" t="s">
        <v>180</v>
      </c>
      <c r="AA31" s="7" t="s">
        <v>180</v>
      </c>
      <c r="AB31" s="7" t="s">
        <v>180</v>
      </c>
      <c r="AC31" s="7" t="s">
        <v>180</v>
      </c>
      <c r="AD31" s="7" t="s">
        <v>180</v>
      </c>
      <c r="AE31" s="7"/>
      <c r="AF31" s="7"/>
      <c r="AG31" s="7"/>
      <c r="AH31" s="7"/>
      <c r="AI31" s="7"/>
      <c r="AJ31" s="7"/>
      <c r="AK31" s="7"/>
      <c r="AL31" s="7"/>
      <c r="AM31" s="7"/>
      <c r="AN31" s="7">
        <v>-0.66666666666666663</v>
      </c>
      <c r="AO31" s="7"/>
      <c r="AP31" s="7" t="s">
        <v>152</v>
      </c>
      <c r="AQ31" s="16" t="str">
        <f t="shared" si="3"/>
        <v>-500,-300</v>
      </c>
      <c r="AR31" t="str">
        <f t="shared" si="2"/>
        <v>-500,-300,'1'</v>
      </c>
      <c r="AS31" t="str">
        <f t="shared" si="2"/>
        <v>-500,-300,'1','1'</v>
      </c>
      <c r="AT31" t="str">
        <f t="shared" si="2"/>
        <v>-500,-300,'1','1',null</v>
      </c>
      <c r="AU31" t="str">
        <f t="shared" si="2"/>
        <v>-500,-300,'1','1',null,null</v>
      </c>
      <c r="AV31" t="str">
        <f t="shared" si="2"/>
        <v>-500,-300,'1','1',null,null,'1'</v>
      </c>
      <c r="AW31" t="str">
        <f t="shared" si="2"/>
        <v>-500,-300,'1','1',null,null,'1','1'</v>
      </c>
      <c r="AX31" t="str">
        <f t="shared" si="2"/>
        <v>-500,-300,'1','1',null,null,'1','1',null</v>
      </c>
      <c r="AY31" t="str">
        <f t="shared" si="2"/>
        <v>-500,-300,'1','1',null,null,'1','1',null,'1'</v>
      </c>
      <c r="AZ31" t="str">
        <f t="shared" si="2"/>
        <v>-500,-300,'1','1',null,null,'1','1',null,'1','1'</v>
      </c>
      <c r="BA31" t="str">
        <f t="shared" si="2"/>
        <v>-500,-300,'1','1',null,null,'1','1',null,'1','1','FIS'</v>
      </c>
      <c r="BB31" t="str">
        <f t="shared" si="2"/>
        <v>-500,-300,'1','1',null,null,'1','1',null,'1','1','FIS','02/05/2017'</v>
      </c>
      <c r="BC31" t="str">
        <f t="shared" si="2"/>
        <v>-500,-300,'1','1',null,null,'1','1',null,'1','1','FIS','02/05/2017','02/06/2016'</v>
      </c>
      <c r="BD31" t="str">
        <f t="shared" si="2"/>
        <v>-500,-300,'1','1',null,null,'1','1',null,'1','1','FIS','02/05/2017','02/06/2016',null</v>
      </c>
      <c r="BE31" t="str">
        <f t="shared" si="2"/>
        <v>-500,-300,'1','1',null,null,'1','1',null,'1','1','FIS','02/05/2017','02/06/2016',null,null</v>
      </c>
      <c r="BF31" t="str">
        <f t="shared" si="2"/>
        <v>-500,-300,'1','1',null,null,'1','1',null,'1','1','FIS','02/05/2017','02/06/2016',null,null,null</v>
      </c>
      <c r="BG31" t="str">
        <f t="shared" si="2"/>
        <v>-500,-300,'1','1',null,null,'1','1',null,'1','1','FIS','02/05/2017','02/06/2016',null,null,null,null</v>
      </c>
      <c r="BH31" t="str">
        <f t="shared" si="2"/>
        <v>-500,-300,'1','1',null,null,'1','1',null,'1','1','FIS','02/05/2017','02/06/2016',null,null,null,null,null</v>
      </c>
      <c r="BI31" t="str">
        <f t="shared" si="2"/>
        <v>-500,-300,'1','1',null,null,'1','1',null,'1','1','FIS','02/05/2017','02/06/2016',null,null,null,null,null,null</v>
      </c>
      <c r="BJ31" t="str">
        <f t="shared" si="2"/>
        <v>-500,-300,'1','1',null,null,'1','1',null,'1','1','FIS','02/05/2017','02/06/2016',null,null,null,null,null,null,null</v>
      </c>
      <c r="BK31" t="str">
        <f t="shared" si="2"/>
        <v>-500,-300,'1','1',null,null,'1','1',null,'1','1','FIS','02/05/2017','02/06/2016',null,null,null,null,null,null,null,null</v>
      </c>
      <c r="BL31" t="str">
        <f t="shared" si="2"/>
        <v>-500,-300,'1','1',null,null,'1','1',null,'1','1','FIS','02/05/2017','02/06/2016',null,null,null,null,null,null,null,null,null</v>
      </c>
      <c r="BM31" t="str">
        <f t="shared" si="2"/>
        <v>-500,-300,'1','1',null,null,'1','1',null,'1','1','FIS','02/05/2017','02/06/2016',null,null,null,null,null,null,null,null,null,null</v>
      </c>
      <c r="BN31" s="40" t="str">
        <f t="shared" si="2"/>
        <v>-500,-300,'1','1',null,null,'1','1',null,'1','1','FIS','02/05/2017','02/06/2016',null,null,null,null,null,null,null,null,null,null,null</v>
      </c>
    </row>
    <row r="32" spans="2:67" x14ac:dyDescent="0.3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3" t="s">
        <v>1</v>
      </c>
      <c r="AO32" s="4" t="s">
        <v>70</v>
      </c>
      <c r="AP32" s="4" t="s">
        <v>152</v>
      </c>
      <c r="BN32" s="40"/>
    </row>
    <row r="33" spans="2:66" x14ac:dyDescent="0.3">
      <c r="B33" s="38" t="s">
        <v>184</v>
      </c>
      <c r="C33" s="26">
        <v>3</v>
      </c>
      <c r="D33" s="30">
        <f>(F33-G33)/G33</f>
        <v>0.66666666666666663</v>
      </c>
      <c r="E33" s="30"/>
      <c r="F33" s="6">
        <v>500</v>
      </c>
      <c r="G33" s="7">
        <v>300</v>
      </c>
      <c r="H33" s="26" t="s">
        <v>97</v>
      </c>
      <c r="I33" s="26" t="s">
        <v>97</v>
      </c>
      <c r="J33" s="26" t="s">
        <v>97</v>
      </c>
      <c r="K33" s="26" t="s">
        <v>97</v>
      </c>
      <c r="L33" s="26" t="s">
        <v>97</v>
      </c>
      <c r="M33" s="26" t="s">
        <v>97</v>
      </c>
      <c r="N33" s="26" t="s">
        <v>97</v>
      </c>
      <c r="O33" s="26" t="s">
        <v>97</v>
      </c>
      <c r="P33" s="26" t="s">
        <v>97</v>
      </c>
      <c r="Q33" s="26" t="s">
        <v>183</v>
      </c>
      <c r="R33" s="28" t="s">
        <v>100</v>
      </c>
      <c r="S33" s="28" t="s">
        <v>101</v>
      </c>
      <c r="T33" s="7"/>
      <c r="U33" s="7"/>
      <c r="V33" s="7"/>
      <c r="W33" s="7"/>
      <c r="X33" s="21"/>
      <c r="Y33" s="21"/>
      <c r="Z33" s="21"/>
      <c r="AA33" s="2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4">
        <v>0.66666666666666663</v>
      </c>
      <c r="AO33" s="4"/>
      <c r="AP33" s="4" t="s">
        <v>152</v>
      </c>
      <c r="BN33" s="40"/>
    </row>
    <row r="34" spans="2:66" x14ac:dyDescent="0.3">
      <c r="B34" s="38" t="s">
        <v>185</v>
      </c>
      <c r="C34" s="26">
        <v>3</v>
      </c>
      <c r="D34" s="30">
        <f>(F34-G34)/G34</f>
        <v>0</v>
      </c>
      <c r="E34" s="30"/>
      <c r="F34" s="7">
        <v>500</v>
      </c>
      <c r="G34" s="7">
        <v>500</v>
      </c>
      <c r="H34" s="26" t="s">
        <v>97</v>
      </c>
      <c r="I34" s="26" t="s">
        <v>97</v>
      </c>
      <c r="J34" s="26" t="s">
        <v>97</v>
      </c>
      <c r="K34" s="26" t="s">
        <v>97</v>
      </c>
      <c r="L34" s="26" t="s">
        <v>97</v>
      </c>
      <c r="M34" s="26" t="s">
        <v>97</v>
      </c>
      <c r="N34" s="26" t="s">
        <v>97</v>
      </c>
      <c r="O34" s="26" t="s">
        <v>97</v>
      </c>
      <c r="P34" s="26" t="s">
        <v>97</v>
      </c>
      <c r="Q34" s="26" t="s">
        <v>183</v>
      </c>
      <c r="R34" s="28" t="s">
        <v>100</v>
      </c>
      <c r="S34" s="28" t="s">
        <v>101</v>
      </c>
      <c r="T34" s="7"/>
      <c r="U34" s="7"/>
      <c r="V34" s="7"/>
      <c r="W34" s="7"/>
      <c r="X34" s="21"/>
      <c r="Y34" s="21"/>
      <c r="Z34" s="21"/>
      <c r="AA34" s="2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4">
        <v>0</v>
      </c>
      <c r="AO34" s="4"/>
      <c r="AP34" s="4" t="s">
        <v>152</v>
      </c>
      <c r="BN34" s="40"/>
    </row>
    <row r="35" spans="2:66" x14ac:dyDescent="0.3">
      <c r="B35" s="38" t="s">
        <v>186</v>
      </c>
      <c r="C35" s="26">
        <v>3</v>
      </c>
      <c r="D35" s="30">
        <f>(F35-G35)/G35</f>
        <v>-0.6</v>
      </c>
      <c r="E35" s="30"/>
      <c r="F35" s="7">
        <v>200</v>
      </c>
      <c r="G35" s="7">
        <v>500</v>
      </c>
      <c r="H35" s="26" t="s">
        <v>97</v>
      </c>
      <c r="I35" s="26" t="s">
        <v>97</v>
      </c>
      <c r="J35" s="26" t="s">
        <v>97</v>
      </c>
      <c r="K35" s="26" t="s">
        <v>97</v>
      </c>
      <c r="L35" s="26" t="s">
        <v>97</v>
      </c>
      <c r="M35" s="26" t="s">
        <v>97</v>
      </c>
      <c r="N35" s="26" t="s">
        <v>97</v>
      </c>
      <c r="O35" s="26" t="s">
        <v>97</v>
      </c>
      <c r="P35" s="26" t="s">
        <v>97</v>
      </c>
      <c r="Q35" s="26" t="s">
        <v>183</v>
      </c>
      <c r="R35" s="28" t="s">
        <v>100</v>
      </c>
      <c r="S35" s="28" t="s">
        <v>101</v>
      </c>
      <c r="T35" s="7"/>
      <c r="U35" s="7"/>
      <c r="V35" s="7"/>
      <c r="W35" s="7"/>
      <c r="X35" s="21"/>
      <c r="Y35" s="21"/>
      <c r="Z35" s="21"/>
      <c r="AA35" s="2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4">
        <v>-0.33333333333333331</v>
      </c>
      <c r="AO35" s="4"/>
      <c r="AP35" s="4" t="s">
        <v>152</v>
      </c>
      <c r="BN35" s="40"/>
    </row>
    <row r="36" spans="2:66" x14ac:dyDescent="0.3">
      <c r="B36" s="38" t="s">
        <v>187</v>
      </c>
      <c r="C36" s="26">
        <v>3</v>
      </c>
      <c r="D36" s="30">
        <v>1000000</v>
      </c>
      <c r="E36" s="30" t="s">
        <v>71</v>
      </c>
      <c r="F36" s="6">
        <v>500</v>
      </c>
      <c r="G36" s="7">
        <v>0</v>
      </c>
      <c r="H36" s="26" t="s">
        <v>97</v>
      </c>
      <c r="I36" s="26" t="s">
        <v>97</v>
      </c>
      <c r="J36" s="26" t="s">
        <v>97</v>
      </c>
      <c r="K36" s="26" t="s">
        <v>97</v>
      </c>
      <c r="L36" s="26" t="s">
        <v>97</v>
      </c>
      <c r="M36" s="26" t="s">
        <v>97</v>
      </c>
      <c r="N36" s="26" t="s">
        <v>97</v>
      </c>
      <c r="O36" s="26" t="s">
        <v>97</v>
      </c>
      <c r="P36" s="26" t="s">
        <v>97</v>
      </c>
      <c r="Q36" s="26" t="s">
        <v>183</v>
      </c>
      <c r="R36" s="28" t="s">
        <v>100</v>
      </c>
      <c r="S36" s="28" t="s">
        <v>101</v>
      </c>
      <c r="T36" s="7"/>
      <c r="U36" s="7"/>
      <c r="V36" s="7"/>
      <c r="W36" s="7"/>
      <c r="X36" s="21"/>
      <c r="Y36" s="21"/>
      <c r="Z36" s="21"/>
      <c r="AA36" s="2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4">
        <v>1000000</v>
      </c>
      <c r="AO36" s="4" t="s">
        <v>71</v>
      </c>
      <c r="AP36" s="4" t="s">
        <v>152</v>
      </c>
      <c r="BN36" s="40"/>
    </row>
    <row r="37" spans="2:66" x14ac:dyDescent="0.3">
      <c r="B37" s="38" t="s">
        <v>188</v>
      </c>
      <c r="C37" s="26">
        <v>3</v>
      </c>
      <c r="D37" s="30">
        <v>0</v>
      </c>
      <c r="E37" s="30" t="s">
        <v>71</v>
      </c>
      <c r="F37" s="7">
        <v>0</v>
      </c>
      <c r="G37" s="7">
        <v>0</v>
      </c>
      <c r="H37" s="26" t="s">
        <v>97</v>
      </c>
      <c r="I37" s="26" t="s">
        <v>97</v>
      </c>
      <c r="J37" s="26" t="s">
        <v>97</v>
      </c>
      <c r="K37" s="26" t="s">
        <v>97</v>
      </c>
      <c r="L37" s="26" t="s">
        <v>97</v>
      </c>
      <c r="M37" s="26" t="s">
        <v>97</v>
      </c>
      <c r="N37" s="26" t="s">
        <v>97</v>
      </c>
      <c r="O37" s="26" t="s">
        <v>97</v>
      </c>
      <c r="P37" s="26" t="s">
        <v>97</v>
      </c>
      <c r="Q37" s="26" t="s">
        <v>183</v>
      </c>
      <c r="R37" s="28" t="s">
        <v>100</v>
      </c>
      <c r="S37" s="28" t="s">
        <v>101</v>
      </c>
      <c r="T37" s="7"/>
      <c r="U37" s="7"/>
      <c r="V37" s="7"/>
      <c r="W37" s="7"/>
      <c r="X37" s="21"/>
      <c r="Y37" s="21"/>
      <c r="Z37" s="21"/>
      <c r="AA37" s="2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4">
        <v>0</v>
      </c>
      <c r="AO37" s="4" t="s">
        <v>71</v>
      </c>
      <c r="AP37" s="4" t="s">
        <v>152</v>
      </c>
      <c r="BN37" s="40"/>
    </row>
    <row r="38" spans="2:66" x14ac:dyDescent="0.3">
      <c r="B38" s="38" t="s">
        <v>189</v>
      </c>
      <c r="C38" s="26">
        <v>3</v>
      </c>
      <c r="D38" s="30">
        <v>-1000000</v>
      </c>
      <c r="E38" s="30" t="s">
        <v>71</v>
      </c>
      <c r="F38" s="7">
        <v>-200</v>
      </c>
      <c r="G38" s="7">
        <v>0</v>
      </c>
      <c r="H38" s="26" t="s">
        <v>97</v>
      </c>
      <c r="I38" s="26" t="s">
        <v>97</v>
      </c>
      <c r="J38" s="26" t="s">
        <v>97</v>
      </c>
      <c r="K38" s="26" t="s">
        <v>97</v>
      </c>
      <c r="L38" s="26" t="s">
        <v>97</v>
      </c>
      <c r="M38" s="26" t="s">
        <v>97</v>
      </c>
      <c r="N38" s="26" t="s">
        <v>97</v>
      </c>
      <c r="O38" s="26" t="s">
        <v>97</v>
      </c>
      <c r="P38" s="26" t="s">
        <v>97</v>
      </c>
      <c r="Q38" s="26" t="s">
        <v>183</v>
      </c>
      <c r="R38" s="28" t="s">
        <v>100</v>
      </c>
      <c r="S38" s="28" t="s">
        <v>101</v>
      </c>
      <c r="T38" s="7"/>
      <c r="U38" s="7"/>
      <c r="V38" s="7"/>
      <c r="W38" s="7"/>
      <c r="X38" s="21"/>
      <c r="Y38" s="21"/>
      <c r="Z38" s="21"/>
      <c r="AA38" s="2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4">
        <v>-1000000</v>
      </c>
      <c r="AO38" s="4" t="s">
        <v>71</v>
      </c>
      <c r="AP38" s="4" t="s">
        <v>152</v>
      </c>
      <c r="BN38" s="40"/>
    </row>
    <row r="39" spans="2:66" x14ac:dyDescent="0.3">
      <c r="B39" s="38" t="s">
        <v>190</v>
      </c>
      <c r="C39" s="26">
        <v>3</v>
      </c>
      <c r="D39" s="30">
        <f>(F39-G39)/ABS(G39)</f>
        <v>3.5</v>
      </c>
      <c r="E39" s="30"/>
      <c r="F39" s="7">
        <v>500</v>
      </c>
      <c r="G39" s="7">
        <v>-200</v>
      </c>
      <c r="H39" s="26" t="s">
        <v>97</v>
      </c>
      <c r="I39" s="26" t="s">
        <v>97</v>
      </c>
      <c r="J39" s="26" t="s">
        <v>97</v>
      </c>
      <c r="K39" s="26" t="s">
        <v>97</v>
      </c>
      <c r="L39" s="26" t="s">
        <v>97</v>
      </c>
      <c r="M39" s="26" t="s">
        <v>97</v>
      </c>
      <c r="N39" s="26" t="s">
        <v>97</v>
      </c>
      <c r="O39" s="26" t="s">
        <v>97</v>
      </c>
      <c r="P39" s="26" t="s">
        <v>97</v>
      </c>
      <c r="Q39" s="26" t="s">
        <v>183</v>
      </c>
      <c r="R39" s="28" t="s">
        <v>100</v>
      </c>
      <c r="S39" s="28" t="s">
        <v>101</v>
      </c>
      <c r="T39" s="7"/>
      <c r="U39" s="7"/>
      <c r="V39" s="7"/>
      <c r="W39" s="7"/>
      <c r="X39" s="21"/>
      <c r="Y39" s="21"/>
      <c r="Z39" s="21"/>
      <c r="AA39" s="2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4">
        <v>3.5</v>
      </c>
      <c r="AO39" s="4"/>
      <c r="AP39" s="4" t="s">
        <v>152</v>
      </c>
      <c r="BN39" s="40"/>
    </row>
    <row r="40" spans="2:66" x14ac:dyDescent="0.3">
      <c r="B40" s="38" t="s">
        <v>191</v>
      </c>
      <c r="C40" s="26">
        <v>3</v>
      </c>
      <c r="D40" s="30">
        <f t="shared" ref="D40:D41" si="5">(F40-G40)/ABS(G40)</f>
        <v>0</v>
      </c>
      <c r="E40" s="30"/>
      <c r="F40" s="7">
        <v>-200</v>
      </c>
      <c r="G40" s="7">
        <v>-200</v>
      </c>
      <c r="H40" s="26" t="s">
        <v>97</v>
      </c>
      <c r="I40" s="26" t="s">
        <v>97</v>
      </c>
      <c r="J40" s="26" t="s">
        <v>97</v>
      </c>
      <c r="K40" s="26" t="s">
        <v>97</v>
      </c>
      <c r="L40" s="26" t="s">
        <v>97</v>
      </c>
      <c r="M40" s="26" t="s">
        <v>97</v>
      </c>
      <c r="N40" s="26" t="s">
        <v>97</v>
      </c>
      <c r="O40" s="26" t="s">
        <v>97</v>
      </c>
      <c r="P40" s="26" t="s">
        <v>97</v>
      </c>
      <c r="Q40" s="26" t="s">
        <v>183</v>
      </c>
      <c r="R40" s="28" t="s">
        <v>100</v>
      </c>
      <c r="S40" s="28" t="s">
        <v>101</v>
      </c>
      <c r="T40" s="7"/>
      <c r="U40" s="7"/>
      <c r="V40" s="7"/>
      <c r="W40" s="7"/>
      <c r="X40" s="21"/>
      <c r="Y40" s="21"/>
      <c r="Z40" s="21"/>
      <c r="AA40" s="2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4">
        <v>0</v>
      </c>
      <c r="AO40" s="4"/>
      <c r="AP40" s="4" t="s">
        <v>152</v>
      </c>
      <c r="BN40" s="40"/>
    </row>
    <row r="41" spans="2:66" x14ac:dyDescent="0.3">
      <c r="B41" s="38" t="s">
        <v>192</v>
      </c>
      <c r="C41" s="26">
        <v>3</v>
      </c>
      <c r="D41" s="30">
        <f t="shared" si="5"/>
        <v>1</v>
      </c>
      <c r="E41" s="30"/>
      <c r="F41" s="7">
        <v>0</v>
      </c>
      <c r="G41" s="7">
        <v>-200</v>
      </c>
      <c r="H41" s="26" t="s">
        <v>97</v>
      </c>
      <c r="I41" s="26" t="s">
        <v>97</v>
      </c>
      <c r="J41" s="26" t="s">
        <v>97</v>
      </c>
      <c r="K41" s="26" t="s">
        <v>97</v>
      </c>
      <c r="L41" s="26" t="s">
        <v>97</v>
      </c>
      <c r="M41" s="26" t="s">
        <v>97</v>
      </c>
      <c r="N41" s="26" t="s">
        <v>97</v>
      </c>
      <c r="O41" s="26" t="s">
        <v>97</v>
      </c>
      <c r="P41" s="26" t="s">
        <v>97</v>
      </c>
      <c r="Q41" s="26" t="s">
        <v>183</v>
      </c>
      <c r="R41" s="28" t="s">
        <v>100</v>
      </c>
      <c r="S41" s="28" t="s">
        <v>101</v>
      </c>
      <c r="T41" s="7"/>
      <c r="U41" s="7"/>
      <c r="V41" s="7"/>
      <c r="W41" s="7"/>
      <c r="X41" s="21"/>
      <c r="Y41" s="21"/>
      <c r="Z41" s="21"/>
      <c r="AA41" s="21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4">
        <v>1</v>
      </c>
      <c r="AO41" s="4"/>
      <c r="AP41" s="4" t="s">
        <v>152</v>
      </c>
      <c r="BN41" s="40"/>
    </row>
    <row r="42" spans="2:66" x14ac:dyDescent="0.3">
      <c r="B42" s="38" t="s">
        <v>193</v>
      </c>
      <c r="C42" s="26">
        <v>3</v>
      </c>
      <c r="D42" s="30" t="s">
        <v>196</v>
      </c>
      <c r="E42" s="30" t="s">
        <v>68</v>
      </c>
      <c r="F42" s="6">
        <v>500</v>
      </c>
      <c r="G42" s="7">
        <v>300</v>
      </c>
      <c r="H42" s="26" t="s">
        <v>98</v>
      </c>
      <c r="I42" s="26" t="s">
        <v>97</v>
      </c>
      <c r="J42" s="26" t="s">
        <v>97</v>
      </c>
      <c r="K42" s="26" t="s">
        <v>97</v>
      </c>
      <c r="L42" s="26" t="s">
        <v>97</v>
      </c>
      <c r="M42" s="26" t="s">
        <v>97</v>
      </c>
      <c r="N42" s="26" t="s">
        <v>97</v>
      </c>
      <c r="O42" s="26" t="s">
        <v>97</v>
      </c>
      <c r="P42" s="26" t="s">
        <v>97</v>
      </c>
      <c r="Q42" s="26" t="s">
        <v>183</v>
      </c>
      <c r="R42" s="28" t="s">
        <v>100</v>
      </c>
      <c r="S42" s="28" t="s">
        <v>101</v>
      </c>
      <c r="T42" s="7"/>
      <c r="U42" s="7"/>
      <c r="V42" s="7"/>
      <c r="W42" s="7"/>
      <c r="X42" s="21"/>
      <c r="Y42" s="21"/>
      <c r="Z42" s="21"/>
      <c r="AA42" s="21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4" t="s">
        <v>196</v>
      </c>
      <c r="AO42" s="4" t="s">
        <v>68</v>
      </c>
      <c r="AP42" s="4" t="s">
        <v>152</v>
      </c>
      <c r="BN42" s="40"/>
    </row>
    <row r="43" spans="2:66" x14ac:dyDescent="0.3">
      <c r="B43" s="38" t="s">
        <v>194</v>
      </c>
      <c r="C43" s="26">
        <v>3</v>
      </c>
      <c r="D43" s="30" t="s">
        <v>196</v>
      </c>
      <c r="E43" s="30" t="s">
        <v>57</v>
      </c>
      <c r="F43" s="7" t="s">
        <v>49</v>
      </c>
      <c r="G43" s="7" t="s">
        <v>49</v>
      </c>
      <c r="H43" s="7" t="s">
        <v>49</v>
      </c>
      <c r="I43" s="7" t="s">
        <v>49</v>
      </c>
      <c r="J43" s="7" t="s">
        <v>49</v>
      </c>
      <c r="K43" s="7" t="s">
        <v>49</v>
      </c>
      <c r="L43" s="7" t="s">
        <v>49</v>
      </c>
      <c r="M43" s="7" t="s">
        <v>49</v>
      </c>
      <c r="N43" s="7" t="s">
        <v>49</v>
      </c>
      <c r="O43" s="7" t="s">
        <v>49</v>
      </c>
      <c r="P43" s="7" t="s">
        <v>49</v>
      </c>
      <c r="Q43" s="26" t="s">
        <v>183</v>
      </c>
      <c r="R43" s="6" t="s">
        <v>49</v>
      </c>
      <c r="S43" s="6" t="s">
        <v>49</v>
      </c>
      <c r="T43" s="7"/>
      <c r="U43" s="7"/>
      <c r="V43" s="7"/>
      <c r="W43" s="7"/>
      <c r="X43" s="21"/>
      <c r="Y43" s="21"/>
      <c r="Z43" s="21"/>
      <c r="AA43" s="21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4" t="s">
        <v>196</v>
      </c>
      <c r="AO43" s="4" t="s">
        <v>57</v>
      </c>
      <c r="AP43" s="4" t="s">
        <v>152</v>
      </c>
      <c r="BN43" s="40"/>
    </row>
    <row r="44" spans="2:66" x14ac:dyDescent="0.3">
      <c r="B44" s="38" t="s">
        <v>195</v>
      </c>
      <c r="C44" s="26">
        <v>3</v>
      </c>
      <c r="D44" s="30" t="s">
        <v>196</v>
      </c>
      <c r="E44" s="30" t="s">
        <v>70</v>
      </c>
      <c r="F44" s="6">
        <v>500</v>
      </c>
      <c r="G44" s="7">
        <v>300</v>
      </c>
      <c r="H44" s="26" t="s">
        <v>97</v>
      </c>
      <c r="I44" s="26" t="s">
        <v>97</v>
      </c>
      <c r="J44" s="26" t="s">
        <v>98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183</v>
      </c>
      <c r="R44" s="28" t="s">
        <v>100</v>
      </c>
      <c r="S44" s="28" t="s">
        <v>101</v>
      </c>
      <c r="T44" s="7"/>
      <c r="U44" s="7"/>
      <c r="V44" s="7"/>
      <c r="W44" s="7"/>
      <c r="X44" s="21"/>
      <c r="Y44" s="21"/>
      <c r="Z44" s="21"/>
      <c r="AA44" s="21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4" t="s">
        <v>196</v>
      </c>
      <c r="AO44" s="4" t="s">
        <v>70</v>
      </c>
      <c r="AP44" s="4" t="s">
        <v>152</v>
      </c>
      <c r="BN44" s="40"/>
    </row>
    <row r="45" spans="2:66" x14ac:dyDescent="0.3">
      <c r="B45" s="38" t="s">
        <v>197</v>
      </c>
      <c r="C45" s="26">
        <v>3</v>
      </c>
      <c r="D45" s="30" t="s">
        <v>196</v>
      </c>
      <c r="E45" s="30"/>
      <c r="F45" s="6" t="s">
        <v>49</v>
      </c>
      <c r="G45" s="7">
        <v>300</v>
      </c>
      <c r="H45" s="26" t="s">
        <v>97</v>
      </c>
      <c r="I45" s="26" t="s">
        <v>97</v>
      </c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183</v>
      </c>
      <c r="R45" s="28" t="s">
        <v>100</v>
      </c>
      <c r="S45" s="28" t="s">
        <v>101</v>
      </c>
      <c r="T45" s="7"/>
      <c r="U45" s="7"/>
      <c r="V45" s="7"/>
      <c r="W45" s="7"/>
      <c r="X45" s="21"/>
      <c r="Y45" s="21"/>
      <c r="Z45" s="21"/>
      <c r="AA45" s="21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4" t="s">
        <v>49</v>
      </c>
      <c r="AO45" s="7"/>
      <c r="AP45" s="4" t="s">
        <v>152</v>
      </c>
      <c r="BN45" s="40"/>
    </row>
    <row r="46" spans="2:66" x14ac:dyDescent="0.3">
      <c r="B46" s="11" t="s">
        <v>36</v>
      </c>
      <c r="C46" s="2">
        <v>4</v>
      </c>
      <c r="D46" s="30" t="s">
        <v>1</v>
      </c>
      <c r="E46" s="30" t="s">
        <v>68</v>
      </c>
      <c r="F46" s="7"/>
      <c r="G46" s="7"/>
      <c r="H46" s="27" t="s">
        <v>98</v>
      </c>
      <c r="I46" s="27" t="s">
        <v>98</v>
      </c>
      <c r="J46" s="27" t="s">
        <v>98</v>
      </c>
      <c r="K46" s="27" t="s">
        <v>98</v>
      </c>
      <c r="L46" s="27" t="s">
        <v>98</v>
      </c>
      <c r="M46" s="27" t="s">
        <v>98</v>
      </c>
      <c r="N46" s="27" t="s">
        <v>98</v>
      </c>
      <c r="O46" s="27" t="s">
        <v>98</v>
      </c>
      <c r="P46" s="27" t="s">
        <v>98</v>
      </c>
      <c r="Q46" s="26" t="s">
        <v>99</v>
      </c>
      <c r="R46" s="28" t="s">
        <v>100</v>
      </c>
      <c r="S46" s="28" t="s">
        <v>101</v>
      </c>
      <c r="T46" s="7">
        <v>300</v>
      </c>
      <c r="U46" s="7">
        <v>200</v>
      </c>
      <c r="V46" s="7">
        <v>100</v>
      </c>
      <c r="W46" s="7">
        <v>50</v>
      </c>
      <c r="X46" s="21"/>
      <c r="Y46" s="21"/>
      <c r="Z46" s="21"/>
      <c r="AA46" s="21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3" t="s">
        <v>1</v>
      </c>
      <c r="AO46" s="4" t="s">
        <v>68</v>
      </c>
      <c r="AP46" s="4" t="s">
        <v>152</v>
      </c>
      <c r="BN46" s="40"/>
    </row>
    <row r="47" spans="2:66" x14ac:dyDescent="0.3">
      <c r="B47" s="11" t="s">
        <v>37</v>
      </c>
      <c r="C47" s="2">
        <v>4</v>
      </c>
      <c r="D47" s="30" t="s">
        <v>1</v>
      </c>
      <c r="E47" s="30" t="s">
        <v>68</v>
      </c>
      <c r="F47" s="7"/>
      <c r="G47" s="7"/>
      <c r="H47" s="27" t="s">
        <v>98</v>
      </c>
      <c r="I47" s="27" t="s">
        <v>98</v>
      </c>
      <c r="J47" s="27" t="s">
        <v>98</v>
      </c>
      <c r="K47" s="27" t="s">
        <v>98</v>
      </c>
      <c r="L47" s="27" t="s">
        <v>98</v>
      </c>
      <c r="M47" s="27" t="s">
        <v>98</v>
      </c>
      <c r="N47" s="27" t="s">
        <v>98</v>
      </c>
      <c r="O47" s="27" t="s">
        <v>98</v>
      </c>
      <c r="P47" s="27" t="s">
        <v>98</v>
      </c>
      <c r="Q47" s="26" t="s">
        <v>99</v>
      </c>
      <c r="R47" s="28" t="s">
        <v>100</v>
      </c>
      <c r="S47" s="28" t="s">
        <v>101</v>
      </c>
      <c r="T47" s="6">
        <v>0</v>
      </c>
      <c r="U47" s="6">
        <v>0</v>
      </c>
      <c r="V47" s="6">
        <v>0</v>
      </c>
      <c r="W47" s="6">
        <v>0</v>
      </c>
      <c r="X47" s="20"/>
      <c r="Y47" s="20"/>
      <c r="Z47" s="20"/>
      <c r="AA47" s="20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3" t="s">
        <v>1</v>
      </c>
      <c r="AO47" s="4" t="s">
        <v>68</v>
      </c>
      <c r="AP47" s="4" t="s">
        <v>152</v>
      </c>
      <c r="BN47" s="40"/>
    </row>
    <row r="48" spans="2:66" x14ac:dyDescent="0.3">
      <c r="B48" s="11" t="s">
        <v>38</v>
      </c>
      <c r="C48" s="2">
        <v>4</v>
      </c>
      <c r="D48" s="30" t="s">
        <v>1</v>
      </c>
      <c r="E48" s="30" t="s">
        <v>68</v>
      </c>
      <c r="F48" s="7"/>
      <c r="G48" s="7"/>
      <c r="H48" s="27" t="s">
        <v>98</v>
      </c>
      <c r="I48" s="27" t="s">
        <v>98</v>
      </c>
      <c r="J48" s="27" t="s">
        <v>98</v>
      </c>
      <c r="K48" s="27" t="s">
        <v>98</v>
      </c>
      <c r="L48" s="27" t="s">
        <v>98</v>
      </c>
      <c r="M48" s="27" t="s">
        <v>98</v>
      </c>
      <c r="N48" s="27" t="s">
        <v>98</v>
      </c>
      <c r="O48" s="27" t="s">
        <v>98</v>
      </c>
      <c r="P48" s="27" t="s">
        <v>98</v>
      </c>
      <c r="Q48" s="26" t="s">
        <v>99</v>
      </c>
      <c r="R48" s="28" t="s">
        <v>100</v>
      </c>
      <c r="S48" s="28" t="s">
        <v>101</v>
      </c>
      <c r="T48" s="6" t="s">
        <v>49</v>
      </c>
      <c r="U48" s="6" t="s">
        <v>49</v>
      </c>
      <c r="V48" s="6" t="s">
        <v>49</v>
      </c>
      <c r="W48" s="6" t="s">
        <v>49</v>
      </c>
      <c r="X48" s="20"/>
      <c r="Y48" s="20"/>
      <c r="Z48" s="20"/>
      <c r="AA48" s="20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3" t="s">
        <v>1</v>
      </c>
      <c r="AO48" s="4" t="s">
        <v>68</v>
      </c>
      <c r="AP48" s="4" t="s">
        <v>152</v>
      </c>
      <c r="BN48" s="40"/>
    </row>
    <row r="49" spans="2:66" x14ac:dyDescent="0.3">
      <c r="B49" s="11" t="s">
        <v>39</v>
      </c>
      <c r="C49" s="2">
        <v>4</v>
      </c>
      <c r="D49" s="30" t="s">
        <v>1</v>
      </c>
      <c r="E49" s="30" t="s">
        <v>57</v>
      </c>
      <c r="F49" s="7"/>
      <c r="G49" s="7"/>
      <c r="H49" s="7" t="s">
        <v>49</v>
      </c>
      <c r="I49" s="7" t="s">
        <v>49</v>
      </c>
      <c r="J49" s="7" t="s">
        <v>49</v>
      </c>
      <c r="K49" s="7" t="s">
        <v>49</v>
      </c>
      <c r="L49" s="7" t="s">
        <v>49</v>
      </c>
      <c r="M49" s="7" t="s">
        <v>49</v>
      </c>
      <c r="N49" s="7" t="s">
        <v>49</v>
      </c>
      <c r="O49" s="7" t="s">
        <v>49</v>
      </c>
      <c r="P49" s="7" t="s">
        <v>49</v>
      </c>
      <c r="Q49" s="26" t="s">
        <v>99</v>
      </c>
      <c r="R49" s="6" t="s">
        <v>49</v>
      </c>
      <c r="S49" s="6" t="s">
        <v>49</v>
      </c>
      <c r="T49" s="7">
        <v>300</v>
      </c>
      <c r="U49" s="7">
        <v>200</v>
      </c>
      <c r="V49" s="7">
        <v>100</v>
      </c>
      <c r="W49" s="7">
        <v>50</v>
      </c>
      <c r="X49" s="20"/>
      <c r="Y49" s="20"/>
      <c r="Z49" s="20"/>
      <c r="AA49" s="20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3" t="s">
        <v>1</v>
      </c>
      <c r="AO49" s="4" t="s">
        <v>57</v>
      </c>
      <c r="AP49" s="4" t="s">
        <v>152</v>
      </c>
      <c r="BN49" s="40"/>
    </row>
    <row r="50" spans="2:66" x14ac:dyDescent="0.3">
      <c r="B50" s="11" t="s">
        <v>40</v>
      </c>
      <c r="C50" s="2">
        <v>4</v>
      </c>
      <c r="D50" s="30" t="s">
        <v>1</v>
      </c>
      <c r="E50" s="30" t="s">
        <v>57</v>
      </c>
      <c r="F50" s="7"/>
      <c r="G50" s="7"/>
      <c r="H50" s="7" t="s">
        <v>49</v>
      </c>
      <c r="I50" s="7" t="s">
        <v>49</v>
      </c>
      <c r="J50" s="7" t="s">
        <v>49</v>
      </c>
      <c r="K50" s="7" t="s">
        <v>49</v>
      </c>
      <c r="L50" s="7" t="s">
        <v>49</v>
      </c>
      <c r="M50" s="7" t="s">
        <v>49</v>
      </c>
      <c r="N50" s="7" t="s">
        <v>49</v>
      </c>
      <c r="O50" s="7" t="s">
        <v>49</v>
      </c>
      <c r="P50" s="7" t="s">
        <v>49</v>
      </c>
      <c r="Q50" s="26" t="s">
        <v>99</v>
      </c>
      <c r="R50" s="6" t="s">
        <v>49</v>
      </c>
      <c r="S50" s="6" t="s">
        <v>49</v>
      </c>
      <c r="T50" s="6">
        <v>0</v>
      </c>
      <c r="U50" s="6">
        <v>0</v>
      </c>
      <c r="V50" s="6">
        <v>0</v>
      </c>
      <c r="W50" s="6">
        <v>0</v>
      </c>
      <c r="X50" s="20"/>
      <c r="Y50" s="20"/>
      <c r="Z50" s="20"/>
      <c r="AA50" s="20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3" t="s">
        <v>1</v>
      </c>
      <c r="AO50" s="4" t="s">
        <v>57</v>
      </c>
      <c r="AP50" s="4" t="s">
        <v>152</v>
      </c>
      <c r="BN50" s="40"/>
    </row>
    <row r="51" spans="2:66" x14ac:dyDescent="0.3">
      <c r="B51" s="11" t="s">
        <v>41</v>
      </c>
      <c r="C51" s="2">
        <v>4</v>
      </c>
      <c r="D51" s="30" t="s">
        <v>1</v>
      </c>
      <c r="E51" s="30" t="s">
        <v>57</v>
      </c>
      <c r="F51" s="7"/>
      <c r="G51" s="7"/>
      <c r="H51" s="7" t="s">
        <v>49</v>
      </c>
      <c r="I51" s="7" t="s">
        <v>49</v>
      </c>
      <c r="J51" s="7" t="s">
        <v>49</v>
      </c>
      <c r="K51" s="7" t="s">
        <v>49</v>
      </c>
      <c r="L51" s="7" t="s">
        <v>49</v>
      </c>
      <c r="M51" s="7" t="s">
        <v>49</v>
      </c>
      <c r="N51" s="7" t="s">
        <v>49</v>
      </c>
      <c r="O51" s="7" t="s">
        <v>49</v>
      </c>
      <c r="P51" s="7" t="s">
        <v>49</v>
      </c>
      <c r="Q51" s="26" t="s">
        <v>99</v>
      </c>
      <c r="R51" s="6" t="s">
        <v>49</v>
      </c>
      <c r="S51" s="6" t="s">
        <v>49</v>
      </c>
      <c r="T51" s="6" t="s">
        <v>49</v>
      </c>
      <c r="U51" s="6" t="s">
        <v>49</v>
      </c>
      <c r="V51" s="6" t="s">
        <v>49</v>
      </c>
      <c r="W51" s="6" t="s">
        <v>49</v>
      </c>
      <c r="X51" s="20"/>
      <c r="Y51" s="20"/>
      <c r="Z51" s="20"/>
      <c r="AA51" s="20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3" t="s">
        <v>1</v>
      </c>
      <c r="AO51" s="4" t="s">
        <v>57</v>
      </c>
      <c r="AP51" s="4" t="s">
        <v>152</v>
      </c>
      <c r="BN51" s="40"/>
    </row>
    <row r="52" spans="2:66" x14ac:dyDescent="0.3">
      <c r="B52" s="11" t="s">
        <v>42</v>
      </c>
      <c r="C52" s="2">
        <v>4</v>
      </c>
      <c r="D52" s="30" t="s">
        <v>1</v>
      </c>
      <c r="E52" s="30" t="s">
        <v>69</v>
      </c>
      <c r="F52" s="7"/>
      <c r="G52" s="7"/>
      <c r="H52" s="26" t="s">
        <v>97</v>
      </c>
      <c r="I52" s="27" t="s">
        <v>98</v>
      </c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27" t="s">
        <v>98</v>
      </c>
      <c r="Q52" s="26" t="s">
        <v>99</v>
      </c>
      <c r="R52" s="28" t="s">
        <v>100</v>
      </c>
      <c r="S52" s="28" t="s">
        <v>101</v>
      </c>
      <c r="T52" s="7">
        <v>300</v>
      </c>
      <c r="U52" s="7">
        <v>200</v>
      </c>
      <c r="V52" s="7">
        <v>100</v>
      </c>
      <c r="W52" s="7">
        <v>50</v>
      </c>
      <c r="X52" s="20"/>
      <c r="Y52" s="20"/>
      <c r="Z52" s="20"/>
      <c r="AA52" s="20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3" t="s">
        <v>1</v>
      </c>
      <c r="AO52" s="4" t="s">
        <v>69</v>
      </c>
      <c r="AP52" s="4" t="s">
        <v>152</v>
      </c>
      <c r="BN52" s="40"/>
    </row>
    <row r="53" spans="2:66" x14ac:dyDescent="0.3">
      <c r="B53" s="11" t="s">
        <v>43</v>
      </c>
      <c r="C53" s="2">
        <v>4</v>
      </c>
      <c r="D53" s="30" t="s">
        <v>1</v>
      </c>
      <c r="E53" s="30" t="s">
        <v>69</v>
      </c>
      <c r="F53" s="7"/>
      <c r="G53" s="7"/>
      <c r="H53" s="26" t="s">
        <v>97</v>
      </c>
      <c r="I53" s="27" t="s">
        <v>98</v>
      </c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27" t="s">
        <v>98</v>
      </c>
      <c r="Q53" s="26" t="s">
        <v>99</v>
      </c>
      <c r="R53" s="28" t="s">
        <v>100</v>
      </c>
      <c r="S53" s="28" t="s">
        <v>101</v>
      </c>
      <c r="T53" s="7">
        <v>0</v>
      </c>
      <c r="U53" s="7">
        <v>0</v>
      </c>
      <c r="V53" s="7">
        <v>0</v>
      </c>
      <c r="W53" s="7">
        <v>0</v>
      </c>
      <c r="X53" s="20"/>
      <c r="Y53" s="20"/>
      <c r="Z53" s="20"/>
      <c r="AA53" s="20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3" t="s">
        <v>1</v>
      </c>
      <c r="AO53" s="4" t="s">
        <v>69</v>
      </c>
      <c r="AP53" s="4" t="s">
        <v>152</v>
      </c>
      <c r="BN53" s="40"/>
    </row>
    <row r="54" spans="2:66" x14ac:dyDescent="0.3">
      <c r="B54" s="11" t="s">
        <v>44</v>
      </c>
      <c r="C54" s="2">
        <v>4</v>
      </c>
      <c r="D54" s="30" t="s">
        <v>1</v>
      </c>
      <c r="E54" s="30" t="s">
        <v>69</v>
      </c>
      <c r="F54" s="7"/>
      <c r="G54" s="7"/>
      <c r="H54" s="26" t="s">
        <v>97</v>
      </c>
      <c r="I54" s="27" t="s">
        <v>98</v>
      </c>
      <c r="J54" s="27" t="s">
        <v>98</v>
      </c>
      <c r="K54" s="27" t="s">
        <v>98</v>
      </c>
      <c r="L54" s="27" t="s">
        <v>98</v>
      </c>
      <c r="M54" s="27" t="s">
        <v>98</v>
      </c>
      <c r="N54" s="27" t="s">
        <v>98</v>
      </c>
      <c r="O54" s="27" t="s">
        <v>98</v>
      </c>
      <c r="P54" s="27" t="s">
        <v>98</v>
      </c>
      <c r="Q54" s="26" t="s">
        <v>99</v>
      </c>
      <c r="R54" s="28" t="s">
        <v>100</v>
      </c>
      <c r="S54" s="28" t="s">
        <v>101</v>
      </c>
      <c r="T54" s="7" t="s">
        <v>49</v>
      </c>
      <c r="U54" s="7" t="s">
        <v>49</v>
      </c>
      <c r="V54" s="7" t="s">
        <v>49</v>
      </c>
      <c r="W54" s="7" t="s">
        <v>49</v>
      </c>
      <c r="X54" s="20"/>
      <c r="Y54" s="20"/>
      <c r="Z54" s="20"/>
      <c r="AA54" s="20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3" t="s">
        <v>1</v>
      </c>
      <c r="AO54" s="4" t="s">
        <v>69</v>
      </c>
      <c r="AP54" s="4" t="s">
        <v>152</v>
      </c>
      <c r="BN54" s="40"/>
    </row>
    <row r="55" spans="2:66" x14ac:dyDescent="0.3">
      <c r="B55" s="11" t="s">
        <v>103</v>
      </c>
      <c r="C55" s="2">
        <v>4</v>
      </c>
      <c r="D55" s="30" t="s">
        <v>1</v>
      </c>
      <c r="E55" s="30" t="s">
        <v>70</v>
      </c>
      <c r="F55" s="7"/>
      <c r="G55" s="7"/>
      <c r="H55" s="26" t="s">
        <v>97</v>
      </c>
      <c r="I55" s="26" t="s">
        <v>97</v>
      </c>
      <c r="J55" s="27" t="s">
        <v>98</v>
      </c>
      <c r="K55" s="27" t="s">
        <v>98</v>
      </c>
      <c r="L55" s="27" t="s">
        <v>98</v>
      </c>
      <c r="M55" s="27" t="s">
        <v>98</v>
      </c>
      <c r="N55" s="27" t="s">
        <v>98</v>
      </c>
      <c r="O55" s="27" t="s">
        <v>98</v>
      </c>
      <c r="P55" s="27" t="s">
        <v>98</v>
      </c>
      <c r="Q55" s="26" t="s">
        <v>99</v>
      </c>
      <c r="R55" s="28" t="s">
        <v>100</v>
      </c>
      <c r="S55" s="28" t="s">
        <v>101</v>
      </c>
      <c r="T55" s="7">
        <v>300</v>
      </c>
      <c r="U55" s="7">
        <v>200</v>
      </c>
      <c r="V55" s="7">
        <v>100</v>
      </c>
      <c r="W55" s="7">
        <v>50</v>
      </c>
      <c r="X55" s="20"/>
      <c r="Y55" s="20"/>
      <c r="Z55" s="20"/>
      <c r="AA55" s="20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3" t="s">
        <v>1</v>
      </c>
      <c r="AO55" s="4" t="s">
        <v>70</v>
      </c>
      <c r="AP55" s="4" t="s">
        <v>152</v>
      </c>
      <c r="BN55" s="40"/>
    </row>
    <row r="56" spans="2:66" x14ac:dyDescent="0.3">
      <c r="B56" s="11" t="s">
        <v>104</v>
      </c>
      <c r="C56" s="2">
        <v>4</v>
      </c>
      <c r="D56" s="30" t="s">
        <v>1</v>
      </c>
      <c r="E56" s="30" t="s">
        <v>70</v>
      </c>
      <c r="F56" s="7"/>
      <c r="G56" s="7"/>
      <c r="H56" s="26" t="s">
        <v>97</v>
      </c>
      <c r="I56" s="26" t="s">
        <v>97</v>
      </c>
      <c r="J56" s="27" t="s">
        <v>98</v>
      </c>
      <c r="K56" s="27" t="s">
        <v>98</v>
      </c>
      <c r="L56" s="27" t="s">
        <v>98</v>
      </c>
      <c r="M56" s="27" t="s">
        <v>98</v>
      </c>
      <c r="N56" s="27" t="s">
        <v>98</v>
      </c>
      <c r="O56" s="27" t="s">
        <v>98</v>
      </c>
      <c r="P56" s="27" t="s">
        <v>98</v>
      </c>
      <c r="Q56" s="26" t="s">
        <v>99</v>
      </c>
      <c r="R56" s="28" t="s">
        <v>100</v>
      </c>
      <c r="S56" s="28" t="s">
        <v>101</v>
      </c>
      <c r="T56" s="7">
        <v>0</v>
      </c>
      <c r="U56" s="7">
        <v>0</v>
      </c>
      <c r="V56" s="7">
        <v>0</v>
      </c>
      <c r="W56" s="7">
        <v>0</v>
      </c>
      <c r="X56" s="20"/>
      <c r="Y56" s="20"/>
      <c r="Z56" s="20"/>
      <c r="AA56" s="20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3" t="s">
        <v>1</v>
      </c>
      <c r="AO56" s="4" t="s">
        <v>70</v>
      </c>
      <c r="AP56" s="4" t="s">
        <v>152</v>
      </c>
      <c r="BN56" s="40"/>
    </row>
    <row r="57" spans="2:66" x14ac:dyDescent="0.3">
      <c r="B57" s="11" t="s">
        <v>105</v>
      </c>
      <c r="C57" s="2">
        <v>4</v>
      </c>
      <c r="D57" s="30" t="s">
        <v>1</v>
      </c>
      <c r="E57" s="30" t="s">
        <v>70</v>
      </c>
      <c r="F57" s="7"/>
      <c r="G57" s="7"/>
      <c r="H57" s="26" t="s">
        <v>97</v>
      </c>
      <c r="I57" s="26" t="s">
        <v>97</v>
      </c>
      <c r="J57" s="27" t="s">
        <v>98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27" t="s">
        <v>98</v>
      </c>
      <c r="Q57" s="26" t="s">
        <v>99</v>
      </c>
      <c r="R57" s="28" t="s">
        <v>100</v>
      </c>
      <c r="S57" s="28" t="s">
        <v>101</v>
      </c>
      <c r="T57" s="7" t="s">
        <v>49</v>
      </c>
      <c r="U57" s="7" t="s">
        <v>49</v>
      </c>
      <c r="V57" s="7" t="s">
        <v>49</v>
      </c>
      <c r="W57" s="7" t="s">
        <v>49</v>
      </c>
      <c r="X57" s="20"/>
      <c r="Y57" s="20"/>
      <c r="Z57" s="20"/>
      <c r="AA57" s="20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3" t="s">
        <v>1</v>
      </c>
      <c r="AO57" s="4" t="s">
        <v>70</v>
      </c>
      <c r="AP57" s="4" t="s">
        <v>152</v>
      </c>
      <c r="BN57" s="40"/>
    </row>
    <row r="58" spans="2:66" x14ac:dyDescent="0.3">
      <c r="B58" s="11" t="s">
        <v>106</v>
      </c>
      <c r="C58" s="2">
        <v>4</v>
      </c>
      <c r="D58" s="30">
        <f>(MAX(T58,V58)-MAX(U58,W58))/MAX(U58,W58)</f>
        <v>0.5</v>
      </c>
      <c r="E58" s="30" t="s">
        <v>1</v>
      </c>
      <c r="F58" s="7"/>
      <c r="G58" s="7"/>
      <c r="H58" s="26" t="s">
        <v>97</v>
      </c>
      <c r="I58" s="26" t="s">
        <v>97</v>
      </c>
      <c r="J58" s="26" t="s">
        <v>97</v>
      </c>
      <c r="K58" s="26" t="s">
        <v>97</v>
      </c>
      <c r="L58" s="26" t="s">
        <v>97</v>
      </c>
      <c r="M58" s="26" t="s">
        <v>97</v>
      </c>
      <c r="N58" s="26" t="s">
        <v>97</v>
      </c>
      <c r="O58" s="26" t="s">
        <v>97</v>
      </c>
      <c r="P58" s="26" t="s">
        <v>97</v>
      </c>
      <c r="Q58" s="26" t="s">
        <v>99</v>
      </c>
      <c r="R58" s="28" t="s">
        <v>100</v>
      </c>
      <c r="S58" s="28" t="s">
        <v>101</v>
      </c>
      <c r="T58" s="6">
        <v>300</v>
      </c>
      <c r="U58" s="6">
        <v>200</v>
      </c>
      <c r="V58" s="6">
        <v>100</v>
      </c>
      <c r="W58" s="6">
        <v>50</v>
      </c>
      <c r="X58" s="20"/>
      <c r="Y58" s="20"/>
      <c r="Z58" s="20"/>
      <c r="AA58" s="20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14">
        <v>0.5</v>
      </c>
      <c r="AO58" s="7"/>
      <c r="AP58" s="4" t="s">
        <v>152</v>
      </c>
      <c r="BN58" s="40"/>
    </row>
    <row r="59" spans="2:66" x14ac:dyDescent="0.3">
      <c r="B59" s="11" t="s">
        <v>107</v>
      </c>
      <c r="C59" s="2">
        <v>4</v>
      </c>
      <c r="D59" s="30">
        <v>1000000</v>
      </c>
      <c r="E59" s="30" t="s">
        <v>148</v>
      </c>
      <c r="F59" s="7"/>
      <c r="G59" s="7"/>
      <c r="H59" s="26" t="s">
        <v>97</v>
      </c>
      <c r="I59" s="26" t="s">
        <v>97</v>
      </c>
      <c r="J59" s="26" t="s">
        <v>97</v>
      </c>
      <c r="K59" s="26" t="s">
        <v>97</v>
      </c>
      <c r="L59" s="26" t="s">
        <v>97</v>
      </c>
      <c r="M59" s="26" t="s">
        <v>97</v>
      </c>
      <c r="N59" s="26" t="s">
        <v>97</v>
      </c>
      <c r="O59" s="26" t="s">
        <v>97</v>
      </c>
      <c r="P59" s="26" t="s">
        <v>97</v>
      </c>
      <c r="Q59" s="26" t="s">
        <v>99</v>
      </c>
      <c r="R59" s="28" t="s">
        <v>100</v>
      </c>
      <c r="S59" s="28" t="s">
        <v>101</v>
      </c>
      <c r="T59" s="7">
        <v>300</v>
      </c>
      <c r="U59" s="7">
        <v>0</v>
      </c>
      <c r="V59" s="7">
        <v>0</v>
      </c>
      <c r="W59" s="7">
        <v>-100</v>
      </c>
      <c r="X59" s="20"/>
      <c r="Y59" s="20"/>
      <c r="Z59" s="20"/>
      <c r="AA59" s="20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34">
        <v>1000000</v>
      </c>
      <c r="AO59" s="7" t="s">
        <v>148</v>
      </c>
      <c r="AP59" s="4" t="s">
        <v>152</v>
      </c>
      <c r="BN59" s="40"/>
    </row>
    <row r="60" spans="2:66" x14ac:dyDescent="0.3">
      <c r="B60" s="11" t="s">
        <v>108</v>
      </c>
      <c r="C60" s="2">
        <v>4</v>
      </c>
      <c r="D60" s="30">
        <v>-1000000</v>
      </c>
      <c r="E60" s="30" t="s">
        <v>147</v>
      </c>
      <c r="F60" s="7"/>
      <c r="G60" s="7"/>
      <c r="H60" s="26" t="s">
        <v>97</v>
      </c>
      <c r="I60" s="26" t="s">
        <v>97</v>
      </c>
      <c r="J60" s="26" t="s">
        <v>97</v>
      </c>
      <c r="K60" s="26" t="s">
        <v>97</v>
      </c>
      <c r="L60" s="26" t="s">
        <v>97</v>
      </c>
      <c r="M60" s="26" t="s">
        <v>97</v>
      </c>
      <c r="N60" s="26" t="s">
        <v>97</v>
      </c>
      <c r="O60" s="26" t="s">
        <v>97</v>
      </c>
      <c r="P60" s="26" t="s">
        <v>97</v>
      </c>
      <c r="Q60" s="26" t="s">
        <v>99</v>
      </c>
      <c r="R60" s="28" t="s">
        <v>100</v>
      </c>
      <c r="S60" s="28" t="s">
        <v>101</v>
      </c>
      <c r="T60" s="7">
        <v>-100</v>
      </c>
      <c r="U60" s="7">
        <v>-100</v>
      </c>
      <c r="V60" s="7">
        <v>-200</v>
      </c>
      <c r="W60" s="7">
        <v>0</v>
      </c>
      <c r="X60" s="20"/>
      <c r="Y60" s="20"/>
      <c r="Z60" s="20"/>
      <c r="AA60" s="20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34">
        <v>-1000000</v>
      </c>
      <c r="AO60" s="7" t="s">
        <v>147</v>
      </c>
      <c r="AP60" s="4" t="s">
        <v>152</v>
      </c>
      <c r="BN60" s="40"/>
    </row>
    <row r="61" spans="2:66" x14ac:dyDescent="0.3">
      <c r="B61" s="11" t="s">
        <v>109</v>
      </c>
      <c r="C61" s="2">
        <v>4</v>
      </c>
      <c r="D61" s="30">
        <v>-1000000</v>
      </c>
      <c r="E61" s="30" t="s">
        <v>150</v>
      </c>
      <c r="F61" s="7"/>
      <c r="G61" s="7"/>
      <c r="H61" s="26" t="s">
        <v>97</v>
      </c>
      <c r="I61" s="26" t="s">
        <v>97</v>
      </c>
      <c r="J61" s="26" t="s">
        <v>97</v>
      </c>
      <c r="K61" s="26" t="s">
        <v>97</v>
      </c>
      <c r="L61" s="26" t="s">
        <v>97</v>
      </c>
      <c r="M61" s="26" t="s">
        <v>97</v>
      </c>
      <c r="N61" s="26" t="s">
        <v>97</v>
      </c>
      <c r="O61" s="26" t="s">
        <v>97</v>
      </c>
      <c r="P61" s="26" t="s">
        <v>97</v>
      </c>
      <c r="Q61" s="26" t="s">
        <v>99</v>
      </c>
      <c r="R61" s="28" t="s">
        <v>100</v>
      </c>
      <c r="S61" s="28" t="s">
        <v>101</v>
      </c>
      <c r="T61" s="7">
        <v>-50</v>
      </c>
      <c r="U61" s="7">
        <v>-150</v>
      </c>
      <c r="V61" s="7">
        <v>0</v>
      </c>
      <c r="W61" s="7">
        <v>-100</v>
      </c>
      <c r="X61" s="20"/>
      <c r="Y61" s="20"/>
      <c r="Z61" s="20"/>
      <c r="AA61" s="20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33">
        <v>-1000000</v>
      </c>
      <c r="AO61" s="7" t="s">
        <v>147</v>
      </c>
      <c r="AP61" s="4" t="s">
        <v>152</v>
      </c>
      <c r="BN61" s="40"/>
    </row>
    <row r="62" spans="2:66" x14ac:dyDescent="0.3">
      <c r="B62" s="11" t="s">
        <v>110</v>
      </c>
      <c r="C62" s="2">
        <v>4</v>
      </c>
      <c r="D62" s="30" t="s">
        <v>1</v>
      </c>
      <c r="E62" s="30" t="s">
        <v>56</v>
      </c>
      <c r="F62" s="7"/>
      <c r="G62" s="7"/>
      <c r="H62" s="26" t="s">
        <v>97</v>
      </c>
      <c r="I62" s="26" t="s">
        <v>97</v>
      </c>
      <c r="J62" s="26" t="s">
        <v>97</v>
      </c>
      <c r="K62" s="26" t="s">
        <v>97</v>
      </c>
      <c r="L62" s="26" t="s">
        <v>97</v>
      </c>
      <c r="M62" s="26" t="s">
        <v>151</v>
      </c>
      <c r="N62" s="26" t="s">
        <v>97</v>
      </c>
      <c r="O62" s="26" t="s">
        <v>97</v>
      </c>
      <c r="P62" s="26" t="s">
        <v>97</v>
      </c>
      <c r="Q62" s="26" t="s">
        <v>99</v>
      </c>
      <c r="R62" s="28" t="s">
        <v>100</v>
      </c>
      <c r="S62" s="28" t="s">
        <v>101</v>
      </c>
      <c r="T62" s="7">
        <v>-300</v>
      </c>
      <c r="U62" s="7">
        <v>200</v>
      </c>
      <c r="V62" s="7">
        <v>-50</v>
      </c>
      <c r="W62" s="7">
        <v>-150</v>
      </c>
      <c r="X62" s="20"/>
      <c r="Y62" s="20"/>
      <c r="Z62" s="20"/>
      <c r="AA62" s="20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7" t="s">
        <v>1</v>
      </c>
      <c r="AO62" s="7" t="s">
        <v>56</v>
      </c>
      <c r="AP62" s="4" t="s">
        <v>152</v>
      </c>
      <c r="BN62" s="40"/>
    </row>
    <row r="63" spans="2:66" x14ac:dyDescent="0.3">
      <c r="B63" s="11" t="s">
        <v>111</v>
      </c>
      <c r="C63" s="2">
        <v>4</v>
      </c>
      <c r="D63" s="32">
        <v>-1000000</v>
      </c>
      <c r="E63" s="30" t="s">
        <v>150</v>
      </c>
      <c r="F63" s="7"/>
      <c r="G63" s="7"/>
      <c r="H63" s="26" t="s">
        <v>97</v>
      </c>
      <c r="I63" s="26" t="s">
        <v>97</v>
      </c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26" t="s">
        <v>97</v>
      </c>
      <c r="Q63" s="26" t="s">
        <v>99</v>
      </c>
      <c r="R63" s="28" t="s">
        <v>100</v>
      </c>
      <c r="S63" s="28" t="s">
        <v>101</v>
      </c>
      <c r="T63" s="7">
        <v>-50</v>
      </c>
      <c r="U63" s="7">
        <v>-150</v>
      </c>
      <c r="V63" s="7">
        <v>-50</v>
      </c>
      <c r="W63" s="7">
        <v>-150</v>
      </c>
      <c r="X63" s="20"/>
      <c r="Y63" s="20"/>
      <c r="Z63" s="20"/>
      <c r="AA63" s="20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33">
        <v>-1000000</v>
      </c>
      <c r="AO63" s="7" t="s">
        <v>147</v>
      </c>
      <c r="AP63" s="4" t="s">
        <v>152</v>
      </c>
      <c r="BN63" s="40"/>
    </row>
    <row r="64" spans="2:66" x14ac:dyDescent="0.3">
      <c r="B64" s="11" t="s">
        <v>112</v>
      </c>
      <c r="C64" s="2">
        <v>4</v>
      </c>
      <c r="D64" s="32">
        <v>-1000000</v>
      </c>
      <c r="E64" s="30" t="s">
        <v>150</v>
      </c>
      <c r="F64" s="7"/>
      <c r="G64" s="7"/>
      <c r="H64" s="26" t="s">
        <v>97</v>
      </c>
      <c r="I64" s="26" t="s">
        <v>97</v>
      </c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26" t="s">
        <v>97</v>
      </c>
      <c r="Q64" s="26" t="s">
        <v>99</v>
      </c>
      <c r="R64" s="28" t="s">
        <v>100</v>
      </c>
      <c r="S64" s="28" t="s">
        <v>101</v>
      </c>
      <c r="T64" s="7">
        <v>-10</v>
      </c>
      <c r="U64" s="7">
        <v>-10</v>
      </c>
      <c r="V64" s="7">
        <v>-50</v>
      </c>
      <c r="W64" s="7">
        <v>-150</v>
      </c>
      <c r="X64" s="20"/>
      <c r="Y64" s="20"/>
      <c r="Z64" s="20"/>
      <c r="AA64" s="20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33">
        <v>-1000000</v>
      </c>
      <c r="AO64" s="7" t="s">
        <v>147</v>
      </c>
      <c r="AP64" s="4" t="s">
        <v>152</v>
      </c>
      <c r="BN64" s="40"/>
    </row>
    <row r="65" spans="1:66" x14ac:dyDescent="0.3">
      <c r="B65" s="38" t="s">
        <v>166</v>
      </c>
      <c r="C65" s="6">
        <v>4</v>
      </c>
      <c r="D65" s="32">
        <f>(MAX(T65,V65)- MAX(U65,W65))/MAX(U65,W65)</f>
        <v>0.66666666666666663</v>
      </c>
      <c r="E65" s="32"/>
      <c r="F65" s="7" t="s">
        <v>180</v>
      </c>
      <c r="G65" s="7" t="s">
        <v>180</v>
      </c>
      <c r="H65" s="26" t="s">
        <v>97</v>
      </c>
      <c r="I65" s="26" t="s">
        <v>97</v>
      </c>
      <c r="J65" s="7" t="s">
        <v>180</v>
      </c>
      <c r="K65" s="7" t="s">
        <v>180</v>
      </c>
      <c r="L65" s="26" t="s">
        <v>97</v>
      </c>
      <c r="M65" s="26" t="s">
        <v>97</v>
      </c>
      <c r="N65" s="7" t="s">
        <v>180</v>
      </c>
      <c r="O65" s="26" t="s">
        <v>97</v>
      </c>
      <c r="P65" s="26" t="s">
        <v>97</v>
      </c>
      <c r="Q65" s="26" t="s">
        <v>156</v>
      </c>
      <c r="R65" s="28" t="s">
        <v>100</v>
      </c>
      <c r="S65" s="28" t="s">
        <v>101</v>
      </c>
      <c r="T65" s="6">
        <v>500</v>
      </c>
      <c r="U65" s="7">
        <v>300</v>
      </c>
      <c r="V65" s="7">
        <v>100</v>
      </c>
      <c r="W65" s="7">
        <v>50</v>
      </c>
      <c r="X65" s="7" t="s">
        <v>180</v>
      </c>
      <c r="Y65" s="7" t="s">
        <v>180</v>
      </c>
      <c r="Z65" s="7" t="s">
        <v>180</v>
      </c>
      <c r="AA65" s="7" t="s">
        <v>180</v>
      </c>
      <c r="AB65" s="7" t="s">
        <v>180</v>
      </c>
      <c r="AC65" s="7" t="s">
        <v>180</v>
      </c>
      <c r="AD65" s="7" t="s">
        <v>180</v>
      </c>
      <c r="AE65" s="7"/>
      <c r="AF65" s="7"/>
      <c r="AG65" s="7"/>
      <c r="AH65" s="7"/>
      <c r="AI65" s="7"/>
      <c r="AJ65" s="7"/>
      <c r="AK65" s="7"/>
      <c r="AL65" s="7"/>
      <c r="AM65" s="7"/>
      <c r="AN65" s="41">
        <v>0.66666666666666663</v>
      </c>
      <c r="AO65" s="7"/>
      <c r="AP65" s="7" t="s">
        <v>152</v>
      </c>
      <c r="AQ65" t="str">
        <f t="shared" ref="AQ65:AQ109" si="6">F65&amp;","&amp;G65</f>
        <v>null,null</v>
      </c>
      <c r="AR65" t="str">
        <f t="shared" ref="AR65:BG109" si="7">AQ65&amp;","&amp;H65</f>
        <v>null,null,'1'</v>
      </c>
      <c r="AS65" t="str">
        <f t="shared" si="7"/>
        <v>null,null,'1','1'</v>
      </c>
      <c r="AT65" t="str">
        <f t="shared" si="7"/>
        <v>null,null,'1','1',null</v>
      </c>
      <c r="AU65" t="str">
        <f t="shared" si="7"/>
        <v>null,null,'1','1',null,null</v>
      </c>
      <c r="AV65" t="str">
        <f t="shared" si="7"/>
        <v>null,null,'1','1',null,null,'1'</v>
      </c>
      <c r="AW65" t="str">
        <f t="shared" si="7"/>
        <v>null,null,'1','1',null,null,'1','1'</v>
      </c>
      <c r="AX65" t="str">
        <f t="shared" si="7"/>
        <v>null,null,'1','1',null,null,'1','1',null</v>
      </c>
      <c r="AY65" t="str">
        <f t="shared" si="7"/>
        <v>null,null,'1','1',null,null,'1','1',null,'1'</v>
      </c>
      <c r="AZ65" t="str">
        <f t="shared" si="7"/>
        <v>null,null,'1','1',null,null,'1','1',null,'1','1'</v>
      </c>
      <c r="BA65" t="str">
        <f t="shared" si="7"/>
        <v>null,null,'1','1',null,null,'1','1',null,'1','1','FIS'</v>
      </c>
      <c r="BB65" t="str">
        <f t="shared" si="7"/>
        <v>null,null,'1','1',null,null,'1','1',null,'1','1','FIS','02/05/2017'</v>
      </c>
      <c r="BC65" t="str">
        <f t="shared" si="7"/>
        <v>null,null,'1','1',null,null,'1','1',null,'1','1','FIS','02/05/2017','02/06/2016'</v>
      </c>
      <c r="BD65" t="str">
        <f t="shared" si="7"/>
        <v>null,null,'1','1',null,null,'1','1',null,'1','1','FIS','02/05/2017','02/06/2016',500</v>
      </c>
      <c r="BE65" t="str">
        <f t="shared" si="7"/>
        <v>null,null,'1','1',null,null,'1','1',null,'1','1','FIS','02/05/2017','02/06/2016',500,300</v>
      </c>
      <c r="BF65" t="str">
        <f t="shared" si="7"/>
        <v>null,null,'1','1',null,null,'1','1',null,'1','1','FIS','02/05/2017','02/06/2016',500,300,100</v>
      </c>
      <c r="BG65" t="str">
        <f t="shared" si="7"/>
        <v>null,null,'1','1',null,null,'1','1',null,'1','1','FIS','02/05/2017','02/06/2016',500,300,100,50</v>
      </c>
      <c r="BH65" t="str">
        <f t="shared" ref="BH65:BN109" si="8">BG65&amp;","&amp;X65</f>
        <v>null,null,'1','1',null,null,'1','1',null,'1','1','FIS','02/05/2017','02/06/2016',500,300,100,50,null</v>
      </c>
      <c r="BI65" t="str">
        <f t="shared" si="8"/>
        <v>null,null,'1','1',null,null,'1','1',null,'1','1','FIS','02/05/2017','02/06/2016',500,300,100,50,null,null</v>
      </c>
      <c r="BJ65" t="str">
        <f t="shared" si="8"/>
        <v>null,null,'1','1',null,null,'1','1',null,'1','1','FIS','02/05/2017','02/06/2016',500,300,100,50,null,null,null</v>
      </c>
      <c r="BK65" t="str">
        <f t="shared" si="8"/>
        <v>null,null,'1','1',null,null,'1','1',null,'1','1','FIS','02/05/2017','02/06/2016',500,300,100,50,null,null,null,null</v>
      </c>
      <c r="BL65" t="str">
        <f t="shared" si="8"/>
        <v>null,null,'1','1',null,null,'1','1',null,'1','1','FIS','02/05/2017','02/06/2016',500,300,100,50,null,null,null,null,null</v>
      </c>
      <c r="BM65" t="str">
        <f t="shared" si="8"/>
        <v>null,null,'1','1',null,null,'1','1',null,'1','1','FIS','02/05/2017','02/06/2016',500,300,100,50,null,null,null,null,null,null</v>
      </c>
      <c r="BN65" s="40" t="str">
        <f t="shared" si="8"/>
        <v>null,null,'1','1',null,null,'1','1',null,'1','1','FIS','02/05/2017','02/06/2016',500,300,100,50,null,null,null,null,null,null,null</v>
      </c>
    </row>
    <row r="66" spans="1:66" x14ac:dyDescent="0.3">
      <c r="A66" s="16"/>
      <c r="B66" s="38" t="s">
        <v>167</v>
      </c>
      <c r="C66" s="6">
        <v>4</v>
      </c>
      <c r="D66" s="32">
        <v>0</v>
      </c>
      <c r="E66" s="32" t="s">
        <v>148</v>
      </c>
      <c r="F66" s="7" t="s">
        <v>180</v>
      </c>
      <c r="G66" s="7" t="s">
        <v>180</v>
      </c>
      <c r="H66" s="26" t="s">
        <v>97</v>
      </c>
      <c r="I66" s="26" t="s">
        <v>97</v>
      </c>
      <c r="J66" s="7" t="s">
        <v>180</v>
      </c>
      <c r="K66" s="7" t="s">
        <v>180</v>
      </c>
      <c r="L66" s="26" t="s">
        <v>97</v>
      </c>
      <c r="M66" s="26" t="s">
        <v>97</v>
      </c>
      <c r="N66" s="7" t="s">
        <v>180</v>
      </c>
      <c r="O66" s="26" t="s">
        <v>97</v>
      </c>
      <c r="P66" s="26" t="s">
        <v>97</v>
      </c>
      <c r="Q66" s="26" t="s">
        <v>156</v>
      </c>
      <c r="R66" s="28" t="s">
        <v>100</v>
      </c>
      <c r="S66" s="28" t="s">
        <v>101</v>
      </c>
      <c r="T66" s="7">
        <v>0</v>
      </c>
      <c r="U66" s="7">
        <v>0</v>
      </c>
      <c r="V66" s="7">
        <v>0</v>
      </c>
      <c r="W66" s="7">
        <v>0</v>
      </c>
      <c r="X66" s="7" t="s">
        <v>180</v>
      </c>
      <c r="Y66" s="7" t="s">
        <v>180</v>
      </c>
      <c r="Z66" s="7" t="s">
        <v>180</v>
      </c>
      <c r="AA66" s="7" t="s">
        <v>180</v>
      </c>
      <c r="AB66" s="7" t="s">
        <v>180</v>
      </c>
      <c r="AC66" s="7" t="s">
        <v>180</v>
      </c>
      <c r="AD66" s="7" t="s">
        <v>180</v>
      </c>
      <c r="AE66" s="7"/>
      <c r="AF66" s="7"/>
      <c r="AG66" s="7"/>
      <c r="AH66" s="7"/>
      <c r="AI66" s="7"/>
      <c r="AJ66" s="7"/>
      <c r="AK66" s="7"/>
      <c r="AL66" s="7"/>
      <c r="AM66" s="7"/>
      <c r="AN66" s="41">
        <v>0</v>
      </c>
      <c r="AO66" s="7" t="s">
        <v>148</v>
      </c>
      <c r="AP66" s="7" t="s">
        <v>152</v>
      </c>
      <c r="AQ66" t="str">
        <f t="shared" si="6"/>
        <v>null,null</v>
      </c>
      <c r="AR66" t="str">
        <f t="shared" si="7"/>
        <v>null,null,'1'</v>
      </c>
      <c r="AS66" t="str">
        <f t="shared" si="7"/>
        <v>null,null,'1','1'</v>
      </c>
      <c r="AT66" t="str">
        <f t="shared" si="7"/>
        <v>null,null,'1','1',null</v>
      </c>
      <c r="AU66" t="str">
        <f t="shared" si="7"/>
        <v>null,null,'1','1',null,null</v>
      </c>
      <c r="AV66" t="str">
        <f t="shared" si="7"/>
        <v>null,null,'1','1',null,null,'1'</v>
      </c>
      <c r="AW66" t="str">
        <f t="shared" si="7"/>
        <v>null,null,'1','1',null,null,'1','1'</v>
      </c>
      <c r="AX66" t="str">
        <f t="shared" si="7"/>
        <v>null,null,'1','1',null,null,'1','1',null</v>
      </c>
      <c r="AY66" t="str">
        <f t="shared" si="7"/>
        <v>null,null,'1','1',null,null,'1','1',null,'1'</v>
      </c>
      <c r="AZ66" t="str">
        <f t="shared" si="7"/>
        <v>null,null,'1','1',null,null,'1','1',null,'1','1'</v>
      </c>
      <c r="BA66" t="str">
        <f t="shared" si="7"/>
        <v>null,null,'1','1',null,null,'1','1',null,'1','1','FIS'</v>
      </c>
      <c r="BB66" t="str">
        <f t="shared" si="7"/>
        <v>null,null,'1','1',null,null,'1','1',null,'1','1','FIS','02/05/2017'</v>
      </c>
      <c r="BC66" t="str">
        <f t="shared" si="7"/>
        <v>null,null,'1','1',null,null,'1','1',null,'1','1','FIS','02/05/2017','02/06/2016'</v>
      </c>
      <c r="BD66" t="str">
        <f t="shared" si="7"/>
        <v>null,null,'1','1',null,null,'1','1',null,'1','1','FIS','02/05/2017','02/06/2016',0</v>
      </c>
      <c r="BE66" t="str">
        <f t="shared" si="7"/>
        <v>null,null,'1','1',null,null,'1','1',null,'1','1','FIS','02/05/2017','02/06/2016',0,0</v>
      </c>
      <c r="BF66" t="str">
        <f t="shared" si="7"/>
        <v>null,null,'1','1',null,null,'1','1',null,'1','1','FIS','02/05/2017','02/06/2016',0,0,0</v>
      </c>
      <c r="BG66" t="str">
        <f t="shared" si="7"/>
        <v>null,null,'1','1',null,null,'1','1',null,'1','1','FIS','02/05/2017','02/06/2016',0,0,0,0</v>
      </c>
      <c r="BH66" t="str">
        <f t="shared" si="8"/>
        <v>null,null,'1','1',null,null,'1','1',null,'1','1','FIS','02/05/2017','02/06/2016',0,0,0,0,null</v>
      </c>
      <c r="BI66" t="str">
        <f t="shared" si="8"/>
        <v>null,null,'1','1',null,null,'1','1',null,'1','1','FIS','02/05/2017','02/06/2016',0,0,0,0,null,null</v>
      </c>
      <c r="BJ66" t="str">
        <f t="shared" si="8"/>
        <v>null,null,'1','1',null,null,'1','1',null,'1','1','FIS','02/05/2017','02/06/2016',0,0,0,0,null,null,null</v>
      </c>
      <c r="BK66" t="str">
        <f t="shared" si="8"/>
        <v>null,null,'1','1',null,null,'1','1',null,'1','1','FIS','02/05/2017','02/06/2016',0,0,0,0,null,null,null,null</v>
      </c>
      <c r="BL66" t="str">
        <f t="shared" si="8"/>
        <v>null,null,'1','1',null,null,'1','1',null,'1','1','FIS','02/05/2017','02/06/2016',0,0,0,0,null,null,null,null,null</v>
      </c>
      <c r="BM66" t="str">
        <f t="shared" si="8"/>
        <v>null,null,'1','1',null,null,'1','1',null,'1','1','FIS','02/05/2017','02/06/2016',0,0,0,0,null,null,null,null,null,null</v>
      </c>
      <c r="BN66" s="40" t="str">
        <f t="shared" si="8"/>
        <v>null,null,'1','1',null,null,'1','1',null,'1','1','FIS','02/05/2017','02/06/2016',0,0,0,0,null,null,null,null,null,null,null</v>
      </c>
    </row>
    <row r="67" spans="1:66" x14ac:dyDescent="0.3">
      <c r="A67" s="16"/>
      <c r="B67" s="38" t="s">
        <v>168</v>
      </c>
      <c r="C67" s="6">
        <v>4</v>
      </c>
      <c r="D67" s="32">
        <v>-1000000</v>
      </c>
      <c r="E67" s="32" t="s">
        <v>150</v>
      </c>
      <c r="F67" s="7" t="s">
        <v>180</v>
      </c>
      <c r="G67" s="7" t="s">
        <v>180</v>
      </c>
      <c r="H67" s="26" t="s">
        <v>97</v>
      </c>
      <c r="I67" s="26" t="s">
        <v>97</v>
      </c>
      <c r="J67" s="7" t="s">
        <v>180</v>
      </c>
      <c r="K67" s="7" t="s">
        <v>180</v>
      </c>
      <c r="L67" s="26" t="s">
        <v>97</v>
      </c>
      <c r="M67" s="26" t="s">
        <v>97</v>
      </c>
      <c r="N67" s="7" t="s">
        <v>180</v>
      </c>
      <c r="O67" s="26" t="s">
        <v>97</v>
      </c>
      <c r="P67" s="26" t="s">
        <v>97</v>
      </c>
      <c r="Q67" s="26" t="s">
        <v>156</v>
      </c>
      <c r="R67" s="28" t="s">
        <v>100</v>
      </c>
      <c r="S67" s="28" t="s">
        <v>101</v>
      </c>
      <c r="T67" s="7">
        <v>-200</v>
      </c>
      <c r="U67" s="7">
        <v>0</v>
      </c>
      <c r="V67" s="7">
        <v>-300</v>
      </c>
      <c r="W67" s="7">
        <v>0</v>
      </c>
      <c r="X67" s="7" t="s">
        <v>180</v>
      </c>
      <c r="Y67" s="7" t="s">
        <v>180</v>
      </c>
      <c r="Z67" s="7" t="s">
        <v>180</v>
      </c>
      <c r="AA67" s="7" t="s">
        <v>180</v>
      </c>
      <c r="AB67" s="7" t="s">
        <v>180</v>
      </c>
      <c r="AC67" s="7" t="s">
        <v>180</v>
      </c>
      <c r="AD67" s="7" t="s">
        <v>180</v>
      </c>
      <c r="AE67" s="7"/>
      <c r="AF67" s="7"/>
      <c r="AG67" s="7"/>
      <c r="AH67" s="7"/>
      <c r="AI67" s="7"/>
      <c r="AJ67" s="7"/>
      <c r="AK67" s="7"/>
      <c r="AL67" s="7"/>
      <c r="AM67" s="7"/>
      <c r="AN67" s="41">
        <v>-1000000</v>
      </c>
      <c r="AO67" s="7" t="s">
        <v>150</v>
      </c>
      <c r="AP67" s="7" t="s">
        <v>152</v>
      </c>
      <c r="AQ67" t="str">
        <f t="shared" si="6"/>
        <v>null,null</v>
      </c>
      <c r="AR67" t="str">
        <f t="shared" si="7"/>
        <v>null,null,'1'</v>
      </c>
      <c r="AS67" t="str">
        <f t="shared" si="7"/>
        <v>null,null,'1','1'</v>
      </c>
      <c r="AT67" t="str">
        <f t="shared" si="7"/>
        <v>null,null,'1','1',null</v>
      </c>
      <c r="AU67" t="str">
        <f t="shared" si="7"/>
        <v>null,null,'1','1',null,null</v>
      </c>
      <c r="AV67" t="str">
        <f t="shared" si="7"/>
        <v>null,null,'1','1',null,null,'1'</v>
      </c>
      <c r="AW67" t="str">
        <f t="shared" si="7"/>
        <v>null,null,'1','1',null,null,'1','1'</v>
      </c>
      <c r="AX67" t="str">
        <f t="shared" si="7"/>
        <v>null,null,'1','1',null,null,'1','1',null</v>
      </c>
      <c r="AY67" t="str">
        <f t="shared" si="7"/>
        <v>null,null,'1','1',null,null,'1','1',null,'1'</v>
      </c>
      <c r="AZ67" t="str">
        <f t="shared" si="7"/>
        <v>null,null,'1','1',null,null,'1','1',null,'1','1'</v>
      </c>
      <c r="BA67" t="str">
        <f t="shared" si="7"/>
        <v>null,null,'1','1',null,null,'1','1',null,'1','1','FIS'</v>
      </c>
      <c r="BB67" t="str">
        <f t="shared" si="7"/>
        <v>null,null,'1','1',null,null,'1','1',null,'1','1','FIS','02/05/2017'</v>
      </c>
      <c r="BC67" t="str">
        <f t="shared" si="7"/>
        <v>null,null,'1','1',null,null,'1','1',null,'1','1','FIS','02/05/2017','02/06/2016'</v>
      </c>
      <c r="BD67" t="str">
        <f t="shared" si="7"/>
        <v>null,null,'1','1',null,null,'1','1',null,'1','1','FIS','02/05/2017','02/06/2016',-200</v>
      </c>
      <c r="BE67" t="str">
        <f t="shared" si="7"/>
        <v>null,null,'1','1',null,null,'1','1',null,'1','1','FIS','02/05/2017','02/06/2016',-200,0</v>
      </c>
      <c r="BF67" t="str">
        <f t="shared" si="7"/>
        <v>null,null,'1','1',null,null,'1','1',null,'1','1','FIS','02/05/2017','02/06/2016',-200,0,-300</v>
      </c>
      <c r="BG67" t="str">
        <f t="shared" si="7"/>
        <v>null,null,'1','1',null,null,'1','1',null,'1','1','FIS','02/05/2017','02/06/2016',-200,0,-300,0</v>
      </c>
      <c r="BH67" t="str">
        <f t="shared" si="8"/>
        <v>null,null,'1','1',null,null,'1','1',null,'1','1','FIS','02/05/2017','02/06/2016',-200,0,-300,0,null</v>
      </c>
      <c r="BI67" t="str">
        <f t="shared" si="8"/>
        <v>null,null,'1','1',null,null,'1','1',null,'1','1','FIS','02/05/2017','02/06/2016',-200,0,-300,0,null,null</v>
      </c>
      <c r="BJ67" t="str">
        <f t="shared" si="8"/>
        <v>null,null,'1','1',null,null,'1','1',null,'1','1','FIS','02/05/2017','02/06/2016',-200,0,-300,0,null,null,null</v>
      </c>
      <c r="BK67" t="str">
        <f t="shared" si="8"/>
        <v>null,null,'1','1',null,null,'1','1',null,'1','1','FIS','02/05/2017','02/06/2016',-200,0,-300,0,null,null,null,null</v>
      </c>
      <c r="BL67" t="str">
        <f t="shared" si="8"/>
        <v>null,null,'1','1',null,null,'1','1',null,'1','1','FIS','02/05/2017','02/06/2016',-200,0,-300,0,null,null,null,null,null</v>
      </c>
      <c r="BM67" t="str">
        <f t="shared" si="8"/>
        <v>null,null,'1','1',null,null,'1','1',null,'1','1','FIS','02/05/2017','02/06/2016',-200,0,-300,0,null,null,null,null,null,null</v>
      </c>
      <c r="BN67" s="40" t="str">
        <f t="shared" si="8"/>
        <v>null,null,'1','1',null,null,'1','1',null,'1','1','FIS','02/05/2017','02/06/2016',-200,0,-300,0,null,null,null,null,null,null,null</v>
      </c>
    </row>
    <row r="68" spans="1:66" x14ac:dyDescent="0.3">
      <c r="A68" s="16"/>
      <c r="B68" s="38" t="s">
        <v>169</v>
      </c>
      <c r="C68" s="6">
        <v>4</v>
      </c>
      <c r="D68" s="32">
        <v>-1000000</v>
      </c>
      <c r="E68" s="32" t="s">
        <v>150</v>
      </c>
      <c r="F68" s="7" t="s">
        <v>180</v>
      </c>
      <c r="G68" s="7" t="s">
        <v>180</v>
      </c>
      <c r="H68" s="26" t="s">
        <v>97</v>
      </c>
      <c r="I68" s="26" t="s">
        <v>97</v>
      </c>
      <c r="J68" s="7" t="s">
        <v>180</v>
      </c>
      <c r="K68" s="7" t="s">
        <v>180</v>
      </c>
      <c r="L68" s="26" t="s">
        <v>97</v>
      </c>
      <c r="M68" s="26" t="s">
        <v>97</v>
      </c>
      <c r="N68" s="7" t="s">
        <v>180</v>
      </c>
      <c r="O68" s="26" t="s">
        <v>97</v>
      </c>
      <c r="P68" s="26" t="s">
        <v>97</v>
      </c>
      <c r="Q68" s="26" t="s">
        <v>156</v>
      </c>
      <c r="R68" s="28" t="s">
        <v>100</v>
      </c>
      <c r="S68" s="28" t="s">
        <v>101</v>
      </c>
      <c r="T68" s="7">
        <v>-300</v>
      </c>
      <c r="U68" s="7">
        <v>-100</v>
      </c>
      <c r="V68" s="7">
        <v>-300</v>
      </c>
      <c r="W68" s="7">
        <v>-300</v>
      </c>
      <c r="X68" s="7" t="s">
        <v>180</v>
      </c>
      <c r="Y68" s="7" t="s">
        <v>180</v>
      </c>
      <c r="Z68" s="7" t="s">
        <v>180</v>
      </c>
      <c r="AA68" s="7" t="s">
        <v>180</v>
      </c>
      <c r="AB68" s="7" t="s">
        <v>180</v>
      </c>
      <c r="AC68" s="7" t="s">
        <v>180</v>
      </c>
      <c r="AD68" s="7" t="s">
        <v>180</v>
      </c>
      <c r="AE68" s="7"/>
      <c r="AF68" s="7"/>
      <c r="AG68" s="7"/>
      <c r="AH68" s="7"/>
      <c r="AI68" s="7"/>
      <c r="AJ68" s="7"/>
      <c r="AK68" s="7"/>
      <c r="AL68" s="7"/>
      <c r="AM68" s="7"/>
      <c r="AN68" s="41">
        <v>-1000000</v>
      </c>
      <c r="AO68" s="7" t="s">
        <v>150</v>
      </c>
      <c r="AP68" s="7" t="s">
        <v>152</v>
      </c>
      <c r="AQ68" t="str">
        <f t="shared" si="6"/>
        <v>null,null</v>
      </c>
      <c r="AR68" t="str">
        <f t="shared" si="7"/>
        <v>null,null,'1'</v>
      </c>
      <c r="AS68" t="str">
        <f t="shared" si="7"/>
        <v>null,null,'1','1'</v>
      </c>
      <c r="AT68" t="str">
        <f t="shared" si="7"/>
        <v>null,null,'1','1',null</v>
      </c>
      <c r="AU68" t="str">
        <f t="shared" si="7"/>
        <v>null,null,'1','1',null,null</v>
      </c>
      <c r="AV68" t="str">
        <f t="shared" si="7"/>
        <v>null,null,'1','1',null,null,'1'</v>
      </c>
      <c r="AW68" t="str">
        <f t="shared" si="7"/>
        <v>null,null,'1','1',null,null,'1','1'</v>
      </c>
      <c r="AX68" t="str">
        <f t="shared" si="7"/>
        <v>null,null,'1','1',null,null,'1','1',null</v>
      </c>
      <c r="AY68" t="str">
        <f t="shared" si="7"/>
        <v>null,null,'1','1',null,null,'1','1',null,'1'</v>
      </c>
      <c r="AZ68" t="str">
        <f t="shared" si="7"/>
        <v>null,null,'1','1',null,null,'1','1',null,'1','1'</v>
      </c>
      <c r="BA68" t="str">
        <f t="shared" si="7"/>
        <v>null,null,'1','1',null,null,'1','1',null,'1','1','FIS'</v>
      </c>
      <c r="BB68" t="str">
        <f t="shared" si="7"/>
        <v>null,null,'1','1',null,null,'1','1',null,'1','1','FIS','02/05/2017'</v>
      </c>
      <c r="BC68" t="str">
        <f t="shared" si="7"/>
        <v>null,null,'1','1',null,null,'1','1',null,'1','1','FIS','02/05/2017','02/06/2016'</v>
      </c>
      <c r="BD68" t="str">
        <f t="shared" si="7"/>
        <v>null,null,'1','1',null,null,'1','1',null,'1','1','FIS','02/05/2017','02/06/2016',-300</v>
      </c>
      <c r="BE68" t="str">
        <f t="shared" si="7"/>
        <v>null,null,'1','1',null,null,'1','1',null,'1','1','FIS','02/05/2017','02/06/2016',-300,-100</v>
      </c>
      <c r="BF68" t="str">
        <f t="shared" si="7"/>
        <v>null,null,'1','1',null,null,'1','1',null,'1','1','FIS','02/05/2017','02/06/2016',-300,-100,-300</v>
      </c>
      <c r="BG68" t="str">
        <f t="shared" si="7"/>
        <v>null,null,'1','1',null,null,'1','1',null,'1','1','FIS','02/05/2017','02/06/2016',-300,-100,-300,-300</v>
      </c>
      <c r="BH68" t="str">
        <f t="shared" si="8"/>
        <v>null,null,'1','1',null,null,'1','1',null,'1','1','FIS','02/05/2017','02/06/2016',-300,-100,-300,-300,null</v>
      </c>
      <c r="BI68" t="str">
        <f t="shared" si="8"/>
        <v>null,null,'1','1',null,null,'1','1',null,'1','1','FIS','02/05/2017','02/06/2016',-300,-100,-300,-300,null,null</v>
      </c>
      <c r="BJ68" t="str">
        <f t="shared" si="8"/>
        <v>null,null,'1','1',null,null,'1','1',null,'1','1','FIS','02/05/2017','02/06/2016',-300,-100,-300,-300,null,null,null</v>
      </c>
      <c r="BK68" t="str">
        <f t="shared" si="8"/>
        <v>null,null,'1','1',null,null,'1','1',null,'1','1','FIS','02/05/2017','02/06/2016',-300,-100,-300,-300,null,null,null,null</v>
      </c>
      <c r="BL68" t="str">
        <f t="shared" si="8"/>
        <v>null,null,'1','1',null,null,'1','1',null,'1','1','FIS','02/05/2017','02/06/2016',-300,-100,-300,-300,null,null,null,null,null</v>
      </c>
      <c r="BM68" t="str">
        <f t="shared" si="8"/>
        <v>null,null,'1','1',null,null,'1','1',null,'1','1','FIS','02/05/2017','02/06/2016',-300,-100,-300,-300,null,null,null,null,null,null</v>
      </c>
      <c r="BN68" s="40" t="str">
        <f t="shared" si="8"/>
        <v>null,null,'1','1',null,null,'1','1',null,'1','1','FIS','02/05/2017','02/06/2016',-300,-100,-300,-300,null,null,null,null,null,null,null</v>
      </c>
    </row>
    <row r="69" spans="1:66" x14ac:dyDescent="0.3">
      <c r="A69" s="16"/>
      <c r="B69" s="38" t="s">
        <v>170</v>
      </c>
      <c r="C69" s="6">
        <v>4</v>
      </c>
      <c r="D69" s="32" t="s">
        <v>49</v>
      </c>
      <c r="E69" s="32" t="s">
        <v>56</v>
      </c>
      <c r="F69" s="7" t="s">
        <v>180</v>
      </c>
      <c r="G69" s="7" t="s">
        <v>180</v>
      </c>
      <c r="H69" s="26" t="s">
        <v>97</v>
      </c>
      <c r="I69" s="26" t="s">
        <v>97</v>
      </c>
      <c r="J69" s="7" t="s">
        <v>180</v>
      </c>
      <c r="K69" s="7" t="s">
        <v>180</v>
      </c>
      <c r="L69" s="26" t="s">
        <v>97</v>
      </c>
      <c r="M69" s="26" t="s">
        <v>98</v>
      </c>
      <c r="N69" s="7" t="s">
        <v>180</v>
      </c>
      <c r="O69" s="26" t="s">
        <v>97</v>
      </c>
      <c r="P69" s="26" t="s">
        <v>97</v>
      </c>
      <c r="Q69" s="26" t="s">
        <v>156</v>
      </c>
      <c r="R69" s="28" t="s">
        <v>100</v>
      </c>
      <c r="S69" s="28" t="s">
        <v>101</v>
      </c>
      <c r="T69" s="6">
        <v>500</v>
      </c>
      <c r="U69" s="7">
        <v>300</v>
      </c>
      <c r="V69" s="7">
        <v>100</v>
      </c>
      <c r="W69" s="7">
        <v>50</v>
      </c>
      <c r="X69" s="7" t="s">
        <v>180</v>
      </c>
      <c r="Y69" s="7" t="s">
        <v>180</v>
      </c>
      <c r="Z69" s="7" t="s">
        <v>180</v>
      </c>
      <c r="AA69" s="7" t="s">
        <v>180</v>
      </c>
      <c r="AB69" s="7" t="s">
        <v>180</v>
      </c>
      <c r="AC69" s="7" t="s">
        <v>180</v>
      </c>
      <c r="AD69" s="7" t="s">
        <v>180</v>
      </c>
      <c r="AE69" s="7"/>
      <c r="AF69" s="7"/>
      <c r="AG69" s="7"/>
      <c r="AH69" s="7"/>
      <c r="AI69" s="7"/>
      <c r="AJ69" s="7"/>
      <c r="AK69" s="7"/>
      <c r="AL69" s="7"/>
      <c r="AM69" s="7"/>
      <c r="AN69" s="41" t="s">
        <v>49</v>
      </c>
      <c r="AO69" s="7" t="s">
        <v>56</v>
      </c>
      <c r="AP69" s="7" t="s">
        <v>152</v>
      </c>
      <c r="AQ69" t="str">
        <f t="shared" si="6"/>
        <v>null,null</v>
      </c>
      <c r="AR69" t="str">
        <f t="shared" si="7"/>
        <v>null,null,'1'</v>
      </c>
      <c r="AS69" t="str">
        <f t="shared" si="7"/>
        <v>null,null,'1','1'</v>
      </c>
      <c r="AT69" t="str">
        <f t="shared" si="7"/>
        <v>null,null,'1','1',null</v>
      </c>
      <c r="AU69" t="str">
        <f t="shared" si="7"/>
        <v>null,null,'1','1',null,null</v>
      </c>
      <c r="AV69" t="str">
        <f t="shared" si="7"/>
        <v>null,null,'1','1',null,null,'1'</v>
      </c>
      <c r="AW69" t="str">
        <f t="shared" si="7"/>
        <v>null,null,'1','1',null,null,'1','0'</v>
      </c>
      <c r="AX69" t="str">
        <f t="shared" si="7"/>
        <v>null,null,'1','1',null,null,'1','0',null</v>
      </c>
      <c r="AY69" t="str">
        <f t="shared" si="7"/>
        <v>null,null,'1','1',null,null,'1','0',null,'1'</v>
      </c>
      <c r="AZ69" t="str">
        <f t="shared" si="7"/>
        <v>null,null,'1','1',null,null,'1','0',null,'1','1'</v>
      </c>
      <c r="BA69" t="str">
        <f t="shared" si="7"/>
        <v>null,null,'1','1',null,null,'1','0',null,'1','1','FIS'</v>
      </c>
      <c r="BB69" t="str">
        <f t="shared" si="7"/>
        <v>null,null,'1','1',null,null,'1','0',null,'1','1','FIS','02/05/2017'</v>
      </c>
      <c r="BC69" t="str">
        <f t="shared" si="7"/>
        <v>null,null,'1','1',null,null,'1','0',null,'1','1','FIS','02/05/2017','02/06/2016'</v>
      </c>
      <c r="BD69" t="str">
        <f t="shared" si="7"/>
        <v>null,null,'1','1',null,null,'1','0',null,'1','1','FIS','02/05/2017','02/06/2016',500</v>
      </c>
      <c r="BE69" t="str">
        <f t="shared" si="7"/>
        <v>null,null,'1','1',null,null,'1','0',null,'1','1','FIS','02/05/2017','02/06/2016',500,300</v>
      </c>
      <c r="BF69" t="str">
        <f t="shared" si="7"/>
        <v>null,null,'1','1',null,null,'1','0',null,'1','1','FIS','02/05/2017','02/06/2016',500,300,100</v>
      </c>
      <c r="BG69" t="str">
        <f t="shared" si="7"/>
        <v>null,null,'1','1',null,null,'1','0',null,'1','1','FIS','02/05/2017','02/06/2016',500,300,100,50</v>
      </c>
      <c r="BH69" t="str">
        <f t="shared" si="8"/>
        <v>null,null,'1','1',null,null,'1','0',null,'1','1','FIS','02/05/2017','02/06/2016',500,300,100,50,null</v>
      </c>
      <c r="BI69" t="str">
        <f t="shared" si="8"/>
        <v>null,null,'1','1',null,null,'1','0',null,'1','1','FIS','02/05/2017','02/06/2016',500,300,100,50,null,null</v>
      </c>
      <c r="BJ69" t="str">
        <f t="shared" si="8"/>
        <v>null,null,'1','1',null,null,'1','0',null,'1','1','FIS','02/05/2017','02/06/2016',500,300,100,50,null,null,null</v>
      </c>
      <c r="BK69" t="str">
        <f t="shared" si="8"/>
        <v>null,null,'1','1',null,null,'1','0',null,'1','1','FIS','02/05/2017','02/06/2016',500,300,100,50,null,null,null,null</v>
      </c>
      <c r="BL69" t="str">
        <f t="shared" si="8"/>
        <v>null,null,'1','1',null,null,'1','0',null,'1','1','FIS','02/05/2017','02/06/2016',500,300,100,50,null,null,null,null,null</v>
      </c>
      <c r="BM69" t="str">
        <f t="shared" si="8"/>
        <v>null,null,'1','1',null,null,'1','0',null,'1','1','FIS','02/05/2017','02/06/2016',500,300,100,50,null,null,null,null,null,null</v>
      </c>
      <c r="BN69" s="40" t="str">
        <f t="shared" si="8"/>
        <v>null,null,'1','1',null,null,'1','0',null,'1','1','FIS','02/05/2017','02/06/2016',500,300,100,50,null,null,null,null,null,null,null</v>
      </c>
    </row>
    <row r="70" spans="1:66" x14ac:dyDescent="0.3">
      <c r="A70" s="16"/>
      <c r="B70" s="38" t="s">
        <v>171</v>
      </c>
      <c r="C70" s="6">
        <v>4</v>
      </c>
      <c r="D70" s="32" t="s">
        <v>49</v>
      </c>
      <c r="E70" s="32" t="s">
        <v>182</v>
      </c>
      <c r="F70" s="7" t="s">
        <v>180</v>
      </c>
      <c r="G70" s="7" t="s">
        <v>180</v>
      </c>
      <c r="H70" s="26" t="s">
        <v>97</v>
      </c>
      <c r="I70" s="26" t="s">
        <v>97</v>
      </c>
      <c r="J70" s="7" t="s">
        <v>180</v>
      </c>
      <c r="K70" s="7" t="s">
        <v>180</v>
      </c>
      <c r="L70" s="26" t="s">
        <v>97</v>
      </c>
      <c r="M70" s="26" t="s">
        <v>97</v>
      </c>
      <c r="N70" s="7" t="s">
        <v>180</v>
      </c>
      <c r="O70" s="26" t="s">
        <v>98</v>
      </c>
      <c r="P70" s="26" t="s">
        <v>97</v>
      </c>
      <c r="Q70" s="26" t="s">
        <v>156</v>
      </c>
      <c r="R70" s="28" t="s">
        <v>100</v>
      </c>
      <c r="S70" s="28" t="s">
        <v>101</v>
      </c>
      <c r="T70" s="6">
        <v>500</v>
      </c>
      <c r="U70" s="7">
        <v>300</v>
      </c>
      <c r="V70" s="7">
        <v>100</v>
      </c>
      <c r="W70" s="7">
        <v>50</v>
      </c>
      <c r="X70" s="7" t="s">
        <v>180</v>
      </c>
      <c r="Y70" s="7" t="s">
        <v>180</v>
      </c>
      <c r="Z70" s="7" t="s">
        <v>180</v>
      </c>
      <c r="AA70" s="7" t="s">
        <v>180</v>
      </c>
      <c r="AB70" s="7" t="s">
        <v>180</v>
      </c>
      <c r="AC70" s="7" t="s">
        <v>180</v>
      </c>
      <c r="AD70" s="7" t="s">
        <v>180</v>
      </c>
      <c r="AE70" s="7"/>
      <c r="AF70" s="7"/>
      <c r="AG70" s="7"/>
      <c r="AH70" s="7"/>
      <c r="AI70" s="7"/>
      <c r="AJ70" s="7"/>
      <c r="AK70" s="7"/>
      <c r="AL70" s="7"/>
      <c r="AM70" s="7"/>
      <c r="AN70" s="41" t="s">
        <v>49</v>
      </c>
      <c r="AO70" s="7" t="s">
        <v>181</v>
      </c>
      <c r="AP70" s="7" t="s">
        <v>152</v>
      </c>
      <c r="AQ70" t="str">
        <f t="shared" si="6"/>
        <v>null,null</v>
      </c>
      <c r="AR70" t="str">
        <f t="shared" si="7"/>
        <v>null,null,'1'</v>
      </c>
      <c r="AS70" t="str">
        <f t="shared" si="7"/>
        <v>null,null,'1','1'</v>
      </c>
      <c r="AT70" t="str">
        <f t="shared" si="7"/>
        <v>null,null,'1','1',null</v>
      </c>
      <c r="AU70" t="str">
        <f t="shared" si="7"/>
        <v>null,null,'1','1',null,null</v>
      </c>
      <c r="AV70" t="str">
        <f t="shared" si="7"/>
        <v>null,null,'1','1',null,null,'1'</v>
      </c>
      <c r="AW70" t="str">
        <f t="shared" si="7"/>
        <v>null,null,'1','1',null,null,'1','1'</v>
      </c>
      <c r="AX70" t="str">
        <f t="shared" si="7"/>
        <v>null,null,'1','1',null,null,'1','1',null</v>
      </c>
      <c r="AY70" t="str">
        <f t="shared" si="7"/>
        <v>null,null,'1','1',null,null,'1','1',null,'0'</v>
      </c>
      <c r="AZ70" t="str">
        <f t="shared" si="7"/>
        <v>null,null,'1','1',null,null,'1','1',null,'0','1'</v>
      </c>
      <c r="BA70" t="str">
        <f t="shared" si="7"/>
        <v>null,null,'1','1',null,null,'1','1',null,'0','1','FIS'</v>
      </c>
      <c r="BB70" t="str">
        <f t="shared" si="7"/>
        <v>null,null,'1','1',null,null,'1','1',null,'0','1','FIS','02/05/2017'</v>
      </c>
      <c r="BC70" t="str">
        <f t="shared" si="7"/>
        <v>null,null,'1','1',null,null,'1','1',null,'0','1','FIS','02/05/2017','02/06/2016'</v>
      </c>
      <c r="BD70" t="str">
        <f t="shared" si="7"/>
        <v>null,null,'1','1',null,null,'1','1',null,'0','1','FIS','02/05/2017','02/06/2016',500</v>
      </c>
      <c r="BE70" t="str">
        <f t="shared" si="7"/>
        <v>null,null,'1','1',null,null,'1','1',null,'0','1','FIS','02/05/2017','02/06/2016',500,300</v>
      </c>
      <c r="BF70" t="str">
        <f t="shared" si="7"/>
        <v>null,null,'1','1',null,null,'1','1',null,'0','1','FIS','02/05/2017','02/06/2016',500,300,100</v>
      </c>
      <c r="BG70" t="str">
        <f t="shared" si="7"/>
        <v>null,null,'1','1',null,null,'1','1',null,'0','1','FIS','02/05/2017','02/06/2016',500,300,100,50</v>
      </c>
      <c r="BH70" t="str">
        <f t="shared" si="8"/>
        <v>null,null,'1','1',null,null,'1','1',null,'0','1','FIS','02/05/2017','02/06/2016',500,300,100,50,null</v>
      </c>
      <c r="BI70" t="str">
        <f t="shared" si="8"/>
        <v>null,null,'1','1',null,null,'1','1',null,'0','1','FIS','02/05/2017','02/06/2016',500,300,100,50,null,null</v>
      </c>
      <c r="BJ70" t="str">
        <f t="shared" si="8"/>
        <v>null,null,'1','1',null,null,'1','1',null,'0','1','FIS','02/05/2017','02/06/2016',500,300,100,50,null,null,null</v>
      </c>
      <c r="BK70" t="str">
        <f t="shared" si="8"/>
        <v>null,null,'1','1',null,null,'1','1',null,'0','1','FIS','02/05/2017','02/06/2016',500,300,100,50,null,null,null,null</v>
      </c>
      <c r="BL70" t="str">
        <f t="shared" si="8"/>
        <v>null,null,'1','1',null,null,'1','1',null,'0','1','FIS','02/05/2017','02/06/2016',500,300,100,50,null,null,null,null,null</v>
      </c>
      <c r="BM70" t="str">
        <f t="shared" si="8"/>
        <v>null,null,'1','1',null,null,'1','1',null,'0','1','FIS','02/05/2017','02/06/2016',500,300,100,50,null,null,null,null,null,null</v>
      </c>
      <c r="BN70" s="40" t="str">
        <f t="shared" si="8"/>
        <v>null,null,'1','1',null,null,'1','1',null,'0','1','FIS','02/05/2017','02/06/2016',500,300,100,50,null,null,null,null,null,null,null</v>
      </c>
    </row>
    <row r="71" spans="1:66" x14ac:dyDescent="0.3">
      <c r="B71" s="38" t="s">
        <v>172</v>
      </c>
      <c r="C71" s="6">
        <v>4</v>
      </c>
      <c r="D71" s="32" t="s">
        <v>49</v>
      </c>
      <c r="E71" s="32" t="s">
        <v>57</v>
      </c>
      <c r="F71" s="7" t="s">
        <v>180</v>
      </c>
      <c r="G71" s="7" t="s">
        <v>180</v>
      </c>
      <c r="H71" s="7" t="s">
        <v>180</v>
      </c>
      <c r="I71" s="7" t="s">
        <v>180</v>
      </c>
      <c r="J71" s="7" t="s">
        <v>180</v>
      </c>
      <c r="K71" s="7" t="s">
        <v>180</v>
      </c>
      <c r="L71" s="7" t="s">
        <v>180</v>
      </c>
      <c r="M71" s="7" t="s">
        <v>180</v>
      </c>
      <c r="N71" s="7" t="s">
        <v>180</v>
      </c>
      <c r="O71" s="7" t="s">
        <v>180</v>
      </c>
      <c r="P71" s="7" t="s">
        <v>180</v>
      </c>
      <c r="Q71" s="26" t="s">
        <v>156</v>
      </c>
      <c r="R71" s="7" t="s">
        <v>180</v>
      </c>
      <c r="S71" s="7" t="s">
        <v>180</v>
      </c>
      <c r="T71" s="7" t="s">
        <v>180</v>
      </c>
      <c r="U71" s="7" t="s">
        <v>180</v>
      </c>
      <c r="V71" s="7" t="s">
        <v>180</v>
      </c>
      <c r="W71" s="7" t="s">
        <v>180</v>
      </c>
      <c r="X71" s="7" t="s">
        <v>180</v>
      </c>
      <c r="Y71" s="7" t="s">
        <v>180</v>
      </c>
      <c r="Z71" s="7" t="s">
        <v>180</v>
      </c>
      <c r="AA71" s="7" t="s">
        <v>180</v>
      </c>
      <c r="AB71" s="7" t="s">
        <v>180</v>
      </c>
      <c r="AC71" s="7" t="s">
        <v>180</v>
      </c>
      <c r="AD71" s="7" t="s">
        <v>180</v>
      </c>
      <c r="AE71" s="7"/>
      <c r="AF71" s="7"/>
      <c r="AG71" s="7"/>
      <c r="AH71" s="7"/>
      <c r="AI71" s="7"/>
      <c r="AJ71" s="7"/>
      <c r="AK71" s="7"/>
      <c r="AL71" s="7"/>
      <c r="AM71" s="7"/>
      <c r="AN71" s="41" t="s">
        <v>49</v>
      </c>
      <c r="AO71" s="7" t="s">
        <v>57</v>
      </c>
      <c r="AP71" s="7" t="s">
        <v>152</v>
      </c>
      <c r="AQ71" t="str">
        <f t="shared" si="6"/>
        <v>null,null</v>
      </c>
      <c r="AR71" t="str">
        <f t="shared" si="7"/>
        <v>null,null,null</v>
      </c>
      <c r="AS71" t="str">
        <f t="shared" si="7"/>
        <v>null,null,null,null</v>
      </c>
      <c r="AT71" t="str">
        <f t="shared" si="7"/>
        <v>null,null,null,null,null</v>
      </c>
      <c r="AU71" t="str">
        <f t="shared" si="7"/>
        <v>null,null,null,null,null,null</v>
      </c>
      <c r="AV71" t="str">
        <f t="shared" si="7"/>
        <v>null,null,null,null,null,null,null</v>
      </c>
      <c r="AW71" t="str">
        <f t="shared" si="7"/>
        <v>null,null,null,null,null,null,null,null</v>
      </c>
      <c r="AX71" t="str">
        <f t="shared" si="7"/>
        <v>null,null,null,null,null,null,null,null,null</v>
      </c>
      <c r="AY71" t="str">
        <f t="shared" si="7"/>
        <v>null,null,null,null,null,null,null,null,null,null</v>
      </c>
      <c r="AZ71" t="str">
        <f t="shared" si="7"/>
        <v>null,null,null,null,null,null,null,null,null,null,null</v>
      </c>
      <c r="BA71" t="str">
        <f t="shared" si="7"/>
        <v>null,null,null,null,null,null,null,null,null,null,null,'FIS'</v>
      </c>
      <c r="BB71" t="str">
        <f t="shared" si="7"/>
        <v>null,null,null,null,null,null,null,null,null,null,null,'FIS',null</v>
      </c>
      <c r="BC71" t="str">
        <f t="shared" si="7"/>
        <v>null,null,null,null,null,null,null,null,null,null,null,'FIS',null,null</v>
      </c>
      <c r="BD71" t="str">
        <f t="shared" si="7"/>
        <v>null,null,null,null,null,null,null,null,null,null,null,'FIS',null,null,null</v>
      </c>
      <c r="BE71" t="str">
        <f t="shared" si="7"/>
        <v>null,null,null,null,null,null,null,null,null,null,null,'FIS',null,null,null,null</v>
      </c>
      <c r="BF71" t="str">
        <f t="shared" si="7"/>
        <v>null,null,null,null,null,null,null,null,null,null,null,'FIS',null,null,null,null,null</v>
      </c>
      <c r="BG71" t="str">
        <f t="shared" si="7"/>
        <v>null,null,null,null,null,null,null,null,null,null,null,'FIS',null,null,null,null,null,null</v>
      </c>
      <c r="BH71" t="str">
        <f t="shared" si="8"/>
        <v>null,null,null,null,null,null,null,null,null,null,null,'FIS',null,null,null,null,null,null,null</v>
      </c>
      <c r="BI71" t="str">
        <f t="shared" si="8"/>
        <v>null,null,null,null,null,null,null,null,null,null,null,'FIS',null,null,null,null,null,null,null,null</v>
      </c>
      <c r="BJ71" t="str">
        <f t="shared" si="8"/>
        <v>null,null,null,null,null,null,null,null,null,null,null,'FIS',null,null,null,null,null,null,null,null,null</v>
      </c>
      <c r="BK71" t="str">
        <f t="shared" si="8"/>
        <v>null,null,null,null,null,null,null,null,null,null,null,'FIS',null,null,null,null,null,null,null,null,null,null</v>
      </c>
      <c r="BL71" t="str">
        <f t="shared" si="8"/>
        <v>null,null,null,null,null,null,null,null,null,null,null,'FIS',null,null,null,null,null,null,null,null,null,null,null</v>
      </c>
      <c r="BM71" t="str">
        <f t="shared" si="8"/>
        <v>null,null,null,null,null,null,null,null,null,null,null,'FIS',null,null,null,null,null,null,null,null,null,null,null,null</v>
      </c>
      <c r="BN71" s="40" t="str">
        <f t="shared" si="8"/>
        <v>null,null,null,null,null,null,null,null,null,null,null,'FIS',null,null,null,null,null,null,null,null,null,null,null,null,null</v>
      </c>
    </row>
    <row r="72" spans="1:66" s="16" customFormat="1" x14ac:dyDescent="0.3">
      <c r="B72" s="38" t="s">
        <v>195</v>
      </c>
      <c r="C72" s="6">
        <v>4</v>
      </c>
      <c r="D72" s="32">
        <f>(MAX(T72,V72)-MAX(U72,W72))/MAX(U72,W72)</f>
        <v>0.5</v>
      </c>
      <c r="E72" s="32"/>
      <c r="F72" s="7"/>
      <c r="G72" s="7"/>
      <c r="H72" s="26" t="s">
        <v>97</v>
      </c>
      <c r="I72" s="26" t="s">
        <v>97</v>
      </c>
      <c r="J72" s="26" t="s">
        <v>97</v>
      </c>
      <c r="K72" s="26" t="s">
        <v>97</v>
      </c>
      <c r="L72" s="26" t="s">
        <v>97</v>
      </c>
      <c r="M72" s="26" t="s">
        <v>97</v>
      </c>
      <c r="N72" s="26" t="s">
        <v>97</v>
      </c>
      <c r="O72" s="26" t="s">
        <v>97</v>
      </c>
      <c r="P72" s="26" t="s">
        <v>97</v>
      </c>
      <c r="Q72" s="26" t="s">
        <v>183</v>
      </c>
      <c r="R72" s="26" t="s">
        <v>100</v>
      </c>
      <c r="S72" s="26" t="s">
        <v>101</v>
      </c>
      <c r="T72" s="7">
        <v>300</v>
      </c>
      <c r="U72" s="7">
        <v>200</v>
      </c>
      <c r="V72" s="7">
        <v>100</v>
      </c>
      <c r="W72" s="7">
        <v>50</v>
      </c>
      <c r="AB72" s="7"/>
      <c r="AC72" s="7"/>
      <c r="AD72" s="7"/>
      <c r="AE72" s="7">
        <f t="shared" ref="AE72:AF83" si="9">MAX(T72,V72)</f>
        <v>300</v>
      </c>
      <c r="AF72" s="7">
        <f t="shared" si="9"/>
        <v>200</v>
      </c>
      <c r="AG72" s="7"/>
      <c r="AH72" s="7"/>
      <c r="AI72" s="7"/>
      <c r="AJ72" s="7"/>
      <c r="AK72" s="7"/>
      <c r="AL72" s="7">
        <f t="shared" ref="AL72:AL83" si="10">AE72-AF72</f>
        <v>100</v>
      </c>
      <c r="AM72" s="7">
        <f t="shared" ref="AM72:AM83" si="11">AF72</f>
        <v>200</v>
      </c>
      <c r="AN72" s="7">
        <v>0.5</v>
      </c>
      <c r="AO72" s="7"/>
      <c r="AP72" s="7" t="s">
        <v>152</v>
      </c>
    </row>
    <row r="73" spans="1:66" s="16" customFormat="1" x14ac:dyDescent="0.3">
      <c r="B73" s="38" t="s">
        <v>197</v>
      </c>
      <c r="C73" s="6">
        <v>4</v>
      </c>
      <c r="D73" s="32">
        <f>(MAX(T73,V73)-MAX(U73,W73))/MAX(U73,W73)</f>
        <v>0</v>
      </c>
      <c r="E73" s="32"/>
      <c r="F73" s="7"/>
      <c r="G73" s="7"/>
      <c r="H73" s="26" t="s">
        <v>97</v>
      </c>
      <c r="I73" s="26" t="s">
        <v>97</v>
      </c>
      <c r="J73" s="26" t="s">
        <v>97</v>
      </c>
      <c r="K73" s="26" t="s">
        <v>97</v>
      </c>
      <c r="L73" s="26" t="s">
        <v>97</v>
      </c>
      <c r="M73" s="26" t="s">
        <v>97</v>
      </c>
      <c r="N73" s="26" t="s">
        <v>97</v>
      </c>
      <c r="O73" s="26" t="s">
        <v>97</v>
      </c>
      <c r="P73" s="26" t="s">
        <v>97</v>
      </c>
      <c r="Q73" s="26" t="s">
        <v>183</v>
      </c>
      <c r="R73" s="26" t="s">
        <v>100</v>
      </c>
      <c r="S73" s="26" t="s">
        <v>101</v>
      </c>
      <c r="T73" s="7">
        <v>-200</v>
      </c>
      <c r="U73" s="7">
        <v>200</v>
      </c>
      <c r="V73" s="7">
        <v>200</v>
      </c>
      <c r="W73" s="7">
        <v>50</v>
      </c>
      <c r="X73" s="14"/>
      <c r="Y73" s="14"/>
      <c r="Z73" s="14"/>
      <c r="AA73" s="14"/>
      <c r="AB73" s="7"/>
      <c r="AC73" s="7"/>
      <c r="AD73" s="7"/>
      <c r="AE73" s="7">
        <f t="shared" si="9"/>
        <v>200</v>
      </c>
      <c r="AF73" s="7">
        <f t="shared" si="9"/>
        <v>200</v>
      </c>
      <c r="AG73" s="7"/>
      <c r="AH73" s="7"/>
      <c r="AI73" s="7"/>
      <c r="AJ73" s="7"/>
      <c r="AK73" s="7"/>
      <c r="AL73" s="7">
        <f t="shared" si="10"/>
        <v>0</v>
      </c>
      <c r="AM73" s="7">
        <f t="shared" si="11"/>
        <v>200</v>
      </c>
      <c r="AN73" s="7">
        <v>0</v>
      </c>
      <c r="AO73" s="7"/>
      <c r="AP73" s="7" t="s">
        <v>152</v>
      </c>
    </row>
    <row r="74" spans="1:66" s="16" customFormat="1" x14ac:dyDescent="0.3">
      <c r="B74" s="38" t="s">
        <v>198</v>
      </c>
      <c r="C74" s="6">
        <v>4</v>
      </c>
      <c r="D74" s="32">
        <f>(MAX(T74,V74)-MAX(U74,W74))/MAX(U74,W74)</f>
        <v>-2</v>
      </c>
      <c r="E74" s="32"/>
      <c r="F74" s="7"/>
      <c r="G74" s="7"/>
      <c r="H74" s="26" t="s">
        <v>97</v>
      </c>
      <c r="I74" s="26" t="s">
        <v>97</v>
      </c>
      <c r="J74" s="26" t="s">
        <v>97</v>
      </c>
      <c r="K74" s="26" t="s">
        <v>97</v>
      </c>
      <c r="L74" s="26" t="s">
        <v>97</v>
      </c>
      <c r="M74" s="26" t="s">
        <v>97</v>
      </c>
      <c r="N74" s="26" t="s">
        <v>97</v>
      </c>
      <c r="O74" s="26" t="s">
        <v>97</v>
      </c>
      <c r="P74" s="26" t="s">
        <v>97</v>
      </c>
      <c r="Q74" s="26" t="s">
        <v>183</v>
      </c>
      <c r="R74" s="26" t="s">
        <v>100</v>
      </c>
      <c r="S74" s="26" t="s">
        <v>101</v>
      </c>
      <c r="T74" s="7">
        <v>-200</v>
      </c>
      <c r="U74" s="7">
        <v>200</v>
      </c>
      <c r="V74" s="7">
        <v>-500</v>
      </c>
      <c r="W74" s="7">
        <v>50</v>
      </c>
      <c r="X74" s="14"/>
      <c r="Y74" s="14"/>
      <c r="Z74" s="14"/>
      <c r="AA74" s="14"/>
      <c r="AB74" s="7"/>
      <c r="AC74" s="7"/>
      <c r="AD74" s="7"/>
      <c r="AE74" s="7">
        <f t="shared" si="9"/>
        <v>-200</v>
      </c>
      <c r="AF74" s="7">
        <f t="shared" si="9"/>
        <v>200</v>
      </c>
      <c r="AG74" s="7"/>
      <c r="AH74" s="7"/>
      <c r="AI74" s="7"/>
      <c r="AJ74" s="7"/>
      <c r="AK74" s="7"/>
      <c r="AL74" s="7">
        <f t="shared" si="10"/>
        <v>-400</v>
      </c>
      <c r="AM74" s="7">
        <f t="shared" si="11"/>
        <v>200</v>
      </c>
      <c r="AN74" s="7">
        <v>-2</v>
      </c>
      <c r="AO74" s="7"/>
      <c r="AP74" s="7" t="s">
        <v>152</v>
      </c>
    </row>
    <row r="75" spans="1:66" s="16" customFormat="1" x14ac:dyDescent="0.3">
      <c r="B75" s="38" t="s">
        <v>199</v>
      </c>
      <c r="C75" s="6">
        <v>4</v>
      </c>
      <c r="D75" s="32">
        <v>1000000</v>
      </c>
      <c r="E75" s="32" t="s">
        <v>71</v>
      </c>
      <c r="F75" s="7"/>
      <c r="G75" s="7"/>
      <c r="H75" s="26" t="s">
        <v>97</v>
      </c>
      <c r="I75" s="26" t="s">
        <v>97</v>
      </c>
      <c r="J75" s="26" t="s">
        <v>97</v>
      </c>
      <c r="K75" s="26" t="s">
        <v>97</v>
      </c>
      <c r="L75" s="26" t="s">
        <v>97</v>
      </c>
      <c r="M75" s="26" t="s">
        <v>97</v>
      </c>
      <c r="N75" s="26" t="s">
        <v>97</v>
      </c>
      <c r="O75" s="26" t="s">
        <v>97</v>
      </c>
      <c r="P75" s="26" t="s">
        <v>97</v>
      </c>
      <c r="Q75" s="26" t="s">
        <v>183</v>
      </c>
      <c r="R75" s="26" t="s">
        <v>100</v>
      </c>
      <c r="S75" s="26" t="s">
        <v>101</v>
      </c>
      <c r="T75" s="7">
        <v>200</v>
      </c>
      <c r="U75" s="7">
        <v>0</v>
      </c>
      <c r="V75" s="7">
        <v>500</v>
      </c>
      <c r="W75" s="7">
        <v>-50</v>
      </c>
      <c r="X75" s="14"/>
      <c r="Y75" s="14"/>
      <c r="Z75" s="14"/>
      <c r="AA75" s="14"/>
      <c r="AB75" s="7"/>
      <c r="AC75" s="7"/>
      <c r="AD75" s="7"/>
      <c r="AE75" s="7">
        <f t="shared" si="9"/>
        <v>500</v>
      </c>
      <c r="AF75" s="7">
        <f t="shared" si="9"/>
        <v>0</v>
      </c>
      <c r="AG75" s="7"/>
      <c r="AH75" s="7"/>
      <c r="AI75" s="7"/>
      <c r="AJ75" s="7"/>
      <c r="AK75" s="7"/>
      <c r="AL75" s="7">
        <f t="shared" si="10"/>
        <v>500</v>
      </c>
      <c r="AM75" s="7">
        <f t="shared" si="11"/>
        <v>0</v>
      </c>
      <c r="AN75" s="7">
        <v>1000000</v>
      </c>
      <c r="AO75" s="7" t="s">
        <v>71</v>
      </c>
      <c r="AP75" s="7" t="s">
        <v>152</v>
      </c>
    </row>
    <row r="76" spans="1:66" s="16" customFormat="1" x14ac:dyDescent="0.3">
      <c r="B76" s="38" t="s">
        <v>200</v>
      </c>
      <c r="C76" s="6">
        <v>4</v>
      </c>
      <c r="D76" s="32">
        <v>0</v>
      </c>
      <c r="E76" s="32" t="s">
        <v>71</v>
      </c>
      <c r="F76" s="7"/>
      <c r="G76" s="7"/>
      <c r="H76" s="26" t="s">
        <v>97</v>
      </c>
      <c r="I76" s="26" t="s">
        <v>97</v>
      </c>
      <c r="J76" s="26" t="s">
        <v>97</v>
      </c>
      <c r="K76" s="26" t="s">
        <v>97</v>
      </c>
      <c r="L76" s="26" t="s">
        <v>97</v>
      </c>
      <c r="M76" s="26" t="s">
        <v>97</v>
      </c>
      <c r="N76" s="26" t="s">
        <v>97</v>
      </c>
      <c r="O76" s="26" t="s">
        <v>97</v>
      </c>
      <c r="P76" s="26" t="s">
        <v>97</v>
      </c>
      <c r="Q76" s="26" t="s">
        <v>183</v>
      </c>
      <c r="R76" s="26" t="s">
        <v>100</v>
      </c>
      <c r="S76" s="26" t="s">
        <v>101</v>
      </c>
      <c r="T76" s="7">
        <v>0</v>
      </c>
      <c r="U76" s="7">
        <v>0</v>
      </c>
      <c r="V76" s="7">
        <v>0</v>
      </c>
      <c r="W76" s="7">
        <v>0</v>
      </c>
      <c r="X76" s="14"/>
      <c r="Y76" s="14"/>
      <c r="Z76" s="14"/>
      <c r="AA76" s="14"/>
      <c r="AB76" s="7"/>
      <c r="AC76" s="7"/>
      <c r="AD76" s="7"/>
      <c r="AE76" s="7">
        <f t="shared" si="9"/>
        <v>0</v>
      </c>
      <c r="AF76" s="7">
        <f t="shared" si="9"/>
        <v>0</v>
      </c>
      <c r="AG76" s="7"/>
      <c r="AH76" s="7"/>
      <c r="AI76" s="7"/>
      <c r="AJ76" s="7"/>
      <c r="AK76" s="7"/>
      <c r="AL76" s="7">
        <f t="shared" si="10"/>
        <v>0</v>
      </c>
      <c r="AM76" s="7">
        <f t="shared" si="11"/>
        <v>0</v>
      </c>
      <c r="AN76" s="7">
        <v>0</v>
      </c>
      <c r="AO76" s="7" t="s">
        <v>71</v>
      </c>
      <c r="AP76" s="7" t="s">
        <v>152</v>
      </c>
    </row>
    <row r="77" spans="1:66" s="16" customFormat="1" x14ac:dyDescent="0.3">
      <c r="B77" s="38" t="s">
        <v>201</v>
      </c>
      <c r="C77" s="6">
        <v>4</v>
      </c>
      <c r="D77" s="32">
        <v>-1000000</v>
      </c>
      <c r="E77" s="32" t="s">
        <v>150</v>
      </c>
      <c r="F77" s="7"/>
      <c r="G77" s="7"/>
      <c r="H77" s="26" t="s">
        <v>97</v>
      </c>
      <c r="I77" s="26" t="s">
        <v>97</v>
      </c>
      <c r="J77" s="26" t="s">
        <v>97</v>
      </c>
      <c r="K77" s="26" t="s">
        <v>97</v>
      </c>
      <c r="L77" s="26" t="s">
        <v>97</v>
      </c>
      <c r="M77" s="26" t="s">
        <v>97</v>
      </c>
      <c r="N77" s="26" t="s">
        <v>97</v>
      </c>
      <c r="O77" s="26" t="s">
        <v>97</v>
      </c>
      <c r="P77" s="26" t="s">
        <v>97</v>
      </c>
      <c r="Q77" s="26" t="s">
        <v>183</v>
      </c>
      <c r="R77" s="26" t="s">
        <v>100</v>
      </c>
      <c r="S77" s="26" t="s">
        <v>101</v>
      </c>
      <c r="T77" s="7">
        <v>-200</v>
      </c>
      <c r="U77" s="7">
        <v>0</v>
      </c>
      <c r="V77" s="7">
        <v>-500</v>
      </c>
      <c r="W77" s="7">
        <v>-50</v>
      </c>
      <c r="X77" s="14"/>
      <c r="Y77" s="14"/>
      <c r="Z77" s="14"/>
      <c r="AA77" s="14"/>
      <c r="AB77" s="7"/>
      <c r="AC77" s="7"/>
      <c r="AD77" s="7"/>
      <c r="AE77" s="7">
        <f t="shared" si="9"/>
        <v>-200</v>
      </c>
      <c r="AF77" s="7">
        <f t="shared" si="9"/>
        <v>0</v>
      </c>
      <c r="AG77" s="7"/>
      <c r="AH77" s="7"/>
      <c r="AI77" s="7"/>
      <c r="AJ77" s="7"/>
      <c r="AK77" s="7"/>
      <c r="AL77" s="7">
        <f t="shared" si="10"/>
        <v>-200</v>
      </c>
      <c r="AM77" s="7">
        <f t="shared" si="11"/>
        <v>0</v>
      </c>
      <c r="AN77" s="7">
        <v>-1000000</v>
      </c>
      <c r="AO77" s="7" t="s">
        <v>150</v>
      </c>
      <c r="AP77" s="7" t="s">
        <v>152</v>
      </c>
    </row>
    <row r="78" spans="1:66" s="16" customFormat="1" x14ac:dyDescent="0.3">
      <c r="B78" s="38" t="s">
        <v>202</v>
      </c>
      <c r="C78" s="6">
        <v>4</v>
      </c>
      <c r="D78" s="32">
        <v>-1000000</v>
      </c>
      <c r="E78" s="32" t="s">
        <v>150</v>
      </c>
      <c r="F78" s="7"/>
      <c r="G78" s="7"/>
      <c r="H78" s="26" t="s">
        <v>97</v>
      </c>
      <c r="I78" s="26" t="s">
        <v>97</v>
      </c>
      <c r="J78" s="26" t="s">
        <v>97</v>
      </c>
      <c r="K78" s="26" t="s">
        <v>97</v>
      </c>
      <c r="L78" s="26" t="s">
        <v>97</v>
      </c>
      <c r="M78" s="26" t="s">
        <v>97</v>
      </c>
      <c r="N78" s="26" t="s">
        <v>97</v>
      </c>
      <c r="O78" s="26" t="s">
        <v>97</v>
      </c>
      <c r="P78" s="26" t="s">
        <v>97</v>
      </c>
      <c r="Q78" s="26" t="s">
        <v>183</v>
      </c>
      <c r="R78" s="26" t="s">
        <v>100</v>
      </c>
      <c r="S78" s="26" t="s">
        <v>101</v>
      </c>
      <c r="T78" s="7">
        <v>200</v>
      </c>
      <c r="U78" s="7">
        <v>-200</v>
      </c>
      <c r="V78" s="7">
        <v>500</v>
      </c>
      <c r="W78" s="7">
        <v>-50</v>
      </c>
      <c r="X78" s="14"/>
      <c r="Y78" s="14"/>
      <c r="Z78" s="14"/>
      <c r="AA78" s="14"/>
      <c r="AB78" s="7"/>
      <c r="AC78" s="7"/>
      <c r="AD78" s="7"/>
      <c r="AE78" s="7">
        <f t="shared" si="9"/>
        <v>500</v>
      </c>
      <c r="AF78" s="7">
        <f t="shared" si="9"/>
        <v>-50</v>
      </c>
      <c r="AG78" s="7"/>
      <c r="AH78" s="7"/>
      <c r="AI78" s="7"/>
      <c r="AJ78" s="7"/>
      <c r="AK78" s="7"/>
      <c r="AL78" s="7">
        <f t="shared" si="10"/>
        <v>550</v>
      </c>
      <c r="AM78" s="7">
        <f t="shared" si="11"/>
        <v>-50</v>
      </c>
      <c r="AN78" s="7">
        <v>-1000000</v>
      </c>
      <c r="AO78" s="7" t="s">
        <v>150</v>
      </c>
      <c r="AP78" s="7" t="s">
        <v>152</v>
      </c>
    </row>
    <row r="79" spans="1:66" s="16" customFormat="1" x14ac:dyDescent="0.3">
      <c r="B79" s="38" t="s">
        <v>203</v>
      </c>
      <c r="C79" s="6">
        <v>4</v>
      </c>
      <c r="D79" s="32">
        <v>-1000000</v>
      </c>
      <c r="E79" s="32" t="s">
        <v>150</v>
      </c>
      <c r="F79" s="7"/>
      <c r="G79" s="7"/>
      <c r="H79" s="26" t="s">
        <v>97</v>
      </c>
      <c r="I79" s="26" t="s">
        <v>97</v>
      </c>
      <c r="J79" s="26" t="s">
        <v>97</v>
      </c>
      <c r="K79" s="26" t="s">
        <v>97</v>
      </c>
      <c r="L79" s="26" t="s">
        <v>97</v>
      </c>
      <c r="M79" s="26" t="s">
        <v>97</v>
      </c>
      <c r="N79" s="26" t="s">
        <v>97</v>
      </c>
      <c r="O79" s="26" t="s">
        <v>97</v>
      </c>
      <c r="P79" s="26" t="s">
        <v>97</v>
      </c>
      <c r="Q79" s="26" t="s">
        <v>183</v>
      </c>
      <c r="R79" s="26" t="s">
        <v>100</v>
      </c>
      <c r="S79" s="26" t="s">
        <v>101</v>
      </c>
      <c r="T79" s="7">
        <v>-200</v>
      </c>
      <c r="U79" s="7">
        <v>-200</v>
      </c>
      <c r="V79" s="7">
        <v>-50</v>
      </c>
      <c r="W79" s="7">
        <v>-50</v>
      </c>
      <c r="X79" s="14"/>
      <c r="Y79" s="14"/>
      <c r="Z79" s="14"/>
      <c r="AA79" s="14"/>
      <c r="AB79" s="7"/>
      <c r="AC79" s="7"/>
      <c r="AD79" s="7"/>
      <c r="AE79" s="7">
        <f t="shared" si="9"/>
        <v>-50</v>
      </c>
      <c r="AF79" s="7">
        <f t="shared" si="9"/>
        <v>-50</v>
      </c>
      <c r="AG79" s="7"/>
      <c r="AH79" s="7"/>
      <c r="AI79" s="7"/>
      <c r="AJ79" s="7"/>
      <c r="AK79" s="7"/>
      <c r="AL79" s="7">
        <f t="shared" si="10"/>
        <v>0</v>
      </c>
      <c r="AM79" s="7">
        <f t="shared" si="11"/>
        <v>-50</v>
      </c>
      <c r="AN79" s="7">
        <v>-1000000</v>
      </c>
      <c r="AO79" s="7" t="s">
        <v>150</v>
      </c>
      <c r="AP79" s="7" t="s">
        <v>152</v>
      </c>
    </row>
    <row r="80" spans="1:66" s="16" customFormat="1" x14ac:dyDescent="0.3">
      <c r="B80" s="38" t="s">
        <v>204</v>
      </c>
      <c r="C80" s="6">
        <v>4</v>
      </c>
      <c r="D80" s="32">
        <v>-1000000</v>
      </c>
      <c r="E80" s="32" t="s">
        <v>150</v>
      </c>
      <c r="F80" s="7"/>
      <c r="G80" s="7"/>
      <c r="H80" s="26" t="s">
        <v>97</v>
      </c>
      <c r="I80" s="26" t="s">
        <v>97</v>
      </c>
      <c r="J80" s="26" t="s">
        <v>97</v>
      </c>
      <c r="K80" s="26" t="s">
        <v>97</v>
      </c>
      <c r="L80" s="26" t="s">
        <v>97</v>
      </c>
      <c r="M80" s="26" t="s">
        <v>97</v>
      </c>
      <c r="N80" s="26" t="s">
        <v>97</v>
      </c>
      <c r="O80" s="26" t="s">
        <v>97</v>
      </c>
      <c r="P80" s="26" t="s">
        <v>97</v>
      </c>
      <c r="Q80" s="26" t="s">
        <v>183</v>
      </c>
      <c r="R80" s="26" t="s">
        <v>100</v>
      </c>
      <c r="S80" s="26" t="s">
        <v>101</v>
      </c>
      <c r="T80" s="7">
        <v>-200</v>
      </c>
      <c r="U80" s="7">
        <v>-200</v>
      </c>
      <c r="V80" s="7">
        <v>-500</v>
      </c>
      <c r="W80" s="7">
        <v>-50</v>
      </c>
      <c r="X80" s="14"/>
      <c r="Y80" s="14"/>
      <c r="Z80" s="14"/>
      <c r="AA80" s="14"/>
      <c r="AB80" s="7"/>
      <c r="AC80" s="7"/>
      <c r="AD80" s="7"/>
      <c r="AE80" s="7">
        <f t="shared" si="9"/>
        <v>-200</v>
      </c>
      <c r="AF80" s="7">
        <f t="shared" si="9"/>
        <v>-50</v>
      </c>
      <c r="AG80" s="7"/>
      <c r="AH80" s="7"/>
      <c r="AI80" s="7"/>
      <c r="AJ80" s="7"/>
      <c r="AK80" s="7"/>
      <c r="AL80" s="7">
        <f t="shared" si="10"/>
        <v>-150</v>
      </c>
      <c r="AM80" s="7">
        <f t="shared" si="11"/>
        <v>-50</v>
      </c>
      <c r="AN80" s="7">
        <v>-1000000</v>
      </c>
      <c r="AO80" s="7" t="s">
        <v>150</v>
      </c>
      <c r="AP80" s="7" t="s">
        <v>152</v>
      </c>
    </row>
    <row r="81" spans="2:66" s="16" customFormat="1" x14ac:dyDescent="0.3">
      <c r="B81" s="38" t="s">
        <v>215</v>
      </c>
      <c r="C81" s="6">
        <v>4</v>
      </c>
      <c r="D81" s="32" t="s">
        <v>196</v>
      </c>
      <c r="E81" s="32" t="s">
        <v>205</v>
      </c>
      <c r="F81" s="7"/>
      <c r="G81" s="7"/>
      <c r="H81" s="26" t="s">
        <v>97</v>
      </c>
      <c r="I81" s="26" t="s">
        <v>97</v>
      </c>
      <c r="J81" s="26" t="s">
        <v>97</v>
      </c>
      <c r="K81" s="26" t="s">
        <v>97</v>
      </c>
      <c r="L81" s="26" t="s">
        <v>97</v>
      </c>
      <c r="M81" s="26" t="s">
        <v>97</v>
      </c>
      <c r="N81" s="26" t="s">
        <v>97</v>
      </c>
      <c r="O81" s="26" t="s">
        <v>97</v>
      </c>
      <c r="P81" s="26" t="s">
        <v>98</v>
      </c>
      <c r="Q81" s="26" t="s">
        <v>183</v>
      </c>
      <c r="R81" s="26" t="s">
        <v>100</v>
      </c>
      <c r="S81" s="26" t="s">
        <v>101</v>
      </c>
      <c r="T81" s="7">
        <v>300</v>
      </c>
      <c r="U81" s="7">
        <v>200</v>
      </c>
      <c r="V81" s="7">
        <v>100</v>
      </c>
      <c r="W81" s="7">
        <v>50</v>
      </c>
      <c r="X81" s="14"/>
      <c r="Y81" s="14"/>
      <c r="Z81" s="14"/>
      <c r="AA81" s="14"/>
      <c r="AB81" s="7"/>
      <c r="AC81" s="7"/>
      <c r="AD81" s="7"/>
      <c r="AE81" s="7">
        <f t="shared" si="9"/>
        <v>300</v>
      </c>
      <c r="AF81" s="7">
        <f t="shared" si="9"/>
        <v>200</v>
      </c>
      <c r="AG81" s="7"/>
      <c r="AH81" s="7"/>
      <c r="AI81" s="7"/>
      <c r="AJ81" s="7"/>
      <c r="AK81" s="7"/>
      <c r="AL81" s="7">
        <f t="shared" si="10"/>
        <v>100</v>
      </c>
      <c r="AM81" s="7">
        <f t="shared" si="11"/>
        <v>200</v>
      </c>
      <c r="AN81" s="26" t="s">
        <v>196</v>
      </c>
      <c r="AO81" s="34" t="s">
        <v>205</v>
      </c>
      <c r="AP81" s="7" t="s">
        <v>152</v>
      </c>
    </row>
    <row r="82" spans="2:66" s="16" customFormat="1" x14ac:dyDescent="0.3">
      <c r="B82" s="38" t="s">
        <v>216</v>
      </c>
      <c r="C82" s="6">
        <v>4</v>
      </c>
      <c r="D82" s="32">
        <v>-1000000</v>
      </c>
      <c r="E82" s="32" t="s">
        <v>150</v>
      </c>
      <c r="F82" s="7"/>
      <c r="G82" s="7"/>
      <c r="H82" s="26" t="s">
        <v>97</v>
      </c>
      <c r="I82" s="26" t="s">
        <v>97</v>
      </c>
      <c r="J82" s="26" t="s">
        <v>97</v>
      </c>
      <c r="K82" s="26" t="s">
        <v>97</v>
      </c>
      <c r="L82" s="26" t="s">
        <v>97</v>
      </c>
      <c r="M82" s="26" t="s">
        <v>97</v>
      </c>
      <c r="N82" s="26" t="s">
        <v>97</v>
      </c>
      <c r="O82" s="26" t="s">
        <v>97</v>
      </c>
      <c r="P82" s="26" t="s">
        <v>97</v>
      </c>
      <c r="Q82" s="26" t="s">
        <v>183</v>
      </c>
      <c r="R82" s="26" t="s">
        <v>100</v>
      </c>
      <c r="S82" s="26" t="s">
        <v>101</v>
      </c>
      <c r="T82" s="7">
        <v>-300</v>
      </c>
      <c r="U82" s="7">
        <v>0</v>
      </c>
      <c r="V82" s="7">
        <v>-500</v>
      </c>
      <c r="W82" s="7">
        <v>0</v>
      </c>
      <c r="X82" s="14"/>
      <c r="Y82" s="14"/>
      <c r="Z82" s="14"/>
      <c r="AA82" s="14"/>
      <c r="AB82" s="7"/>
      <c r="AC82" s="7"/>
      <c r="AD82" s="7"/>
      <c r="AE82" s="7">
        <f t="shared" si="9"/>
        <v>-300</v>
      </c>
      <c r="AF82" s="7">
        <f t="shared" si="9"/>
        <v>0</v>
      </c>
      <c r="AG82" s="7"/>
      <c r="AH82" s="7"/>
      <c r="AI82" s="7"/>
      <c r="AJ82" s="7"/>
      <c r="AK82" s="7"/>
      <c r="AL82" s="7">
        <f t="shared" si="10"/>
        <v>-300</v>
      </c>
      <c r="AM82" s="7">
        <f t="shared" si="11"/>
        <v>0</v>
      </c>
      <c r="AN82" s="26">
        <v>-1000000</v>
      </c>
      <c r="AO82" s="34" t="s">
        <v>150</v>
      </c>
      <c r="AP82" s="7" t="s">
        <v>152</v>
      </c>
    </row>
    <row r="83" spans="2:66" s="16" customFormat="1" x14ac:dyDescent="0.3">
      <c r="B83" s="38" t="s">
        <v>216</v>
      </c>
      <c r="C83" s="6">
        <v>4</v>
      </c>
      <c r="D83" s="32" t="s">
        <v>49</v>
      </c>
      <c r="E83" s="32"/>
      <c r="F83" s="7"/>
      <c r="G83" s="7"/>
      <c r="H83" s="26" t="s">
        <v>97</v>
      </c>
      <c r="I83" s="26" t="s">
        <v>97</v>
      </c>
      <c r="J83" s="26" t="s">
        <v>97</v>
      </c>
      <c r="K83" s="26" t="s">
        <v>97</v>
      </c>
      <c r="L83" s="26" t="s">
        <v>97</v>
      </c>
      <c r="M83" s="26" t="s">
        <v>97</v>
      </c>
      <c r="N83" s="26" t="s">
        <v>97</v>
      </c>
      <c r="O83" s="26" t="s">
        <v>97</v>
      </c>
      <c r="P83" s="26" t="s">
        <v>97</v>
      </c>
      <c r="Q83" s="26" t="s">
        <v>183</v>
      </c>
      <c r="R83" s="26" t="s">
        <v>100</v>
      </c>
      <c r="S83" s="26" t="s">
        <v>101</v>
      </c>
      <c r="T83" s="26" t="s">
        <v>196</v>
      </c>
      <c r="U83" s="7">
        <v>200</v>
      </c>
      <c r="V83" s="26" t="s">
        <v>196</v>
      </c>
      <c r="W83" s="7">
        <v>300</v>
      </c>
      <c r="X83" s="14"/>
      <c r="Y83" s="14"/>
      <c r="Z83" s="14"/>
      <c r="AA83" s="14"/>
      <c r="AB83" s="7"/>
      <c r="AC83" s="7"/>
      <c r="AD83" s="7"/>
      <c r="AE83" s="7">
        <f t="shared" si="9"/>
        <v>0</v>
      </c>
      <c r="AF83" s="7">
        <f t="shared" si="9"/>
        <v>300</v>
      </c>
      <c r="AG83" s="7"/>
      <c r="AH83" s="7"/>
      <c r="AI83" s="7"/>
      <c r="AJ83" s="7"/>
      <c r="AK83" s="7"/>
      <c r="AL83" s="7">
        <f t="shared" si="10"/>
        <v>-300</v>
      </c>
      <c r="AM83" s="7">
        <f t="shared" si="11"/>
        <v>300</v>
      </c>
      <c r="AN83" s="26" t="s">
        <v>49</v>
      </c>
      <c r="AO83" s="34"/>
      <c r="AP83" s="7" t="s">
        <v>152</v>
      </c>
    </row>
    <row r="84" spans="2:66" x14ac:dyDescent="0.3">
      <c r="B84" s="11" t="s">
        <v>113</v>
      </c>
      <c r="C84" s="2">
        <v>5</v>
      </c>
      <c r="D84" s="32" t="s">
        <v>1</v>
      </c>
      <c r="E84" s="32" t="s">
        <v>68</v>
      </c>
      <c r="F84" s="7"/>
      <c r="G84" s="7"/>
      <c r="H84" s="27" t="s">
        <v>98</v>
      </c>
      <c r="I84" s="27" t="s">
        <v>98</v>
      </c>
      <c r="J84" s="27" t="s">
        <v>98</v>
      </c>
      <c r="K84" s="27" t="s">
        <v>98</v>
      </c>
      <c r="L84" s="27" t="s">
        <v>98</v>
      </c>
      <c r="M84" s="27" t="s">
        <v>98</v>
      </c>
      <c r="N84" s="6"/>
      <c r="O84" s="6"/>
      <c r="P84" s="6"/>
      <c r="Q84" s="26" t="s">
        <v>99</v>
      </c>
      <c r="R84" s="28" t="s">
        <v>100</v>
      </c>
      <c r="S84" s="15"/>
      <c r="T84" s="7"/>
      <c r="U84" s="7"/>
      <c r="V84" s="7"/>
      <c r="W84" s="7"/>
      <c r="X84" s="20">
        <v>100</v>
      </c>
      <c r="Y84" s="20">
        <v>50</v>
      </c>
      <c r="Z84" s="20">
        <v>200</v>
      </c>
      <c r="AA84" s="20">
        <v>150</v>
      </c>
      <c r="AB84" s="6">
        <v>20</v>
      </c>
      <c r="AC84" s="6">
        <v>100</v>
      </c>
      <c r="AD84" s="6">
        <v>1000</v>
      </c>
      <c r="AE84" s="6"/>
      <c r="AF84" s="6"/>
      <c r="AG84" s="6"/>
      <c r="AH84" s="6"/>
      <c r="AI84" s="6"/>
      <c r="AJ84" s="6"/>
      <c r="AK84" s="6"/>
      <c r="AL84" s="6"/>
      <c r="AM84" s="6"/>
      <c r="AN84" s="14" t="s">
        <v>1</v>
      </c>
      <c r="AO84" s="7" t="s">
        <v>68</v>
      </c>
      <c r="AP84" s="7" t="s">
        <v>152</v>
      </c>
      <c r="BN84" s="40"/>
    </row>
    <row r="85" spans="2:66" x14ac:dyDescent="0.3">
      <c r="B85" s="11" t="s">
        <v>114</v>
      </c>
      <c r="C85" s="2">
        <v>5</v>
      </c>
      <c r="D85" s="30" t="s">
        <v>1</v>
      </c>
      <c r="E85" s="30" t="s">
        <v>68</v>
      </c>
      <c r="F85" s="7"/>
      <c r="G85" s="7"/>
      <c r="H85" s="27" t="s">
        <v>98</v>
      </c>
      <c r="I85" s="27" t="s">
        <v>98</v>
      </c>
      <c r="J85" s="27" t="s">
        <v>98</v>
      </c>
      <c r="K85" s="27" t="s">
        <v>98</v>
      </c>
      <c r="L85" s="27" t="s">
        <v>98</v>
      </c>
      <c r="M85" s="27" t="s">
        <v>98</v>
      </c>
      <c r="N85" s="6"/>
      <c r="O85" s="6"/>
      <c r="P85" s="6"/>
      <c r="Q85" s="26" t="s">
        <v>99</v>
      </c>
      <c r="R85" s="28" t="s">
        <v>100</v>
      </c>
      <c r="S85" s="15"/>
      <c r="T85" s="7"/>
      <c r="U85" s="7"/>
      <c r="V85" s="7"/>
      <c r="W85" s="7"/>
      <c r="X85" s="20">
        <v>0</v>
      </c>
      <c r="Y85" s="20">
        <v>0</v>
      </c>
      <c r="Z85" s="20">
        <v>0</v>
      </c>
      <c r="AA85" s="20">
        <v>0</v>
      </c>
      <c r="AB85" s="6">
        <v>0</v>
      </c>
      <c r="AC85" s="6">
        <v>0</v>
      </c>
      <c r="AD85" s="6">
        <v>0</v>
      </c>
      <c r="AE85" s="6"/>
      <c r="AF85" s="6"/>
      <c r="AG85" s="6"/>
      <c r="AH85" s="6"/>
      <c r="AI85" s="6"/>
      <c r="AJ85" s="6"/>
      <c r="AK85" s="6"/>
      <c r="AL85" s="6"/>
      <c r="AM85" s="6"/>
      <c r="AN85" s="14" t="s">
        <v>1</v>
      </c>
      <c r="AO85" s="7" t="s">
        <v>68</v>
      </c>
      <c r="AP85" s="7" t="s">
        <v>152</v>
      </c>
      <c r="BN85" s="40"/>
    </row>
    <row r="86" spans="2:66" x14ac:dyDescent="0.3">
      <c r="B86" s="11" t="s">
        <v>115</v>
      </c>
      <c r="C86" s="2">
        <v>5</v>
      </c>
      <c r="D86" s="30" t="s">
        <v>1</v>
      </c>
      <c r="E86" s="30" t="s">
        <v>68</v>
      </c>
      <c r="F86" s="7"/>
      <c r="G86" s="7"/>
      <c r="H86" s="27" t="s">
        <v>98</v>
      </c>
      <c r="I86" s="27" t="s">
        <v>98</v>
      </c>
      <c r="J86" s="27" t="s">
        <v>98</v>
      </c>
      <c r="K86" s="27" t="s">
        <v>98</v>
      </c>
      <c r="L86" s="27" t="s">
        <v>98</v>
      </c>
      <c r="M86" s="27" t="s">
        <v>98</v>
      </c>
      <c r="N86" s="6"/>
      <c r="O86" s="6"/>
      <c r="P86" s="6"/>
      <c r="Q86" s="26" t="s">
        <v>99</v>
      </c>
      <c r="R86" s="28" t="s">
        <v>100</v>
      </c>
      <c r="S86" s="15"/>
      <c r="T86" s="7"/>
      <c r="U86" s="7"/>
      <c r="V86" s="7"/>
      <c r="W86" s="7"/>
      <c r="X86" s="20" t="s">
        <v>49</v>
      </c>
      <c r="Y86" s="20" t="s">
        <v>49</v>
      </c>
      <c r="Z86" s="20" t="s">
        <v>49</v>
      </c>
      <c r="AA86" s="20" t="s">
        <v>49</v>
      </c>
      <c r="AB86" s="6" t="s">
        <v>49</v>
      </c>
      <c r="AC86" s="6" t="s">
        <v>49</v>
      </c>
      <c r="AD86" s="6" t="s">
        <v>49</v>
      </c>
      <c r="AE86" s="6"/>
      <c r="AF86" s="6"/>
      <c r="AG86" s="6"/>
      <c r="AH86" s="6"/>
      <c r="AI86" s="6"/>
      <c r="AJ86" s="6"/>
      <c r="AK86" s="6"/>
      <c r="AL86" s="6"/>
      <c r="AM86" s="6"/>
      <c r="AN86" s="14" t="s">
        <v>1</v>
      </c>
      <c r="AO86" s="7" t="s">
        <v>68</v>
      </c>
      <c r="AP86" s="7" t="s">
        <v>152</v>
      </c>
      <c r="BN86" s="40"/>
    </row>
    <row r="87" spans="2:66" x14ac:dyDescent="0.3">
      <c r="B87" s="11" t="s">
        <v>116</v>
      </c>
      <c r="C87" s="2">
        <v>5</v>
      </c>
      <c r="D87" s="30" t="s">
        <v>1</v>
      </c>
      <c r="E87" s="30" t="s">
        <v>57</v>
      </c>
      <c r="F87" s="7"/>
      <c r="G87" s="7"/>
      <c r="H87" s="6" t="s">
        <v>49</v>
      </c>
      <c r="I87" s="6" t="s">
        <v>49</v>
      </c>
      <c r="J87" s="6" t="s">
        <v>49</v>
      </c>
      <c r="K87" s="6" t="s">
        <v>49</v>
      </c>
      <c r="L87" s="6" t="s">
        <v>49</v>
      </c>
      <c r="M87" s="6" t="s">
        <v>49</v>
      </c>
      <c r="N87" s="6"/>
      <c r="O87" s="6"/>
      <c r="P87" s="6"/>
      <c r="Q87" s="26" t="s">
        <v>99</v>
      </c>
      <c r="R87" s="15" t="s">
        <v>49</v>
      </c>
      <c r="S87" s="15"/>
      <c r="T87" s="7"/>
      <c r="U87" s="7"/>
      <c r="V87" s="7"/>
      <c r="W87" s="7"/>
      <c r="X87" s="20">
        <v>100</v>
      </c>
      <c r="Y87" s="20">
        <v>50</v>
      </c>
      <c r="Z87" s="20">
        <v>200</v>
      </c>
      <c r="AA87" s="20">
        <v>150</v>
      </c>
      <c r="AB87" s="6">
        <v>20</v>
      </c>
      <c r="AC87" s="6">
        <v>100</v>
      </c>
      <c r="AD87" s="6">
        <v>1000</v>
      </c>
      <c r="AE87" s="6"/>
      <c r="AF87" s="6"/>
      <c r="AG87" s="6"/>
      <c r="AH87" s="6"/>
      <c r="AI87" s="6"/>
      <c r="AJ87" s="6"/>
      <c r="AK87" s="6"/>
      <c r="AL87" s="6"/>
      <c r="AM87" s="6"/>
      <c r="AN87" s="14" t="s">
        <v>1</v>
      </c>
      <c r="AO87" s="7" t="s">
        <v>57</v>
      </c>
      <c r="AP87" s="7" t="s">
        <v>152</v>
      </c>
      <c r="BN87" s="40"/>
    </row>
    <row r="88" spans="2:66" x14ac:dyDescent="0.3">
      <c r="B88" s="11" t="s">
        <v>117</v>
      </c>
      <c r="C88" s="2">
        <v>5</v>
      </c>
      <c r="D88" s="30" t="s">
        <v>1</v>
      </c>
      <c r="E88" s="30" t="s">
        <v>57</v>
      </c>
      <c r="F88" s="7"/>
      <c r="G88" s="7"/>
      <c r="H88" s="6" t="s">
        <v>49</v>
      </c>
      <c r="I88" s="6" t="s">
        <v>49</v>
      </c>
      <c r="J88" s="6" t="s">
        <v>49</v>
      </c>
      <c r="K88" s="6" t="s">
        <v>49</v>
      </c>
      <c r="L88" s="6" t="s">
        <v>49</v>
      </c>
      <c r="M88" s="6" t="s">
        <v>49</v>
      </c>
      <c r="N88" s="6"/>
      <c r="O88" s="6"/>
      <c r="P88" s="6"/>
      <c r="Q88" s="26" t="s">
        <v>99</v>
      </c>
      <c r="R88" s="15" t="s">
        <v>49</v>
      </c>
      <c r="S88" s="15"/>
      <c r="T88" s="7"/>
      <c r="U88" s="7"/>
      <c r="V88" s="7"/>
      <c r="W88" s="7"/>
      <c r="X88" s="20">
        <v>0</v>
      </c>
      <c r="Y88" s="20">
        <v>0</v>
      </c>
      <c r="Z88" s="20">
        <v>0</v>
      </c>
      <c r="AA88" s="20">
        <v>0</v>
      </c>
      <c r="AB88" s="6">
        <v>0</v>
      </c>
      <c r="AC88" s="6">
        <v>0</v>
      </c>
      <c r="AD88" s="6">
        <v>0</v>
      </c>
      <c r="AE88" s="6"/>
      <c r="AF88" s="6"/>
      <c r="AG88" s="6"/>
      <c r="AH88" s="6"/>
      <c r="AI88" s="6"/>
      <c r="AJ88" s="6"/>
      <c r="AK88" s="6"/>
      <c r="AL88" s="6"/>
      <c r="AM88" s="6"/>
      <c r="AN88" s="14" t="s">
        <v>1</v>
      </c>
      <c r="AO88" s="7" t="s">
        <v>57</v>
      </c>
      <c r="AP88" s="7" t="s">
        <v>152</v>
      </c>
      <c r="BN88" s="40"/>
    </row>
    <row r="89" spans="2:66" x14ac:dyDescent="0.3">
      <c r="B89" s="11" t="s">
        <v>118</v>
      </c>
      <c r="C89" s="2">
        <v>5</v>
      </c>
      <c r="D89" s="30" t="s">
        <v>1</v>
      </c>
      <c r="E89" s="30" t="s">
        <v>57</v>
      </c>
      <c r="F89" s="7"/>
      <c r="G89" s="7"/>
      <c r="H89" s="6" t="s">
        <v>49</v>
      </c>
      <c r="I89" s="6" t="s">
        <v>49</v>
      </c>
      <c r="J89" s="6" t="s">
        <v>49</v>
      </c>
      <c r="K89" s="6" t="s">
        <v>49</v>
      </c>
      <c r="L89" s="6" t="s">
        <v>49</v>
      </c>
      <c r="M89" s="6" t="s">
        <v>49</v>
      </c>
      <c r="N89" s="6"/>
      <c r="O89" s="6"/>
      <c r="P89" s="6"/>
      <c r="Q89" s="26" t="s">
        <v>99</v>
      </c>
      <c r="R89" s="15" t="s">
        <v>49</v>
      </c>
      <c r="S89" s="15"/>
      <c r="T89" s="7"/>
      <c r="U89" s="7"/>
      <c r="V89" s="7"/>
      <c r="W89" s="7"/>
      <c r="X89" s="20" t="s">
        <v>49</v>
      </c>
      <c r="Y89" s="20" t="s">
        <v>49</v>
      </c>
      <c r="Z89" s="20" t="s">
        <v>49</v>
      </c>
      <c r="AA89" s="20" t="s">
        <v>49</v>
      </c>
      <c r="AB89" s="6" t="s">
        <v>49</v>
      </c>
      <c r="AC89" s="6" t="s">
        <v>49</v>
      </c>
      <c r="AD89" s="6" t="s">
        <v>49</v>
      </c>
      <c r="AE89" s="6"/>
      <c r="AF89" s="6"/>
      <c r="AG89" s="6"/>
      <c r="AH89" s="6"/>
      <c r="AI89" s="6"/>
      <c r="AJ89" s="6"/>
      <c r="AK89" s="6"/>
      <c r="AL89" s="6"/>
      <c r="AM89" s="6"/>
      <c r="AN89" s="14" t="s">
        <v>1</v>
      </c>
      <c r="AO89" s="7" t="s">
        <v>57</v>
      </c>
      <c r="AP89" s="7" t="s">
        <v>152</v>
      </c>
      <c r="BN89" s="40"/>
    </row>
    <row r="90" spans="2:66" x14ac:dyDescent="0.3">
      <c r="B90" s="11" t="s">
        <v>119</v>
      </c>
      <c r="C90" s="2">
        <v>5</v>
      </c>
      <c r="D90" s="30" t="s">
        <v>1</v>
      </c>
      <c r="E90" s="30" t="s">
        <v>69</v>
      </c>
      <c r="F90" s="7"/>
      <c r="G90" s="7"/>
      <c r="H90" s="26" t="s">
        <v>97</v>
      </c>
      <c r="I90" s="27" t="s">
        <v>98</v>
      </c>
      <c r="J90" s="27" t="s">
        <v>98</v>
      </c>
      <c r="K90" s="27" t="s">
        <v>98</v>
      </c>
      <c r="L90" s="27" t="s">
        <v>98</v>
      </c>
      <c r="M90" s="27" t="s">
        <v>98</v>
      </c>
      <c r="N90" s="6"/>
      <c r="O90" s="6"/>
      <c r="P90" s="6"/>
      <c r="Q90" s="26" t="s">
        <v>99</v>
      </c>
      <c r="R90" s="28" t="s">
        <v>100</v>
      </c>
      <c r="S90" s="15"/>
      <c r="T90" s="7"/>
      <c r="U90" s="7"/>
      <c r="V90" s="7"/>
      <c r="W90" s="7"/>
      <c r="X90" s="20">
        <v>100</v>
      </c>
      <c r="Y90" s="20">
        <v>50</v>
      </c>
      <c r="Z90" s="20">
        <v>200</v>
      </c>
      <c r="AA90" s="20">
        <v>150</v>
      </c>
      <c r="AB90" s="6">
        <v>20</v>
      </c>
      <c r="AC90" s="6">
        <v>100</v>
      </c>
      <c r="AD90" s="6">
        <v>1000</v>
      </c>
      <c r="AE90" s="6"/>
      <c r="AF90" s="6"/>
      <c r="AG90" s="6"/>
      <c r="AH90" s="6"/>
      <c r="AI90" s="6"/>
      <c r="AJ90" s="6"/>
      <c r="AK90" s="6"/>
      <c r="AL90" s="6"/>
      <c r="AM90" s="6"/>
      <c r="AN90" s="14" t="s">
        <v>1</v>
      </c>
      <c r="AO90" s="7" t="s">
        <v>69</v>
      </c>
      <c r="AP90" s="7" t="s">
        <v>152</v>
      </c>
      <c r="BN90" s="40"/>
    </row>
    <row r="91" spans="2:66" x14ac:dyDescent="0.3">
      <c r="B91" s="11" t="s">
        <v>120</v>
      </c>
      <c r="C91" s="2">
        <v>5</v>
      </c>
      <c r="D91" s="30" t="s">
        <v>1</v>
      </c>
      <c r="E91" s="30" t="s">
        <v>69</v>
      </c>
      <c r="F91" s="7"/>
      <c r="G91" s="7"/>
      <c r="H91" s="26" t="s">
        <v>97</v>
      </c>
      <c r="I91" s="27" t="s">
        <v>98</v>
      </c>
      <c r="J91" s="27" t="s">
        <v>98</v>
      </c>
      <c r="K91" s="27" t="s">
        <v>98</v>
      </c>
      <c r="L91" s="27" t="s">
        <v>98</v>
      </c>
      <c r="M91" s="27" t="s">
        <v>98</v>
      </c>
      <c r="N91" s="6"/>
      <c r="O91" s="6"/>
      <c r="P91" s="6"/>
      <c r="Q91" s="26" t="s">
        <v>99</v>
      </c>
      <c r="R91" s="28" t="s">
        <v>100</v>
      </c>
      <c r="S91" s="15"/>
      <c r="T91" s="7"/>
      <c r="U91" s="7"/>
      <c r="V91" s="7"/>
      <c r="W91" s="7"/>
      <c r="X91" s="20">
        <v>0</v>
      </c>
      <c r="Y91" s="20">
        <v>0</v>
      </c>
      <c r="Z91" s="20">
        <v>0</v>
      </c>
      <c r="AA91" s="20">
        <v>0</v>
      </c>
      <c r="AB91" s="6">
        <v>0</v>
      </c>
      <c r="AC91" s="6">
        <v>0</v>
      </c>
      <c r="AD91" s="6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14" t="s">
        <v>1</v>
      </c>
      <c r="AO91" s="7" t="s">
        <v>69</v>
      </c>
      <c r="AP91" s="7" t="s">
        <v>152</v>
      </c>
      <c r="BN91" s="40"/>
    </row>
    <row r="92" spans="2:66" x14ac:dyDescent="0.3">
      <c r="B92" s="11" t="s">
        <v>121</v>
      </c>
      <c r="C92" s="2">
        <v>5</v>
      </c>
      <c r="D92" s="30" t="s">
        <v>1</v>
      </c>
      <c r="E92" s="30" t="s">
        <v>69</v>
      </c>
      <c r="F92" s="7"/>
      <c r="G92" s="7"/>
      <c r="H92" s="26" t="s">
        <v>97</v>
      </c>
      <c r="I92" s="27" t="s">
        <v>98</v>
      </c>
      <c r="J92" s="27" t="s">
        <v>98</v>
      </c>
      <c r="K92" s="27" t="s">
        <v>98</v>
      </c>
      <c r="L92" s="27" t="s">
        <v>98</v>
      </c>
      <c r="M92" s="27" t="s">
        <v>98</v>
      </c>
      <c r="N92" s="6"/>
      <c r="O92" s="6"/>
      <c r="P92" s="6"/>
      <c r="Q92" s="26" t="s">
        <v>99</v>
      </c>
      <c r="R92" s="28" t="s">
        <v>100</v>
      </c>
      <c r="S92" s="15"/>
      <c r="T92" s="7"/>
      <c r="U92" s="7"/>
      <c r="V92" s="7"/>
      <c r="W92" s="7"/>
      <c r="X92" s="20" t="s">
        <v>49</v>
      </c>
      <c r="Y92" s="20" t="s">
        <v>49</v>
      </c>
      <c r="Z92" s="20" t="s">
        <v>49</v>
      </c>
      <c r="AA92" s="20" t="s">
        <v>49</v>
      </c>
      <c r="AB92" s="6" t="s">
        <v>49</v>
      </c>
      <c r="AC92" s="6" t="s">
        <v>49</v>
      </c>
      <c r="AD92" s="6" t="s">
        <v>49</v>
      </c>
      <c r="AE92" s="6"/>
      <c r="AF92" s="6"/>
      <c r="AG92" s="6"/>
      <c r="AH92" s="6"/>
      <c r="AI92" s="6"/>
      <c r="AJ92" s="6"/>
      <c r="AK92" s="6"/>
      <c r="AL92" s="6"/>
      <c r="AM92" s="6"/>
      <c r="AN92" s="14" t="s">
        <v>1</v>
      </c>
      <c r="AO92" s="7" t="s">
        <v>69</v>
      </c>
      <c r="AP92" s="7" t="s">
        <v>152</v>
      </c>
      <c r="BN92" s="40"/>
    </row>
    <row r="93" spans="2:66" x14ac:dyDescent="0.3">
      <c r="B93" s="11" t="s">
        <v>122</v>
      </c>
      <c r="C93" s="2">
        <v>5</v>
      </c>
      <c r="D93" s="30" t="s">
        <v>1</v>
      </c>
      <c r="E93" s="30" t="s">
        <v>70</v>
      </c>
      <c r="F93" s="7"/>
      <c r="G93" s="7"/>
      <c r="H93" s="26" t="s">
        <v>97</v>
      </c>
      <c r="I93" s="26" t="s">
        <v>97</v>
      </c>
      <c r="J93" s="27" t="s">
        <v>98</v>
      </c>
      <c r="K93" s="27" t="s">
        <v>98</v>
      </c>
      <c r="L93" s="27" t="s">
        <v>98</v>
      </c>
      <c r="M93" s="27" t="s">
        <v>98</v>
      </c>
      <c r="N93" s="6"/>
      <c r="O93" s="6"/>
      <c r="P93" s="6"/>
      <c r="Q93" s="26" t="s">
        <v>99</v>
      </c>
      <c r="R93" s="28" t="s">
        <v>100</v>
      </c>
      <c r="S93" s="15"/>
      <c r="T93" s="7"/>
      <c r="U93" s="7"/>
      <c r="V93" s="7"/>
      <c r="W93" s="7"/>
      <c r="X93" s="20">
        <v>100</v>
      </c>
      <c r="Y93" s="20">
        <v>50</v>
      </c>
      <c r="Z93" s="20">
        <v>200</v>
      </c>
      <c r="AA93" s="20">
        <v>150</v>
      </c>
      <c r="AB93" s="6">
        <v>20</v>
      </c>
      <c r="AC93" s="6">
        <v>100</v>
      </c>
      <c r="AD93" s="6">
        <v>1000</v>
      </c>
      <c r="AE93" s="6"/>
      <c r="AF93" s="6"/>
      <c r="AG93" s="6"/>
      <c r="AH93" s="6"/>
      <c r="AI93" s="6"/>
      <c r="AJ93" s="6"/>
      <c r="AK93" s="6"/>
      <c r="AL93" s="6"/>
      <c r="AM93" s="6"/>
      <c r="AN93" s="14" t="s">
        <v>1</v>
      </c>
      <c r="AO93" s="7" t="s">
        <v>70</v>
      </c>
      <c r="AP93" s="7" t="s">
        <v>152</v>
      </c>
      <c r="BN93" s="40"/>
    </row>
    <row r="94" spans="2:66" x14ac:dyDescent="0.3">
      <c r="B94" s="11" t="s">
        <v>123</v>
      </c>
      <c r="C94" s="2">
        <v>5</v>
      </c>
      <c r="D94" s="30" t="s">
        <v>1</v>
      </c>
      <c r="E94" s="30" t="s">
        <v>70</v>
      </c>
      <c r="F94" s="7"/>
      <c r="G94" s="7"/>
      <c r="H94" s="26" t="s">
        <v>97</v>
      </c>
      <c r="I94" s="26" t="s">
        <v>97</v>
      </c>
      <c r="J94" s="27" t="s">
        <v>98</v>
      </c>
      <c r="K94" s="27" t="s">
        <v>98</v>
      </c>
      <c r="L94" s="27" t="s">
        <v>98</v>
      </c>
      <c r="M94" s="27" t="s">
        <v>98</v>
      </c>
      <c r="N94" s="6"/>
      <c r="O94" s="6"/>
      <c r="P94" s="6"/>
      <c r="Q94" s="26" t="s">
        <v>99</v>
      </c>
      <c r="R94" s="28" t="s">
        <v>100</v>
      </c>
      <c r="S94" s="15"/>
      <c r="T94" s="7"/>
      <c r="U94" s="7"/>
      <c r="V94" s="7"/>
      <c r="W94" s="7"/>
      <c r="X94" s="20">
        <v>0</v>
      </c>
      <c r="Y94" s="20">
        <v>0</v>
      </c>
      <c r="Z94" s="20">
        <v>0</v>
      </c>
      <c r="AA94" s="20">
        <v>0</v>
      </c>
      <c r="AB94" s="6">
        <v>0</v>
      </c>
      <c r="AC94" s="6">
        <v>0</v>
      </c>
      <c r="AD94" s="6">
        <v>0</v>
      </c>
      <c r="AE94" s="6"/>
      <c r="AF94" s="6"/>
      <c r="AG94" s="6"/>
      <c r="AH94" s="6"/>
      <c r="AI94" s="6"/>
      <c r="AJ94" s="6"/>
      <c r="AK94" s="6"/>
      <c r="AL94" s="6"/>
      <c r="AM94" s="6"/>
      <c r="AN94" s="14" t="s">
        <v>1</v>
      </c>
      <c r="AO94" s="7" t="s">
        <v>70</v>
      </c>
      <c r="AP94" s="7" t="s">
        <v>152</v>
      </c>
      <c r="BN94" s="40"/>
    </row>
    <row r="95" spans="2:66" x14ac:dyDescent="0.3">
      <c r="B95" s="11" t="s">
        <v>124</v>
      </c>
      <c r="C95" s="2">
        <v>5</v>
      </c>
      <c r="D95" s="30" t="s">
        <v>1</v>
      </c>
      <c r="E95" s="30" t="s">
        <v>70</v>
      </c>
      <c r="F95" s="7"/>
      <c r="G95" s="7"/>
      <c r="H95" s="26" t="s">
        <v>97</v>
      </c>
      <c r="I95" s="26" t="s">
        <v>97</v>
      </c>
      <c r="J95" s="27" t="s">
        <v>98</v>
      </c>
      <c r="K95" s="27" t="s">
        <v>98</v>
      </c>
      <c r="L95" s="27" t="s">
        <v>98</v>
      </c>
      <c r="M95" s="27" t="s">
        <v>98</v>
      </c>
      <c r="N95" s="6"/>
      <c r="O95" s="6"/>
      <c r="P95" s="6"/>
      <c r="Q95" s="26" t="s">
        <v>99</v>
      </c>
      <c r="R95" s="28" t="s">
        <v>100</v>
      </c>
      <c r="S95" s="15"/>
      <c r="T95" s="7"/>
      <c r="U95" s="7"/>
      <c r="V95" s="7"/>
      <c r="W95" s="7"/>
      <c r="X95" s="20" t="s">
        <v>49</v>
      </c>
      <c r="Y95" s="20" t="s">
        <v>49</v>
      </c>
      <c r="Z95" s="20" t="s">
        <v>49</v>
      </c>
      <c r="AA95" s="20" t="s">
        <v>49</v>
      </c>
      <c r="AB95" s="6" t="s">
        <v>49</v>
      </c>
      <c r="AC95" s="6" t="s">
        <v>49</v>
      </c>
      <c r="AD95" s="6" t="s">
        <v>49</v>
      </c>
      <c r="AE95" s="6"/>
      <c r="AF95" s="6"/>
      <c r="AG95" s="6"/>
      <c r="AH95" s="6"/>
      <c r="AI95" s="6"/>
      <c r="AJ95" s="6"/>
      <c r="AK95" s="6"/>
      <c r="AL95" s="6"/>
      <c r="AM95" s="6"/>
      <c r="AN95" s="14" t="s">
        <v>1</v>
      </c>
      <c r="AO95" s="7" t="s">
        <v>70</v>
      </c>
      <c r="AP95" s="7" t="s">
        <v>152</v>
      </c>
      <c r="BN95" s="40"/>
    </row>
    <row r="96" spans="2:66" x14ac:dyDescent="0.3">
      <c r="B96" s="11" t="s">
        <v>125</v>
      </c>
      <c r="C96" s="2">
        <v>5</v>
      </c>
      <c r="D96" s="30">
        <v>1000000</v>
      </c>
      <c r="E96" s="30" t="s">
        <v>148</v>
      </c>
      <c r="F96" s="7"/>
      <c r="G96" s="7"/>
      <c r="H96" s="26" t="s">
        <v>97</v>
      </c>
      <c r="I96" s="26" t="s">
        <v>97</v>
      </c>
      <c r="J96" s="26" t="s">
        <v>97</v>
      </c>
      <c r="K96" s="26" t="s">
        <v>97</v>
      </c>
      <c r="L96" s="26" t="s">
        <v>97</v>
      </c>
      <c r="M96" s="26" t="s">
        <v>97</v>
      </c>
      <c r="N96" s="6"/>
      <c r="O96" s="6"/>
      <c r="P96" s="6"/>
      <c r="Q96" s="26" t="s">
        <v>99</v>
      </c>
      <c r="R96" s="28" t="s">
        <v>100</v>
      </c>
      <c r="S96" s="15"/>
      <c r="T96" s="7"/>
      <c r="U96" s="7"/>
      <c r="V96" s="7"/>
      <c r="W96" s="7"/>
      <c r="X96" s="20">
        <v>100</v>
      </c>
      <c r="Y96" s="20">
        <v>50</v>
      </c>
      <c r="Z96" s="20">
        <v>200</v>
      </c>
      <c r="AA96" s="20">
        <v>150</v>
      </c>
      <c r="AB96" s="6">
        <v>20</v>
      </c>
      <c r="AC96" s="6">
        <v>100</v>
      </c>
      <c r="AD96" s="6">
        <v>1000</v>
      </c>
      <c r="AE96" s="6"/>
      <c r="AF96" s="6"/>
      <c r="AG96" s="6"/>
      <c r="AH96" s="6"/>
      <c r="AI96" s="6"/>
      <c r="AJ96" s="6"/>
      <c r="AK96" s="6"/>
      <c r="AL96" s="6"/>
      <c r="AM96" s="6"/>
      <c r="AN96" s="33">
        <v>1000000</v>
      </c>
      <c r="AO96" s="7" t="s">
        <v>148</v>
      </c>
      <c r="AP96" s="7" t="s">
        <v>152</v>
      </c>
      <c r="BN96" s="40"/>
    </row>
    <row r="97" spans="2:66" x14ac:dyDescent="0.3">
      <c r="B97" s="11" t="s">
        <v>126</v>
      </c>
      <c r="C97" s="2">
        <v>5</v>
      </c>
      <c r="D97" s="30">
        <v>0.16392999999999999</v>
      </c>
      <c r="E97" s="30" t="s">
        <v>148</v>
      </c>
      <c r="F97" s="7"/>
      <c r="G97" s="7"/>
      <c r="H97" s="26" t="s">
        <v>97</v>
      </c>
      <c r="I97" s="26" t="s">
        <v>97</v>
      </c>
      <c r="J97" s="26" t="s">
        <v>97</v>
      </c>
      <c r="K97" s="26" t="s">
        <v>97</v>
      </c>
      <c r="L97" s="26" t="s">
        <v>97</v>
      </c>
      <c r="M97" s="26" t="s">
        <v>97</v>
      </c>
      <c r="N97" s="6"/>
      <c r="O97" s="6"/>
      <c r="P97" s="6"/>
      <c r="Q97" s="26" t="s">
        <v>99</v>
      </c>
      <c r="R97" s="28" t="s">
        <v>100</v>
      </c>
      <c r="S97" s="15"/>
      <c r="T97" s="7"/>
      <c r="U97" s="7"/>
      <c r="V97" s="7"/>
      <c r="W97" s="7"/>
      <c r="X97" s="20">
        <v>0</v>
      </c>
      <c r="Y97" s="20">
        <v>0</v>
      </c>
      <c r="Z97" s="20">
        <v>0</v>
      </c>
      <c r="AA97" s="20">
        <v>0</v>
      </c>
      <c r="AB97" s="6">
        <v>0</v>
      </c>
      <c r="AC97" s="6">
        <v>0</v>
      </c>
      <c r="AD97" s="6">
        <v>0</v>
      </c>
      <c r="AE97" s="6"/>
      <c r="AF97" s="6"/>
      <c r="AG97" s="6"/>
      <c r="AH97" s="6"/>
      <c r="AI97" s="6"/>
      <c r="AJ97" s="6"/>
      <c r="AK97" s="6"/>
      <c r="AL97" s="6"/>
      <c r="AM97" s="6"/>
      <c r="AN97" s="6">
        <v>0.16392999999999999</v>
      </c>
      <c r="AO97" s="6" t="s">
        <v>148</v>
      </c>
      <c r="AP97" s="7"/>
      <c r="BN97" s="40"/>
    </row>
    <row r="98" spans="2:66" x14ac:dyDescent="0.3">
      <c r="B98" s="11" t="s">
        <v>127</v>
      </c>
      <c r="C98" s="2">
        <v>5</v>
      </c>
      <c r="D98" s="30">
        <v>1000000</v>
      </c>
      <c r="E98" s="30" t="s">
        <v>148</v>
      </c>
      <c r="F98" s="7"/>
      <c r="G98" s="7"/>
      <c r="H98" s="26" t="s">
        <v>97</v>
      </c>
      <c r="I98" s="26" t="s">
        <v>97</v>
      </c>
      <c r="J98" s="26" t="s">
        <v>97</v>
      </c>
      <c r="K98" s="26" t="s">
        <v>97</v>
      </c>
      <c r="L98" s="26" t="s">
        <v>97</v>
      </c>
      <c r="M98" s="26" t="s">
        <v>97</v>
      </c>
      <c r="N98" s="6"/>
      <c r="O98" s="6"/>
      <c r="P98" s="6"/>
      <c r="Q98" s="26" t="s">
        <v>99</v>
      </c>
      <c r="R98" s="28" t="s">
        <v>100</v>
      </c>
      <c r="S98" s="15"/>
      <c r="T98" s="7"/>
      <c r="U98" s="7"/>
      <c r="V98" s="7"/>
      <c r="W98" s="7"/>
      <c r="X98" s="20">
        <v>100</v>
      </c>
      <c r="Y98" s="20">
        <v>50</v>
      </c>
      <c r="Z98" s="20">
        <v>200</v>
      </c>
      <c r="AA98" s="20">
        <v>0</v>
      </c>
      <c r="AB98" s="6">
        <v>0</v>
      </c>
      <c r="AC98" s="6">
        <v>0</v>
      </c>
      <c r="AD98" s="6">
        <v>0</v>
      </c>
      <c r="AE98" s="6"/>
      <c r="AF98" s="6"/>
      <c r="AG98" s="6"/>
      <c r="AH98" s="6"/>
      <c r="AI98" s="6"/>
      <c r="AJ98" s="6"/>
      <c r="AK98" s="6"/>
      <c r="AL98" s="6"/>
      <c r="AM98" s="6"/>
      <c r="AN98" s="33">
        <v>1000000</v>
      </c>
      <c r="AO98" s="7" t="s">
        <v>148</v>
      </c>
      <c r="AP98" s="7" t="s">
        <v>152</v>
      </c>
      <c r="BN98" s="40"/>
    </row>
    <row r="99" spans="2:66" x14ac:dyDescent="0.3">
      <c r="B99" s="11" t="s">
        <v>128</v>
      </c>
      <c r="C99" s="2">
        <v>5</v>
      </c>
      <c r="D99" s="30">
        <v>0.16392999999999999</v>
      </c>
      <c r="E99" s="30" t="s">
        <v>148</v>
      </c>
      <c r="F99" s="7"/>
      <c r="G99" s="7"/>
      <c r="H99" s="26" t="s">
        <v>97</v>
      </c>
      <c r="I99" s="26" t="s">
        <v>97</v>
      </c>
      <c r="J99" s="26" t="s">
        <v>97</v>
      </c>
      <c r="K99" s="26" t="s">
        <v>97</v>
      </c>
      <c r="L99" s="26" t="s">
        <v>97</v>
      </c>
      <c r="M99" s="26" t="s">
        <v>97</v>
      </c>
      <c r="N99" s="6"/>
      <c r="O99" s="6"/>
      <c r="P99" s="6"/>
      <c r="Q99" s="26" t="s">
        <v>99</v>
      </c>
      <c r="R99" s="28" t="s">
        <v>100</v>
      </c>
      <c r="S99" s="15"/>
      <c r="T99" s="7"/>
      <c r="U99" s="7"/>
      <c r="V99" s="7"/>
      <c r="W99" s="7"/>
      <c r="X99" s="20">
        <v>0</v>
      </c>
      <c r="Y99" s="20">
        <v>0</v>
      </c>
      <c r="Z99" s="20">
        <v>-200</v>
      </c>
      <c r="AA99" s="20">
        <v>0</v>
      </c>
      <c r="AB99" s="6">
        <v>0</v>
      </c>
      <c r="AC99" s="6">
        <v>0</v>
      </c>
      <c r="AD99" s="6">
        <v>0</v>
      </c>
      <c r="AE99" s="6"/>
      <c r="AF99" s="6"/>
      <c r="AG99" s="6"/>
      <c r="AH99" s="6"/>
      <c r="AI99" s="6"/>
      <c r="AJ99" s="6"/>
      <c r="AK99" s="6"/>
      <c r="AL99" s="6"/>
      <c r="AM99" s="6"/>
      <c r="AN99" s="14">
        <v>0.16400000000000001</v>
      </c>
      <c r="AO99" s="7" t="s">
        <v>148</v>
      </c>
      <c r="AP99" s="7" t="s">
        <v>152</v>
      </c>
      <c r="BN99" s="40"/>
    </row>
    <row r="100" spans="2:66" x14ac:dyDescent="0.3">
      <c r="B100" s="11" t="s">
        <v>129</v>
      </c>
      <c r="C100" s="2">
        <v>5</v>
      </c>
      <c r="D100" s="30">
        <v>0.16392999999999999</v>
      </c>
      <c r="E100" s="30" t="s">
        <v>148</v>
      </c>
      <c r="F100" s="7"/>
      <c r="G100" s="7"/>
      <c r="H100" s="26" t="s">
        <v>97</v>
      </c>
      <c r="I100" s="26" t="s">
        <v>97</v>
      </c>
      <c r="J100" s="26" t="s">
        <v>97</v>
      </c>
      <c r="K100" s="26" t="s">
        <v>97</v>
      </c>
      <c r="L100" s="26" t="s">
        <v>97</v>
      </c>
      <c r="M100" s="26" t="s">
        <v>97</v>
      </c>
      <c r="N100" s="6"/>
      <c r="O100" s="6"/>
      <c r="P100" s="6"/>
      <c r="Q100" s="26" t="s">
        <v>99</v>
      </c>
      <c r="R100" s="28" t="s">
        <v>100</v>
      </c>
      <c r="S100" s="15"/>
      <c r="T100" s="7"/>
      <c r="U100" s="7"/>
      <c r="V100" s="7"/>
      <c r="W100" s="7"/>
      <c r="X100" s="20">
        <v>0</v>
      </c>
      <c r="Y100" s="20">
        <v>0</v>
      </c>
      <c r="Z100" s="20">
        <v>0</v>
      </c>
      <c r="AA100" s="20">
        <v>0</v>
      </c>
      <c r="AB100" s="6">
        <v>0</v>
      </c>
      <c r="AC100" s="6">
        <v>-100</v>
      </c>
      <c r="AD100" s="6">
        <v>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14">
        <v>0.16400000000000001</v>
      </c>
      <c r="AO100" s="7" t="s">
        <v>148</v>
      </c>
      <c r="AP100" s="7" t="s">
        <v>152</v>
      </c>
      <c r="BN100" s="40"/>
    </row>
    <row r="101" spans="2:66" x14ac:dyDescent="0.3">
      <c r="B101" s="11" t="s">
        <v>130</v>
      </c>
      <c r="C101" s="2">
        <v>5</v>
      </c>
      <c r="D101" s="30">
        <v>1000000</v>
      </c>
      <c r="E101" s="30" t="s">
        <v>148</v>
      </c>
      <c r="F101" s="7"/>
      <c r="G101" s="7"/>
      <c r="H101" s="26" t="s">
        <v>97</v>
      </c>
      <c r="I101" s="26" t="s">
        <v>97</v>
      </c>
      <c r="J101" s="26" t="s">
        <v>97</v>
      </c>
      <c r="K101" s="26" t="s">
        <v>97</v>
      </c>
      <c r="L101" s="26" t="s">
        <v>97</v>
      </c>
      <c r="M101" s="26" t="s">
        <v>97</v>
      </c>
      <c r="N101" s="6"/>
      <c r="O101" s="6"/>
      <c r="P101" s="6"/>
      <c r="Q101" s="26" t="s">
        <v>99</v>
      </c>
      <c r="R101" s="28" t="s">
        <v>100</v>
      </c>
      <c r="S101" s="15"/>
      <c r="T101" s="7"/>
      <c r="U101" s="7"/>
      <c r="V101" s="7"/>
      <c r="W101" s="7"/>
      <c r="X101" s="20">
        <v>100</v>
      </c>
      <c r="Y101" s="20">
        <v>50</v>
      </c>
      <c r="Z101" s="20">
        <v>200</v>
      </c>
      <c r="AA101" s="20">
        <v>0</v>
      </c>
      <c r="AB101" s="6">
        <v>0</v>
      </c>
      <c r="AC101" s="6">
        <v>-100</v>
      </c>
      <c r="AD101" s="6">
        <v>0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33">
        <v>1000000</v>
      </c>
      <c r="AO101" s="7" t="s">
        <v>148</v>
      </c>
      <c r="AP101" s="7" t="s">
        <v>152</v>
      </c>
      <c r="BN101" s="40"/>
    </row>
    <row r="102" spans="2:66" x14ac:dyDescent="0.3">
      <c r="B102" s="11" t="s">
        <v>131</v>
      </c>
      <c r="C102" s="2">
        <v>5</v>
      </c>
      <c r="D102" s="30">
        <v>0.16392999999999999</v>
      </c>
      <c r="E102" s="30" t="s">
        <v>148</v>
      </c>
      <c r="F102" s="7"/>
      <c r="G102" s="7"/>
      <c r="H102" s="26" t="s">
        <v>97</v>
      </c>
      <c r="I102" s="26" t="s">
        <v>97</v>
      </c>
      <c r="J102" s="26" t="s">
        <v>97</v>
      </c>
      <c r="K102" s="26" t="s">
        <v>97</v>
      </c>
      <c r="L102" s="26" t="s">
        <v>97</v>
      </c>
      <c r="M102" s="26" t="s">
        <v>97</v>
      </c>
      <c r="N102" s="6"/>
      <c r="O102" s="6"/>
      <c r="P102" s="6"/>
      <c r="Q102" s="26" t="s">
        <v>99</v>
      </c>
      <c r="R102" s="28" t="s">
        <v>100</v>
      </c>
      <c r="S102" s="15"/>
      <c r="T102" s="7"/>
      <c r="U102" s="7"/>
      <c r="V102" s="7"/>
      <c r="W102" s="7"/>
      <c r="X102" s="20">
        <v>0</v>
      </c>
      <c r="Y102" s="20">
        <v>0</v>
      </c>
      <c r="Z102" s="20">
        <v>-200</v>
      </c>
      <c r="AA102" s="20">
        <v>0</v>
      </c>
      <c r="AB102" s="6">
        <v>0</v>
      </c>
      <c r="AC102" s="6">
        <v>-100</v>
      </c>
      <c r="AD102" s="6">
        <v>0</v>
      </c>
      <c r="AE102" s="6"/>
      <c r="AF102" s="6"/>
      <c r="AG102" s="6"/>
      <c r="AH102" s="6"/>
      <c r="AI102" s="6"/>
      <c r="AJ102" s="6"/>
      <c r="AK102" s="6"/>
      <c r="AL102" s="6"/>
      <c r="AM102" s="6"/>
      <c r="AN102" s="14">
        <v>0.16400000000000001</v>
      </c>
      <c r="AO102" s="7" t="s">
        <v>148</v>
      </c>
      <c r="AP102" s="7" t="s">
        <v>152</v>
      </c>
      <c r="BN102" s="40"/>
    </row>
    <row r="103" spans="2:66" x14ac:dyDescent="0.3">
      <c r="B103" s="39" t="s">
        <v>173</v>
      </c>
      <c r="C103" s="7">
        <v>5</v>
      </c>
      <c r="D103" s="30">
        <f>(X103+Y103+AA103+Z103)/(AB103+(AC103/3.5)-AD103+AA103)</f>
        <v>4.2459016393442619</v>
      </c>
      <c r="E103" s="30"/>
      <c r="F103" s="7" t="s">
        <v>180</v>
      </c>
      <c r="G103" s="7" t="s">
        <v>180</v>
      </c>
      <c r="H103" s="26" t="s">
        <v>97</v>
      </c>
      <c r="I103" s="26" t="s">
        <v>97</v>
      </c>
      <c r="J103" s="7" t="s">
        <v>180</v>
      </c>
      <c r="K103" s="7" t="s">
        <v>180</v>
      </c>
      <c r="L103" s="26" t="s">
        <v>97</v>
      </c>
      <c r="M103" s="26" t="s">
        <v>97</v>
      </c>
      <c r="N103" s="27"/>
      <c r="O103" s="26"/>
      <c r="P103" s="26"/>
      <c r="Q103" s="26" t="s">
        <v>156</v>
      </c>
      <c r="R103" s="26" t="s">
        <v>100</v>
      </c>
      <c r="S103" s="26"/>
      <c r="T103" s="26"/>
      <c r="U103" s="26"/>
      <c r="V103" s="26"/>
      <c r="W103" s="26"/>
      <c r="X103" s="26">
        <v>1000</v>
      </c>
      <c r="Y103" s="26">
        <v>500</v>
      </c>
      <c r="Z103" s="26">
        <v>200</v>
      </c>
      <c r="AA103" s="26">
        <v>150</v>
      </c>
      <c r="AB103" s="26">
        <v>500</v>
      </c>
      <c r="AC103" s="26">
        <v>1000</v>
      </c>
      <c r="AD103" s="26">
        <v>500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7">
        <v>4.2459016393442619</v>
      </c>
      <c r="AO103" s="7"/>
      <c r="AP103" s="7" t="s">
        <v>152</v>
      </c>
      <c r="AQ103" t="str">
        <f t="shared" si="6"/>
        <v>null,null</v>
      </c>
      <c r="AR103" t="str">
        <f t="shared" si="7"/>
        <v>null,null,'1'</v>
      </c>
      <c r="AS103" t="str">
        <f t="shared" si="7"/>
        <v>null,null,'1','1'</v>
      </c>
      <c r="AT103" t="str">
        <f t="shared" si="7"/>
        <v>null,null,'1','1',null</v>
      </c>
      <c r="AU103" t="str">
        <f t="shared" si="7"/>
        <v>null,null,'1','1',null,null</v>
      </c>
      <c r="AV103" t="str">
        <f t="shared" si="7"/>
        <v>null,null,'1','1',null,null,'1'</v>
      </c>
      <c r="AW103" t="str">
        <f t="shared" si="7"/>
        <v>null,null,'1','1',null,null,'1','1'</v>
      </c>
      <c r="AX103" t="str">
        <f t="shared" si="7"/>
        <v>null,null,'1','1',null,null,'1','1',</v>
      </c>
      <c r="AY103" t="str">
        <f t="shared" si="7"/>
        <v>null,null,'1','1',null,null,'1','1',,</v>
      </c>
      <c r="AZ103" t="str">
        <f t="shared" si="7"/>
        <v>null,null,'1','1',null,null,'1','1',,,</v>
      </c>
      <c r="BA103" t="str">
        <f t="shared" si="7"/>
        <v>null,null,'1','1',null,null,'1','1',,,,'FIS'</v>
      </c>
      <c r="BB103" t="str">
        <f t="shared" si="7"/>
        <v>null,null,'1','1',null,null,'1','1',,,,'FIS','02/05/2017'</v>
      </c>
      <c r="BC103" t="str">
        <f t="shared" si="7"/>
        <v>null,null,'1','1',null,null,'1','1',,,,'FIS','02/05/2017',</v>
      </c>
      <c r="BD103" t="str">
        <f t="shared" si="7"/>
        <v>null,null,'1','1',null,null,'1','1',,,,'FIS','02/05/2017',,</v>
      </c>
      <c r="BE103" t="str">
        <f t="shared" si="7"/>
        <v>null,null,'1','1',null,null,'1','1',,,,'FIS','02/05/2017',,,</v>
      </c>
      <c r="BF103" t="str">
        <f t="shared" si="7"/>
        <v>null,null,'1','1',null,null,'1','1',,,,'FIS','02/05/2017',,,,</v>
      </c>
      <c r="BG103" t="str">
        <f t="shared" si="7"/>
        <v>null,null,'1','1',null,null,'1','1',,,,'FIS','02/05/2017',,,,,</v>
      </c>
      <c r="BH103" t="str">
        <f t="shared" si="8"/>
        <v>null,null,'1','1',null,null,'1','1',,,,'FIS','02/05/2017',,,,,,1000</v>
      </c>
      <c r="BI103" t="str">
        <f t="shared" si="8"/>
        <v>null,null,'1','1',null,null,'1','1',,,,'FIS','02/05/2017',,,,,,1000,500</v>
      </c>
      <c r="BJ103" t="str">
        <f t="shared" si="8"/>
        <v>null,null,'1','1',null,null,'1','1',,,,'FIS','02/05/2017',,,,,,1000,500,200</v>
      </c>
      <c r="BK103" t="str">
        <f t="shared" si="8"/>
        <v>null,null,'1','1',null,null,'1','1',,,,'FIS','02/05/2017',,,,,,1000,500,200,150</v>
      </c>
      <c r="BL103" t="str">
        <f t="shared" si="8"/>
        <v>null,null,'1','1',null,null,'1','1',,,,'FIS','02/05/2017',,,,,,1000,500,200,150,500</v>
      </c>
      <c r="BM103" t="str">
        <f t="shared" si="8"/>
        <v>null,null,'1','1',null,null,'1','1',,,,'FIS','02/05/2017',,,,,,1000,500,200,150,500,1000</v>
      </c>
      <c r="BN103" s="40" t="str">
        <f t="shared" si="8"/>
        <v>null,null,'1','1',null,null,'1','1',,,,'FIS','02/05/2017',,,,,,1000,500,200,150,500,1000,500</v>
      </c>
    </row>
    <row r="104" spans="2:66" x14ac:dyDescent="0.3">
      <c r="B104" s="39" t="s">
        <v>174</v>
      </c>
      <c r="C104" s="7">
        <v>5</v>
      </c>
      <c r="D104" s="30">
        <v>1000000</v>
      </c>
      <c r="E104" s="30" t="s">
        <v>71</v>
      </c>
      <c r="F104" s="7" t="s">
        <v>180</v>
      </c>
      <c r="G104" s="7" t="s">
        <v>180</v>
      </c>
      <c r="H104" s="26" t="s">
        <v>97</v>
      </c>
      <c r="I104" s="26" t="s">
        <v>97</v>
      </c>
      <c r="J104" s="7" t="s">
        <v>180</v>
      </c>
      <c r="K104" s="7" t="s">
        <v>180</v>
      </c>
      <c r="L104" s="26" t="s">
        <v>97</v>
      </c>
      <c r="M104" s="26" t="s">
        <v>97</v>
      </c>
      <c r="N104" s="27"/>
      <c r="O104" s="26"/>
      <c r="P104" s="26"/>
      <c r="Q104" s="26" t="s">
        <v>156</v>
      </c>
      <c r="R104" s="26" t="s">
        <v>100</v>
      </c>
      <c r="S104" s="7"/>
      <c r="T104" s="14"/>
      <c r="U104" s="14"/>
      <c r="V104" s="14"/>
      <c r="W104" s="14"/>
      <c r="X104" s="20">
        <v>100</v>
      </c>
      <c r="Y104" s="20">
        <v>50</v>
      </c>
      <c r="Z104" s="20">
        <v>200</v>
      </c>
      <c r="AA104" s="20">
        <v>150</v>
      </c>
      <c r="AB104" s="6">
        <v>20</v>
      </c>
      <c r="AC104" s="6">
        <v>100</v>
      </c>
      <c r="AD104" s="6">
        <v>1000</v>
      </c>
      <c r="AE104" s="6"/>
      <c r="AF104" s="6"/>
      <c r="AG104" s="6"/>
      <c r="AH104" s="6"/>
      <c r="AI104" s="6"/>
      <c r="AJ104" s="6"/>
      <c r="AK104" s="6"/>
      <c r="AL104" s="6"/>
      <c r="AM104" s="6"/>
      <c r="AN104" s="7">
        <v>1000000</v>
      </c>
      <c r="AO104" s="7" t="s">
        <v>71</v>
      </c>
      <c r="AP104" s="7" t="s">
        <v>152</v>
      </c>
      <c r="AQ104" t="str">
        <f t="shared" si="6"/>
        <v>null,null</v>
      </c>
      <c r="AR104" t="str">
        <f t="shared" si="7"/>
        <v>null,null,'1'</v>
      </c>
      <c r="AS104" t="str">
        <f t="shared" si="7"/>
        <v>null,null,'1','1'</v>
      </c>
      <c r="AT104" t="str">
        <f t="shared" si="7"/>
        <v>null,null,'1','1',null</v>
      </c>
      <c r="AU104" t="str">
        <f t="shared" si="7"/>
        <v>null,null,'1','1',null,null</v>
      </c>
      <c r="AV104" t="str">
        <f t="shared" si="7"/>
        <v>null,null,'1','1',null,null,'1'</v>
      </c>
      <c r="AW104" t="str">
        <f t="shared" si="7"/>
        <v>null,null,'1','1',null,null,'1','1'</v>
      </c>
      <c r="AX104" t="str">
        <f t="shared" si="7"/>
        <v>null,null,'1','1',null,null,'1','1',</v>
      </c>
      <c r="AY104" t="str">
        <f t="shared" si="7"/>
        <v>null,null,'1','1',null,null,'1','1',,</v>
      </c>
      <c r="AZ104" t="str">
        <f t="shared" si="7"/>
        <v>null,null,'1','1',null,null,'1','1',,,</v>
      </c>
      <c r="BA104" t="str">
        <f t="shared" si="7"/>
        <v>null,null,'1','1',null,null,'1','1',,,,'FIS'</v>
      </c>
      <c r="BB104" t="str">
        <f t="shared" si="7"/>
        <v>null,null,'1','1',null,null,'1','1',,,,'FIS','02/05/2017'</v>
      </c>
      <c r="BC104" t="str">
        <f t="shared" si="7"/>
        <v>null,null,'1','1',null,null,'1','1',,,,'FIS','02/05/2017',</v>
      </c>
      <c r="BD104" t="str">
        <f t="shared" si="7"/>
        <v>null,null,'1','1',null,null,'1','1',,,,'FIS','02/05/2017',,</v>
      </c>
      <c r="BE104" t="str">
        <f t="shared" si="7"/>
        <v>null,null,'1','1',null,null,'1','1',,,,'FIS','02/05/2017',,,</v>
      </c>
      <c r="BF104" t="str">
        <f t="shared" si="7"/>
        <v>null,null,'1','1',null,null,'1','1',,,,'FIS','02/05/2017',,,,</v>
      </c>
      <c r="BG104" t="str">
        <f t="shared" si="7"/>
        <v>null,null,'1','1',null,null,'1','1',,,,'FIS','02/05/2017',,,,,</v>
      </c>
      <c r="BH104" t="str">
        <f t="shared" si="8"/>
        <v>null,null,'1','1',null,null,'1','1',,,,'FIS','02/05/2017',,,,,,100</v>
      </c>
      <c r="BI104" t="str">
        <f t="shared" si="8"/>
        <v>null,null,'1','1',null,null,'1','1',,,,'FIS','02/05/2017',,,,,,100,50</v>
      </c>
      <c r="BJ104" t="str">
        <f t="shared" si="8"/>
        <v>null,null,'1','1',null,null,'1','1',,,,'FIS','02/05/2017',,,,,,100,50,200</v>
      </c>
      <c r="BK104" t="str">
        <f t="shared" si="8"/>
        <v>null,null,'1','1',null,null,'1','1',,,,'FIS','02/05/2017',,,,,,100,50,200,150</v>
      </c>
      <c r="BL104" t="str">
        <f t="shared" si="8"/>
        <v>null,null,'1','1',null,null,'1','1',,,,'FIS','02/05/2017',,,,,,100,50,200,150,20</v>
      </c>
      <c r="BM104" t="str">
        <f t="shared" si="8"/>
        <v>null,null,'1','1',null,null,'1','1',,,,'FIS','02/05/2017',,,,,,100,50,200,150,20,100</v>
      </c>
      <c r="BN104" s="40" t="str">
        <f t="shared" si="8"/>
        <v>null,null,'1','1',null,null,'1','1',,,,'FIS','02/05/2017',,,,,,100,50,200,150,20,100,1000</v>
      </c>
    </row>
    <row r="105" spans="2:66" x14ac:dyDescent="0.3">
      <c r="B105" s="39" t="s">
        <v>175</v>
      </c>
      <c r="C105" s="7">
        <v>5</v>
      </c>
      <c r="D105" s="30" t="s">
        <v>157</v>
      </c>
      <c r="E105" s="30" t="s">
        <v>71</v>
      </c>
      <c r="F105" s="7" t="s">
        <v>180</v>
      </c>
      <c r="G105" s="7" t="s">
        <v>180</v>
      </c>
      <c r="H105" s="26" t="s">
        <v>97</v>
      </c>
      <c r="I105" s="26" t="s">
        <v>97</v>
      </c>
      <c r="J105" s="7" t="s">
        <v>180</v>
      </c>
      <c r="K105" s="7" t="s">
        <v>180</v>
      </c>
      <c r="L105" s="26" t="s">
        <v>97</v>
      </c>
      <c r="M105" s="26" t="s">
        <v>97</v>
      </c>
      <c r="N105" s="27"/>
      <c r="O105" s="26"/>
      <c r="P105" s="26"/>
      <c r="Q105" s="26" t="s">
        <v>156</v>
      </c>
      <c r="R105" s="26" t="s">
        <v>100</v>
      </c>
      <c r="S105" s="7"/>
      <c r="T105" s="14"/>
      <c r="U105" s="14"/>
      <c r="V105" s="14"/>
      <c r="W105" s="14"/>
      <c r="X105" s="20">
        <v>100</v>
      </c>
      <c r="Y105" s="20">
        <v>-100</v>
      </c>
      <c r="Z105" s="20">
        <v>200</v>
      </c>
      <c r="AA105" s="20">
        <v>-200</v>
      </c>
      <c r="AB105" s="6">
        <v>20</v>
      </c>
      <c r="AC105" s="6">
        <v>100</v>
      </c>
      <c r="AD105" s="6">
        <v>1000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7" t="s">
        <v>157</v>
      </c>
      <c r="AO105" s="7" t="s">
        <v>71</v>
      </c>
      <c r="AP105" s="7" t="s">
        <v>152</v>
      </c>
      <c r="AQ105" t="str">
        <f t="shared" si="6"/>
        <v>null,null</v>
      </c>
      <c r="AR105" t="str">
        <f t="shared" si="7"/>
        <v>null,null,'1'</v>
      </c>
      <c r="AS105" t="str">
        <f t="shared" si="7"/>
        <v>null,null,'1','1'</v>
      </c>
      <c r="AT105" t="str">
        <f t="shared" si="7"/>
        <v>null,null,'1','1',null</v>
      </c>
      <c r="AU105" t="str">
        <f t="shared" si="7"/>
        <v>null,null,'1','1',null,null</v>
      </c>
      <c r="AV105" t="str">
        <f t="shared" si="7"/>
        <v>null,null,'1','1',null,null,'1'</v>
      </c>
      <c r="AW105" t="str">
        <f t="shared" si="7"/>
        <v>null,null,'1','1',null,null,'1','1'</v>
      </c>
      <c r="AX105" t="str">
        <f t="shared" si="7"/>
        <v>null,null,'1','1',null,null,'1','1',</v>
      </c>
      <c r="AY105" t="str">
        <f t="shared" si="7"/>
        <v>null,null,'1','1',null,null,'1','1',,</v>
      </c>
      <c r="AZ105" t="str">
        <f t="shared" si="7"/>
        <v>null,null,'1','1',null,null,'1','1',,,</v>
      </c>
      <c r="BA105" t="str">
        <f t="shared" si="7"/>
        <v>null,null,'1','1',null,null,'1','1',,,,'FIS'</v>
      </c>
      <c r="BB105" t="str">
        <f t="shared" si="7"/>
        <v>null,null,'1','1',null,null,'1','1',,,,'FIS','02/05/2017'</v>
      </c>
      <c r="BC105" t="str">
        <f t="shared" si="7"/>
        <v>null,null,'1','1',null,null,'1','1',,,,'FIS','02/05/2017',</v>
      </c>
      <c r="BD105" t="str">
        <f t="shared" si="7"/>
        <v>null,null,'1','1',null,null,'1','1',,,,'FIS','02/05/2017',,</v>
      </c>
      <c r="BE105" t="str">
        <f t="shared" si="7"/>
        <v>null,null,'1','1',null,null,'1','1',,,,'FIS','02/05/2017',,,</v>
      </c>
      <c r="BF105" t="str">
        <f t="shared" si="7"/>
        <v>null,null,'1','1',null,null,'1','1',,,,'FIS','02/05/2017',,,,</v>
      </c>
      <c r="BG105" t="str">
        <f t="shared" si="7"/>
        <v>null,null,'1','1',null,null,'1','1',,,,'FIS','02/05/2017',,,,,</v>
      </c>
      <c r="BH105" t="str">
        <f t="shared" si="8"/>
        <v>null,null,'1','1',null,null,'1','1',,,,'FIS','02/05/2017',,,,,,100</v>
      </c>
      <c r="BI105" t="str">
        <f t="shared" si="8"/>
        <v>null,null,'1','1',null,null,'1','1',,,,'FIS','02/05/2017',,,,,,100,-100</v>
      </c>
      <c r="BJ105" t="str">
        <f t="shared" si="8"/>
        <v>null,null,'1','1',null,null,'1','1',,,,'FIS','02/05/2017',,,,,,100,-100,200</v>
      </c>
      <c r="BK105" t="str">
        <f t="shared" si="8"/>
        <v>null,null,'1','1',null,null,'1','1',,,,'FIS','02/05/2017',,,,,,100,-100,200,-200</v>
      </c>
      <c r="BL105" t="str">
        <f t="shared" si="8"/>
        <v>null,null,'1','1',null,null,'1','1',,,,'FIS','02/05/2017',,,,,,100,-100,200,-200,20</v>
      </c>
      <c r="BM105" t="str">
        <f t="shared" si="8"/>
        <v>null,null,'1','1',null,null,'1','1',,,,'FIS','02/05/2017',,,,,,100,-100,200,-200,20,100</v>
      </c>
      <c r="BN105" s="40" t="str">
        <f t="shared" si="8"/>
        <v>null,null,'1','1',null,null,'1','1',,,,'FIS','02/05/2017',,,,,,100,-100,200,-200,20,100,1000</v>
      </c>
    </row>
    <row r="106" spans="2:66" x14ac:dyDescent="0.3">
      <c r="B106" s="39" t="s">
        <v>176</v>
      </c>
      <c r="C106" s="7">
        <v>5</v>
      </c>
      <c r="D106" s="30">
        <v>1000000</v>
      </c>
      <c r="E106" s="30" t="s">
        <v>71</v>
      </c>
      <c r="F106" s="7" t="s">
        <v>180</v>
      </c>
      <c r="G106" s="7" t="s">
        <v>180</v>
      </c>
      <c r="H106" s="26" t="s">
        <v>97</v>
      </c>
      <c r="I106" s="26" t="s">
        <v>97</v>
      </c>
      <c r="J106" s="7" t="s">
        <v>180</v>
      </c>
      <c r="K106" s="7" t="s">
        <v>180</v>
      </c>
      <c r="L106" s="26" t="s">
        <v>97</v>
      </c>
      <c r="M106" s="26" t="s">
        <v>97</v>
      </c>
      <c r="N106" s="27"/>
      <c r="O106" s="26"/>
      <c r="P106" s="26"/>
      <c r="Q106" s="26" t="s">
        <v>156</v>
      </c>
      <c r="R106" s="26" t="s">
        <v>100</v>
      </c>
      <c r="S106" s="7"/>
      <c r="T106" s="14"/>
      <c r="U106" s="14"/>
      <c r="V106" s="14"/>
      <c r="W106" s="14"/>
      <c r="X106" s="20">
        <v>100</v>
      </c>
      <c r="Y106" s="20">
        <v>-100</v>
      </c>
      <c r="Z106" s="20">
        <v>200</v>
      </c>
      <c r="AA106" s="20">
        <v>1000</v>
      </c>
      <c r="AB106" s="6">
        <v>0</v>
      </c>
      <c r="AC106" s="6">
        <v>0</v>
      </c>
      <c r="AD106" s="6">
        <v>1000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7">
        <v>1000000</v>
      </c>
      <c r="AO106" s="7" t="s">
        <v>71</v>
      </c>
      <c r="AP106" s="7" t="s">
        <v>152</v>
      </c>
      <c r="AQ106" t="str">
        <f t="shared" si="6"/>
        <v>null,null</v>
      </c>
      <c r="AR106" t="str">
        <f t="shared" si="7"/>
        <v>null,null,'1'</v>
      </c>
      <c r="AS106" t="str">
        <f t="shared" si="7"/>
        <v>null,null,'1','1'</v>
      </c>
      <c r="AT106" t="str">
        <f t="shared" si="7"/>
        <v>null,null,'1','1',null</v>
      </c>
      <c r="AU106" t="str">
        <f t="shared" si="7"/>
        <v>null,null,'1','1',null,null</v>
      </c>
      <c r="AV106" t="str">
        <f t="shared" si="7"/>
        <v>null,null,'1','1',null,null,'1'</v>
      </c>
      <c r="AW106" t="str">
        <f t="shared" si="7"/>
        <v>null,null,'1','1',null,null,'1','1'</v>
      </c>
      <c r="AX106" t="str">
        <f t="shared" si="7"/>
        <v>null,null,'1','1',null,null,'1','1',</v>
      </c>
      <c r="AY106" t="str">
        <f t="shared" si="7"/>
        <v>null,null,'1','1',null,null,'1','1',,</v>
      </c>
      <c r="AZ106" t="str">
        <f t="shared" si="7"/>
        <v>null,null,'1','1',null,null,'1','1',,,</v>
      </c>
      <c r="BA106" t="str">
        <f t="shared" si="7"/>
        <v>null,null,'1','1',null,null,'1','1',,,,'FIS'</v>
      </c>
      <c r="BB106" t="str">
        <f t="shared" si="7"/>
        <v>null,null,'1','1',null,null,'1','1',,,,'FIS','02/05/2017'</v>
      </c>
      <c r="BC106" t="str">
        <f t="shared" si="7"/>
        <v>null,null,'1','1',null,null,'1','1',,,,'FIS','02/05/2017',</v>
      </c>
      <c r="BD106" t="str">
        <f t="shared" si="7"/>
        <v>null,null,'1','1',null,null,'1','1',,,,'FIS','02/05/2017',,</v>
      </c>
      <c r="BE106" t="str">
        <f t="shared" si="7"/>
        <v>null,null,'1','1',null,null,'1','1',,,,'FIS','02/05/2017',,,</v>
      </c>
      <c r="BF106" t="str">
        <f t="shared" si="7"/>
        <v>null,null,'1','1',null,null,'1','1',,,,'FIS','02/05/2017',,,,</v>
      </c>
      <c r="BG106" t="str">
        <f t="shared" si="7"/>
        <v>null,null,'1','1',null,null,'1','1',,,,'FIS','02/05/2017',,,,,</v>
      </c>
      <c r="BH106" t="str">
        <f t="shared" si="8"/>
        <v>null,null,'1','1',null,null,'1','1',,,,'FIS','02/05/2017',,,,,,100</v>
      </c>
      <c r="BI106" t="str">
        <f t="shared" si="8"/>
        <v>null,null,'1','1',null,null,'1','1',,,,'FIS','02/05/2017',,,,,,100,-100</v>
      </c>
      <c r="BJ106" t="str">
        <f t="shared" si="8"/>
        <v>null,null,'1','1',null,null,'1','1',,,,'FIS','02/05/2017',,,,,,100,-100,200</v>
      </c>
      <c r="BK106" t="str">
        <f t="shared" si="8"/>
        <v>null,null,'1','1',null,null,'1','1',,,,'FIS','02/05/2017',,,,,,100,-100,200,1000</v>
      </c>
      <c r="BL106" t="str">
        <f t="shared" si="8"/>
        <v>null,null,'1','1',null,null,'1','1',,,,'FIS','02/05/2017',,,,,,100,-100,200,1000,0</v>
      </c>
      <c r="BM106" t="str">
        <f t="shared" si="8"/>
        <v>null,null,'1','1',null,null,'1','1',,,,'FIS','02/05/2017',,,,,,100,-100,200,1000,0,0</v>
      </c>
      <c r="BN106" s="40" t="str">
        <f t="shared" si="8"/>
        <v>null,null,'1','1',null,null,'1','1',,,,'FIS','02/05/2017',,,,,,100,-100,200,1000,0,0,1000</v>
      </c>
    </row>
    <row r="107" spans="2:66" x14ac:dyDescent="0.3">
      <c r="B107" s="39" t="s">
        <v>177</v>
      </c>
      <c r="C107" s="7">
        <v>5</v>
      </c>
      <c r="D107" s="30" t="s">
        <v>157</v>
      </c>
      <c r="E107" s="30" t="s">
        <v>71</v>
      </c>
      <c r="F107" s="7" t="s">
        <v>180</v>
      </c>
      <c r="G107" s="7" t="s">
        <v>180</v>
      </c>
      <c r="H107" s="26" t="s">
        <v>97</v>
      </c>
      <c r="I107" s="26" t="s">
        <v>97</v>
      </c>
      <c r="J107" s="7" t="s">
        <v>180</v>
      </c>
      <c r="K107" s="7" t="s">
        <v>180</v>
      </c>
      <c r="L107" s="26" t="s">
        <v>97</v>
      </c>
      <c r="M107" s="26" t="s">
        <v>97</v>
      </c>
      <c r="N107" s="27"/>
      <c r="O107" s="26"/>
      <c r="P107" s="26"/>
      <c r="Q107" s="26" t="s">
        <v>156</v>
      </c>
      <c r="R107" s="26" t="s">
        <v>100</v>
      </c>
      <c r="S107" s="7"/>
      <c r="T107" s="14"/>
      <c r="U107" s="14"/>
      <c r="V107" s="14"/>
      <c r="W107" s="14"/>
      <c r="X107" s="20">
        <v>-100</v>
      </c>
      <c r="Y107" s="20">
        <v>-100</v>
      </c>
      <c r="Z107" s="20">
        <v>200</v>
      </c>
      <c r="AA107" s="20">
        <v>0</v>
      </c>
      <c r="AB107" s="6">
        <v>0</v>
      </c>
      <c r="AC107" s="6">
        <v>0</v>
      </c>
      <c r="AD107" s="6">
        <v>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7" t="s">
        <v>157</v>
      </c>
      <c r="AO107" s="7" t="s">
        <v>71</v>
      </c>
      <c r="AP107" s="7" t="s">
        <v>152</v>
      </c>
      <c r="AQ107" t="str">
        <f t="shared" si="6"/>
        <v>null,null</v>
      </c>
      <c r="AR107" t="str">
        <f t="shared" si="7"/>
        <v>null,null,'1'</v>
      </c>
      <c r="AS107" t="str">
        <f t="shared" si="7"/>
        <v>null,null,'1','1'</v>
      </c>
      <c r="AT107" t="str">
        <f t="shared" si="7"/>
        <v>null,null,'1','1',null</v>
      </c>
      <c r="AU107" t="str">
        <f t="shared" si="7"/>
        <v>null,null,'1','1',null,null</v>
      </c>
      <c r="AV107" t="str">
        <f t="shared" si="7"/>
        <v>null,null,'1','1',null,null,'1'</v>
      </c>
      <c r="AW107" t="str">
        <f t="shared" si="7"/>
        <v>null,null,'1','1',null,null,'1','1'</v>
      </c>
      <c r="AX107" t="str">
        <f t="shared" si="7"/>
        <v>null,null,'1','1',null,null,'1','1',</v>
      </c>
      <c r="AY107" t="str">
        <f t="shared" si="7"/>
        <v>null,null,'1','1',null,null,'1','1',,</v>
      </c>
      <c r="AZ107" t="str">
        <f t="shared" si="7"/>
        <v>null,null,'1','1',null,null,'1','1',,,</v>
      </c>
      <c r="BA107" t="str">
        <f t="shared" si="7"/>
        <v>null,null,'1','1',null,null,'1','1',,,,'FIS'</v>
      </c>
      <c r="BB107" t="str">
        <f t="shared" si="7"/>
        <v>null,null,'1','1',null,null,'1','1',,,,'FIS','02/05/2017'</v>
      </c>
      <c r="BC107" t="str">
        <f t="shared" si="7"/>
        <v>null,null,'1','1',null,null,'1','1',,,,'FIS','02/05/2017',</v>
      </c>
      <c r="BD107" t="str">
        <f t="shared" si="7"/>
        <v>null,null,'1','1',null,null,'1','1',,,,'FIS','02/05/2017',,</v>
      </c>
      <c r="BE107" t="str">
        <f t="shared" si="7"/>
        <v>null,null,'1','1',null,null,'1','1',,,,'FIS','02/05/2017',,,</v>
      </c>
      <c r="BF107" t="str">
        <f t="shared" si="7"/>
        <v>null,null,'1','1',null,null,'1','1',,,,'FIS','02/05/2017',,,,</v>
      </c>
      <c r="BG107" t="str">
        <f t="shared" si="7"/>
        <v>null,null,'1','1',null,null,'1','1',,,,'FIS','02/05/2017',,,,,</v>
      </c>
      <c r="BH107" t="str">
        <f t="shared" si="8"/>
        <v>null,null,'1','1',null,null,'1','1',,,,'FIS','02/05/2017',,,,,,-100</v>
      </c>
      <c r="BI107" t="str">
        <f t="shared" si="8"/>
        <v>null,null,'1','1',null,null,'1','1',,,,'FIS','02/05/2017',,,,,,-100,-100</v>
      </c>
      <c r="BJ107" t="str">
        <f t="shared" si="8"/>
        <v>null,null,'1','1',null,null,'1','1',,,,'FIS','02/05/2017',,,,,,-100,-100,200</v>
      </c>
      <c r="BK107" t="str">
        <f t="shared" si="8"/>
        <v>null,null,'1','1',null,null,'1','1',,,,'FIS','02/05/2017',,,,,,-100,-100,200,0</v>
      </c>
      <c r="BL107" t="str">
        <f t="shared" si="8"/>
        <v>null,null,'1','1',null,null,'1','1',,,,'FIS','02/05/2017',,,,,,-100,-100,200,0,0</v>
      </c>
      <c r="BM107" t="str">
        <f t="shared" si="8"/>
        <v>null,null,'1','1',null,null,'1','1',,,,'FIS','02/05/2017',,,,,,-100,-100,200,0,0,0</v>
      </c>
      <c r="BN107" s="40" t="str">
        <f t="shared" si="8"/>
        <v>null,null,'1','1',null,null,'1','1',,,,'FIS','02/05/2017',,,,,,-100,-100,200,0,0,0,0</v>
      </c>
    </row>
    <row r="108" spans="2:66" x14ac:dyDescent="0.3">
      <c r="B108" s="39" t="s">
        <v>178</v>
      </c>
      <c r="C108" s="7">
        <v>5</v>
      </c>
      <c r="D108" s="30" t="s">
        <v>49</v>
      </c>
      <c r="E108" s="30" t="s">
        <v>69</v>
      </c>
      <c r="F108" s="7" t="s">
        <v>180</v>
      </c>
      <c r="G108" s="7" t="s">
        <v>180</v>
      </c>
      <c r="H108" s="26" t="s">
        <v>97</v>
      </c>
      <c r="I108" s="26" t="s">
        <v>98</v>
      </c>
      <c r="J108" s="7" t="s">
        <v>180</v>
      </c>
      <c r="K108" s="7" t="s">
        <v>180</v>
      </c>
      <c r="L108" s="26" t="s">
        <v>97</v>
      </c>
      <c r="M108" s="26" t="s">
        <v>97</v>
      </c>
      <c r="N108" s="27"/>
      <c r="O108" s="26"/>
      <c r="P108" s="26"/>
      <c r="Q108" s="26" t="s">
        <v>156</v>
      </c>
      <c r="R108" s="26" t="s">
        <v>100</v>
      </c>
      <c r="S108" s="7"/>
      <c r="T108" s="14"/>
      <c r="U108" s="14"/>
      <c r="V108" s="14"/>
      <c r="W108" s="14"/>
      <c r="X108" s="26">
        <v>1000</v>
      </c>
      <c r="Y108" s="26">
        <v>500</v>
      </c>
      <c r="Z108" s="26">
        <v>200</v>
      </c>
      <c r="AA108" s="26">
        <v>150</v>
      </c>
      <c r="AB108" s="26">
        <v>500</v>
      </c>
      <c r="AC108" s="26">
        <v>1000</v>
      </c>
      <c r="AD108" s="26">
        <v>500</v>
      </c>
      <c r="AE108" s="26"/>
      <c r="AF108" s="26"/>
      <c r="AG108" s="26"/>
      <c r="AH108" s="26"/>
      <c r="AI108" s="26"/>
      <c r="AJ108" s="26"/>
      <c r="AK108" s="26"/>
      <c r="AL108" s="26"/>
      <c r="AM108" s="26"/>
      <c r="AN108" s="7" t="s">
        <v>49</v>
      </c>
      <c r="AO108" s="7" t="s">
        <v>69</v>
      </c>
      <c r="AP108" s="7" t="s">
        <v>152</v>
      </c>
      <c r="AQ108" t="str">
        <f t="shared" si="6"/>
        <v>null,null</v>
      </c>
      <c r="AR108" t="str">
        <f t="shared" si="7"/>
        <v>null,null,'1'</v>
      </c>
      <c r="AS108" t="str">
        <f t="shared" si="7"/>
        <v>null,null,'1','0'</v>
      </c>
      <c r="AT108" t="str">
        <f t="shared" si="7"/>
        <v>null,null,'1','0',null</v>
      </c>
      <c r="AU108" t="str">
        <f t="shared" si="7"/>
        <v>null,null,'1','0',null,null</v>
      </c>
      <c r="AV108" t="str">
        <f t="shared" si="7"/>
        <v>null,null,'1','0',null,null,'1'</v>
      </c>
      <c r="AW108" t="str">
        <f t="shared" si="7"/>
        <v>null,null,'1','0',null,null,'1','1'</v>
      </c>
      <c r="AX108" t="str">
        <f t="shared" si="7"/>
        <v>null,null,'1','0',null,null,'1','1',</v>
      </c>
      <c r="AY108" t="str">
        <f t="shared" si="7"/>
        <v>null,null,'1','0',null,null,'1','1',,</v>
      </c>
      <c r="AZ108" t="str">
        <f t="shared" si="7"/>
        <v>null,null,'1','0',null,null,'1','1',,,</v>
      </c>
      <c r="BA108" t="str">
        <f t="shared" si="7"/>
        <v>null,null,'1','0',null,null,'1','1',,,,'FIS'</v>
      </c>
      <c r="BB108" t="str">
        <f t="shared" si="7"/>
        <v>null,null,'1','0',null,null,'1','1',,,,'FIS','02/05/2017'</v>
      </c>
      <c r="BC108" t="str">
        <f t="shared" si="7"/>
        <v>null,null,'1','0',null,null,'1','1',,,,'FIS','02/05/2017',</v>
      </c>
      <c r="BD108" t="str">
        <f t="shared" si="7"/>
        <v>null,null,'1','0',null,null,'1','1',,,,'FIS','02/05/2017',,</v>
      </c>
      <c r="BE108" t="str">
        <f t="shared" si="7"/>
        <v>null,null,'1','0',null,null,'1','1',,,,'FIS','02/05/2017',,,</v>
      </c>
      <c r="BF108" t="str">
        <f t="shared" si="7"/>
        <v>null,null,'1','0',null,null,'1','1',,,,'FIS','02/05/2017',,,,</v>
      </c>
      <c r="BG108" t="str">
        <f t="shared" si="7"/>
        <v>null,null,'1','0',null,null,'1','1',,,,'FIS','02/05/2017',,,,,</v>
      </c>
      <c r="BH108" t="str">
        <f t="shared" si="8"/>
        <v>null,null,'1','0',null,null,'1','1',,,,'FIS','02/05/2017',,,,,,1000</v>
      </c>
      <c r="BI108" t="str">
        <f t="shared" si="8"/>
        <v>null,null,'1','0',null,null,'1','1',,,,'FIS','02/05/2017',,,,,,1000,500</v>
      </c>
      <c r="BJ108" t="str">
        <f t="shared" si="8"/>
        <v>null,null,'1','0',null,null,'1','1',,,,'FIS','02/05/2017',,,,,,1000,500,200</v>
      </c>
      <c r="BK108" t="str">
        <f t="shared" si="8"/>
        <v>null,null,'1','0',null,null,'1','1',,,,'FIS','02/05/2017',,,,,,1000,500,200,150</v>
      </c>
      <c r="BL108" t="str">
        <f t="shared" si="8"/>
        <v>null,null,'1','0',null,null,'1','1',,,,'FIS','02/05/2017',,,,,,1000,500,200,150,500</v>
      </c>
      <c r="BM108" t="str">
        <f t="shared" si="8"/>
        <v>null,null,'1','0',null,null,'1','1',,,,'FIS','02/05/2017',,,,,,1000,500,200,150,500,1000</v>
      </c>
      <c r="BN108" s="40" t="str">
        <f t="shared" si="8"/>
        <v>null,null,'1','0',null,null,'1','1',,,,'FIS','02/05/2017',,,,,,1000,500,200,150,500,1000,500</v>
      </c>
    </row>
    <row r="109" spans="2:66" x14ac:dyDescent="0.3">
      <c r="B109" s="39" t="s">
        <v>179</v>
      </c>
      <c r="C109" s="7">
        <v>5</v>
      </c>
      <c r="D109" s="30" t="s">
        <v>49</v>
      </c>
      <c r="E109" s="30" t="s">
        <v>56</v>
      </c>
      <c r="F109" s="7" t="s">
        <v>180</v>
      </c>
      <c r="G109" s="7" t="s">
        <v>180</v>
      </c>
      <c r="H109" s="26" t="s">
        <v>97</v>
      </c>
      <c r="I109" s="26" t="s">
        <v>97</v>
      </c>
      <c r="J109" s="7" t="s">
        <v>180</v>
      </c>
      <c r="K109" s="7" t="s">
        <v>180</v>
      </c>
      <c r="L109" s="26" t="s">
        <v>97</v>
      </c>
      <c r="M109" s="26" t="s">
        <v>98</v>
      </c>
      <c r="N109" s="27"/>
      <c r="O109" s="26"/>
      <c r="P109" s="26"/>
      <c r="Q109" s="26" t="s">
        <v>156</v>
      </c>
      <c r="R109" s="26" t="s">
        <v>100</v>
      </c>
      <c r="S109" s="7"/>
      <c r="T109" s="14"/>
      <c r="U109" s="14"/>
      <c r="V109" s="14"/>
      <c r="W109" s="14"/>
      <c r="X109" s="26">
        <v>1000</v>
      </c>
      <c r="Y109" s="26">
        <v>500</v>
      </c>
      <c r="Z109" s="26">
        <v>200</v>
      </c>
      <c r="AA109" s="26">
        <v>150</v>
      </c>
      <c r="AB109" s="26">
        <v>500</v>
      </c>
      <c r="AC109" s="26">
        <v>1000</v>
      </c>
      <c r="AD109" s="26">
        <v>500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7" t="s">
        <v>49</v>
      </c>
      <c r="AO109" s="7" t="s">
        <v>56</v>
      </c>
      <c r="AP109" s="7" t="s">
        <v>152</v>
      </c>
      <c r="AQ109" t="str">
        <f t="shared" si="6"/>
        <v>null,null</v>
      </c>
      <c r="AR109" t="str">
        <f t="shared" si="7"/>
        <v>null,null,'1'</v>
      </c>
      <c r="AS109" t="str">
        <f t="shared" si="7"/>
        <v>null,null,'1','1'</v>
      </c>
      <c r="AT109" t="str">
        <f t="shared" si="7"/>
        <v>null,null,'1','1',null</v>
      </c>
      <c r="AU109" t="str">
        <f t="shared" si="7"/>
        <v>null,null,'1','1',null,null</v>
      </c>
      <c r="AV109" t="str">
        <f t="shared" si="7"/>
        <v>null,null,'1','1',null,null,'1'</v>
      </c>
      <c r="AW109" t="str">
        <f t="shared" si="7"/>
        <v>null,null,'1','1',null,null,'1','0'</v>
      </c>
      <c r="AX109" t="str">
        <f t="shared" si="7"/>
        <v>null,null,'1','1',null,null,'1','0',</v>
      </c>
      <c r="AY109" t="str">
        <f t="shared" si="7"/>
        <v>null,null,'1','1',null,null,'1','0',,</v>
      </c>
      <c r="AZ109" t="str">
        <f t="shared" si="7"/>
        <v>null,null,'1','1',null,null,'1','0',,,</v>
      </c>
      <c r="BA109" t="str">
        <f t="shared" si="7"/>
        <v>null,null,'1','1',null,null,'1','0',,,,'FIS'</v>
      </c>
      <c r="BB109" t="str">
        <f t="shared" si="7"/>
        <v>null,null,'1','1',null,null,'1','0',,,,'FIS','02/05/2017'</v>
      </c>
      <c r="BC109" t="str">
        <f t="shared" si="7"/>
        <v>null,null,'1','1',null,null,'1','0',,,,'FIS','02/05/2017',</v>
      </c>
      <c r="BD109" t="str">
        <f t="shared" si="7"/>
        <v>null,null,'1','1',null,null,'1','0',,,,'FIS','02/05/2017',,</v>
      </c>
      <c r="BE109" t="str">
        <f t="shared" si="7"/>
        <v>null,null,'1','1',null,null,'1','0',,,,'FIS','02/05/2017',,,</v>
      </c>
      <c r="BF109" t="str">
        <f t="shared" si="7"/>
        <v>null,null,'1','1',null,null,'1','0',,,,'FIS','02/05/2017',,,,</v>
      </c>
      <c r="BG109" t="str">
        <f t="shared" si="7"/>
        <v>null,null,'1','1',null,null,'1','0',,,,'FIS','02/05/2017',,,,,</v>
      </c>
      <c r="BH109" t="str">
        <f t="shared" si="8"/>
        <v>null,null,'1','1',null,null,'1','0',,,,'FIS','02/05/2017',,,,,,1000</v>
      </c>
      <c r="BI109" t="str">
        <f t="shared" si="8"/>
        <v>null,null,'1','1',null,null,'1','0',,,,'FIS','02/05/2017',,,,,,1000,500</v>
      </c>
      <c r="BJ109" t="str">
        <f t="shared" si="8"/>
        <v>null,null,'1','1',null,null,'1','0',,,,'FIS','02/05/2017',,,,,,1000,500,200</v>
      </c>
      <c r="BK109" t="str">
        <f t="shared" si="8"/>
        <v>null,null,'1','1',null,null,'1','0',,,,'FIS','02/05/2017',,,,,,1000,500,200,150</v>
      </c>
      <c r="BL109" t="str">
        <f t="shared" si="8"/>
        <v>null,null,'1','1',null,null,'1','0',,,,'FIS','02/05/2017',,,,,,1000,500,200,150,500</v>
      </c>
      <c r="BM109" t="str">
        <f t="shared" si="8"/>
        <v>null,null,'1','1',null,null,'1','0',,,,'FIS','02/05/2017',,,,,,1000,500,200,150,500,1000</v>
      </c>
      <c r="BN109" s="40" t="str">
        <f t="shared" si="8"/>
        <v>null,null,'1','1',null,null,'1','0',,,,'FIS','02/05/2017',,,,,,1000,500,200,150,500,1000,500</v>
      </c>
    </row>
    <row r="110" spans="2:66" x14ac:dyDescent="0.3">
      <c r="B110" s="39" t="s">
        <v>217</v>
      </c>
      <c r="C110" s="7">
        <v>5</v>
      </c>
      <c r="D110" s="30">
        <v>1000000</v>
      </c>
      <c r="E110" s="30" t="s">
        <v>71</v>
      </c>
      <c r="F110" s="7"/>
      <c r="G110" s="7"/>
      <c r="H110" s="26" t="s">
        <v>97</v>
      </c>
      <c r="I110" s="26" t="s">
        <v>97</v>
      </c>
      <c r="J110" s="26" t="s">
        <v>97</v>
      </c>
      <c r="K110" s="26" t="s">
        <v>97</v>
      </c>
      <c r="L110" s="26" t="s">
        <v>97</v>
      </c>
      <c r="M110" s="26" t="s">
        <v>97</v>
      </c>
      <c r="N110" s="7"/>
      <c r="O110" s="7"/>
      <c r="P110" s="7"/>
      <c r="Q110" s="26" t="s">
        <v>183</v>
      </c>
      <c r="R110" s="26" t="s">
        <v>100</v>
      </c>
      <c r="S110" s="7"/>
      <c r="T110" s="14"/>
      <c r="U110" s="14"/>
      <c r="V110" s="14"/>
      <c r="W110" s="14"/>
      <c r="X110" s="20">
        <v>100</v>
      </c>
      <c r="Y110" s="20">
        <v>50</v>
      </c>
      <c r="Z110" s="20">
        <v>200</v>
      </c>
      <c r="AA110" s="20">
        <v>150</v>
      </c>
      <c r="AB110" s="6">
        <v>20</v>
      </c>
      <c r="AC110" s="6">
        <v>100</v>
      </c>
      <c r="AD110" s="6">
        <v>1000</v>
      </c>
      <c r="AE110" s="6">
        <f>IF(X110="?",0,X110)</f>
        <v>100</v>
      </c>
      <c r="AF110" s="6">
        <f t="shared" ref="AF110:AK112" si="12">IF(Y110="?",0,Y110)</f>
        <v>50</v>
      </c>
      <c r="AG110" s="6">
        <f t="shared" si="12"/>
        <v>200</v>
      </c>
      <c r="AH110" s="6">
        <f t="shared" si="12"/>
        <v>150</v>
      </c>
      <c r="AI110" s="6">
        <f t="shared" si="12"/>
        <v>20</v>
      </c>
      <c r="AJ110" s="6">
        <f t="shared" si="12"/>
        <v>100</v>
      </c>
      <c r="AK110" s="6">
        <f t="shared" si="12"/>
        <v>1000</v>
      </c>
      <c r="AL110" s="6">
        <f>AE110+AF110+AG110+AH110</f>
        <v>500</v>
      </c>
      <c r="AM110" s="6">
        <f>AH110+(AJ110/305)+AI110-AK110</f>
        <v>-829.67213114754099</v>
      </c>
      <c r="AN110" s="3"/>
      <c r="AO110" s="34" t="s">
        <v>71</v>
      </c>
      <c r="AP110" s="7" t="s">
        <v>152</v>
      </c>
    </row>
    <row r="111" spans="2:66" x14ac:dyDescent="0.3">
      <c r="B111" s="39" t="s">
        <v>218</v>
      </c>
      <c r="C111" s="7">
        <v>5</v>
      </c>
      <c r="D111" s="30" t="s">
        <v>196</v>
      </c>
      <c r="E111" s="30" t="s">
        <v>70</v>
      </c>
      <c r="F111" s="7"/>
      <c r="G111" s="7"/>
      <c r="H111" s="26" t="s">
        <v>97</v>
      </c>
      <c r="I111" s="26" t="s">
        <v>97</v>
      </c>
      <c r="J111" s="26" t="s">
        <v>98</v>
      </c>
      <c r="K111" s="26" t="s">
        <v>97</v>
      </c>
      <c r="L111" s="26" t="s">
        <v>97</v>
      </c>
      <c r="M111" s="26" t="s">
        <v>97</v>
      </c>
      <c r="N111" s="7"/>
      <c r="O111" s="7"/>
      <c r="P111" s="7"/>
      <c r="Q111" s="26" t="s">
        <v>183</v>
      </c>
      <c r="R111" s="26" t="s">
        <v>100</v>
      </c>
      <c r="S111" s="7"/>
      <c r="T111" s="14"/>
      <c r="U111" s="14"/>
      <c r="V111" s="14"/>
      <c r="W111" s="14"/>
      <c r="X111" s="20">
        <v>100</v>
      </c>
      <c r="Y111" s="20">
        <v>50</v>
      </c>
      <c r="Z111" s="20">
        <v>200</v>
      </c>
      <c r="AA111" s="20">
        <v>150</v>
      </c>
      <c r="AB111" s="6">
        <v>20</v>
      </c>
      <c r="AC111" s="6">
        <v>100</v>
      </c>
      <c r="AD111" s="6">
        <v>1000</v>
      </c>
      <c r="AE111" s="6">
        <f>IF(X111="?",0,X111)</f>
        <v>100</v>
      </c>
      <c r="AF111" s="6">
        <f t="shared" si="12"/>
        <v>50</v>
      </c>
      <c r="AG111" s="6">
        <f t="shared" si="12"/>
        <v>200</v>
      </c>
      <c r="AH111" s="6">
        <f t="shared" si="12"/>
        <v>150</v>
      </c>
      <c r="AI111" s="6">
        <f t="shared" si="12"/>
        <v>20</v>
      </c>
      <c r="AJ111" s="6">
        <f t="shared" si="12"/>
        <v>100</v>
      </c>
      <c r="AK111" s="6">
        <f t="shared" si="12"/>
        <v>1000</v>
      </c>
      <c r="AL111" s="6">
        <f>AE111+AF111+AG111+AH111</f>
        <v>500</v>
      </c>
      <c r="AM111" s="6">
        <f>AH111+(AJ111/305)+AI111-AK111</f>
        <v>-829.67213114754099</v>
      </c>
      <c r="AN111" s="3"/>
      <c r="AO111" s="6" t="s">
        <v>70</v>
      </c>
      <c r="AP111" s="7" t="s">
        <v>152</v>
      </c>
    </row>
    <row r="112" spans="2:66" x14ac:dyDescent="0.3">
      <c r="B112" s="39" t="s">
        <v>219</v>
      </c>
      <c r="C112" s="7">
        <v>5</v>
      </c>
      <c r="D112" s="30">
        <f>AL112/AM112</f>
        <v>5.1470588235294121</v>
      </c>
      <c r="E112" s="30"/>
      <c r="F112" s="7"/>
      <c r="G112" s="7"/>
      <c r="H112" s="26" t="s">
        <v>97</v>
      </c>
      <c r="I112" s="26" t="s">
        <v>97</v>
      </c>
      <c r="J112" s="26" t="s">
        <v>97</v>
      </c>
      <c r="K112" s="26" t="s">
        <v>97</v>
      </c>
      <c r="L112" s="26" t="s">
        <v>97</v>
      </c>
      <c r="M112" s="26" t="s">
        <v>97</v>
      </c>
      <c r="N112" s="7"/>
      <c r="O112" s="7"/>
      <c r="P112" s="7"/>
      <c r="Q112" s="26" t="s">
        <v>183</v>
      </c>
      <c r="R112" s="26" t="s">
        <v>100</v>
      </c>
      <c r="S112" s="7"/>
      <c r="T112" s="14"/>
      <c r="U112" s="14"/>
      <c r="V112" s="14"/>
      <c r="W112" s="14"/>
      <c r="X112" s="26" t="s">
        <v>196</v>
      </c>
      <c r="Y112" s="20">
        <v>50</v>
      </c>
      <c r="Z112" s="20">
        <v>200</v>
      </c>
      <c r="AA112" s="26" t="s">
        <v>196</v>
      </c>
      <c r="AB112" s="6">
        <v>20</v>
      </c>
      <c r="AC112" s="6">
        <v>100</v>
      </c>
      <c r="AD112" s="26" t="s">
        <v>196</v>
      </c>
      <c r="AE112" s="6">
        <f>IF(X112="'?'",0,X112)</f>
        <v>0</v>
      </c>
      <c r="AF112" s="6">
        <f t="shared" si="12"/>
        <v>50</v>
      </c>
      <c r="AG112" s="6">
        <f t="shared" si="12"/>
        <v>200</v>
      </c>
      <c r="AH112" s="6">
        <f>IF(AA112="'?'",0,AA112)</f>
        <v>0</v>
      </c>
      <c r="AI112" s="6">
        <f t="shared" si="12"/>
        <v>20</v>
      </c>
      <c r="AJ112" s="6">
        <f t="shared" si="12"/>
        <v>100</v>
      </c>
      <c r="AK112" s="6">
        <f>IF(AD112="'?'",0,AD112)</f>
        <v>0</v>
      </c>
      <c r="AL112" s="6">
        <f>AE112+AF112+AG112+AH112</f>
        <v>250</v>
      </c>
      <c r="AM112" s="6">
        <f>-AK112+(AJ112/3.5)+AI112+AH112</f>
        <v>48.571428571428569</v>
      </c>
      <c r="AN112" s="42">
        <v>5.1440330000000003</v>
      </c>
      <c r="AO112" s="3"/>
      <c r="AP112" s="7" t="s">
        <v>152</v>
      </c>
    </row>
    <row r="118" spans="5:7" x14ac:dyDescent="0.3">
      <c r="E118" s="43"/>
      <c r="F118" s="44"/>
      <c r="G118" s="4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2017-07-31T17:12:27Z</dcterms:modified>
</cp:coreProperties>
</file>