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USTOMER_TABLE" sheetId="1" r:id="rId1"/>
    <sheet name="ANALYSIS_UN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3" i="1" l="1"/>
  <c r="CN3" i="1"/>
  <c r="CP3" i="1"/>
  <c r="CR3" i="1"/>
  <c r="CT3" i="1"/>
  <c r="CV3" i="1"/>
  <c r="CX3" i="1"/>
  <c r="CZ3" i="1"/>
  <c r="DB3" i="1"/>
  <c r="DD3" i="1"/>
  <c r="DF3" i="1"/>
  <c r="DH3" i="1"/>
  <c r="DJ3" i="1"/>
  <c r="DL3" i="1"/>
  <c r="DN3" i="1"/>
  <c r="DP3" i="1"/>
  <c r="DR3" i="1"/>
  <c r="DT3" i="1"/>
  <c r="DV3" i="1"/>
  <c r="DX3" i="1"/>
  <c r="DZ3" i="1"/>
  <c r="EB3" i="1"/>
  <c r="ED3" i="1"/>
  <c r="EF3" i="1"/>
  <c r="EH3" i="1"/>
  <c r="EJ3" i="1"/>
  <c r="EL3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O1" i="1"/>
  <c r="M1" i="1"/>
  <c r="CA3" i="1" l="1"/>
  <c r="CB3" i="1" s="1"/>
  <c r="CC3" i="1" s="1"/>
  <c r="CD3" i="1" s="1"/>
  <c r="CE3" i="1" s="1"/>
  <c r="CF3" i="1" s="1"/>
  <c r="CG3" i="1" s="1"/>
  <c r="CH3" i="1" s="1"/>
  <c r="CI3" i="1" s="1"/>
  <c r="CK3" i="1" s="1"/>
  <c r="CM3" i="1" s="1"/>
  <c r="CO3" i="1" s="1"/>
  <c r="CQ3" i="1" s="1"/>
  <c r="CS3" i="1" s="1"/>
  <c r="CU3" i="1" s="1"/>
  <c r="CW3" i="1" s="1"/>
  <c r="CY3" i="1" s="1"/>
  <c r="DA3" i="1" s="1"/>
  <c r="DC3" i="1" s="1"/>
  <c r="DE3" i="1" s="1"/>
  <c r="DG3" i="1" s="1"/>
  <c r="DI3" i="1" s="1"/>
  <c r="DK3" i="1" s="1"/>
  <c r="DM3" i="1" s="1"/>
  <c r="DO3" i="1" s="1"/>
  <c r="DQ3" i="1" s="1"/>
  <c r="DS3" i="1" s="1"/>
  <c r="DU3" i="1" s="1"/>
  <c r="DW3" i="1" s="1"/>
  <c r="DY3" i="1" s="1"/>
  <c r="EA3" i="1" s="1"/>
  <c r="EC3" i="1" s="1"/>
  <c r="EE3" i="1" s="1"/>
  <c r="EG3" i="1" s="1"/>
  <c r="EI3" i="1" s="1"/>
  <c r="EK3" i="1" s="1"/>
  <c r="EM3" i="1" s="1"/>
  <c r="F1" i="1" l="1"/>
  <c r="G1" i="1" s="1"/>
  <c r="H1" i="1" s="1"/>
  <c r="I1" i="1" s="1"/>
  <c r="J1" i="1" s="1"/>
  <c r="K1" i="1" s="1"/>
  <c r="L1" i="1" s="1"/>
  <c r="BZ3" i="1" s="1"/>
  <c r="EN3" i="1" l="1"/>
  <c r="D161" i="1"/>
  <c r="D160" i="1"/>
  <c r="BS161" i="1"/>
  <c r="BR163" i="1"/>
  <c r="BS163" i="1"/>
  <c r="BR164" i="1"/>
  <c r="BS164" i="1"/>
  <c r="BR165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60" i="1"/>
  <c r="BS160" i="1"/>
  <c r="BT161" i="1"/>
  <c r="BU161" i="1"/>
  <c r="BT163" i="1"/>
  <c r="BU163" i="1"/>
  <c r="BV163" i="1"/>
  <c r="BT164" i="1"/>
  <c r="BU164" i="1"/>
  <c r="BV164" i="1"/>
  <c r="BT165" i="1"/>
  <c r="BU165" i="1"/>
  <c r="BV165" i="1"/>
  <c r="BT167" i="1"/>
  <c r="BU167" i="1"/>
  <c r="BV167" i="1"/>
  <c r="BT168" i="1"/>
  <c r="BU168" i="1"/>
  <c r="BV168" i="1"/>
  <c r="BT169" i="1"/>
  <c r="BU169" i="1"/>
  <c r="BV169" i="1"/>
  <c r="BT170" i="1"/>
  <c r="BU170" i="1"/>
  <c r="BV170" i="1"/>
  <c r="BT171" i="1"/>
  <c r="BU171" i="1"/>
  <c r="BV171" i="1"/>
  <c r="BT172" i="1"/>
  <c r="BU172" i="1"/>
  <c r="BV172" i="1"/>
  <c r="BU160" i="1"/>
  <c r="BV160" i="1"/>
  <c r="BT160" i="1"/>
  <c r="D130" i="1" l="1"/>
  <c r="BR145" i="1"/>
  <c r="D145" i="1" s="1"/>
  <c r="BS145" i="1"/>
  <c r="BR146" i="1"/>
  <c r="BS146" i="1"/>
  <c r="BS147" i="1"/>
  <c r="BR148" i="1"/>
  <c r="BS148" i="1"/>
  <c r="BR149" i="1"/>
  <c r="BS149" i="1"/>
  <c r="BS150" i="1"/>
  <c r="BR151" i="1"/>
  <c r="BS151" i="1"/>
  <c r="BR152" i="1"/>
  <c r="D152" i="1" s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S159" i="1"/>
  <c r="BS144" i="1"/>
  <c r="BR144" i="1"/>
  <c r="D144" i="1" s="1"/>
  <c r="BR129" i="1"/>
  <c r="D129" i="1" s="1"/>
  <c r="BS129" i="1"/>
  <c r="BR130" i="1"/>
  <c r="BS130" i="1"/>
  <c r="BR132" i="1"/>
  <c r="BS132" i="1"/>
  <c r="BR133" i="1"/>
  <c r="BS133" i="1"/>
  <c r="BS134" i="1"/>
  <c r="BR135" i="1"/>
  <c r="BR136" i="1"/>
  <c r="D136" i="1" s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3" i="1"/>
  <c r="BS128" i="1"/>
  <c r="BR128" i="1"/>
  <c r="D128" i="1" s="1"/>
  <c r="BS116" i="1"/>
  <c r="BR116" i="1"/>
  <c r="BR101" i="1"/>
  <c r="BS101" i="1"/>
  <c r="BR113" i="1"/>
  <c r="BS113" i="1"/>
  <c r="BR117" i="1"/>
  <c r="BS117" i="1"/>
  <c r="BR114" i="1"/>
  <c r="BS114" i="1"/>
  <c r="BS118" i="1"/>
  <c r="BR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7" i="1"/>
  <c r="BR112" i="1"/>
  <c r="BS112" i="1"/>
  <c r="BR110" i="1"/>
  <c r="BS97" i="1"/>
  <c r="BS99" i="1"/>
  <c r="BS100" i="1"/>
  <c r="BS102" i="1"/>
  <c r="BS104" i="1"/>
  <c r="BS105" i="1"/>
  <c r="BS106" i="1"/>
  <c r="BS107" i="1"/>
  <c r="BS108" i="1"/>
  <c r="BS109" i="1"/>
  <c r="BR97" i="1"/>
  <c r="BR99" i="1"/>
  <c r="BR100" i="1"/>
  <c r="BR103" i="1"/>
  <c r="BR104" i="1"/>
  <c r="BR105" i="1"/>
  <c r="BR106" i="1"/>
  <c r="BR107" i="1"/>
  <c r="BR108" i="1"/>
  <c r="BR109" i="1"/>
  <c r="BS96" i="1"/>
  <c r="BR96" i="1"/>
  <c r="D96" i="1" s="1"/>
  <c r="D146" i="1" l="1"/>
  <c r="D112" i="1"/>
  <c r="D114" i="1"/>
  <c r="D113" i="1"/>
  <c r="D97" i="1"/>
  <c r="D120" i="1"/>
  <c r="BR95" i="1" l="1"/>
  <c r="BS94" i="1"/>
  <c r="BR82" i="1"/>
  <c r="BS82" i="1"/>
  <c r="BR84" i="1"/>
  <c r="BS84" i="1"/>
  <c r="BR85" i="1"/>
  <c r="BS85" i="1"/>
  <c r="BR86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S81" i="1"/>
  <c r="BR81" i="1"/>
  <c r="D81" i="1" l="1"/>
  <c r="D82" i="1"/>
  <c r="BS79" i="1" l="1"/>
  <c r="BR80" i="1"/>
  <c r="BS70" i="1"/>
  <c r="BR70" i="1"/>
  <c r="BS66" i="1"/>
  <c r="BS68" i="1"/>
  <c r="BS69" i="1"/>
  <c r="BS72" i="1"/>
  <c r="BS73" i="1"/>
  <c r="BS74" i="1"/>
  <c r="BS75" i="1"/>
  <c r="BS76" i="1"/>
  <c r="BS77" i="1"/>
  <c r="BS78" i="1"/>
  <c r="BR78" i="1"/>
  <c r="BR66" i="1"/>
  <c r="D66" i="1" s="1"/>
  <c r="BR68" i="1"/>
  <c r="BR69" i="1"/>
  <c r="BR71" i="1"/>
  <c r="BR73" i="1"/>
  <c r="BR74" i="1"/>
  <c r="BR75" i="1"/>
  <c r="BR76" i="1"/>
  <c r="BR77" i="1"/>
  <c r="BS65" i="1"/>
  <c r="BR65" i="1"/>
  <c r="D65" i="1" l="1"/>
  <c r="BS58" i="1"/>
  <c r="BR52" i="1" l="1"/>
  <c r="BR54" i="1"/>
  <c r="BR55" i="1"/>
  <c r="BR56" i="1"/>
  <c r="BR57" i="1"/>
  <c r="BR59" i="1"/>
  <c r="BR60" i="1"/>
  <c r="BR61" i="1"/>
  <c r="BR62" i="1"/>
  <c r="BR63" i="1"/>
  <c r="BR64" i="1"/>
  <c r="BR51" i="1"/>
  <c r="BS52" i="1" l="1"/>
  <c r="D52" i="1" s="1"/>
  <c r="BS53" i="1"/>
  <c r="BS54" i="1"/>
  <c r="BS55" i="1"/>
  <c r="BS56" i="1"/>
  <c r="BS59" i="1"/>
  <c r="BS60" i="1"/>
  <c r="BS61" i="1"/>
  <c r="BS62" i="1"/>
  <c r="BS63" i="1"/>
  <c r="BS64" i="1"/>
  <c r="BS51" i="1"/>
  <c r="D51" i="1" s="1"/>
  <c r="BR42" i="1" l="1"/>
  <c r="BS38" i="1"/>
  <c r="BS41" i="1"/>
  <c r="BS40" i="1"/>
  <c r="BS44" i="1"/>
  <c r="BS48" i="1"/>
  <c r="BS49" i="1"/>
  <c r="BS50" i="1"/>
  <c r="BS45" i="1"/>
  <c r="BS46" i="1"/>
  <c r="BS47" i="1"/>
  <c r="BR38" i="1"/>
  <c r="D38" i="1" s="1"/>
  <c r="BR41" i="1"/>
  <c r="BR40" i="1"/>
  <c r="BR43" i="1"/>
  <c r="BR48" i="1"/>
  <c r="BR49" i="1"/>
  <c r="BR50" i="1"/>
  <c r="BR45" i="1"/>
  <c r="BR46" i="1"/>
  <c r="BR47" i="1"/>
  <c r="BS37" i="1" l="1"/>
  <c r="BR37" i="1"/>
  <c r="D37" i="1" s="1"/>
  <c r="D25" i="1" l="1"/>
  <c r="D26" i="1"/>
  <c r="BT34" i="1"/>
  <c r="BT35" i="1"/>
  <c r="BT33" i="1"/>
  <c r="D24" i="1" l="1"/>
  <c r="BT31" i="1"/>
  <c r="D31" i="1" s="1"/>
  <c r="BT30" i="1"/>
  <c r="D30" i="1" s="1"/>
  <c r="D28" i="1" l="1"/>
  <c r="D27" i="1"/>
  <c r="BR23" i="1" l="1"/>
  <c r="BR21" i="1"/>
  <c r="BR17" i="1"/>
  <c r="BS15" i="1"/>
  <c r="BR15" i="1"/>
  <c r="BS14" i="1"/>
  <c r="BR14" i="1"/>
  <c r="BS13" i="1"/>
  <c r="BR13" i="1"/>
  <c r="BS12" i="1"/>
  <c r="BR12" i="1"/>
  <c r="BS10" i="1"/>
  <c r="BR10" i="1"/>
  <c r="BS9" i="1"/>
  <c r="BR9" i="1"/>
  <c r="BS8" i="1"/>
  <c r="BR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<sst xmlns="http://schemas.openxmlformats.org/spreadsheetml/2006/main" count="792" uniqueCount="308">
  <si>
    <t>SNDG</t>
  </si>
  <si>
    <t># Indicatore</t>
  </si>
  <si>
    <t>valore atteso</t>
  </si>
  <si>
    <t>ERROR_MSG_IND_atteso</t>
  </si>
  <si>
    <t>IMP_SCONF_MEANMISS_90GG</t>
  </si>
  <si>
    <t>missing</t>
  </si>
  <si>
    <t>XRA000_1</t>
  </si>
  <si>
    <t>-</t>
  </si>
  <si>
    <t>FLG_SCONF_MAX_M0</t>
  </si>
  <si>
    <t>FLG_SCONF_MAX_M1</t>
  </si>
  <si>
    <t>FLG_SCONF_MAX_M2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</si>
  <si>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</si>
  <si>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</si>
  <si>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</si>
  <si>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</si>
  <si>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</si>
  <si>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</si>
  <si>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</si>
  <si>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</si>
  <si>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</si>
  <si>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 xml:space="preserve">missing </t>
  </si>
  <si>
    <t>XRA004_1</t>
  </si>
  <si>
    <t>XRA004_2</t>
  </si>
  <si>
    <t>XRA004_3</t>
  </si>
  <si>
    <t>XRA004_4</t>
  </si>
  <si>
    <t>NUM_GIO_SCONF_MAX_90GG</t>
  </si>
  <si>
    <t xml:space="preserve">XRA004_1 </t>
  </si>
  <si>
    <t xml:space="preserve">IMP_SCONF_AUTOR     </t>
  </si>
  <si>
    <t xml:space="preserve">IMP_SCONFINO </t>
  </si>
  <si>
    <t>IND_150</t>
  </si>
  <si>
    <t xml:space="preserve">FLG_SCONF_MAX_NO_AUTOR_89GG </t>
  </si>
  <si>
    <t>CAMPO_TEC_1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</si>
  <si>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</si>
  <si>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</si>
  <si>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</si>
  <si>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</si>
  <si>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</si>
  <si>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</si>
  <si>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</si>
  <si>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</si>
  <si>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</si>
  <si>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</si>
  <si>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</si>
  <si>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</si>
  <si>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</si>
  <si>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IMP_UTIL_S_T_C_AZ_M0</t>
  </si>
  <si>
    <t>IMP_UTIL_S_T_C_AZ_M1</t>
  </si>
  <si>
    <t>IMP_UTIL_S_T_C_AZ_M2</t>
  </si>
  <si>
    <t>REVENUE_T1</t>
  </si>
  <si>
    <t xml:space="preserve"> 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</si>
  <si>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</si>
  <si>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</si>
  <si>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</si>
  <si>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</si>
  <si>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</si>
  <si>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</si>
  <si>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</si>
  <si>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</si>
  <si>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</si>
  <si>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</si>
  <si>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</si>
  <si>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</si>
  <si>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CRZER004_1;CRZER004_2</t>
  </si>
  <si>
    <t>CRZER004_2;CRZER004_1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</si>
  <si>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</si>
  <si>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</si>
  <si>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</si>
  <si>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</si>
  <si>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</si>
  <si>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</si>
  <si>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</si>
  <si>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</si>
  <si>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</si>
  <si>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</si>
  <si>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</si>
  <si>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</si>
  <si>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</si>
  <si>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</si>
  <si>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</si>
  <si>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</si>
  <si>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</si>
  <si>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</si>
  <si>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</si>
  <si>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</si>
  <si>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</si>
  <si>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</si>
  <si>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</si>
  <si>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</si>
  <si>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</si>
  <si>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 xml:space="preserve">IMP_UTIL_S_T_C_M0 </t>
  </si>
  <si>
    <t>IMP_UTIL_S_T_C_M1</t>
  </si>
  <si>
    <t>IMP_UTIL_S_T_C_M2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</si>
  <si>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</si>
  <si>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</si>
  <si>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</si>
  <si>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</si>
  <si>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</si>
  <si>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</si>
  <si>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</si>
  <si>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</si>
  <si>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</si>
  <si>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</si>
  <si>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</si>
  <si>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</si>
  <si>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</si>
  <si>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</si>
  <si>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</si>
  <si>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</si>
  <si>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</si>
  <si>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</si>
  <si>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</si>
  <si>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</si>
  <si>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</si>
  <si>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</si>
  <si>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</si>
  <si>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</si>
  <si>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</si>
  <si>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</si>
  <si>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</si>
  <si>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</si>
  <si>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0000000000000246</t>
  </si>
  <si>
    <t>0000000000000247</t>
  </si>
  <si>
    <t>0000000000000248</t>
  </si>
  <si>
    <t>0000000000000249</t>
  </si>
  <si>
    <t>0000000000000250</t>
  </si>
  <si>
    <t>0000000000000251</t>
  </si>
  <si>
    <t>0000000000000252</t>
  </si>
  <si>
    <t>0000000000000253</t>
  </si>
  <si>
    <t>0000000000000254</t>
  </si>
  <si>
    <t>0000000000000255</t>
  </si>
  <si>
    <t>0000000000000256</t>
  </si>
  <si>
    <t>0000000000000257</t>
  </si>
  <si>
    <t>0000000000000258</t>
  </si>
  <si>
    <t>IND_83</t>
  </si>
  <si>
    <t>0000000000000259</t>
  </si>
  <si>
    <t>'0000000000000076'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</si>
  <si>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</si>
  <si>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</si>
  <si>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</si>
  <si>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</si>
  <si>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</si>
  <si>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</si>
  <si>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</si>
  <si>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</si>
  <si>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</si>
  <si>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</si>
  <si>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</si>
  <si>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</si>
  <si>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</si>
  <si>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</si>
  <si>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</si>
  <si>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</si>
  <si>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</si>
  <si>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</si>
  <si>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</si>
  <si>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</si>
  <si>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</si>
  <si>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</si>
  <si>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</si>
  <si>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</si>
  <si>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</si>
  <si>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</si>
  <si>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</si>
  <si>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</si>
  <si>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</si>
  <si>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</si>
  <si>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</si>
  <si>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</si>
  <si>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</si>
  <si>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</si>
  <si>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</si>
  <si>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</si>
  <si>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</si>
  <si>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</si>
  <si>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</si>
  <si>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</si>
  <si>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</si>
  <si>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</si>
  <si>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</si>
  <si>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</si>
  <si>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</si>
  <si>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</si>
  <si>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</si>
  <si>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</si>
  <si>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</si>
  <si>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</si>
  <si>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</si>
  <si>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</si>
  <si>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</si>
  <si>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</si>
  <si>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</si>
  <si>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</si>
  <si>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</si>
  <si>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</si>
  <si>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</si>
  <si>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</si>
  <si>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</si>
  <si>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</si>
  <si>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</si>
  <si>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</si>
  <si>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</si>
  <si>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</si>
  <si>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</si>
  <si>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</si>
  <si>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</si>
  <si>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</si>
  <si>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</si>
  <si>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</si>
  <si>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</si>
  <si>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</si>
  <si>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</si>
  <si>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</si>
  <si>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</si>
  <si>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</si>
  <si>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</si>
  <si>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</si>
  <si>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</si>
  <si>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</si>
  <si>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</si>
  <si>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</si>
  <si>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</si>
  <si>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</si>
  <si>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</si>
  <si>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</si>
  <si>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</si>
  <si>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</si>
  <si>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</si>
  <si>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</si>
  <si>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</si>
  <si>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</si>
  <si>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</si>
  <si>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</si>
  <si>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</si>
  <si>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</si>
  <si>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</si>
  <si>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</si>
  <si>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</si>
  <si>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</si>
  <si>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</si>
  <si>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</si>
  <si>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'0000000000000181'</t>
  </si>
  <si>
    <t>'0000000000000182'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</si>
  <si>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</si>
  <si>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</si>
  <si>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</si>
  <si>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</si>
  <si>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</si>
  <si>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</si>
  <si>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'0000000000000189'</t>
  </si>
  <si>
    <t>'0000000000000190'</t>
  </si>
  <si>
    <t>'0000000000000191'</t>
  </si>
  <si>
    <t>'0000000000000192'</t>
  </si>
  <si>
    <t>'0000000000000193'</t>
  </si>
  <si>
    <t>'0000000000000194'</t>
  </si>
  <si>
    <t>'0000000000000195'</t>
  </si>
  <si>
    <t>'0000000000000196'</t>
  </si>
  <si>
    <t>'0000000000000197'</t>
  </si>
  <si>
    <t>'0000000000000198'</t>
  </si>
  <si>
    <t>'0000000000000199'</t>
  </si>
  <si>
    <t>'0000000000000200'</t>
  </si>
  <si>
    <t>'0000000000000201'</t>
  </si>
  <si>
    <t>'0000000000000202'</t>
  </si>
  <si>
    <t>'0000000000000203'</t>
  </si>
  <si>
    <t>'0000000000000204'</t>
  </si>
  <si>
    <t>'0000000000000205'</t>
  </si>
  <si>
    <t>'0000000000000206'</t>
  </si>
  <si>
    <t>'0000000000000207'</t>
  </si>
  <si>
    <t>'0000000000000208'</t>
  </si>
  <si>
    <t>'0000000000000209'</t>
  </si>
  <si>
    <t>'0000000000000210'</t>
  </si>
  <si>
    <t>'0000000000000211'</t>
  </si>
  <si>
    <t>'0000000000000212'</t>
  </si>
  <si>
    <t>'0000000000000213'</t>
  </si>
  <si>
    <t>'0000000000000214'</t>
  </si>
  <si>
    <t>'0000000000000215'</t>
  </si>
  <si>
    <t>'0000000000000216'</t>
  </si>
  <si>
    <t>'0000000000000217'</t>
  </si>
  <si>
    <t>'0000000000000218'</t>
  </si>
  <si>
    <t>'0000000000000219'</t>
  </si>
  <si>
    <t>'0000000000000220'</t>
  </si>
  <si>
    <t>'0000000000000221'</t>
  </si>
  <si>
    <t>'0000000000000222'</t>
  </si>
  <si>
    <t>'0000000000000223'</t>
  </si>
  <si>
    <t>'0000000000000224'</t>
  </si>
  <si>
    <t>'0000000000000225'</t>
  </si>
  <si>
    <t>'0000000000000226'</t>
  </si>
  <si>
    <t>'0000000000000227'</t>
  </si>
  <si>
    <t>'0000000000000228'</t>
  </si>
  <si>
    <t>'0000000000000229'</t>
  </si>
  <si>
    <t>'0000000000000230'</t>
  </si>
  <si>
    <t>'0000000000000231'</t>
  </si>
  <si>
    <t>'0000000000000232'</t>
  </si>
  <si>
    <t>'0000000000000233'</t>
  </si>
  <si>
    <t>'0000000000000234'</t>
  </si>
  <si>
    <t>'0000000000000235'</t>
  </si>
  <si>
    <t>'0000000000000236'</t>
  </si>
  <si>
    <t>'0000000000000237'</t>
  </si>
  <si>
    <t>'0000000000000238'</t>
  </si>
  <si>
    <t>'0000000000000239'</t>
  </si>
  <si>
    <t>'0000000000000240'</t>
  </si>
  <si>
    <t>'0000000000000241'</t>
  </si>
  <si>
    <t>'0000000000000242'</t>
  </si>
  <si>
    <t>'0000000000000243'</t>
  </si>
  <si>
    <t>'0000000000000244'</t>
  </si>
  <si>
    <t>'0000000000000245'</t>
  </si>
  <si>
    <t>COD_SNDG</t>
  </si>
  <si>
    <t>'1'</t>
  </si>
  <si>
    <t>'0'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</si>
</sst>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4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4" fillId="3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2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N172"/>
  <sheetViews>
    <sheetView tabSelected="1" zoomScale="70" zoomScaleNormal="70" workbookViewId="0">
      <pane xSplit="5" ySplit="2" topLeftCell="R9" activePane="bottomRight" state="frozen"/>
      <selection pane="topRight" activeCell="F1" sqref="F1"/>
      <selection pane="bottomLeft" activeCell="A3" sqref="A3"/>
      <selection pane="bottomRight" activeCell="R3" sqref="R3"/>
    </sheetView>
  </sheetViews>
  <sheetFormatPr defaultColWidth="8.85546875" defaultRowHeight="15" x14ac:dyDescent="0.25"/>
  <cols>
    <col min="1" max="1" width="10" style="12" customWidth="1"/>
    <col min="2" max="2" width="25.7109375" style="12" customWidth="1"/>
    <col min="3" max="3" width="10.7109375" style="12" bestFit="1" customWidth="1"/>
    <col min="4" max="4" width="11.7109375" style="36" bestFit="1" customWidth="1"/>
    <col min="5" max="5" width="23.85546875" style="12" bestFit="1" customWidth="1"/>
    <col min="6" max="7" width="22.140625" style="12" customWidth="1"/>
    <col min="8" max="8" width="26.42578125" style="12" customWidth="1"/>
    <col min="9" max="9" width="22.7109375" style="12" customWidth="1"/>
    <col min="10" max="11" width="19.28515625" style="12" customWidth="1"/>
    <col min="12" max="12" width="21.7109375" style="12" customWidth="1"/>
    <col min="13" max="13" width="28.140625" style="12" bestFit="1" customWidth="1"/>
    <col min="14" max="14" width="23.7109375" style="12" customWidth="1"/>
    <col min="15" max="15" width="33.42578125" style="12" customWidth="1"/>
    <col min="16" max="69" width="32.140625" style="12" customWidth="1"/>
    <col min="70" max="71" width="16.28515625" style="12" bestFit="1" customWidth="1"/>
    <col min="72" max="72" width="16.7109375" style="12" bestFit="1" customWidth="1"/>
    <col min="73" max="74" width="16.7109375" style="12" customWidth="1"/>
    <col min="75" max="75" width="11.7109375" style="19" bestFit="1" customWidth="1"/>
    <col min="76" max="76" width="22.85546875" style="19" bestFit="1" customWidth="1"/>
    <col min="77" max="77" width="8.85546875" style="19"/>
    <col min="78" max="78" width="21.42578125" style="41" bestFit="1" customWidth="1"/>
    <col min="79" max="79" width="20.42578125" style="19" bestFit="1" customWidth="1"/>
    <col min="80" max="80" width="32" style="19" customWidth="1"/>
    <col min="81" max="81" width="31.5703125" style="19" customWidth="1"/>
    <col min="82" max="83" width="8.85546875" style="19"/>
    <col min="84" max="84" width="18.28515625" style="12" customWidth="1"/>
    <col min="85" max="85" width="17.85546875" style="12" customWidth="1"/>
    <col min="86" max="16384" width="8.85546875" style="12"/>
  </cols>
  <sheetData>
    <row r="1" spans="2:144" x14ac:dyDescent="0.25">
      <c r="F1" s="12" t="str">
        <f>B2&amp;","&amp;F2</f>
        <v>COD_SNDG,FLG_SCONF_MAX_M0</v>
      </c>
      <c r="G1" s="12" t="str">
        <f>F1&amp;","&amp;G2</f>
        <v>COD_SNDG,FLG_SCONF_MAX_M0,FLG_SCONF_MAX_M1</v>
      </c>
      <c r="H1" s="12" t="str">
        <f t="shared" ref="H1:M1" si="0">G1&amp;","&amp;H2</f>
        <v>COD_SNDG,FLG_SCONF_MAX_M0,FLG_SCONF_MAX_M1,FLG_SCONF_MAX_M2</v>
      </c>
      <c r="I1" s="12" t="str">
        <f t="shared" si="0"/>
        <v>COD_SNDG,FLG_SCONF_MAX_M0,FLG_SCONF_MAX_M1,FLG_SCONF_MAX_M2,NUM_GIO_SCONFINO</v>
      </c>
      <c r="J1" s="12" t="str">
        <f t="shared" si="0"/>
        <v>COD_SNDG,FLG_SCONF_MAX_M0,FLG_SCONF_MAX_M1,FLG_SCONF_MAX_M2,NUM_GIO_SCONFINO,IMP_SCONFINO</v>
      </c>
      <c r="K1" s="12" t="str">
        <f t="shared" si="0"/>
        <v>COD_SNDG,FLG_SCONF_MAX_M0,FLG_SCONF_MAX_M1,FLG_SCONF_MAX_M2,NUM_GIO_SCONFINO,IMP_SCONFINO,IMP_UTILIZZO_TOT</v>
      </c>
      <c r="L1" s="12" t="str">
        <f t="shared" si="0"/>
        <v>COD_SNDG,FLG_SCONF_MAX_M0,FLG_SCONF_MAX_M1,FLG_SCONF_MAX_M2,NUM_GIO_SCONFINO,IMP_SCONFINO,IMP_UTILIZZO_TOT,IMP_SCONF_CUM_90GG</v>
      </c>
      <c r="M1" s="75" t="str">
        <f>L1&amp;","&amp;M2</f>
        <v>COD_SNDG,FLG_SCONF_MAX_M0,FLG_SCONF_MAX_M1,FLG_SCONF_MAX_M2,NUM_GIO_SCONFINO,IMP_SCONFINO,IMP_UTILIZZO_TOT,IMP_SCONF_CUM_90GG,IMP_UTILIZZO_CUM_90GG</v>
      </c>
      <c r="O1" s="75" t="str">
        <f>M1&amp;","&amp;O2</f>
        <v>COD_SNDG,FLG_SCONF_MAX_M0,FLG_SCONF_MAX_M1,FLG_SCONF_MAX_M2,NUM_GIO_SCONFINO,IMP_SCONFINO,IMP_UTILIZZO_TOT,IMP_SCONF_CUM_90GG,IMP_UTILIZZO_CUM_90GG,IMP_SCONF_MEANMISS_90GG</v>
      </c>
      <c r="P1" s="75" t="str">
        <f t="shared" ref="P1:BQ1" si="1">N1&amp;","&amp;P2</f>
        <v>,NUM_GIO_SCONF_MAX_90GG</v>
      </c>
      <c r="Q1" s="75" t="str">
        <f t="shared" si="1"/>
        <v xml:space="preserve">COD_SNDG,FLG_SCONF_MAX_M0,FLG_SCONF_MAX_M1,FLG_SCONF_MAX_M2,NUM_GIO_SCONFINO,IMP_SCONFINO,IMP_UTILIZZO_TOT,IMP_SCONF_CUM_90GG,IMP_UTILIZZO_CUM_90GG,IMP_SCONF_MEANMISS_90GG,IMP_SCONF_AUTOR     </v>
      </c>
      <c r="R1" s="75" t="str">
        <f t="shared" si="1"/>
        <v xml:space="preserve">,NUM_GIO_SCONF_MAX_90GG,IMP_SCONFINO </v>
      </c>
      <c r="S1" s="75" t="str">
        <f t="shared" si="1"/>
        <v>COD_SNDG,FLG_SCONF_MAX_M0,FLG_SCONF_MAX_M1,FLG_SCONF_MAX_M2,NUM_GIO_SCONFINO,IMP_SCONFINO,IMP_UTILIZZO_TOT,IMP_SCONF_CUM_90GG,IMP_UTILIZZO_CUM_90GG,IMP_SCONF_MEANMISS_90GG,IMP_SCONF_AUTOR     ,IND_150</v>
      </c>
      <c r="T1" s="75" t="str">
        <f t="shared" si="1"/>
        <v xml:space="preserve">,NUM_GIO_SCONF_MAX_90GG,IMP_SCONFINO ,FLG_SCONF_MAX_NO_AUTOR_89GG </v>
      </c>
      <c r="U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</v>
      </c>
      <c r="V1" s="75" t="str">
        <f t="shared" si="1"/>
        <v>,NUM_GIO_SCONF_MAX_90GG,IMP_SCONFINO ,FLG_SCONF_MAX_NO_AUTOR_89GG ,IMP_UTIL_SEL_LIQ_AZ_M1</v>
      </c>
      <c r="W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</v>
      </c>
      <c r="X1" s="75" t="str">
        <f t="shared" si="1"/>
        <v>,NUM_GIO_SCONF_MAX_90GG,IMP_SCONFINO ,FLG_SCONF_MAX_NO_AUTOR_89GG ,IMP_UTIL_SEL_LIQ_AZ_M1,IMP_ACC_SEL_LIQ_AZ_M0</v>
      </c>
      <c r="Y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</v>
      </c>
      <c r="Z1" s="75" t="str">
        <f t="shared" si="1"/>
        <v>,NUM_GIO_SCONF_MAX_90GG,IMP_SCONFINO ,FLG_SCONF_MAX_NO_AUTOR_89GG ,IMP_UTIL_SEL_LIQ_AZ_M1,IMP_ACC_SEL_LIQ_AZ_M0,IMP_ACC_SEL_LIQ_AZ_M2</v>
      </c>
      <c r="AA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</v>
      </c>
      <c r="AB1" s="75" t="str">
        <f t="shared" si="1"/>
        <v>,NUM_GIO_SCONF_MAX_90GG,IMP_SCONFINO ,FLG_SCONF_MAX_NO_AUTOR_89GG ,IMP_UTIL_SEL_LIQ_AZ_M1,IMP_ACC_SEL_LIQ_AZ_M0,IMP_ACC_SEL_LIQ_AZ_M2,IMP_UTIL_S_T_C_AZ_M1</v>
      </c>
      <c r="AC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</v>
      </c>
      <c r="AD1" s="75" t="str">
        <f t="shared" si="1"/>
        <v>,NUM_GIO_SCONF_MAX_90GG,IMP_SCONFINO ,FLG_SCONF_MAX_NO_AUTOR_89GG ,IMP_UTIL_SEL_LIQ_AZ_M1,IMP_ACC_SEL_LIQ_AZ_M0,IMP_ACC_SEL_LIQ_AZ_M2,IMP_UTIL_S_T_C_AZ_M1,REVENUE_T1</v>
      </c>
      <c r="AE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</v>
      </c>
      <c r="AF1" s="75" t="str">
        <f t="shared" si="1"/>
        <v>,NUM_GIO_SCONF_MAX_90GG,IMP_SCONFINO ,FLG_SCONF_MAX_NO_AUTOR_89GG ,IMP_UTIL_SEL_LIQ_AZ_M1,IMP_ACC_SEL_LIQ_AZ_M0,IMP_ACC_SEL_LIQ_AZ_M2,IMP_UTIL_S_T_C_AZ_M1,REVENUE_T1,IMP_ACC_REV_AZ_M1</v>
      </c>
      <c r="AG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</v>
      </c>
      <c r="AH1" s="75" t="str">
        <f t="shared" si="1"/>
        <v>,NUM_GIO_SCONF_MAX_90GG,IMP_SCONFINO ,FLG_SCONF_MAX_NO_AUTOR_89GG ,IMP_UTIL_SEL_LIQ_AZ_M1,IMP_ACC_SEL_LIQ_AZ_M0,IMP_ACC_SEL_LIQ_AZ_M2,IMP_UTIL_S_T_C_AZ_M1,REVENUE_T1,IMP_ACC_REV_AZ_M1,IMP_UTIL_REV_AZ_M0</v>
      </c>
      <c r="AI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</v>
      </c>
      <c r="AJ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</v>
      </c>
      <c r="AK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</v>
      </c>
      <c r="AL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</v>
      </c>
      <c r="AM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</v>
      </c>
      <c r="AN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</v>
      </c>
      <c r="AO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</v>
      </c>
      <c r="AP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</v>
      </c>
      <c r="AQ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</v>
      </c>
      <c r="AR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</v>
      </c>
      <c r="AS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</v>
      </c>
      <c r="AT1" s="75" t="str">
        <f t="shared" si="1"/>
        <v xml:space="preserve"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</v>
      </c>
      <c r="AU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</v>
      </c>
      <c r="AV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,IMP_ACC_SEL_LIQ_M2</v>
      </c>
      <c r="AW1" s="75" t="str">
        <f t="shared" si="1"/>
        <v xml:space="preserve"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</v>
      </c>
      <c r="AX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,IMP_ACC_SEL_LIQ_M2,IMP_UTIL_REV_M1</v>
      </c>
      <c r="AY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</v>
      </c>
      <c r="AZ1" s="75" t="str">
        <f t="shared" si="1"/>
        <v xml:space="preserve"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,IMP_ACC_SEL_LIQ_M2,IMP_UTIL_REV_M1,IMP_ACC_REV_M0 </v>
      </c>
      <c r="BA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,IMP_UTIL_REV_M2,IMP_ACC_REV_M1</v>
      </c>
      <c r="BB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,IMP_ACC_SEL_LIQ_M2,IMP_UTIL_REV_M1,IMP_ACC_REV_M0 ,IMP_ACC_REV_M2</v>
      </c>
      <c r="BC1" s="75" t="str">
        <f t="shared" si="1"/>
        <v xml:space="preserve"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,IMP_UTIL_REV_M2,IMP_ACC_REV_M1,IMP_UTIL_MAT_M0 </v>
      </c>
      <c r="BD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,IMP_ACC_SEL_LIQ_M2,IMP_UTIL_REV_M1,IMP_ACC_REV_M0 ,IMP_ACC_REV_M2,IMP_UTIL_MAT_M1</v>
      </c>
      <c r="BE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,IMP_UTIL_REV_M2,IMP_ACC_REV_M1,IMP_UTIL_MAT_M0 ,IMP_UTIL_MAT_M2</v>
      </c>
      <c r="BF1" s="75" t="str">
        <f t="shared" si="1"/>
        <v xml:space="preserve"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,IMP_ACC_SEL_LIQ_M2,IMP_UTIL_REV_M1,IMP_ACC_REV_M0 ,IMP_ACC_REV_M2,IMP_UTIL_MAT_M1,IMP_ACC_MAT_M0 </v>
      </c>
      <c r="BG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,IMP_UTIL_REV_M2,IMP_ACC_REV_M1,IMP_UTIL_MAT_M0 ,IMP_UTIL_MAT_M2,IMP_ACC_MAT_M1</v>
      </c>
      <c r="BH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,IMP_ACC_SEL_LIQ_M2,IMP_UTIL_REV_M1,IMP_ACC_REV_M0 ,IMP_ACC_REV_M2,IMP_UTIL_MAT_M1,IMP_ACC_MAT_M0 ,IMP_ACC_MAT_M2</v>
      </c>
      <c r="BI1" s="75" t="str">
        <f t="shared" si="1"/>
        <v xml:space="preserve"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,IMP_UTIL_REV_M2,IMP_ACC_REV_M1,IMP_UTIL_MAT_M0 ,IMP_UTIL_MAT_M2,IMP_ACC_MAT_M1,IMP_UTIL_S_T_C_M0 </v>
      </c>
      <c r="BJ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,IMP_ACC_SEL_LIQ_M2,IMP_UTIL_REV_M1,IMP_ACC_REV_M0 ,IMP_ACC_REV_M2,IMP_UTIL_MAT_M1,IMP_ACC_MAT_M0 ,IMP_ACC_MAT_M2,IMP_UTIL_S_T_C_M1</v>
      </c>
      <c r="BK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,IMP_UTIL_REV_M2,IMP_ACC_REV_M1,IMP_UTIL_MAT_M0 ,IMP_UTIL_MAT_M2,IMP_ACC_MAT_M1,IMP_UTIL_S_T_C_M0 ,IMP_UTIL_S_T_C_M2</v>
      </c>
      <c r="BL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,IMP_ACC_SEL_LIQ_M2,IMP_UTIL_REV_M1,IMP_ACC_REV_M0 ,IMP_ACC_REV_M2,IMP_UTIL_MAT_M1,IMP_ACC_MAT_M0 ,IMP_ACC_MAT_M2,IMP_UTIL_S_T_C_M1,IMP_PAG_RAFI_M0</v>
      </c>
      <c r="BM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,IMP_UTIL_REV_M2,IMP_ACC_REV_M1,IMP_UTIL_MAT_M0 ,IMP_UTIL_MAT_M2,IMP_ACC_MAT_M1,IMP_UTIL_S_T_C_M0 ,IMP_UTIL_S_T_C_M2,IMP_PAG_RAFI_M1</v>
      </c>
      <c r="BN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,IMP_ACC_SEL_LIQ_M2,IMP_UTIL_REV_M1,IMP_ACC_REV_M0 ,IMP_ACC_REV_M2,IMP_UTIL_MAT_M1,IMP_ACC_MAT_M0 ,IMP_ACC_MAT_M2,IMP_UTIL_S_T_C_M1,IMP_PAG_RAFI_M0,IMP_PAG_RAFI_M2</v>
      </c>
      <c r="BO1" s="75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,IMP_UTIL_REV_M2,IMP_ACC_REV_M1,IMP_UTIL_MAT_M0 ,IMP_UTIL_MAT_M2,IMP_ACC_MAT_M1,IMP_UTIL_S_T_C_M0 ,IMP_UTIL_S_T_C_M2,IMP_PAG_RAFI_M1,IMP_ENT_CORR_M0</v>
      </c>
      <c r="BP1" s="75" t="str">
        <f t="shared" si="1"/>
        <v>,NUM_GIO_SCONF_MAX_90GG,IMP_SCONFINO ,FLG_SCONF_MAX_NO_AUTOR_89GG ,IMP_UTIL_SEL_LIQ_AZ_M1,IMP_ACC_SEL_LIQ_AZ_M0,IMP_ACC_SEL_LIQ_AZ_M2,IMP_UTIL_S_T_C_AZ_M1,REVENUE_T1,IMP_ACC_REV_AZ_M1,IMP_UTIL_REV_AZ_M0,IMP_UTIL_REV_AZ_M2,IMP_ACC_PROD_SCAD_AZ_M1,IMP_UTIL_PROD_SCAD_AZ_M0,IMP_UTIL_PROD_SCAD_AZ_M2,IMP_UTIL_SEL_LIQ_M1,IMP_ACC_SEL_LIQ_M0 ,IMP_ACC_SEL_LIQ_M2,IMP_UTIL_REV_M1,IMP_ACC_REV_M0 ,IMP_ACC_REV_M2,IMP_UTIL_MAT_M1,IMP_ACC_MAT_M0 ,IMP_ACC_MAT_M2,IMP_UTIL_S_T_C_M1,IMP_PAG_RAFI_M0,IMP_PAG_RAFI_M2,IMP_ENT_CORR_M1</v>
      </c>
      <c r="BQ1" s="76" t="str">
        <f t="shared" si="1"/>
        <v>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,IMP_UTIL_REV_M2,IMP_ACC_REV_M1,IMP_UTIL_MAT_M0 ,IMP_UTIL_MAT_M2,IMP_ACC_MAT_M1,IMP_UTIL_S_T_C_M0 ,IMP_UTIL_S_T_C_M2,IMP_PAG_RAFI_M1,IMP_ENT_CORR_M0,IMP_ENT_CORR_M2</v>
      </c>
    </row>
    <row r="2" spans="2:144" ht="16.149999999999999" customHeight="1" x14ac:dyDescent="0.25">
      <c r="B2" s="1" t="s">
        <v>305</v>
      </c>
      <c r="C2" s="1" t="s">
        <v>1</v>
      </c>
      <c r="D2" s="23" t="s">
        <v>2</v>
      </c>
      <c r="E2" s="1" t="s">
        <v>3</v>
      </c>
      <c r="F2" s="4" t="s">
        <v>8</v>
      </c>
      <c r="G2" s="1" t="s">
        <v>9</v>
      </c>
      <c r="H2" s="1" t="s">
        <v>10</v>
      </c>
      <c r="I2" s="1" t="s">
        <v>11</v>
      </c>
      <c r="J2" s="4" t="s">
        <v>12</v>
      </c>
      <c r="K2" s="1" t="s">
        <v>13</v>
      </c>
      <c r="L2" s="1" t="s">
        <v>14</v>
      </c>
      <c r="M2" s="1" t="s">
        <v>15</v>
      </c>
      <c r="N2" s="69" t="s">
        <v>18</v>
      </c>
      <c r="O2" s="1" t="s">
        <v>4</v>
      </c>
      <c r="P2" s="1" t="s">
        <v>25</v>
      </c>
      <c r="Q2" s="3" t="s">
        <v>27</v>
      </c>
      <c r="R2" s="3" t="s">
        <v>28</v>
      </c>
      <c r="S2" s="70" t="s">
        <v>29</v>
      </c>
      <c r="T2" s="3" t="s">
        <v>30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  <c r="Z2" s="1" t="s">
        <v>37</v>
      </c>
      <c r="AA2" s="1" t="s">
        <v>45</v>
      </c>
      <c r="AB2" s="1" t="s">
        <v>46</v>
      </c>
      <c r="AC2" s="1" t="s">
        <v>47</v>
      </c>
      <c r="AD2" s="71" t="s">
        <v>48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64</v>
      </c>
      <c r="AR2" s="1" t="s">
        <v>65</v>
      </c>
      <c r="AS2" s="1" t="s">
        <v>65</v>
      </c>
      <c r="AT2" s="1" t="s">
        <v>66</v>
      </c>
      <c r="AU2" s="1" t="s">
        <v>67</v>
      </c>
      <c r="AV2" s="1" t="s">
        <v>68</v>
      </c>
      <c r="AW2" s="1" t="s">
        <v>76</v>
      </c>
      <c r="AX2" s="1" t="s">
        <v>77</v>
      </c>
      <c r="AY2" s="1" t="s">
        <v>78</v>
      </c>
      <c r="AZ2" s="1" t="s">
        <v>79</v>
      </c>
      <c r="BA2" s="1" t="s">
        <v>80</v>
      </c>
      <c r="BB2" s="1" t="s">
        <v>81</v>
      </c>
      <c r="BC2" s="1" t="s">
        <v>83</v>
      </c>
      <c r="BD2" s="1" t="s">
        <v>84</v>
      </c>
      <c r="BE2" s="1" t="s">
        <v>85</v>
      </c>
      <c r="BF2" s="1" t="s">
        <v>86</v>
      </c>
      <c r="BG2" s="1" t="s">
        <v>87</v>
      </c>
      <c r="BH2" s="1" t="s">
        <v>88</v>
      </c>
      <c r="BI2" s="1" t="s">
        <v>89</v>
      </c>
      <c r="BJ2" s="1" t="s">
        <v>90</v>
      </c>
      <c r="BK2" s="1" t="s">
        <v>91</v>
      </c>
      <c r="BL2" s="1" t="s">
        <v>104</v>
      </c>
      <c r="BM2" s="1" t="s">
        <v>105</v>
      </c>
      <c r="BN2" s="1" t="s">
        <v>106</v>
      </c>
      <c r="BO2" s="1" t="s">
        <v>107</v>
      </c>
      <c r="BP2" s="1" t="s">
        <v>108</v>
      </c>
      <c r="BQ2" s="1" t="s">
        <v>109</v>
      </c>
      <c r="BR2" s="1" t="s">
        <v>16</v>
      </c>
      <c r="BS2" s="1" t="s">
        <v>17</v>
      </c>
      <c r="BT2" s="3" t="s">
        <v>31</v>
      </c>
      <c r="BU2" s="3" t="s">
        <v>110</v>
      </c>
      <c r="BV2" s="3" t="s">
        <v>111</v>
      </c>
      <c r="BW2" s="49" t="s">
        <v>92</v>
      </c>
      <c r="BX2" s="49" t="s">
        <v>93</v>
      </c>
      <c r="BY2" s="49" t="s">
        <v>94</v>
      </c>
    </row>
    <row r="3" spans="2:144" x14ac:dyDescent="0.25">
      <c r="B3" s="13" t="s">
        <v>135</v>
      </c>
      <c r="C3" s="2">
        <v>52</v>
      </c>
      <c r="D3" s="24">
        <v>0</v>
      </c>
      <c r="E3" s="2"/>
      <c r="F3" s="5" t="s">
        <v>306</v>
      </c>
      <c r="G3" s="5" t="s">
        <v>307</v>
      </c>
      <c r="H3" s="5" t="s">
        <v>307</v>
      </c>
      <c r="I3" s="2"/>
      <c r="J3" s="2"/>
      <c r="K3" s="2"/>
      <c r="L3" s="2"/>
      <c r="M3" s="2"/>
      <c r="N3" s="2"/>
      <c r="O3" s="2"/>
      <c r="P3" s="6"/>
      <c r="Q3" s="2"/>
      <c r="R3" s="2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2"/>
      <c r="BS3" s="2"/>
      <c r="BT3" s="2"/>
      <c r="BU3" s="2"/>
      <c r="BV3" s="2"/>
      <c r="BW3" s="2"/>
      <c r="BX3" s="2"/>
      <c r="BY3" s="2"/>
      <c r="BZ3" s="74" t="str">
        <f>"INSERT INTO ( "&amp;BQ$1&amp;") VALUES ( "</f>
        <v xml:space="preserve">INSERT INTO ( 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,IMP_UTIL_REV_M2,IMP_ACC_REV_M1,IMP_UTIL_MAT_M0 ,IMP_UTIL_MAT_M2,IMP_ACC_MAT_M1,IMP_UTIL_S_T_C_M0 ,IMP_UTIL_S_T_C_M2,IMP_PAG_RAFI_M1,IMP_ENT_CORR_M0,IMP_ENT_CORR_M2) VALUES ( </v>
      </c>
      <c r="CA3" s="73" t="str">
        <f>B3</f>
        <v>'0000000000000076'</v>
      </c>
      <c r="CB3" s="19" t="str">
        <f>CA3&amp;","&amp;(IF(OR(LEN(F3)=0,F3="-"),"NULL",F3))</f>
        <v>'0000000000000076','1'</v>
      </c>
      <c r="CC3" s="19" t="str">
        <f>CB3&amp;","&amp;(IF(OR(LEN(G3)=0,G3="-"),"NULL",G3))</f>
        <v>'0000000000000076','1','0'</v>
      </c>
      <c r="CD3" s="19" t="str">
        <f t="shared" ref="CD3:EM3" si="2">CC3&amp;","&amp;(IF(OR(LEN(H3)=0,H3="-"),"NULL",H3))</f>
        <v>'0000000000000076','1','0','0'</v>
      </c>
      <c r="CE3" s="19" t="str">
        <f t="shared" si="2"/>
        <v>'0000000000000076','1','0','0',NULL</v>
      </c>
      <c r="CF3" s="19" t="str">
        <f t="shared" si="2"/>
        <v>'0000000000000076','1','0','0',NULL,NULL</v>
      </c>
      <c r="CG3" s="19" t="str">
        <f t="shared" si="2"/>
        <v>'0000000000000076','1','0','0',NULL,NULL,NULL</v>
      </c>
      <c r="CH3" s="19" t="str">
        <f t="shared" si="2"/>
        <v>'0000000000000076','1','0','0',NULL,NULL,NULL,NULL</v>
      </c>
      <c r="CI3" s="19" t="str">
        <f>CH3&amp;","&amp;(IF(OR(LEN(M3)=0,M3="-"),"NULL",M3))</f>
        <v>'0000000000000076','1','0','0',NULL,NULL,NULL,NULL,NULL</v>
      </c>
      <c r="CJ3" s="77"/>
      <c r="CK3" s="73" t="str">
        <f>CI3&amp;","&amp;(IF(OR(LEN(O3)=0,O3="-"),"NULL",O3))</f>
        <v>'0000000000000076','1','0','0',NULL,NULL,NULL,NULL,NULL,NULL</v>
      </c>
      <c r="CL3" s="73" t="str">
        <f t="shared" ref="CL3:EM3" si="3">CJ3&amp;","&amp;(IF(OR(LEN(P3)=0,P3="-"),"NULL",P3))</f>
        <v>,NULL</v>
      </c>
      <c r="CM3" s="73" t="str">
        <f t="shared" si="3"/>
        <v>'0000000000000076','1','0','0',NULL,NULL,NULL,NULL,NULL,NULL,NULL</v>
      </c>
      <c r="CN3" s="73" t="str">
        <f t="shared" si="3"/>
        <v>,NULL,NULL</v>
      </c>
      <c r="CO3" s="73" t="str">
        <f t="shared" si="3"/>
        <v>'0000000000000076','1','0','0',NULL,NULL,NULL,NULL,NULL,NULL,NULL,NULL</v>
      </c>
      <c r="CP3" s="73" t="str">
        <f t="shared" si="3"/>
        <v>,NULL,NULL,NULL</v>
      </c>
      <c r="CQ3" s="73" t="str">
        <f t="shared" si="3"/>
        <v>'0000000000000076','1','0','0',NULL,NULL,NULL,NULL,NULL,NULL,NULL,NULL,NULL</v>
      </c>
      <c r="CR3" s="73" t="str">
        <f t="shared" si="3"/>
        <v>,NULL,NULL,NULL,NULL</v>
      </c>
      <c r="CS3" s="73" t="str">
        <f t="shared" si="3"/>
        <v>'0000000000000076','1','0','0',NULL,NULL,NULL,NULL,NULL,NULL,NULL,NULL,NULL,NULL</v>
      </c>
      <c r="CT3" s="73" t="str">
        <f t="shared" si="3"/>
        <v>,NULL,NULL,NULL,NULL,NULL</v>
      </c>
      <c r="CU3" s="73" t="str">
        <f t="shared" si="3"/>
        <v>'0000000000000076','1','0','0',NULL,NULL,NULL,NULL,NULL,NULL,NULL,NULL,NULL,NULL,NULL</v>
      </c>
      <c r="CV3" s="73" t="str">
        <f t="shared" si="3"/>
        <v>,NULL,NULL,NULL,NULL,NULL,NULL</v>
      </c>
      <c r="CW3" s="73" t="str">
        <f t="shared" si="3"/>
        <v>'0000000000000076','1','0','0',NULL,NULL,NULL,NULL,NULL,NULL,NULL,NULL,NULL,NULL,NULL,NULL</v>
      </c>
      <c r="CX3" s="73" t="str">
        <f t="shared" si="3"/>
        <v>,NULL,NULL,NULL,NULL,NULL,NULL,NULL</v>
      </c>
      <c r="CY3" s="73" t="str">
        <f t="shared" si="3"/>
        <v>'0000000000000076','1','0','0',NULL,NULL,NULL,NULL,NULL,NULL,NULL,NULL,NULL,NULL,NULL,NULL,NULL</v>
      </c>
      <c r="CZ3" s="73" t="str">
        <f t="shared" si="3"/>
        <v>,NULL,NULL,NULL,NULL,NULL,NULL,NULL,NULL</v>
      </c>
      <c r="DA3" s="73" t="str">
        <f t="shared" si="3"/>
        <v>'0000000000000076','1','0','0',NULL,NULL,NULL,NULL,NULL,NULL,NULL,NULL,NULL,NULL,NULL,NULL,NULL,NULL</v>
      </c>
      <c r="DB3" s="73" t="str">
        <f t="shared" si="3"/>
        <v>,NULL,NULL,NULL,NULL,NULL,NULL,NULL,NULL,NULL</v>
      </c>
      <c r="DC3" s="73" t="str">
        <f t="shared" si="3"/>
        <v>'0000000000000076','1','0','0',NULL,NULL,NULL,NULL,NULL,NULL,NULL,NULL,NULL,NULL,NULL,NULL,NULL,NULL,NULL</v>
      </c>
      <c r="DD3" s="73" t="str">
        <f t="shared" si="3"/>
        <v>,NULL,NULL,NULL,NULL,NULL,NULL,NULL,NULL,NULL,NULL</v>
      </c>
      <c r="DE3" s="73" t="str">
        <f t="shared" si="3"/>
        <v>'0000000000000076','1','0','0',NULL,NULL,NULL,NULL,NULL,NULL,NULL,NULL,NULL,NULL,NULL,NULL,NULL,NULL,NULL,NULL</v>
      </c>
      <c r="DF3" s="73" t="str">
        <f t="shared" si="3"/>
        <v>,NULL,NULL,NULL,NULL,NULL,NULL,NULL,NULL,NULL,NULL,NULL</v>
      </c>
      <c r="DG3" s="73" t="str">
        <f t="shared" si="3"/>
        <v>'0000000000000076','1','0','0',NULL,NULL,NULL,NULL,NULL,NULL,NULL,NULL,NULL,NULL,NULL,NULL,NULL,NULL,NULL,NULL,NULL</v>
      </c>
      <c r="DH3" s="73" t="str">
        <f t="shared" si="3"/>
        <v>,NULL,NULL,NULL,NULL,NULL,NULL,NULL,NULL,NULL,NULL,NULL,NULL</v>
      </c>
      <c r="DI3" s="73" t="str">
        <f t="shared" si="3"/>
        <v>'0000000000000076','1','0','0',NULL,NULL,NULL,NULL,NULL,NULL,NULL,NULL,NULL,NULL,NULL,NULL,NULL,NULL,NULL,NULL,NULL,NULL</v>
      </c>
      <c r="DJ3" s="73" t="str">
        <f t="shared" si="3"/>
        <v>,NULL,NULL,NULL,NULL,NULL,NULL,NULL,NULL,NULL,NULL,NULL,NULL,NULL</v>
      </c>
      <c r="DK3" s="73" t="str">
        <f t="shared" si="3"/>
        <v>'0000000000000076','1','0','0',NULL,NULL,NULL,NULL,NULL,NULL,NULL,NULL,NULL,NULL,NULL,NULL,NULL,NULL,NULL,NULL,NULL,NULL,NULL</v>
      </c>
      <c r="DL3" s="73" t="str">
        <f t="shared" si="3"/>
        <v>,NULL,NULL,NULL,NULL,NULL,NULL,NULL,NULL,NULL,NULL,NULL,NULL,NULL,NULL</v>
      </c>
      <c r="DM3" s="73" t="str">
        <f t="shared" si="3"/>
        <v>'0000000000000076','1','0','0',NULL,NULL,NULL,NULL,NULL,NULL,NULL,NULL,NULL,NULL,NULL,NULL,NULL,NULL,NULL,NULL,NULL,NULL,NULL,NULL</v>
      </c>
      <c r="DN3" s="73" t="str">
        <f t="shared" si="3"/>
        <v>,NULL,NULL,NULL,NULL,NULL,NULL,NULL,NULL,NULL,NULL,NULL,NULL,NULL,NULL,NULL</v>
      </c>
      <c r="DO3" s="73" t="str">
        <f t="shared" si="3"/>
        <v>'0000000000000076','1','0','0',NULL,NULL,NULL,NULL,NULL,NULL,NULL,NULL,NULL,NULL,NULL,NULL,NULL,NULL,NULL,NULL,NULL,NULL,NULL,NULL,NULL</v>
      </c>
      <c r="DP3" s="73" t="str">
        <f t="shared" si="3"/>
        <v>,NULL,NULL,NULL,NULL,NULL,NULL,NULL,NULL,NULL,NULL,NULL,NULL,NULL,NULL,NULL,NULL</v>
      </c>
      <c r="DQ3" s="73" t="str">
        <f t="shared" si="3"/>
        <v>'0000000000000076','1','0','0',NULL,NULL,NULL,NULL,NULL,NULL,NULL,NULL,NULL,NULL,NULL,NULL,NULL,NULL,NULL,NULL,NULL,NULL,NULL,NULL,NULL,NULL</v>
      </c>
      <c r="DR3" s="73" t="str">
        <f t="shared" si="3"/>
        <v>,NULL,NULL,NULL,NULL,NULL,NULL,NULL,NULL,NULL,NULL,NULL,NULL,NULL,NULL,NULL,NULL,NULL</v>
      </c>
      <c r="DS3" s="73" t="str">
        <f t="shared" si="3"/>
        <v>'0000000000000076','1','0','0',NULL,NULL,NULL,NULL,NULL,NULL,NULL,NULL,NULL,NULL,NULL,NULL,NULL,NULL,NULL,NULL,NULL,NULL,NULL,NULL,NULL,NULL,NULL</v>
      </c>
      <c r="DT3" s="73" t="str">
        <f t="shared" si="3"/>
        <v>,NULL,NULL,NULL,NULL,NULL,NULL,NULL,NULL,NULL,NULL,NULL,NULL,NULL,NULL,NULL,NULL,NULL,NULL</v>
      </c>
      <c r="DU3" s="73" t="str">
        <f t="shared" si="3"/>
        <v>'0000000000000076','1','0','0',NULL,NULL,NULL,NULL,NULL,NULL,NULL,NULL,NULL,NULL,NULL,NULL,NULL,NULL,NULL,NULL,NULL,NULL,NULL,NULL,NULL,NULL,NULL,NULL</v>
      </c>
      <c r="DV3" s="73" t="str">
        <f t="shared" si="3"/>
        <v>,NULL,NULL,NULL,NULL,NULL,NULL,NULL,NULL,NULL,NULL,NULL,NULL,NULL,NULL,NULL,NULL,NULL,NULL,NULL</v>
      </c>
      <c r="DW3" s="73" t="str">
        <f t="shared" si="3"/>
        <v>'0000000000000076','1','0','0',NULL,NULL,NULL,NULL,NULL,NULL,NULL,NULL,NULL,NULL,NULL,NULL,NULL,NULL,NULL,NULL,NULL,NULL,NULL,NULL,NULL,NULL,NULL,NULL,NULL</v>
      </c>
      <c r="DX3" s="73" t="str">
        <f t="shared" si="3"/>
        <v>,NULL,NULL,NULL,NULL,NULL,NULL,NULL,NULL,NULL,NULL,NULL,NULL,NULL,NULL,NULL,NULL,NULL,NULL,NULL,NULL</v>
      </c>
      <c r="DY3" s="73" t="str">
        <f t="shared" si="3"/>
        <v>'0000000000000076','1','0','0',NULL,NULL,NULL,NULL,NULL,NULL,NULL,NULL,NULL,NULL,NULL,NULL,NULL,NULL,NULL,NULL,NULL,NULL,NULL,NULL,NULL,NULL,NULL,NULL,NULL,NULL</v>
      </c>
      <c r="DZ3" s="73" t="str">
        <f t="shared" si="3"/>
        <v>,NULL,NULL,NULL,NULL,NULL,NULL,NULL,NULL,NULL,NULL,NULL,NULL,NULL,NULL,NULL,NULL,NULL,NULL,NULL,NULL,NULL</v>
      </c>
      <c r="EA3" s="73" t="str">
        <f t="shared" si="3"/>
        <v>'0000000000000076','1','0','0',NULL,NULL,NULL,NULL,NULL,NULL,NULL,NULL,NULL,NULL,NULL,NULL,NULL,NULL,NULL,NULL,NULL,NULL,NULL,NULL,NULL,NULL,NULL,NULL,NULL,NULL,NULL</v>
      </c>
      <c r="EB3" s="73" t="str">
        <f t="shared" si="3"/>
        <v>,NULL,NULL,NULL,NULL,NULL,NULL,NULL,NULL,NULL,NULL,NULL,NULL,NULL,NULL,NULL,NULL,NULL,NULL,NULL,NULL,NULL,NULL</v>
      </c>
      <c r="EC3" s="73" t="str">
        <f t="shared" si="3"/>
        <v>'0000000000000076','1','0','0',NULL,NULL,NULL,NULL,NULL,NULL,NULL,NULL,NULL,NULL,NULL,NULL,NULL,NULL,NULL,NULL,NULL,NULL,NULL,NULL,NULL,NULL,NULL,NULL,NULL,NULL,NULL,NULL</v>
      </c>
      <c r="ED3" s="73" t="str">
        <f t="shared" si="3"/>
        <v>,NULL,NULL,NULL,NULL,NULL,NULL,NULL,NULL,NULL,NULL,NULL,NULL,NULL,NULL,NULL,NULL,NULL,NULL,NULL,NULL,NULL,NULL,NULL</v>
      </c>
      <c r="EE3" s="73" t="str">
        <f t="shared" si="3"/>
        <v>'0000000000000076','1','0','0',NULL,NULL,NULL,NULL,NULL,NULL,NULL,NULL,NULL,NULL,NULL,NULL,NULL,NULL,NULL,NULL,NULL,NULL,NULL,NULL,NULL,NULL,NULL,NULL,NULL,NULL,NULL,NULL,NULL</v>
      </c>
      <c r="EF3" s="73" t="str">
        <f t="shared" si="3"/>
        <v>,NULL,NULL,NULL,NULL,NULL,NULL,NULL,NULL,NULL,NULL,NULL,NULL,NULL,NULL,NULL,NULL,NULL,NULL,NULL,NULL,NULL,NULL,NULL,NULL</v>
      </c>
      <c r="EG3" s="73" t="str">
        <f t="shared" si="3"/>
        <v>'0000000000000076','1','0','0',NULL,NULL,NULL,NULL,NULL,NULL,NULL,NULL,NULL,NULL,NULL,NULL,NULL,NULL,NULL,NULL,NULL,NULL,NULL,NULL,NULL,NULL,NULL,NULL,NULL,NULL,NULL,NULL,NULL,NULL</v>
      </c>
      <c r="EH3" s="73" t="str">
        <f t="shared" si="3"/>
        <v>,NULL,NULL,NULL,NULL,NULL,NULL,NULL,NULL,NULL,NULL,NULL,NULL,NULL,NULL,NULL,NULL,NULL,NULL,NULL,NULL,NULL,NULL,NULL,NULL,NULL</v>
      </c>
      <c r="EI3" s="73" t="str">
        <f t="shared" si="3"/>
        <v>'0000000000000076','1','0','0',NULL,NULL,NULL,NULL,NULL,NULL,NULL,NULL,NULL,NULL,NULL,NULL,NULL,NULL,NULL,NULL,NULL,NULL,NULL,NULL,NULL,NULL,NULL,NULL,NULL,NULL,NULL,NULL,NULL,NULL,NULL</v>
      </c>
      <c r="EJ3" s="73" t="str">
        <f t="shared" si="3"/>
        <v>,NULL,NULL,NULL,NULL,NULL,NULL,NULL,NULL,NULL,NULL,NULL,NULL,NULL,NULL,NULL,NULL,NULL,NULL,NULL,NULL,NULL,NULL,NULL,NULL,NULL,NULL</v>
      </c>
      <c r="EK3" s="73" t="str">
        <f t="shared" si="3"/>
        <v>'0000000000000076','1','0','0',NULL,NULL,NULL,NULL,NULL,NULL,NULL,NULL,NULL,NULL,NULL,NULL,NULL,NULL,NULL,NULL,NULL,NULL,NULL,NULL,NULL,NULL,NULL,NULL,NULL,NULL,NULL,NULL,NULL,NULL,NULL,NULL</v>
      </c>
      <c r="EL3" s="73" t="str">
        <f t="shared" si="3"/>
        <v>,NULL,NULL,NULL,NULL,NULL,NULL,NULL,NULL,NULL,NULL,NULL,NULL,NULL,NULL,NULL,NULL,NULL,NULL,NULL,NULL,NULL,NULL,NULL,NULL,NULL,NULL,NULL</v>
      </c>
      <c r="EM3" s="78" t="str">
        <f t="shared" si="3"/>
        <v>'0000000000000076','1','0','0',NULL,NULL,NULL,NULL,NULL,NULL,NULL,NULL,NULL,NULL,NULL,NULL,NULL,NULL,NULL,NULL,NULL,NULL,NULL,NULL,NULL,NULL,NULL,NULL,NULL,NULL,NULL,NULL,NULL,NULL,NULL,NULL,NULL</v>
      </c>
      <c r="EN3" s="72" t="str">
        <f>BZ3&amp;EM3&amp;") ; "</f>
        <v xml:space="preserve">INSERT INTO ( COD_SNDG,FLG_SCONF_MAX_M0,FLG_SCONF_MAX_M1,FLG_SCONF_MAX_M2,NUM_GIO_SCONFINO,IMP_SCONFINO,IMP_UTILIZZO_TOT,IMP_SCONF_CUM_90GG,IMP_UTILIZZO_CUM_90GG,IMP_SCONF_MEANMISS_90GG,IMP_SCONF_AUTOR     ,IND_150,IMP_UTIL_SEL_LIQ_AZ_M0,IMP_UTIL_SEL_LIQ_AZ_M2,IMP_ACC_SEL_LIQ_AZ_M1,IMP_UTIL_S_T_C_AZ_M0,IMP_UTIL_S_T_C_AZ_M2,IMP_ACC_REV_AZ_M0,IMP_ACC_REV_AZ_M2,IMP_UTIL_REV_AZ_M1,IMP_ACC_PROD_SCAD_AZ_M0,IMP_ACC_PROD_SCAD_AZ_M2,IMP_UTIL_PROD_SCAD_AZ_M1,IMP_UTIL_SEL_LIQ_M0,IMP_UTIL_SEL_LIQ_M1,IMP_ACC_SEL_LIQ_M1,IMP_UTIL_REV_M0 ,IMP_UTIL_REV_M2,IMP_ACC_REV_M1,IMP_UTIL_MAT_M0 ,IMP_UTIL_MAT_M2,IMP_ACC_MAT_M1,IMP_UTIL_S_T_C_M0 ,IMP_UTIL_S_T_C_M2,IMP_PAG_RAFI_M1,IMP_ENT_CORR_M0,IMP_ENT_CORR_M2) VALUES ( '0000000000000076','1','0','0',NULL,NULL,NULL,NULL,NULL,NULL,NULL,NULL,NULL,NULL,NULL,NULL,NULL,NULL,NULL,NULL,NULL,NULL,NULL,NULL,NULL,NULL,NULL,NULL,NULL,NULL,NULL,NULL,NULL,NULL,NULL,NULL,NULL) ; </v>
      </c>
    </row>
    <row r="4" spans="2:144" x14ac:dyDescent="0.25">
      <c r="B4" s="13" t="s">
        <v>136</v>
      </c>
      <c r="C4" s="2">
        <v>52</v>
      </c>
      <c r="D4" s="24">
        <v>1</v>
      </c>
      <c r="E4" s="2"/>
      <c r="F4" s="5" t="s">
        <v>307</v>
      </c>
      <c r="G4" s="5" t="s">
        <v>306</v>
      </c>
      <c r="H4" s="5" t="s">
        <v>307</v>
      </c>
      <c r="I4" s="2"/>
      <c r="J4" s="2"/>
      <c r="K4" s="2"/>
      <c r="L4" s="2"/>
      <c r="M4" s="2"/>
      <c r="N4" s="2"/>
      <c r="O4" s="2"/>
      <c r="P4" s="6"/>
      <c r="Q4" s="2"/>
      <c r="R4" s="2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2"/>
      <c r="BS4" s="2"/>
      <c r="BT4" s="2"/>
      <c r="BU4" s="2"/>
      <c r="BV4" s="2"/>
      <c r="BW4" s="2"/>
      <c r="BX4" s="2"/>
      <c r="BY4" s="2"/>
    </row>
    <row r="5" spans="2:144" x14ac:dyDescent="0.25">
      <c r="B5" s="13" t="s">
        <v>137</v>
      </c>
      <c r="C5" s="2">
        <v>52</v>
      </c>
      <c r="D5" s="24">
        <v>2</v>
      </c>
      <c r="E5" s="2"/>
      <c r="F5" s="5" t="s">
        <v>307</v>
      </c>
      <c r="G5" s="5" t="s">
        <v>307</v>
      </c>
      <c r="H5" s="5" t="s">
        <v>306</v>
      </c>
      <c r="I5" s="2"/>
      <c r="J5" s="2"/>
      <c r="K5" s="2"/>
      <c r="L5" s="2"/>
      <c r="M5" s="2"/>
      <c r="N5" s="2"/>
      <c r="O5" s="2"/>
      <c r="P5" s="6"/>
      <c r="R5" s="2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2"/>
      <c r="BS5" s="2"/>
      <c r="BT5" s="2"/>
      <c r="BU5" s="2"/>
      <c r="BV5" s="2"/>
      <c r="BW5" s="2"/>
      <c r="BX5" s="2"/>
      <c r="BY5" s="2"/>
    </row>
    <row r="6" spans="2:144" x14ac:dyDescent="0.25">
      <c r="B6" s="13" t="s">
        <v>138</v>
      </c>
      <c r="C6" s="2">
        <v>52</v>
      </c>
      <c r="D6" s="24">
        <v>3</v>
      </c>
      <c r="E6" s="2"/>
      <c r="F6" s="5" t="s">
        <v>307</v>
      </c>
      <c r="G6" s="5" t="s">
        <v>307</v>
      </c>
      <c r="H6" s="5" t="s">
        <v>307</v>
      </c>
      <c r="I6" s="2"/>
      <c r="J6" s="2"/>
      <c r="K6" s="2"/>
      <c r="L6" s="2"/>
      <c r="M6" s="2"/>
      <c r="N6" s="2"/>
      <c r="O6" s="2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2"/>
      <c r="BS6" s="2"/>
      <c r="BT6" s="2"/>
      <c r="BU6" s="2"/>
      <c r="BV6" s="2"/>
      <c r="BW6" s="2"/>
      <c r="BX6" s="2"/>
      <c r="BY6" s="2"/>
    </row>
    <row r="7" spans="2:144" x14ac:dyDescent="0.25">
      <c r="B7" s="13" t="s">
        <v>139</v>
      </c>
      <c r="C7" s="2">
        <v>52</v>
      </c>
      <c r="D7" s="24" t="s">
        <v>5</v>
      </c>
      <c r="E7" s="5" t="s">
        <v>6</v>
      </c>
      <c r="F7" s="2" t="s">
        <v>7</v>
      </c>
      <c r="G7" s="2" t="s">
        <v>7</v>
      </c>
      <c r="H7" s="2" t="s">
        <v>7</v>
      </c>
      <c r="I7" s="2"/>
      <c r="J7" s="2"/>
      <c r="K7" s="2"/>
      <c r="L7" s="2"/>
      <c r="M7" s="2"/>
      <c r="N7" s="2"/>
      <c r="O7" s="2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2"/>
      <c r="BS7" s="2"/>
      <c r="BT7" s="2"/>
      <c r="BU7" s="2"/>
      <c r="BV7" s="2"/>
      <c r="BW7" s="2"/>
      <c r="BX7" s="2"/>
      <c r="BY7" s="2"/>
    </row>
    <row r="8" spans="2:144" x14ac:dyDescent="0.25">
      <c r="B8" s="13" t="s">
        <v>140</v>
      </c>
      <c r="C8" s="2">
        <v>53</v>
      </c>
      <c r="D8" s="25">
        <v>1</v>
      </c>
      <c r="E8" s="6"/>
      <c r="F8" s="2"/>
      <c r="G8" s="2"/>
      <c r="H8" s="2"/>
      <c r="I8" s="6">
        <v>35</v>
      </c>
      <c r="J8" s="6">
        <v>200</v>
      </c>
      <c r="K8" s="6">
        <v>500</v>
      </c>
      <c r="L8" s="6">
        <v>400</v>
      </c>
      <c r="M8" s="6">
        <v>700</v>
      </c>
      <c r="N8" s="6">
        <f>MAX(BR8,BS8)</f>
        <v>0.5714285714285714</v>
      </c>
      <c r="O8" s="2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>
        <f>J8/K8</f>
        <v>0.4</v>
      </c>
      <c r="BS8" s="6">
        <f>L8/M8</f>
        <v>0.5714285714285714</v>
      </c>
      <c r="BT8" s="2"/>
      <c r="BU8" s="2"/>
      <c r="BV8" s="2"/>
      <c r="BW8" s="2"/>
      <c r="BX8" s="2"/>
      <c r="BY8" s="2"/>
      <c r="BZ8" s="42"/>
    </row>
    <row r="9" spans="2:144" x14ac:dyDescent="0.25">
      <c r="B9" s="13" t="s">
        <v>141</v>
      </c>
      <c r="C9" s="2">
        <v>53</v>
      </c>
      <c r="D9" s="25">
        <v>0</v>
      </c>
      <c r="E9" s="9"/>
      <c r="F9" s="2"/>
      <c r="G9" s="2"/>
      <c r="H9" s="2"/>
      <c r="I9" s="6">
        <v>25</v>
      </c>
      <c r="J9" s="6">
        <v>100</v>
      </c>
      <c r="K9" s="6">
        <v>550</v>
      </c>
      <c r="L9" s="6">
        <v>250</v>
      </c>
      <c r="M9" s="6">
        <v>750</v>
      </c>
      <c r="N9" s="6">
        <f>MAX(BR9,BS9)</f>
        <v>0.33333333333333331</v>
      </c>
      <c r="O9" s="2"/>
      <c r="P9" s="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>
        <f>J9/K9</f>
        <v>0.18181818181818182</v>
      </c>
      <c r="BS9" s="6">
        <f>L9/M9</f>
        <v>0.33333333333333331</v>
      </c>
      <c r="BT9" s="2"/>
      <c r="BU9" s="2"/>
      <c r="BV9" s="2"/>
      <c r="BW9" s="2"/>
      <c r="BX9" s="2"/>
      <c r="BY9" s="2"/>
      <c r="BZ9" s="42"/>
    </row>
    <row r="10" spans="2:144" x14ac:dyDescent="0.25">
      <c r="B10" s="13" t="s">
        <v>142</v>
      </c>
      <c r="C10" s="2">
        <v>53</v>
      </c>
      <c r="D10" s="25">
        <v>0</v>
      </c>
      <c r="E10" s="9"/>
      <c r="F10" s="2"/>
      <c r="G10" s="5" t="s">
        <v>307</v>
      </c>
      <c r="H10" s="2"/>
      <c r="I10" s="6">
        <v>35</v>
      </c>
      <c r="J10" s="6">
        <v>90</v>
      </c>
      <c r="K10" s="6">
        <v>550</v>
      </c>
      <c r="L10" s="6">
        <v>250</v>
      </c>
      <c r="M10" s="6">
        <v>750</v>
      </c>
      <c r="N10" s="6">
        <f>MAX(BR10,BS10)</f>
        <v>0.33333333333333331</v>
      </c>
      <c r="O10" s="2"/>
      <c r="P10" s="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>
        <f>J10/K10</f>
        <v>0.16363636363636364</v>
      </c>
      <c r="BS10" s="6">
        <f>L10/M10</f>
        <v>0.33333333333333331</v>
      </c>
      <c r="BT10" s="2"/>
      <c r="BU10" s="2"/>
      <c r="BV10" s="2"/>
      <c r="BW10" s="2"/>
      <c r="BX10" s="2"/>
      <c r="BY10" s="2"/>
      <c r="BZ10" s="42"/>
    </row>
    <row r="11" spans="2:144" x14ac:dyDescent="0.25">
      <c r="B11" s="13" t="s">
        <v>143</v>
      </c>
      <c r="C11" s="2">
        <v>53</v>
      </c>
      <c r="D11" s="25" t="s">
        <v>20</v>
      </c>
      <c r="E11" s="9" t="s">
        <v>6</v>
      </c>
      <c r="F11" s="2"/>
      <c r="G11" s="2"/>
      <c r="H11" s="2"/>
      <c r="I11" s="6">
        <v>10</v>
      </c>
      <c r="J11" s="6" t="s">
        <v>7</v>
      </c>
      <c r="K11" s="6">
        <v>200</v>
      </c>
      <c r="L11" s="6" t="s">
        <v>7</v>
      </c>
      <c r="M11" s="6" t="s">
        <v>7</v>
      </c>
      <c r="N11" s="6" t="s">
        <v>7</v>
      </c>
      <c r="O11" s="2"/>
      <c r="P11" s="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 t="s">
        <v>7</v>
      </c>
      <c r="BS11" s="6" t="s">
        <v>7</v>
      </c>
      <c r="BT11" s="2"/>
      <c r="BU11" s="2"/>
      <c r="BV11" s="2"/>
      <c r="BW11" s="2"/>
      <c r="BX11" s="2"/>
      <c r="BY11" s="2"/>
      <c r="BZ11" s="42"/>
    </row>
    <row r="12" spans="2:144" x14ac:dyDescent="0.25">
      <c r="B12" s="13" t="s">
        <v>144</v>
      </c>
      <c r="C12" s="2">
        <v>53</v>
      </c>
      <c r="D12" s="26" t="s">
        <v>20</v>
      </c>
      <c r="E12" s="9" t="s">
        <v>21</v>
      </c>
      <c r="F12" s="2"/>
      <c r="G12" s="2"/>
      <c r="H12" s="2"/>
      <c r="I12" s="7">
        <v>-36</v>
      </c>
      <c r="J12" s="6">
        <v>-150</v>
      </c>
      <c r="K12" s="7">
        <v>-200</v>
      </c>
      <c r="L12" s="6">
        <v>-400</v>
      </c>
      <c r="M12" s="7">
        <v>-700</v>
      </c>
      <c r="N12" s="6">
        <f>MAX(BR12,BS12)</f>
        <v>0.75</v>
      </c>
      <c r="O12" s="2"/>
      <c r="P12" s="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>
        <f xml:space="preserve"> J12/K12</f>
        <v>0.75</v>
      </c>
      <c r="BS12" s="6">
        <f>L12/M12</f>
        <v>0.5714285714285714</v>
      </c>
      <c r="BT12" s="2"/>
      <c r="BU12" s="2"/>
      <c r="BV12" s="2"/>
      <c r="BW12" s="2"/>
      <c r="BX12" s="2"/>
      <c r="BY12" s="2"/>
      <c r="BZ12" s="42"/>
    </row>
    <row r="13" spans="2:144" x14ac:dyDescent="0.25">
      <c r="B13" s="13" t="s">
        <v>145</v>
      </c>
      <c r="C13" s="2">
        <v>53</v>
      </c>
      <c r="D13" s="27" t="s">
        <v>20</v>
      </c>
      <c r="E13" s="9" t="s">
        <v>21</v>
      </c>
      <c r="F13" s="2"/>
      <c r="G13" s="2"/>
      <c r="H13" s="2"/>
      <c r="I13" s="7">
        <v>-30</v>
      </c>
      <c r="J13" s="6">
        <v>100</v>
      </c>
      <c r="K13" s="7">
        <v>400</v>
      </c>
      <c r="L13" s="6">
        <v>400</v>
      </c>
      <c r="M13" s="7">
        <v>700</v>
      </c>
      <c r="N13" s="6">
        <f>MAX(BR13,BS13)</f>
        <v>0.5714285714285714</v>
      </c>
      <c r="O13" s="2"/>
      <c r="P13" s="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>
        <f>J13/K13</f>
        <v>0.25</v>
      </c>
      <c r="BS13" s="6">
        <f>L13/M13</f>
        <v>0.5714285714285714</v>
      </c>
      <c r="BT13" s="2"/>
      <c r="BU13" s="2"/>
      <c r="BV13" s="2"/>
      <c r="BW13" s="2"/>
      <c r="BX13" s="2"/>
      <c r="BY13" s="2"/>
      <c r="BZ13" s="43"/>
    </row>
    <row r="14" spans="2:144" x14ac:dyDescent="0.25">
      <c r="B14" s="13" t="s">
        <v>146</v>
      </c>
      <c r="C14" s="2">
        <v>53</v>
      </c>
      <c r="D14" s="27">
        <v>1</v>
      </c>
      <c r="E14" s="9" t="s">
        <v>22</v>
      </c>
      <c r="F14" s="2"/>
      <c r="G14" s="2"/>
      <c r="H14" s="2"/>
      <c r="I14" s="7">
        <v>35</v>
      </c>
      <c r="J14" s="6">
        <v>150</v>
      </c>
      <c r="K14" s="7">
        <v>500</v>
      </c>
      <c r="L14" s="6">
        <v>600</v>
      </c>
      <c r="M14" s="7">
        <v>-1000</v>
      </c>
      <c r="N14" s="6">
        <f>MAX(BR14,BS14)</f>
        <v>0.3</v>
      </c>
      <c r="O14" s="2"/>
      <c r="P14" s="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>
        <f>J14/K14</f>
        <v>0.3</v>
      </c>
      <c r="BS14" s="6">
        <f>L14/M14</f>
        <v>-0.6</v>
      </c>
      <c r="BT14" s="2"/>
      <c r="BU14" s="2"/>
      <c r="BV14" s="2"/>
      <c r="BW14" s="2"/>
      <c r="BX14" s="2"/>
      <c r="BY14" s="2"/>
      <c r="BZ14" s="43"/>
    </row>
    <row r="15" spans="2:144" x14ac:dyDescent="0.25">
      <c r="B15" s="13" t="s">
        <v>147</v>
      </c>
      <c r="C15" s="2">
        <v>53</v>
      </c>
      <c r="D15" s="27">
        <v>0</v>
      </c>
      <c r="E15" s="9" t="s">
        <v>22</v>
      </c>
      <c r="F15" s="2"/>
      <c r="G15" s="2"/>
      <c r="H15" s="2"/>
      <c r="I15" s="7">
        <v>40</v>
      </c>
      <c r="J15" s="6">
        <v>105</v>
      </c>
      <c r="K15" s="7">
        <v>5500</v>
      </c>
      <c r="L15" s="6">
        <v>-400</v>
      </c>
      <c r="M15" s="7">
        <v>900</v>
      </c>
      <c r="N15" s="6">
        <f>MAX(BR15,BS15)</f>
        <v>1.9090909090909092E-2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>
        <f>J15/K15</f>
        <v>1.9090909090909092E-2</v>
      </c>
      <c r="BS15" s="6">
        <f>L15/M15</f>
        <v>-0.44444444444444442</v>
      </c>
      <c r="BT15" s="2"/>
      <c r="BU15" s="2"/>
      <c r="BV15" s="2"/>
      <c r="BW15" s="2"/>
      <c r="BX15" s="2"/>
      <c r="BY15" s="2"/>
      <c r="BZ15" s="43"/>
    </row>
    <row r="16" spans="2:144" x14ac:dyDescent="0.25">
      <c r="B16" s="13" t="s">
        <v>148</v>
      </c>
      <c r="C16" s="2">
        <v>53</v>
      </c>
      <c r="D16" s="27" t="s">
        <v>20</v>
      </c>
      <c r="E16" s="9" t="s">
        <v>6</v>
      </c>
      <c r="F16" s="2"/>
      <c r="G16" s="2"/>
      <c r="H16" s="2"/>
      <c r="I16" s="7" t="s">
        <v>7</v>
      </c>
      <c r="J16" s="6" t="s">
        <v>7</v>
      </c>
      <c r="K16" s="7" t="s">
        <v>7</v>
      </c>
      <c r="L16" s="6" t="s">
        <v>7</v>
      </c>
      <c r="M16" s="7" t="s">
        <v>7</v>
      </c>
      <c r="N16" s="6" t="s">
        <v>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 t="s">
        <v>7</v>
      </c>
      <c r="BS16" s="6" t="s">
        <v>7</v>
      </c>
      <c r="BT16" s="2"/>
      <c r="BU16" s="2"/>
      <c r="BV16" s="2"/>
      <c r="BW16" s="2"/>
      <c r="BX16" s="2"/>
      <c r="BY16" s="2"/>
      <c r="BZ16" s="43"/>
    </row>
    <row r="17" spans="2:78" x14ac:dyDescent="0.25">
      <c r="B17" s="13" t="s">
        <v>149</v>
      </c>
      <c r="C17" s="2">
        <v>53</v>
      </c>
      <c r="D17" s="27">
        <v>1</v>
      </c>
      <c r="E17" s="9" t="s">
        <v>23</v>
      </c>
      <c r="F17" s="2"/>
      <c r="G17" s="2"/>
      <c r="H17" s="2"/>
      <c r="I17" s="7">
        <v>40</v>
      </c>
      <c r="J17" s="6">
        <v>200</v>
      </c>
      <c r="K17" s="7">
        <v>400</v>
      </c>
      <c r="L17" s="6">
        <v>10</v>
      </c>
      <c r="M17" s="7">
        <v>0</v>
      </c>
      <c r="N17" s="6">
        <v>0.5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8">
        <f>J17/K17</f>
        <v>0.5</v>
      </c>
      <c r="BS17" s="8" t="s">
        <v>19</v>
      </c>
      <c r="BT17" s="2"/>
      <c r="BU17" s="2"/>
      <c r="BV17" s="2"/>
      <c r="BW17" s="2"/>
      <c r="BX17" s="2"/>
      <c r="BY17" s="2"/>
      <c r="BZ17" s="43"/>
    </row>
    <row r="18" spans="2:78" x14ac:dyDescent="0.25">
      <c r="B18" s="13" t="s">
        <v>150</v>
      </c>
      <c r="C18" s="2">
        <v>53</v>
      </c>
      <c r="D18" s="27">
        <v>1</v>
      </c>
      <c r="E18" s="9" t="s">
        <v>22</v>
      </c>
      <c r="F18" s="2"/>
      <c r="G18" s="2"/>
      <c r="H18" s="2"/>
      <c r="I18" s="7">
        <v>40</v>
      </c>
      <c r="J18" s="6">
        <v>200</v>
      </c>
      <c r="K18" s="7">
        <v>0</v>
      </c>
      <c r="L18" s="6">
        <v>-10</v>
      </c>
      <c r="M18" s="7">
        <v>10</v>
      </c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8" t="s">
        <v>19</v>
      </c>
      <c r="BS18" s="8" t="s">
        <v>19</v>
      </c>
      <c r="BT18" s="2"/>
      <c r="BU18" s="2"/>
      <c r="BV18" s="2"/>
      <c r="BW18" s="2"/>
      <c r="BX18" s="2"/>
      <c r="BY18" s="2"/>
      <c r="BZ18" s="43"/>
    </row>
    <row r="19" spans="2:78" x14ac:dyDescent="0.25">
      <c r="B19" s="13" t="s">
        <v>151</v>
      </c>
      <c r="C19" s="2">
        <v>53</v>
      </c>
      <c r="D19" s="27">
        <v>0</v>
      </c>
      <c r="E19" s="7" t="s">
        <v>24</v>
      </c>
      <c r="F19" s="2"/>
      <c r="G19" s="2"/>
      <c r="H19" s="2"/>
      <c r="I19" s="6">
        <v>20</v>
      </c>
      <c r="J19" s="6">
        <v>0</v>
      </c>
      <c r="K19" s="6">
        <v>200</v>
      </c>
      <c r="L19" s="6">
        <v>10</v>
      </c>
      <c r="M19" s="6">
        <v>10</v>
      </c>
      <c r="N19" s="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8" t="s">
        <v>19</v>
      </c>
      <c r="BS19" s="8" t="s">
        <v>19</v>
      </c>
      <c r="BT19" s="2"/>
      <c r="BU19" s="2"/>
      <c r="BV19" s="2"/>
      <c r="BW19" s="2"/>
      <c r="BX19" s="2"/>
      <c r="BY19" s="2"/>
      <c r="BZ19" s="43"/>
    </row>
    <row r="20" spans="2:78" x14ac:dyDescent="0.25">
      <c r="B20" s="13" t="s">
        <v>152</v>
      </c>
      <c r="C20" s="2">
        <v>53</v>
      </c>
      <c r="D20" s="27">
        <v>0</v>
      </c>
      <c r="E20" s="9" t="s">
        <v>22</v>
      </c>
      <c r="F20" s="2"/>
      <c r="G20" s="2"/>
      <c r="H20" s="2"/>
      <c r="I20" s="6">
        <v>20</v>
      </c>
      <c r="J20" s="6">
        <v>0</v>
      </c>
      <c r="K20" s="6">
        <v>200</v>
      </c>
      <c r="L20" s="6">
        <v>-10</v>
      </c>
      <c r="M20" s="6">
        <v>10</v>
      </c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8" t="s">
        <v>19</v>
      </c>
      <c r="BS20" s="8" t="s">
        <v>19</v>
      </c>
      <c r="BT20" s="2"/>
      <c r="BU20" s="2"/>
      <c r="BV20" s="2"/>
      <c r="BW20" s="2"/>
      <c r="BX20" s="2"/>
      <c r="BY20" s="2"/>
      <c r="BZ20" s="43"/>
    </row>
    <row r="21" spans="2:78" x14ac:dyDescent="0.25">
      <c r="B21" s="13" t="s">
        <v>153</v>
      </c>
      <c r="C21" s="2">
        <v>53</v>
      </c>
      <c r="D21" s="27">
        <v>0</v>
      </c>
      <c r="E21" s="9" t="s">
        <v>22</v>
      </c>
      <c r="F21" s="2"/>
      <c r="G21" s="2"/>
      <c r="H21" s="2"/>
      <c r="I21" s="6">
        <v>40</v>
      </c>
      <c r="J21" s="6">
        <v>0</v>
      </c>
      <c r="K21" s="6">
        <v>200</v>
      </c>
      <c r="L21" s="6">
        <v>-10</v>
      </c>
      <c r="M21" s="6">
        <v>10</v>
      </c>
      <c r="N21" s="6"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8">
        <f>J21/K21</f>
        <v>0</v>
      </c>
      <c r="BS21" s="8" t="s">
        <v>19</v>
      </c>
      <c r="BT21" s="2"/>
      <c r="BU21" s="2"/>
      <c r="BV21" s="2"/>
      <c r="BW21" s="2"/>
      <c r="BX21" s="2"/>
      <c r="BY21" s="2"/>
      <c r="BZ21" s="43"/>
    </row>
    <row r="22" spans="2:78" x14ac:dyDescent="0.25">
      <c r="B22" s="13" t="s">
        <v>154</v>
      </c>
      <c r="C22" s="2">
        <v>53</v>
      </c>
      <c r="D22" s="27">
        <v>1</v>
      </c>
      <c r="E22" s="7" t="s">
        <v>24</v>
      </c>
      <c r="F22" s="2"/>
      <c r="G22" s="2"/>
      <c r="H22" s="2"/>
      <c r="I22" s="6">
        <v>40</v>
      </c>
      <c r="J22" s="6">
        <v>200</v>
      </c>
      <c r="K22" s="6">
        <v>0</v>
      </c>
      <c r="L22" s="6">
        <v>10</v>
      </c>
      <c r="M22" s="6">
        <v>0</v>
      </c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8" t="s">
        <v>19</v>
      </c>
      <c r="BS22" s="8" t="s">
        <v>19</v>
      </c>
      <c r="BT22" s="2"/>
      <c r="BU22" s="2"/>
      <c r="BV22" s="2"/>
      <c r="BW22" s="2"/>
      <c r="BX22" s="2"/>
      <c r="BY22" s="2"/>
      <c r="BZ22" s="43"/>
    </row>
    <row r="23" spans="2:78" x14ac:dyDescent="0.25">
      <c r="B23" s="13" t="s">
        <v>155</v>
      </c>
      <c r="C23" s="2">
        <v>53</v>
      </c>
      <c r="D23" s="27">
        <v>0</v>
      </c>
      <c r="E23" s="9" t="s">
        <v>23</v>
      </c>
      <c r="F23" s="2"/>
      <c r="G23" s="2"/>
      <c r="H23" s="2"/>
      <c r="I23" s="6">
        <v>40</v>
      </c>
      <c r="J23" s="6">
        <v>200</v>
      </c>
      <c r="K23" s="6">
        <v>20000</v>
      </c>
      <c r="L23" s="6">
        <v>10</v>
      </c>
      <c r="M23" s="6">
        <v>0</v>
      </c>
      <c r="N23" s="6">
        <v>0.01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8">
        <f>J23/K23</f>
        <v>0.01</v>
      </c>
      <c r="BS23" s="8" t="s">
        <v>19</v>
      </c>
      <c r="BT23" s="2"/>
      <c r="BU23" s="2"/>
      <c r="BV23" s="2"/>
      <c r="BW23" s="2"/>
      <c r="BX23" s="2"/>
      <c r="BY23" s="2"/>
      <c r="BZ23" s="43"/>
    </row>
    <row r="24" spans="2:78" x14ac:dyDescent="0.25">
      <c r="B24" s="13" t="s">
        <v>156</v>
      </c>
      <c r="C24" s="10">
        <v>200</v>
      </c>
      <c r="D24" s="28">
        <f>IF(OR(O24&lt;0, O24 = "-"),"missing",O24)</f>
        <v>1000</v>
      </c>
      <c r="E24" s="10"/>
      <c r="F24" s="6"/>
      <c r="G24" s="2"/>
      <c r="H24" s="2"/>
      <c r="I24" s="2"/>
      <c r="J24" s="2"/>
      <c r="K24" s="2"/>
      <c r="L24" s="2"/>
      <c r="M24" s="2"/>
      <c r="N24" s="2"/>
      <c r="O24" s="6">
        <v>1000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42"/>
    </row>
    <row r="25" spans="2:78" x14ac:dyDescent="0.25">
      <c r="B25" s="13" t="s">
        <v>157</v>
      </c>
      <c r="C25" s="10">
        <v>200</v>
      </c>
      <c r="D25" s="28" t="str">
        <f t="shared" ref="D25:D26" si="4">IF(OR(O25&lt;0, O25 = "-"),"missing",O25)</f>
        <v>missing</v>
      </c>
      <c r="E25" s="14" t="s">
        <v>6</v>
      </c>
      <c r="F25" s="6"/>
      <c r="G25" s="2"/>
      <c r="H25" s="2"/>
      <c r="I25" s="2"/>
      <c r="J25" s="2"/>
      <c r="K25" s="2"/>
      <c r="L25" s="2"/>
      <c r="M25" s="2"/>
      <c r="N25" s="2"/>
      <c r="O25" s="6" t="s">
        <v>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42"/>
    </row>
    <row r="26" spans="2:78" x14ac:dyDescent="0.25">
      <c r="B26" s="13" t="s">
        <v>158</v>
      </c>
      <c r="C26" s="10">
        <v>200</v>
      </c>
      <c r="D26" s="28" t="str">
        <f t="shared" si="4"/>
        <v>missing</v>
      </c>
      <c r="E26" s="14" t="s">
        <v>21</v>
      </c>
      <c r="F26" s="6"/>
      <c r="G26" s="2"/>
      <c r="H26" s="2"/>
      <c r="I26" s="2"/>
      <c r="J26" s="2"/>
      <c r="K26" s="2"/>
      <c r="L26" s="2"/>
      <c r="M26" s="2"/>
      <c r="N26" s="2"/>
      <c r="O26" s="6">
        <v>-100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42"/>
    </row>
    <row r="27" spans="2:78" x14ac:dyDescent="0.25">
      <c r="B27" s="13" t="s">
        <v>159</v>
      </c>
      <c r="C27" s="11">
        <v>203</v>
      </c>
      <c r="D27" s="28">
        <f>IF(OR(I27&lt;0, I27 = "-"),"missing",I27)</f>
        <v>0</v>
      </c>
      <c r="E27" s="10"/>
      <c r="F27" s="2"/>
      <c r="G27" s="2"/>
      <c r="H27" s="2"/>
      <c r="I27" s="2"/>
      <c r="J27" s="2"/>
      <c r="K27" s="2"/>
      <c r="L27" s="2"/>
      <c r="M27" s="2"/>
      <c r="N27" s="2"/>
      <c r="O27" s="2"/>
      <c r="P27" s="6">
        <v>12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2"/>
      <c r="BS27" s="2"/>
      <c r="BT27" s="2"/>
      <c r="BU27" s="2"/>
      <c r="BV27" s="2"/>
      <c r="BW27" s="2"/>
      <c r="BX27" s="2"/>
      <c r="BY27" s="2"/>
      <c r="BZ27" s="42"/>
    </row>
    <row r="28" spans="2:78" x14ac:dyDescent="0.25">
      <c r="B28" s="13" t="s">
        <v>160</v>
      </c>
      <c r="C28" s="11">
        <v>203</v>
      </c>
      <c r="D28" s="28">
        <f>IF(OR(I28&lt;0, I28 = "-"),"missing",I28)</f>
        <v>0</v>
      </c>
      <c r="E28" s="14" t="s">
        <v>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6" t="s">
        <v>7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2"/>
      <c r="BS28" s="2"/>
      <c r="BT28" s="2"/>
      <c r="BU28" s="2"/>
      <c r="BV28" s="2"/>
      <c r="BW28" s="2"/>
      <c r="BX28" s="2"/>
      <c r="BY28" s="2"/>
      <c r="BZ28" s="42"/>
    </row>
    <row r="29" spans="2:78" x14ac:dyDescent="0.25">
      <c r="B29" s="13" t="s">
        <v>161</v>
      </c>
      <c r="C29" s="11">
        <v>203</v>
      </c>
      <c r="D29" s="28" t="s">
        <v>5</v>
      </c>
      <c r="E29" s="14" t="s">
        <v>26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6">
        <v>-5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2"/>
      <c r="BS29" s="2"/>
      <c r="BT29" s="2"/>
      <c r="BU29" s="2"/>
      <c r="BV29" s="2"/>
      <c r="BW29" s="2"/>
      <c r="BX29" s="2"/>
      <c r="BY29" s="2"/>
      <c r="BZ29" s="42"/>
    </row>
    <row r="30" spans="2:78" x14ac:dyDescent="0.25">
      <c r="B30" s="13" t="s">
        <v>162</v>
      </c>
      <c r="C30" s="2">
        <v>150</v>
      </c>
      <c r="D30" s="24">
        <f>BT30</f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>
        <v>300</v>
      </c>
      <c r="R30" s="2">
        <v>200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>
        <v>300</v>
      </c>
      <c r="BS30" s="2">
        <v>200</v>
      </c>
      <c r="BT30" s="2">
        <f>IF((BR30/BS30)&gt;1,0,1)</f>
        <v>0</v>
      </c>
      <c r="BU30" s="2"/>
      <c r="BV30" s="2"/>
      <c r="BW30" s="2"/>
      <c r="BX30" s="2"/>
      <c r="BY30" s="2"/>
    </row>
    <row r="31" spans="2:78" x14ac:dyDescent="0.25">
      <c r="B31" s="13" t="s">
        <v>163</v>
      </c>
      <c r="C31" s="2">
        <v>150</v>
      </c>
      <c r="D31" s="24">
        <f>BT31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300</v>
      </c>
      <c r="R31" s="2">
        <v>500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>
        <v>300</v>
      </c>
      <c r="BS31" s="2">
        <v>500</v>
      </c>
      <c r="BT31" s="2">
        <f>IF((BR31/BS31)&gt;1,0,1)</f>
        <v>1</v>
      </c>
      <c r="BU31" s="2"/>
      <c r="BV31" s="2"/>
      <c r="BW31" s="2"/>
      <c r="BX31" s="2"/>
      <c r="BY31" s="2"/>
    </row>
    <row r="32" spans="2:78" x14ac:dyDescent="0.25">
      <c r="B32" s="13" t="s">
        <v>164</v>
      </c>
      <c r="C32" s="2">
        <v>150</v>
      </c>
      <c r="D32" s="24" t="s">
        <v>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 t="s">
        <v>7</v>
      </c>
      <c r="R32" s="2" t="s">
        <v>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 t="s">
        <v>7</v>
      </c>
      <c r="BS32" s="2" t="s">
        <v>7</v>
      </c>
      <c r="BT32" s="2"/>
      <c r="BU32" s="2"/>
      <c r="BV32" s="2"/>
      <c r="BW32" s="2"/>
      <c r="BX32" s="2"/>
      <c r="BY32" s="2"/>
    </row>
    <row r="33" spans="2:83" x14ac:dyDescent="0.25">
      <c r="B33" s="13" t="s">
        <v>165</v>
      </c>
      <c r="C33" s="2">
        <v>151</v>
      </c>
      <c r="D33" s="24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>
        <v>300</v>
      </c>
      <c r="R33" s="2">
        <v>200</v>
      </c>
      <c r="S33" s="79" t="s">
        <v>307</v>
      </c>
      <c r="T33" s="5" t="s">
        <v>306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>
        <f>MAX(S33,T33)</f>
        <v>0</v>
      </c>
      <c r="BU33" s="2"/>
      <c r="BV33" s="2"/>
      <c r="BW33" s="2"/>
      <c r="BX33" s="2"/>
      <c r="BY33" s="2"/>
    </row>
    <row r="34" spans="2:83" x14ac:dyDescent="0.25">
      <c r="B34" s="13" t="s">
        <v>166</v>
      </c>
      <c r="C34" s="2">
        <v>151</v>
      </c>
      <c r="D34" s="24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300</v>
      </c>
      <c r="R34" s="2">
        <v>500</v>
      </c>
      <c r="S34" s="79" t="s">
        <v>306</v>
      </c>
      <c r="T34" s="5" t="s">
        <v>307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>
        <f t="shared" ref="BT34:BT35" si="5">MAX(S34,T34)</f>
        <v>0</v>
      </c>
      <c r="BU34" s="2"/>
      <c r="BV34" s="2"/>
      <c r="BW34" s="2"/>
      <c r="BX34" s="2"/>
      <c r="BY34" s="2"/>
    </row>
    <row r="35" spans="2:83" x14ac:dyDescent="0.25">
      <c r="B35" s="13" t="s">
        <v>167</v>
      </c>
      <c r="C35" s="2">
        <v>151</v>
      </c>
      <c r="D35" s="24">
        <v>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300</v>
      </c>
      <c r="R35" s="2">
        <v>500</v>
      </c>
      <c r="S35" s="79" t="s">
        <v>307</v>
      </c>
      <c r="T35" s="5" t="s">
        <v>307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>
        <f t="shared" si="5"/>
        <v>0</v>
      </c>
      <c r="BU35" s="2"/>
      <c r="BV35" s="2"/>
      <c r="BW35" s="2"/>
      <c r="BX35" s="2"/>
      <c r="BY35" s="2"/>
    </row>
    <row r="36" spans="2:83" x14ac:dyDescent="0.25">
      <c r="B36" s="13" t="s">
        <v>168</v>
      </c>
      <c r="C36" s="2">
        <v>151</v>
      </c>
      <c r="D36" s="24" t="s">
        <v>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5" t="s">
        <v>7</v>
      </c>
      <c r="R36" s="15" t="s">
        <v>7</v>
      </c>
      <c r="S36" s="15" t="s">
        <v>7</v>
      </c>
      <c r="T36" s="15" t="s">
        <v>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2:83" ht="15.6" customHeight="1" x14ac:dyDescent="0.25">
      <c r="B37" s="5" t="s">
        <v>169</v>
      </c>
      <c r="C37" s="2">
        <v>65</v>
      </c>
      <c r="D37" s="24">
        <f>BR37/BS37</f>
        <v>1.5483870967741937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6">
        <v>2500</v>
      </c>
      <c r="V37" s="6">
        <v>1500</v>
      </c>
      <c r="W37" s="6">
        <v>800</v>
      </c>
      <c r="X37" s="6">
        <v>1700</v>
      </c>
      <c r="Y37" s="6">
        <v>900</v>
      </c>
      <c r="Z37" s="6">
        <v>500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>
        <f>AVERAGE(U37,V37,W37)</f>
        <v>1600</v>
      </c>
      <c r="BS37" s="2">
        <f>AVERAGE(X37,Y37,Z37)</f>
        <v>1033.3333333333333</v>
      </c>
      <c r="BT37" s="2"/>
      <c r="BU37" s="2"/>
      <c r="BV37" s="2"/>
      <c r="BW37" s="2"/>
      <c r="BX37" s="2"/>
      <c r="BY37" s="2"/>
      <c r="CA37" s="50"/>
    </row>
    <row r="38" spans="2:83" x14ac:dyDescent="0.25">
      <c r="B38" s="5" t="s">
        <v>170</v>
      </c>
      <c r="C38" s="2">
        <v>65</v>
      </c>
      <c r="D38" s="24">
        <f>BR38/BS38</f>
        <v>1.0833333333333333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6">
        <v>1300</v>
      </c>
      <c r="V38" s="6" t="s">
        <v>7</v>
      </c>
      <c r="W38" s="6" t="s">
        <v>7</v>
      </c>
      <c r="X38" s="6">
        <v>1200</v>
      </c>
      <c r="Y38" s="6" t="s">
        <v>7</v>
      </c>
      <c r="Z38" s="6" t="s">
        <v>7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>
        <f>AVERAGE(U38,V38,W38)</f>
        <v>1300</v>
      </c>
      <c r="BS38" s="2">
        <f>AVERAGE(X38,Y38,Z38)</f>
        <v>1200</v>
      </c>
      <c r="BT38" s="2"/>
      <c r="BU38" s="2"/>
      <c r="BV38" s="2"/>
      <c r="BW38" s="2"/>
      <c r="BX38" s="2"/>
      <c r="BY38" s="2"/>
    </row>
    <row r="39" spans="2:83" x14ac:dyDescent="0.25">
      <c r="B39" s="5" t="s">
        <v>171</v>
      </c>
      <c r="C39" s="2">
        <v>65</v>
      </c>
      <c r="D39" s="24" t="s">
        <v>5</v>
      </c>
      <c r="E39" s="2" t="s">
        <v>38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0" t="s">
        <v>7</v>
      </c>
      <c r="V39" s="10" t="s">
        <v>7</v>
      </c>
      <c r="W39" s="10" t="s">
        <v>7</v>
      </c>
      <c r="X39" s="10" t="s">
        <v>7</v>
      </c>
      <c r="Y39" s="10" t="s">
        <v>7</v>
      </c>
      <c r="Z39" s="6" t="s">
        <v>7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 t="s">
        <v>7</v>
      </c>
      <c r="BS39" s="2" t="s">
        <v>7</v>
      </c>
      <c r="BT39" s="2"/>
      <c r="BU39" s="2"/>
      <c r="BV39" s="2"/>
      <c r="BW39" s="2"/>
      <c r="BX39" s="2"/>
      <c r="BY39" s="2"/>
    </row>
    <row r="40" spans="2:83" x14ac:dyDescent="0.25">
      <c r="B40" s="5" t="s">
        <v>172</v>
      </c>
      <c r="C40" s="2">
        <v>65</v>
      </c>
      <c r="D40" s="29">
        <v>1000000</v>
      </c>
      <c r="E40" s="2" t="s">
        <v>40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6">
        <v>1700</v>
      </c>
      <c r="V40" s="6">
        <v>900</v>
      </c>
      <c r="W40" s="6">
        <v>500</v>
      </c>
      <c r="X40" s="6">
        <v>0</v>
      </c>
      <c r="Y40" s="6">
        <v>0</v>
      </c>
      <c r="Z40" s="6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>
        <f>AVERAGE(U40,V40,W40)</f>
        <v>1033.3333333333333</v>
      </c>
      <c r="BS40" s="2">
        <f>AVERAGE(X40,Y40,Z40)</f>
        <v>0</v>
      </c>
      <c r="BT40" s="2"/>
      <c r="BU40" s="2"/>
      <c r="BV40" s="2"/>
      <c r="BW40" s="2"/>
      <c r="BX40" s="2"/>
      <c r="BY40" s="2"/>
      <c r="BZ40" s="44"/>
    </row>
    <row r="41" spans="2:83" x14ac:dyDescent="0.25">
      <c r="B41" s="5" t="s">
        <v>173</v>
      </c>
      <c r="C41" s="2">
        <v>65</v>
      </c>
      <c r="D41" s="24">
        <v>0</v>
      </c>
      <c r="E41" s="2" t="s">
        <v>39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>
        <f>AVERAGE(U41,V41,W41)</f>
        <v>0</v>
      </c>
      <c r="BS41" s="2">
        <f>AVERAGE(X41,Y41,Z41)</f>
        <v>0</v>
      </c>
      <c r="BT41" s="2"/>
      <c r="BU41" s="2"/>
      <c r="BV41" s="2"/>
      <c r="BW41" s="2"/>
      <c r="BX41" s="2"/>
      <c r="BY41" s="2"/>
    </row>
    <row r="42" spans="2:83" s="17" customFormat="1" x14ac:dyDescent="0.25">
      <c r="B42" s="5" t="s">
        <v>174</v>
      </c>
      <c r="C42" s="10">
        <v>65</v>
      </c>
      <c r="D42" s="28">
        <v>0</v>
      </c>
      <c r="E42" s="18" t="s">
        <v>41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>
        <v>-500</v>
      </c>
      <c r="V42" s="16">
        <v>300</v>
      </c>
      <c r="W42" s="16">
        <v>200</v>
      </c>
      <c r="X42" s="16" t="s">
        <v>7</v>
      </c>
      <c r="Y42" s="16" t="s">
        <v>7</v>
      </c>
      <c r="Z42" s="16" t="s">
        <v>7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2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2"/>
      <c r="BN42" s="16"/>
      <c r="BO42" s="16"/>
      <c r="BP42" s="16"/>
      <c r="BQ42" s="16"/>
      <c r="BR42" s="6">
        <f>AVERAGE(U42,V42,W42)</f>
        <v>0</v>
      </c>
      <c r="BS42" s="6" t="s">
        <v>7</v>
      </c>
      <c r="BT42" s="16"/>
      <c r="BU42" s="16"/>
      <c r="BV42" s="16"/>
      <c r="BW42" s="16"/>
      <c r="BX42" s="16"/>
      <c r="BY42" s="16"/>
      <c r="BZ42" s="45"/>
      <c r="CA42" s="20"/>
      <c r="CB42" s="20"/>
      <c r="CC42" s="20"/>
      <c r="CD42" s="20"/>
      <c r="CE42" s="20"/>
    </row>
    <row r="43" spans="2:83" x14ac:dyDescent="0.25">
      <c r="B43" s="5" t="s">
        <v>175</v>
      </c>
      <c r="C43" s="11">
        <v>65</v>
      </c>
      <c r="D43" s="31">
        <v>-1000000</v>
      </c>
      <c r="E43" s="10" t="s">
        <v>41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0">
        <v>400</v>
      </c>
      <c r="V43" s="10">
        <v>300</v>
      </c>
      <c r="W43" s="10">
        <v>700</v>
      </c>
      <c r="X43" s="10" t="s">
        <v>7</v>
      </c>
      <c r="Y43" s="10" t="s">
        <v>7</v>
      </c>
      <c r="Z43" s="10" t="s">
        <v>7</v>
      </c>
      <c r="AA43" s="16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0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>
        <f>AVERAGE(U43,V43,W43)</f>
        <v>466.66666666666669</v>
      </c>
      <c r="BS43" s="2" t="s">
        <v>7</v>
      </c>
      <c r="BT43" s="2"/>
      <c r="BU43" s="2"/>
      <c r="BV43" s="2"/>
      <c r="BW43" s="2"/>
      <c r="BX43" s="2"/>
      <c r="BY43" s="2"/>
      <c r="BZ43" s="45"/>
    </row>
    <row r="44" spans="2:83" x14ac:dyDescent="0.25">
      <c r="B44" s="5" t="s">
        <v>176</v>
      </c>
      <c r="C44" s="11">
        <v>65</v>
      </c>
      <c r="D44" s="29">
        <v>9999999</v>
      </c>
      <c r="E44" s="10" t="s">
        <v>42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6" t="s">
        <v>7</v>
      </c>
      <c r="V44" s="6" t="s">
        <v>7</v>
      </c>
      <c r="W44" s="6" t="s">
        <v>7</v>
      </c>
      <c r="X44" s="10">
        <v>800</v>
      </c>
      <c r="Y44" s="10">
        <v>700</v>
      </c>
      <c r="Z44" s="10">
        <v>900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 t="s">
        <v>7</v>
      </c>
      <c r="BS44" s="2">
        <f t="shared" ref="BS44:BS50" si="6">AVERAGE(X44,Y44,Z44)</f>
        <v>800</v>
      </c>
      <c r="BT44" s="2"/>
      <c r="BU44" s="2"/>
      <c r="BV44" s="2"/>
      <c r="BW44" s="2"/>
      <c r="BX44" s="2"/>
      <c r="BY44" s="2"/>
      <c r="BZ44" s="45"/>
    </row>
    <row r="45" spans="2:83" x14ac:dyDescent="0.25">
      <c r="B45" s="5" t="s">
        <v>177</v>
      </c>
      <c r="C45" s="2">
        <v>65</v>
      </c>
      <c r="D45" s="24" t="s">
        <v>5</v>
      </c>
      <c r="E45" s="2" t="s">
        <v>43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0">
        <v>-500</v>
      </c>
      <c r="V45" s="10">
        <v>300</v>
      </c>
      <c r="W45" s="10">
        <v>100</v>
      </c>
      <c r="X45" s="10">
        <v>500</v>
      </c>
      <c r="Y45" s="10">
        <v>300</v>
      </c>
      <c r="Z45" s="10">
        <v>100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>
        <f t="shared" ref="BR45:BR50" si="7">AVERAGE(U45,V45,W45)</f>
        <v>-33.333333333333336</v>
      </c>
      <c r="BS45" s="2">
        <f t="shared" si="6"/>
        <v>300</v>
      </c>
      <c r="BT45" s="2"/>
      <c r="BU45" s="2"/>
      <c r="BV45" s="2"/>
      <c r="BW45" s="2"/>
      <c r="BX45" s="2"/>
      <c r="BY45" s="2"/>
    </row>
    <row r="46" spans="2:83" x14ac:dyDescent="0.25">
      <c r="B46" s="5" t="s">
        <v>178</v>
      </c>
      <c r="C46" s="2">
        <v>65</v>
      </c>
      <c r="D46" s="24" t="s">
        <v>5</v>
      </c>
      <c r="E46" s="2" t="s">
        <v>43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0">
        <v>-500</v>
      </c>
      <c r="V46" s="10">
        <v>300</v>
      </c>
      <c r="W46" s="10">
        <v>100</v>
      </c>
      <c r="X46" s="10">
        <v>-500</v>
      </c>
      <c r="Y46" s="10">
        <v>300</v>
      </c>
      <c r="Z46" s="10">
        <v>-600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>
        <f t="shared" si="7"/>
        <v>-33.333333333333336</v>
      </c>
      <c r="BS46" s="2">
        <f t="shared" si="6"/>
        <v>-266.66666666666669</v>
      </c>
      <c r="BT46" s="2"/>
      <c r="BU46" s="2"/>
      <c r="BV46" s="2"/>
      <c r="BW46" s="2"/>
      <c r="BX46" s="2"/>
      <c r="BY46" s="2"/>
    </row>
    <row r="47" spans="2:83" x14ac:dyDescent="0.25">
      <c r="B47" s="5" t="s">
        <v>179</v>
      </c>
      <c r="C47" s="2">
        <v>65</v>
      </c>
      <c r="D47" s="24" t="s">
        <v>5</v>
      </c>
      <c r="E47" s="2" t="s">
        <v>43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0">
        <v>-500</v>
      </c>
      <c r="V47" s="10">
        <v>300</v>
      </c>
      <c r="W47" s="10">
        <v>100</v>
      </c>
      <c r="X47" s="10">
        <v>-200</v>
      </c>
      <c r="Y47" s="10">
        <v>-400</v>
      </c>
      <c r="Z47" s="10">
        <v>600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>
        <f t="shared" si="7"/>
        <v>-33.333333333333336</v>
      </c>
      <c r="BS47" s="2">
        <f t="shared" si="6"/>
        <v>0</v>
      </c>
      <c r="BT47" s="2"/>
      <c r="BU47" s="2"/>
      <c r="BV47" s="2"/>
      <c r="BW47" s="2"/>
      <c r="BX47" s="2"/>
      <c r="BY47" s="2"/>
    </row>
    <row r="48" spans="2:83" x14ac:dyDescent="0.25">
      <c r="B48" s="5" t="s">
        <v>180</v>
      </c>
      <c r="C48" s="2">
        <v>65</v>
      </c>
      <c r="D48" s="24" t="s">
        <v>5</v>
      </c>
      <c r="E48" s="2" t="s">
        <v>44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0">
        <v>-500</v>
      </c>
      <c r="V48" s="10">
        <v>300</v>
      </c>
      <c r="W48" s="10">
        <v>200</v>
      </c>
      <c r="X48" s="10">
        <v>-800</v>
      </c>
      <c r="Y48" s="10">
        <v>700</v>
      </c>
      <c r="Z48" s="10">
        <v>-900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>
        <f t="shared" si="7"/>
        <v>0</v>
      </c>
      <c r="BS48" s="2">
        <f t="shared" si="6"/>
        <v>-333.33333333333331</v>
      </c>
      <c r="BT48" s="2"/>
      <c r="BU48" s="2"/>
      <c r="BV48" s="2"/>
      <c r="BW48" s="2"/>
      <c r="BX48" s="2"/>
      <c r="BY48" s="2"/>
    </row>
    <row r="49" spans="2:78" x14ac:dyDescent="0.25">
      <c r="B49" s="5" t="s">
        <v>181</v>
      </c>
      <c r="C49" s="2">
        <v>65</v>
      </c>
      <c r="D49" s="24" t="s">
        <v>5</v>
      </c>
      <c r="E49" s="2" t="s">
        <v>44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10">
        <v>-500</v>
      </c>
      <c r="V49" s="10">
        <v>300</v>
      </c>
      <c r="W49" s="10">
        <v>100</v>
      </c>
      <c r="X49" s="10">
        <v>-800</v>
      </c>
      <c r="Y49" s="10">
        <v>200</v>
      </c>
      <c r="Z49" s="10">
        <v>50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>
        <f t="shared" si="7"/>
        <v>-33.333333333333336</v>
      </c>
      <c r="BS49" s="2">
        <f t="shared" si="6"/>
        <v>-183.33333333333334</v>
      </c>
      <c r="BT49" s="2"/>
      <c r="BU49" s="2"/>
      <c r="BV49" s="2"/>
      <c r="BW49" s="2"/>
      <c r="BX49" s="2"/>
      <c r="BY49" s="2"/>
    </row>
    <row r="50" spans="2:78" x14ac:dyDescent="0.25">
      <c r="B50" s="7" t="s">
        <v>182</v>
      </c>
      <c r="C50" s="2">
        <v>65</v>
      </c>
      <c r="D50" s="24" t="s">
        <v>5</v>
      </c>
      <c r="E50" s="2" t="s">
        <v>44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15">
        <v>500</v>
      </c>
      <c r="V50" s="15">
        <v>300</v>
      </c>
      <c r="W50" s="15">
        <v>100</v>
      </c>
      <c r="X50" s="10">
        <v>-800</v>
      </c>
      <c r="Y50" s="10">
        <v>700</v>
      </c>
      <c r="Z50" s="10">
        <v>-900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>
        <f t="shared" si="7"/>
        <v>300</v>
      </c>
      <c r="BS50" s="2">
        <f t="shared" si="6"/>
        <v>-333.33333333333331</v>
      </c>
      <c r="BT50" s="2"/>
      <c r="BU50" s="2"/>
      <c r="BV50" s="2"/>
      <c r="BW50" s="2"/>
      <c r="BX50" s="2"/>
      <c r="BY50" s="2"/>
    </row>
    <row r="51" spans="2:78" x14ac:dyDescent="0.25">
      <c r="B51" s="7" t="s">
        <v>183</v>
      </c>
      <c r="C51" s="2">
        <v>66</v>
      </c>
      <c r="D51" s="31">
        <f>BR51/BS51</f>
        <v>1.6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6">
        <v>2500</v>
      </c>
      <c r="AB51" s="6">
        <v>1500</v>
      </c>
      <c r="AC51" s="6">
        <v>800</v>
      </c>
      <c r="AD51" s="2">
        <v>1000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>
        <f>AVERAGE(AA51,AB51,AC51)</f>
        <v>1600</v>
      </c>
      <c r="BS51" s="2">
        <f t="shared" ref="BS51:BS56" si="8">AD51</f>
        <v>1000</v>
      </c>
      <c r="BT51" s="2"/>
      <c r="BU51" s="2"/>
      <c r="BV51" s="2"/>
      <c r="BW51" s="2"/>
      <c r="BX51" s="2"/>
      <c r="BY51" s="2"/>
    </row>
    <row r="52" spans="2:78" x14ac:dyDescent="0.25">
      <c r="B52" s="7" t="s">
        <v>184</v>
      </c>
      <c r="C52" s="2">
        <v>66</v>
      </c>
      <c r="D52" s="31">
        <f>BR52/BS52</f>
        <v>0.8666666666666667</v>
      </c>
      <c r="E52" s="2" t="s">
        <v>49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6">
        <v>1300</v>
      </c>
      <c r="AB52" s="6" t="s">
        <v>7</v>
      </c>
      <c r="AC52" s="6" t="s">
        <v>7</v>
      </c>
      <c r="AD52" s="2">
        <v>1500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>
        <f>AVERAGE(AA52,AB52,AC52)</f>
        <v>1300</v>
      </c>
      <c r="BS52" s="2">
        <f t="shared" si="8"/>
        <v>1500</v>
      </c>
      <c r="BT52" s="2"/>
      <c r="BU52" s="2"/>
      <c r="BV52" s="2"/>
      <c r="BW52" s="2"/>
      <c r="BX52" s="2"/>
      <c r="BY52" s="2"/>
    </row>
    <row r="53" spans="2:78" x14ac:dyDescent="0.25">
      <c r="B53" s="7" t="s">
        <v>185</v>
      </c>
      <c r="C53" s="2">
        <v>66</v>
      </c>
      <c r="D53" s="31" t="s">
        <v>5</v>
      </c>
      <c r="E53" s="2" t="s">
        <v>38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10" t="s">
        <v>7</v>
      </c>
      <c r="AB53" s="10" t="s">
        <v>7</v>
      </c>
      <c r="AC53" s="10" t="s">
        <v>7</v>
      </c>
      <c r="AD53" s="2" t="s">
        <v>7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 t="s">
        <v>7</v>
      </c>
      <c r="BS53" s="2" t="str">
        <f t="shared" si="8"/>
        <v>-</v>
      </c>
      <c r="BT53" s="2"/>
      <c r="BU53" s="2"/>
      <c r="BV53" s="2"/>
      <c r="BW53" s="2"/>
      <c r="BX53" s="2"/>
      <c r="BY53" s="2"/>
    </row>
    <row r="54" spans="2:78" x14ac:dyDescent="0.25">
      <c r="B54" s="7" t="s">
        <v>186</v>
      </c>
      <c r="C54" s="2">
        <v>66</v>
      </c>
      <c r="D54" s="29">
        <v>1000000</v>
      </c>
      <c r="E54" s="2" t="s">
        <v>40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6">
        <v>1700</v>
      </c>
      <c r="AB54" s="6">
        <v>900</v>
      </c>
      <c r="AC54" s="6">
        <v>500</v>
      </c>
      <c r="AD54" s="2">
        <v>0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>
        <f>AVERAGE(AA54,AB54,AC54)</f>
        <v>1033.3333333333333</v>
      </c>
      <c r="BS54" s="2">
        <f t="shared" si="8"/>
        <v>0</v>
      </c>
      <c r="BT54" s="2"/>
      <c r="BU54" s="2"/>
      <c r="BV54" s="2"/>
      <c r="BW54" s="2"/>
      <c r="BX54" s="2"/>
      <c r="BY54" s="2"/>
      <c r="BZ54" s="44"/>
    </row>
    <row r="55" spans="2:78" x14ac:dyDescent="0.25">
      <c r="B55" s="7" t="s">
        <v>187</v>
      </c>
      <c r="C55" s="2">
        <v>66</v>
      </c>
      <c r="D55" s="28">
        <v>0</v>
      </c>
      <c r="E55" s="10" t="s">
        <v>39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6">
        <v>0</v>
      </c>
      <c r="AB55" s="6">
        <v>0</v>
      </c>
      <c r="AC55" s="6">
        <v>0</v>
      </c>
      <c r="AD55" s="2">
        <v>0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>
        <f>AVERAGE(AA55,AB55,AC55)</f>
        <v>0</v>
      </c>
      <c r="BS55" s="2">
        <f t="shared" si="8"/>
        <v>0</v>
      </c>
      <c r="BT55" s="2"/>
      <c r="BU55" s="2"/>
      <c r="BV55" s="2"/>
      <c r="BW55" s="2"/>
      <c r="BX55" s="2"/>
      <c r="BY55" s="2"/>
      <c r="BZ55" s="45"/>
    </row>
    <row r="56" spans="2:78" x14ac:dyDescent="0.25">
      <c r="B56" s="7" t="s">
        <v>188</v>
      </c>
      <c r="C56" s="2">
        <v>66</v>
      </c>
      <c r="D56" s="30">
        <v>0</v>
      </c>
      <c r="E56" s="18" t="s">
        <v>41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10">
        <v>400</v>
      </c>
      <c r="AB56" s="10">
        <v>-300</v>
      </c>
      <c r="AC56" s="10">
        <v>-100</v>
      </c>
      <c r="AD56" s="2" t="s">
        <v>7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>
        <f>AVERAGE(AA56,AB56,AC56)</f>
        <v>0</v>
      </c>
      <c r="BS56" s="2" t="str">
        <f t="shared" si="8"/>
        <v>-</v>
      </c>
      <c r="BT56" s="2"/>
      <c r="BU56" s="2"/>
      <c r="BV56" s="2"/>
      <c r="BW56" s="2"/>
      <c r="BX56" s="2"/>
      <c r="BY56" s="2"/>
      <c r="BZ56" s="44"/>
    </row>
    <row r="57" spans="2:78" x14ac:dyDescent="0.25">
      <c r="B57" s="7" t="s">
        <v>189</v>
      </c>
      <c r="C57" s="2">
        <v>66</v>
      </c>
      <c r="D57" s="28">
        <v>-1000000</v>
      </c>
      <c r="E57" s="10" t="s">
        <v>41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10">
        <v>400</v>
      </c>
      <c r="AB57" s="10">
        <v>300</v>
      </c>
      <c r="AC57" s="10">
        <v>100</v>
      </c>
      <c r="AD57" s="2" t="s">
        <v>7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>
        <f>AVERAGE(AA57,AB57,AC57)</f>
        <v>266.66666666666669</v>
      </c>
      <c r="BS57" s="2" t="s">
        <v>7</v>
      </c>
      <c r="BT57" s="2"/>
      <c r="BU57" s="2"/>
      <c r="BV57" s="2"/>
      <c r="BW57" s="2"/>
      <c r="BX57" s="2"/>
      <c r="BY57" s="2"/>
      <c r="BZ57" s="45"/>
    </row>
    <row r="58" spans="2:78" x14ac:dyDescent="0.25">
      <c r="B58" s="7" t="s">
        <v>190</v>
      </c>
      <c r="C58" s="2">
        <v>66</v>
      </c>
      <c r="D58" s="48">
        <v>9999999</v>
      </c>
      <c r="E58" s="10" t="s">
        <v>42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10" t="s">
        <v>7</v>
      </c>
      <c r="AB58" s="10" t="s">
        <v>7</v>
      </c>
      <c r="AC58" s="10" t="s">
        <v>7</v>
      </c>
      <c r="AD58" s="2">
        <v>200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 t="s">
        <v>7</v>
      </c>
      <c r="BS58" s="2">
        <f t="shared" ref="BS58:BS64" si="9">AD58</f>
        <v>200</v>
      </c>
      <c r="BT58" s="2"/>
      <c r="BU58" s="2"/>
      <c r="BV58" s="2"/>
      <c r="BW58" s="2"/>
      <c r="BX58" s="2"/>
      <c r="BY58" s="2"/>
      <c r="BZ58" s="44"/>
    </row>
    <row r="59" spans="2:78" x14ac:dyDescent="0.25">
      <c r="B59" s="7" t="s">
        <v>191</v>
      </c>
      <c r="C59" s="2">
        <v>66</v>
      </c>
      <c r="D59" s="24" t="s">
        <v>5</v>
      </c>
      <c r="E59" s="2" t="s">
        <v>43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10">
        <v>-500</v>
      </c>
      <c r="AB59" s="10">
        <v>300</v>
      </c>
      <c r="AC59" s="10">
        <v>100</v>
      </c>
      <c r="AD59" s="2">
        <v>-100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>
        <f t="shared" ref="BR59:BR64" si="10">AVERAGE(AA59,AB59,AC59)</f>
        <v>-33.333333333333336</v>
      </c>
      <c r="BS59" s="2">
        <f t="shared" si="9"/>
        <v>-100</v>
      </c>
      <c r="BT59" s="2"/>
      <c r="BU59" s="2"/>
      <c r="BV59" s="2"/>
      <c r="BW59" s="2"/>
      <c r="BX59" s="2"/>
      <c r="BY59" s="2"/>
    </row>
    <row r="60" spans="2:78" x14ac:dyDescent="0.25">
      <c r="B60" s="7" t="s">
        <v>192</v>
      </c>
      <c r="C60" s="2">
        <v>66</v>
      </c>
      <c r="D60" s="24" t="s">
        <v>5</v>
      </c>
      <c r="E60" s="2" t="s">
        <v>43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10">
        <v>-500</v>
      </c>
      <c r="AB60" s="10">
        <v>300</v>
      </c>
      <c r="AC60" s="10">
        <v>100</v>
      </c>
      <c r="AD60" s="2">
        <v>0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>
        <f t="shared" si="10"/>
        <v>-33.333333333333336</v>
      </c>
      <c r="BS60" s="2">
        <f t="shared" si="9"/>
        <v>0</v>
      </c>
      <c r="BT60" s="2"/>
      <c r="BU60" s="2"/>
      <c r="BV60" s="2"/>
      <c r="BW60" s="2"/>
      <c r="BX60" s="2"/>
      <c r="BY60" s="2"/>
    </row>
    <row r="61" spans="2:78" x14ac:dyDescent="0.25">
      <c r="B61" s="7" t="s">
        <v>193</v>
      </c>
      <c r="C61" s="2">
        <v>66</v>
      </c>
      <c r="D61" s="24" t="s">
        <v>5</v>
      </c>
      <c r="E61" s="2" t="s">
        <v>43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10">
        <v>-500</v>
      </c>
      <c r="AB61" s="10">
        <v>300</v>
      </c>
      <c r="AC61" s="10">
        <v>100</v>
      </c>
      <c r="AD61" s="2">
        <v>300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>
        <f t="shared" si="10"/>
        <v>-33.333333333333336</v>
      </c>
      <c r="BS61" s="2">
        <f t="shared" si="9"/>
        <v>300</v>
      </c>
      <c r="BT61" s="2"/>
      <c r="BU61" s="2"/>
      <c r="BV61" s="2"/>
      <c r="BW61" s="2"/>
      <c r="BX61" s="2"/>
      <c r="BY61" s="2"/>
    </row>
    <row r="62" spans="2:78" x14ac:dyDescent="0.25">
      <c r="B62" s="7" t="s">
        <v>194</v>
      </c>
      <c r="C62" s="2">
        <v>66</v>
      </c>
      <c r="D62" s="24" t="s">
        <v>5</v>
      </c>
      <c r="E62" s="2" t="s">
        <v>44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10">
        <v>500</v>
      </c>
      <c r="AB62" s="10">
        <v>300</v>
      </c>
      <c r="AC62" s="10">
        <v>200</v>
      </c>
      <c r="AD62" s="2">
        <v>-300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>
        <f t="shared" si="10"/>
        <v>333.33333333333331</v>
      </c>
      <c r="BS62" s="2">
        <f t="shared" si="9"/>
        <v>-300</v>
      </c>
      <c r="BT62" s="2"/>
      <c r="BU62" s="2"/>
      <c r="BV62" s="2"/>
      <c r="BW62" s="2"/>
      <c r="BX62" s="2"/>
      <c r="BY62" s="2"/>
    </row>
    <row r="63" spans="2:78" x14ac:dyDescent="0.25">
      <c r="B63" s="7" t="s">
        <v>195</v>
      </c>
      <c r="C63" s="2">
        <v>66</v>
      </c>
      <c r="D63" s="24" t="s">
        <v>5</v>
      </c>
      <c r="E63" s="2" t="s">
        <v>44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10">
        <v>-500</v>
      </c>
      <c r="AB63" s="10">
        <v>300</v>
      </c>
      <c r="AC63" s="10">
        <v>200</v>
      </c>
      <c r="AD63" s="2">
        <v>-500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>
        <f t="shared" si="10"/>
        <v>0</v>
      </c>
      <c r="BS63" s="2">
        <f t="shared" si="9"/>
        <v>-500</v>
      </c>
      <c r="BT63" s="2"/>
      <c r="BU63" s="2"/>
      <c r="BV63" s="2"/>
      <c r="BW63" s="2"/>
      <c r="BX63" s="2"/>
      <c r="BY63" s="2"/>
    </row>
    <row r="64" spans="2:78" x14ac:dyDescent="0.25">
      <c r="B64" s="7" t="s">
        <v>196</v>
      </c>
      <c r="C64" s="2">
        <v>66</v>
      </c>
      <c r="D64" s="24" t="s">
        <v>5</v>
      </c>
      <c r="E64" s="2" t="s">
        <v>44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15">
        <v>-500</v>
      </c>
      <c r="AB64" s="15">
        <v>300</v>
      </c>
      <c r="AC64" s="15">
        <v>100</v>
      </c>
      <c r="AD64" s="2">
        <v>-100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>
        <f t="shared" si="10"/>
        <v>-33.333333333333336</v>
      </c>
      <c r="BS64" s="2">
        <f t="shared" si="9"/>
        <v>-100</v>
      </c>
      <c r="BT64" s="2"/>
      <c r="BU64" s="2"/>
      <c r="BV64" s="2"/>
      <c r="BW64" s="2"/>
      <c r="BX64" s="2"/>
      <c r="BY64" s="2"/>
    </row>
    <row r="65" spans="2:83" x14ac:dyDescent="0.25">
      <c r="B65" s="7" t="s">
        <v>197</v>
      </c>
      <c r="C65" s="2">
        <v>218</v>
      </c>
      <c r="D65" s="24">
        <f>BR65/BS65</f>
        <v>0.64583333333333326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16"/>
      <c r="AB65" s="16"/>
      <c r="AC65" s="16"/>
      <c r="AD65" s="2"/>
      <c r="AE65" s="6">
        <v>2500</v>
      </c>
      <c r="AF65" s="6">
        <v>1500</v>
      </c>
      <c r="AG65" s="6">
        <v>800</v>
      </c>
      <c r="AH65" s="6">
        <v>1700</v>
      </c>
      <c r="AI65" s="6">
        <v>900</v>
      </c>
      <c r="AJ65" s="6">
        <v>500</v>
      </c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2">
        <f>AVERAGE(AH65,AI65,AJ65)</f>
        <v>1033.3333333333333</v>
      </c>
      <c r="BS65" s="2">
        <f>AVERAGE(AE65,AF65,AG65)</f>
        <v>1600</v>
      </c>
      <c r="BT65" s="2"/>
      <c r="BU65" s="2"/>
      <c r="BV65" s="2"/>
      <c r="BW65" s="2"/>
      <c r="BX65" s="2"/>
      <c r="BY65" s="2"/>
    </row>
    <row r="66" spans="2:83" x14ac:dyDescent="0.25">
      <c r="B66" s="7" t="s">
        <v>198</v>
      </c>
      <c r="C66" s="2">
        <v>218</v>
      </c>
      <c r="D66" s="24">
        <f>BR66/BS66</f>
        <v>0.92307692307692313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6">
        <v>1300</v>
      </c>
      <c r="AF66" s="6" t="s">
        <v>7</v>
      </c>
      <c r="AG66" s="6" t="s">
        <v>7</v>
      </c>
      <c r="AH66" s="6">
        <v>1200</v>
      </c>
      <c r="AI66" s="6" t="s">
        <v>7</v>
      </c>
      <c r="AJ66" s="6" t="s">
        <v>7</v>
      </c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2">
        <f>AVERAGE(AH66,AI66,AJ66)</f>
        <v>1200</v>
      </c>
      <c r="BS66" s="2">
        <f>AVERAGE(AE66,AF66,AG66)</f>
        <v>1300</v>
      </c>
      <c r="BT66" s="2"/>
      <c r="BU66" s="2"/>
      <c r="BV66" s="2"/>
      <c r="BW66" s="2"/>
      <c r="BX66" s="2"/>
      <c r="BY66" s="2"/>
    </row>
    <row r="67" spans="2:83" x14ac:dyDescent="0.25">
      <c r="B67" s="7" t="s">
        <v>199</v>
      </c>
      <c r="C67" s="2">
        <v>218</v>
      </c>
      <c r="D67" s="24" t="s">
        <v>5</v>
      </c>
      <c r="E67" s="2" t="s">
        <v>38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10" t="s">
        <v>7</v>
      </c>
      <c r="AF67" s="10" t="s">
        <v>7</v>
      </c>
      <c r="AG67" s="10" t="s">
        <v>7</v>
      </c>
      <c r="AH67" s="10" t="s">
        <v>7</v>
      </c>
      <c r="AI67" s="10" t="s">
        <v>7</v>
      </c>
      <c r="AJ67" s="6" t="s">
        <v>7</v>
      </c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2" t="s">
        <v>7</v>
      </c>
      <c r="BS67" s="2" t="s">
        <v>7</v>
      </c>
      <c r="BT67" s="2"/>
      <c r="BU67" s="2"/>
      <c r="BV67" s="2"/>
      <c r="BW67" s="2"/>
      <c r="BX67" s="2"/>
      <c r="BY67" s="2"/>
    </row>
    <row r="68" spans="2:83" x14ac:dyDescent="0.25">
      <c r="B68" s="7" t="s">
        <v>200</v>
      </c>
      <c r="C68" s="2">
        <v>218</v>
      </c>
      <c r="D68" s="24">
        <v>0</v>
      </c>
      <c r="E68" s="11" t="s">
        <v>39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2">
        <f>AVERAGE(AH68,AI68,AJ68)</f>
        <v>0</v>
      </c>
      <c r="BS68" s="2">
        <f>AVERAGE(AE68,AF68,AG68)</f>
        <v>0</v>
      </c>
      <c r="BT68" s="2"/>
      <c r="BU68" s="2"/>
      <c r="BV68" s="2"/>
      <c r="BW68" s="2"/>
      <c r="BX68" s="2"/>
      <c r="BY68" s="2"/>
    </row>
    <row r="69" spans="2:83" x14ac:dyDescent="0.25">
      <c r="B69" s="7" t="s">
        <v>201</v>
      </c>
      <c r="C69" s="2">
        <v>218</v>
      </c>
      <c r="D69" s="32">
        <v>1000000</v>
      </c>
      <c r="E69" s="11" t="s">
        <v>40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6">
        <v>0</v>
      </c>
      <c r="AF69" s="6">
        <v>0</v>
      </c>
      <c r="AG69" s="6">
        <v>0</v>
      </c>
      <c r="AH69" s="6">
        <v>1700</v>
      </c>
      <c r="AI69" s="6">
        <v>900</v>
      </c>
      <c r="AJ69" s="6">
        <v>500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>
        <f>AVERAGE(AH69,AI69,AJ69)</f>
        <v>1033.3333333333333</v>
      </c>
      <c r="BS69" s="6">
        <f>AVERAGE(AE69,AF69,AG69)</f>
        <v>0</v>
      </c>
      <c r="BT69" s="2"/>
      <c r="BU69" s="2"/>
      <c r="BV69" s="2"/>
      <c r="BW69" s="2"/>
      <c r="BX69" s="2"/>
      <c r="BY69" s="2"/>
    </row>
    <row r="70" spans="2:83" s="17" customFormat="1" x14ac:dyDescent="0.25">
      <c r="B70" s="7" t="s">
        <v>202</v>
      </c>
      <c r="C70" s="6">
        <v>218</v>
      </c>
      <c r="D70" s="38">
        <v>0</v>
      </c>
      <c r="E70" s="21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>
        <v>1700</v>
      </c>
      <c r="AF70" s="16">
        <v>900</v>
      </c>
      <c r="AG70" s="16">
        <v>500</v>
      </c>
      <c r="AH70" s="16">
        <v>0</v>
      </c>
      <c r="AI70" s="16">
        <v>0</v>
      </c>
      <c r="AJ70" s="16">
        <v>0</v>
      </c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6">
        <f>AVERAGE(AH70,AI70,AJ70)</f>
        <v>0</v>
      </c>
      <c r="BS70" s="6">
        <f>AVERAGE(AE70,AF70,AG70)</f>
        <v>1033.3333333333333</v>
      </c>
      <c r="BT70" s="16"/>
      <c r="BU70" s="16"/>
      <c r="BV70" s="16"/>
      <c r="BW70" s="16"/>
      <c r="BX70" s="16"/>
      <c r="BY70" s="16"/>
      <c r="BZ70" s="45"/>
      <c r="CA70" s="20"/>
      <c r="CB70" s="20"/>
      <c r="CC70" s="20"/>
      <c r="CD70" s="20"/>
      <c r="CE70" s="20"/>
    </row>
    <row r="71" spans="2:83" x14ac:dyDescent="0.25">
      <c r="B71" s="7" t="s">
        <v>203</v>
      </c>
      <c r="C71" s="2">
        <v>218</v>
      </c>
      <c r="D71" s="24" t="s">
        <v>5</v>
      </c>
      <c r="E71" s="10" t="s">
        <v>41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6" t="s">
        <v>7</v>
      </c>
      <c r="AF71" s="6" t="s">
        <v>7</v>
      </c>
      <c r="AG71" s="6" t="s">
        <v>7</v>
      </c>
      <c r="AH71" s="10">
        <v>800</v>
      </c>
      <c r="AI71" s="10">
        <v>700</v>
      </c>
      <c r="AJ71" s="10">
        <v>900</v>
      </c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2">
        <f>AVERAGE(AH71,AI71,AJ71)</f>
        <v>800</v>
      </c>
      <c r="BS71" s="2" t="s">
        <v>7</v>
      </c>
      <c r="BT71" s="2"/>
      <c r="BU71" s="2"/>
      <c r="BV71" s="2"/>
      <c r="BW71" s="2"/>
      <c r="BX71" s="2"/>
      <c r="BY71" s="2"/>
    </row>
    <row r="72" spans="2:83" x14ac:dyDescent="0.25">
      <c r="B72" s="7" t="s">
        <v>204</v>
      </c>
      <c r="C72" s="2">
        <v>218</v>
      </c>
      <c r="D72" s="24" t="s">
        <v>5</v>
      </c>
      <c r="E72" s="10" t="s">
        <v>42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10">
        <v>400</v>
      </c>
      <c r="AF72" s="10">
        <v>300</v>
      </c>
      <c r="AG72" s="10">
        <v>700</v>
      </c>
      <c r="AH72" s="10" t="s">
        <v>7</v>
      </c>
      <c r="AI72" s="10" t="s">
        <v>7</v>
      </c>
      <c r="AJ72" s="10" t="s">
        <v>7</v>
      </c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2" t="s">
        <v>7</v>
      </c>
      <c r="BS72" s="2">
        <f t="shared" ref="BS72:BS78" si="11">AVERAGE(AE72,AF72,AG72)</f>
        <v>466.66666666666669</v>
      </c>
      <c r="BT72" s="2"/>
      <c r="BU72" s="2"/>
      <c r="BV72" s="2"/>
      <c r="BW72" s="2"/>
      <c r="BX72" s="2"/>
      <c r="BY72" s="2"/>
    </row>
    <row r="73" spans="2:83" x14ac:dyDescent="0.25">
      <c r="B73" s="7" t="s">
        <v>205</v>
      </c>
      <c r="C73" s="2">
        <v>218</v>
      </c>
      <c r="D73" s="24" t="s">
        <v>5</v>
      </c>
      <c r="E73" s="2" t="s">
        <v>43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10">
        <v>-500</v>
      </c>
      <c r="AF73" s="10">
        <v>300</v>
      </c>
      <c r="AG73" s="10">
        <v>200</v>
      </c>
      <c r="AH73" s="10">
        <v>-800</v>
      </c>
      <c r="AI73" s="10">
        <v>700</v>
      </c>
      <c r="AJ73" s="10">
        <v>-900</v>
      </c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2">
        <f t="shared" ref="BR73:BR78" si="12">AVERAGE(AH73,AI73,AJ73)</f>
        <v>-333.33333333333331</v>
      </c>
      <c r="BS73" s="2">
        <f t="shared" si="11"/>
        <v>0</v>
      </c>
      <c r="BT73" s="2"/>
      <c r="BU73" s="2"/>
      <c r="BV73" s="2"/>
      <c r="BW73" s="2"/>
      <c r="BX73" s="2"/>
      <c r="BY73" s="2"/>
    </row>
    <row r="74" spans="2:83" x14ac:dyDescent="0.25">
      <c r="B74" s="7" t="s">
        <v>206</v>
      </c>
      <c r="C74" s="2">
        <v>218</v>
      </c>
      <c r="D74" s="24" t="s">
        <v>5</v>
      </c>
      <c r="E74" s="2" t="s">
        <v>62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10">
        <v>-500</v>
      </c>
      <c r="AF74" s="10">
        <v>300</v>
      </c>
      <c r="AG74" s="10">
        <v>100</v>
      </c>
      <c r="AH74" s="10">
        <v>-800</v>
      </c>
      <c r="AI74" s="10">
        <v>200</v>
      </c>
      <c r="AJ74" s="10">
        <v>50</v>
      </c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2">
        <f t="shared" si="12"/>
        <v>-183.33333333333334</v>
      </c>
      <c r="BS74" s="2">
        <f t="shared" si="11"/>
        <v>-33.333333333333336</v>
      </c>
      <c r="BT74" s="2"/>
      <c r="BU74" s="2"/>
      <c r="BV74" s="2"/>
      <c r="BW74" s="2"/>
      <c r="BX74" s="2"/>
      <c r="BY74" s="2"/>
    </row>
    <row r="75" spans="2:83" x14ac:dyDescent="0.25">
      <c r="B75" s="7" t="s">
        <v>207</v>
      </c>
      <c r="C75" s="2">
        <v>218</v>
      </c>
      <c r="D75" s="24" t="s">
        <v>5</v>
      </c>
      <c r="E75" s="2" t="s">
        <v>43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10">
        <v>500</v>
      </c>
      <c r="AF75" s="10">
        <v>300</v>
      </c>
      <c r="AG75" s="10">
        <v>100</v>
      </c>
      <c r="AH75" s="10">
        <v>-800</v>
      </c>
      <c r="AI75" s="10">
        <v>700</v>
      </c>
      <c r="AJ75" s="10">
        <v>-900</v>
      </c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2">
        <f t="shared" si="12"/>
        <v>-333.33333333333331</v>
      </c>
      <c r="BS75" s="2">
        <f t="shared" si="11"/>
        <v>300</v>
      </c>
      <c r="BT75" s="2"/>
      <c r="BU75" s="2"/>
      <c r="BV75" s="2"/>
      <c r="BW75" s="2"/>
      <c r="BX75" s="2"/>
      <c r="BY75" s="2"/>
    </row>
    <row r="76" spans="2:83" x14ac:dyDescent="0.25">
      <c r="B76" s="7" t="s">
        <v>208</v>
      </c>
      <c r="C76" s="2">
        <v>218</v>
      </c>
      <c r="D76" s="24" t="s">
        <v>5</v>
      </c>
      <c r="E76" s="2" t="s">
        <v>44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10">
        <v>-500</v>
      </c>
      <c r="AF76" s="10">
        <v>300</v>
      </c>
      <c r="AG76" s="10">
        <v>100</v>
      </c>
      <c r="AH76" s="10">
        <v>500</v>
      </c>
      <c r="AI76" s="10">
        <v>300</v>
      </c>
      <c r="AJ76" s="10">
        <v>100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2">
        <f t="shared" si="12"/>
        <v>300</v>
      </c>
      <c r="BS76" s="2">
        <f t="shared" si="11"/>
        <v>-33.333333333333336</v>
      </c>
      <c r="BT76" s="2"/>
      <c r="BU76" s="2"/>
      <c r="BV76" s="2"/>
      <c r="BW76" s="2"/>
      <c r="BX76" s="2"/>
      <c r="BY76" s="2"/>
    </row>
    <row r="77" spans="2:83" x14ac:dyDescent="0.25">
      <c r="B77" s="7" t="s">
        <v>209</v>
      </c>
      <c r="C77" s="2">
        <v>218</v>
      </c>
      <c r="D77" s="24" t="s">
        <v>5</v>
      </c>
      <c r="E77" s="2" t="s">
        <v>63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10">
        <v>-500</v>
      </c>
      <c r="AF77" s="10">
        <v>300</v>
      </c>
      <c r="AG77" s="10">
        <v>100</v>
      </c>
      <c r="AH77" s="10">
        <v>-500</v>
      </c>
      <c r="AI77" s="10">
        <v>300</v>
      </c>
      <c r="AJ77" s="10">
        <v>-600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2">
        <f t="shared" si="12"/>
        <v>-266.66666666666669</v>
      </c>
      <c r="BS77" s="2">
        <f t="shared" si="11"/>
        <v>-33.333333333333336</v>
      </c>
      <c r="BT77" s="2"/>
      <c r="BU77" s="2"/>
      <c r="BV77" s="2"/>
      <c r="BW77" s="2"/>
      <c r="BX77" s="2"/>
      <c r="BY77" s="2"/>
    </row>
    <row r="78" spans="2:83" x14ac:dyDescent="0.25">
      <c r="B78" s="7" t="s">
        <v>210</v>
      </c>
      <c r="C78" s="2">
        <v>218</v>
      </c>
      <c r="D78" s="24" t="s">
        <v>5</v>
      </c>
      <c r="E78" s="2" t="s">
        <v>44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10">
        <v>-500</v>
      </c>
      <c r="AF78" s="10">
        <v>300</v>
      </c>
      <c r="AG78" s="10">
        <v>100</v>
      </c>
      <c r="AH78" s="10">
        <v>-200</v>
      </c>
      <c r="AI78" s="10">
        <v>-400</v>
      </c>
      <c r="AJ78" s="10">
        <v>600</v>
      </c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2">
        <f t="shared" si="12"/>
        <v>0</v>
      </c>
      <c r="BS78" s="2">
        <f t="shared" si="11"/>
        <v>-33.333333333333336</v>
      </c>
      <c r="BT78" s="2"/>
      <c r="BU78" s="2"/>
      <c r="BV78" s="2"/>
      <c r="BW78" s="2"/>
      <c r="BX78" s="2"/>
      <c r="BY78" s="2"/>
    </row>
    <row r="79" spans="2:83" s="17" customFormat="1" x14ac:dyDescent="0.25">
      <c r="B79" s="7" t="s">
        <v>211</v>
      </c>
      <c r="C79" s="6">
        <v>218</v>
      </c>
      <c r="D79" s="25" t="s">
        <v>5</v>
      </c>
      <c r="E79" s="18" t="s">
        <v>42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0">
        <v>-500</v>
      </c>
      <c r="AF79" s="10">
        <v>300</v>
      </c>
      <c r="AG79" s="10">
        <v>200</v>
      </c>
      <c r="AH79" s="16" t="s">
        <v>7</v>
      </c>
      <c r="AI79" s="16" t="s">
        <v>7</v>
      </c>
      <c r="AJ79" s="16" t="s">
        <v>7</v>
      </c>
      <c r="AK79" s="16"/>
      <c r="AL79" s="16"/>
      <c r="AM79" s="16"/>
      <c r="AN79" s="16"/>
      <c r="AO79" s="16"/>
      <c r="AP79" s="16"/>
      <c r="AQ79" s="16"/>
      <c r="AR79" s="16"/>
      <c r="AS79" s="10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6" t="s">
        <v>7</v>
      </c>
      <c r="BS79" s="6">
        <f t="shared" ref="BS79" si="13">AVERAGE(AE79,AF79,AG79)</f>
        <v>0</v>
      </c>
      <c r="BT79" s="16"/>
      <c r="BU79" s="16"/>
      <c r="BV79" s="16"/>
      <c r="BW79" s="16"/>
      <c r="BX79" s="16"/>
      <c r="BY79" s="16"/>
      <c r="BZ79" s="45"/>
      <c r="CA79" s="20"/>
      <c r="CB79" s="20"/>
      <c r="CC79" s="20"/>
      <c r="CD79" s="20"/>
      <c r="CE79" s="20"/>
    </row>
    <row r="80" spans="2:83" s="17" customFormat="1" x14ac:dyDescent="0.25">
      <c r="B80" s="7" t="s">
        <v>212</v>
      </c>
      <c r="C80" s="6">
        <v>218</v>
      </c>
      <c r="D80" s="25" t="s">
        <v>5</v>
      </c>
      <c r="E80" s="18" t="s">
        <v>41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 t="s">
        <v>7</v>
      </c>
      <c r="AF80" s="16" t="s">
        <v>7</v>
      </c>
      <c r="AG80" s="16" t="s">
        <v>7</v>
      </c>
      <c r="AH80" s="10">
        <v>-500</v>
      </c>
      <c r="AI80" s="10">
        <v>300</v>
      </c>
      <c r="AJ80" s="10">
        <v>200</v>
      </c>
      <c r="AK80" s="16"/>
      <c r="AL80" s="16"/>
      <c r="AM80" s="16"/>
      <c r="AN80" s="16"/>
      <c r="AO80" s="16"/>
      <c r="AP80" s="16"/>
      <c r="AQ80" s="16"/>
      <c r="AR80" s="16"/>
      <c r="AS80" s="10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6">
        <f t="shared" ref="BR80" si="14">AVERAGE(AH80,AI80,AJ80)</f>
        <v>0</v>
      </c>
      <c r="BS80" s="6" t="s">
        <v>7</v>
      </c>
      <c r="BT80" s="16"/>
      <c r="BU80" s="16"/>
      <c r="BV80" s="16"/>
      <c r="BW80" s="16"/>
      <c r="BX80" s="16"/>
      <c r="BY80" s="16"/>
      <c r="BZ80" s="45"/>
      <c r="CA80" s="20"/>
      <c r="CB80" s="20"/>
      <c r="CC80" s="20"/>
      <c r="CD80" s="20"/>
      <c r="CE80" s="20"/>
    </row>
    <row r="81" spans="2:78" x14ac:dyDescent="0.25">
      <c r="B81" s="7" t="s">
        <v>213</v>
      </c>
      <c r="C81" s="2">
        <v>219</v>
      </c>
      <c r="D81" s="24">
        <f>BR81/BS81</f>
        <v>0.8214285714285714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6">
        <v>1500</v>
      </c>
      <c r="AL81" s="6">
        <v>700</v>
      </c>
      <c r="AM81" s="6">
        <v>600</v>
      </c>
      <c r="AN81" s="6">
        <v>1200</v>
      </c>
      <c r="AO81" s="6">
        <v>600</v>
      </c>
      <c r="AP81" s="6">
        <v>500</v>
      </c>
      <c r="AQ81" s="6"/>
      <c r="AR81" s="6"/>
      <c r="AS81" s="10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2">
        <f>AVERAGE(AN81,AO81:AP81)</f>
        <v>766.66666666666663</v>
      </c>
      <c r="BS81" s="2">
        <f>AVERAGE(AK81,AL81,AM81)</f>
        <v>933.33333333333337</v>
      </c>
      <c r="BT81" s="2"/>
      <c r="BU81" s="2"/>
      <c r="BV81" s="2"/>
      <c r="BW81" s="2"/>
      <c r="BX81" s="2"/>
      <c r="BY81" s="2"/>
    </row>
    <row r="82" spans="2:78" x14ac:dyDescent="0.25">
      <c r="B82" s="7" t="s">
        <v>214</v>
      </c>
      <c r="C82" s="2">
        <v>219</v>
      </c>
      <c r="D82" s="24">
        <f>BR82/BS82</f>
        <v>0.8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6">
        <v>1000</v>
      </c>
      <c r="AL82" s="6" t="s">
        <v>7</v>
      </c>
      <c r="AM82" s="6" t="s">
        <v>7</v>
      </c>
      <c r="AN82" s="6">
        <v>800</v>
      </c>
      <c r="AO82" s="6" t="s">
        <v>7</v>
      </c>
      <c r="AP82" s="6" t="s">
        <v>7</v>
      </c>
      <c r="AQ82" s="6"/>
      <c r="AR82" s="6"/>
      <c r="AS82" s="10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2">
        <f>AVERAGE(AN82,AO82:AP82)</f>
        <v>800</v>
      </c>
      <c r="BS82" s="2">
        <f>AVERAGE(AK82,AL82,AM82)</f>
        <v>1000</v>
      </c>
      <c r="BT82" s="2"/>
      <c r="BU82" s="2"/>
      <c r="BV82" s="2"/>
      <c r="BW82" s="2"/>
      <c r="BX82" s="2"/>
      <c r="BY82" s="2"/>
    </row>
    <row r="83" spans="2:78" x14ac:dyDescent="0.25">
      <c r="B83" s="7" t="s">
        <v>215</v>
      </c>
      <c r="C83" s="2">
        <v>219</v>
      </c>
      <c r="D83" s="24" t="s">
        <v>5</v>
      </c>
      <c r="E83" s="2" t="s">
        <v>38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10" t="s">
        <v>7</v>
      </c>
      <c r="AL83" s="10" t="s">
        <v>7</v>
      </c>
      <c r="AM83" s="10" t="s">
        <v>7</v>
      </c>
      <c r="AN83" s="10" t="s">
        <v>7</v>
      </c>
      <c r="AO83" s="10" t="s">
        <v>7</v>
      </c>
      <c r="AP83" s="6" t="s">
        <v>7</v>
      </c>
      <c r="AQ83" s="6"/>
      <c r="AR83" s="6"/>
      <c r="AS83" s="10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2" t="s">
        <v>7</v>
      </c>
      <c r="BS83" s="2" t="s">
        <v>7</v>
      </c>
      <c r="BT83" s="2"/>
      <c r="BU83" s="2"/>
      <c r="BV83" s="2"/>
      <c r="BW83" s="2"/>
      <c r="BX83" s="2"/>
      <c r="BY83" s="2"/>
    </row>
    <row r="84" spans="2:78" x14ac:dyDescent="0.25">
      <c r="B84" s="7" t="s">
        <v>216</v>
      </c>
      <c r="C84" s="2">
        <v>219</v>
      </c>
      <c r="D84" s="24">
        <v>0</v>
      </c>
      <c r="E84" s="11" t="s">
        <v>39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/>
      <c r="AR84" s="6"/>
      <c r="AS84" s="10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2">
        <f>AVERAGE(AN84,AO84:AP84)</f>
        <v>0</v>
      </c>
      <c r="BS84" s="2">
        <f>AVERAGE(AK84,AL84,AM84)</f>
        <v>0</v>
      </c>
      <c r="BT84" s="2"/>
      <c r="BU84" s="2"/>
      <c r="BV84" s="2"/>
      <c r="BW84" s="2"/>
      <c r="BX84" s="2"/>
      <c r="BY84" s="2"/>
    </row>
    <row r="85" spans="2:78" x14ac:dyDescent="0.25">
      <c r="B85" s="7" t="s">
        <v>217</v>
      </c>
      <c r="C85" s="2">
        <v>219</v>
      </c>
      <c r="D85" s="32">
        <v>1000000</v>
      </c>
      <c r="E85" s="11" t="s">
        <v>40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6">
        <v>-1500</v>
      </c>
      <c r="AL85" s="6">
        <v>700</v>
      </c>
      <c r="AM85" s="6">
        <v>800</v>
      </c>
      <c r="AN85" s="6">
        <v>1200</v>
      </c>
      <c r="AO85" s="6">
        <v>600</v>
      </c>
      <c r="AP85" s="6">
        <v>500</v>
      </c>
      <c r="AQ85" s="6"/>
      <c r="AR85" s="6"/>
      <c r="AS85" s="10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2">
        <f>AVERAGE(AN85,AO85:AP85)</f>
        <v>766.66666666666663</v>
      </c>
      <c r="BS85" s="2">
        <f>AVERAGE(AK85,AL85,AM85)</f>
        <v>0</v>
      </c>
      <c r="BT85" s="2"/>
      <c r="BU85" s="2"/>
      <c r="BV85" s="2"/>
      <c r="BW85" s="2"/>
      <c r="BX85" s="2"/>
      <c r="BY85" s="2"/>
    </row>
    <row r="86" spans="2:78" x14ac:dyDescent="0.25">
      <c r="B86" s="7" t="s">
        <v>218</v>
      </c>
      <c r="C86" s="2">
        <v>219</v>
      </c>
      <c r="D86" s="24" t="s">
        <v>5</v>
      </c>
      <c r="E86" s="10" t="s">
        <v>41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10" t="s">
        <v>7</v>
      </c>
      <c r="AL86" s="10" t="s">
        <v>7</v>
      </c>
      <c r="AM86" s="10" t="s">
        <v>7</v>
      </c>
      <c r="AN86" s="10">
        <v>800</v>
      </c>
      <c r="AO86" s="10">
        <v>700</v>
      </c>
      <c r="AP86" s="10">
        <v>900</v>
      </c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2">
        <f>AVERAGE(AN86,AO86:AP86)</f>
        <v>800</v>
      </c>
      <c r="BS86" s="2" t="s">
        <v>7</v>
      </c>
      <c r="BT86" s="2"/>
      <c r="BU86" s="2"/>
      <c r="BV86" s="2"/>
      <c r="BW86" s="2"/>
      <c r="BX86" s="2"/>
      <c r="BY86" s="2"/>
    </row>
    <row r="87" spans="2:78" x14ac:dyDescent="0.25">
      <c r="B87" s="7" t="s">
        <v>219</v>
      </c>
      <c r="C87" s="2">
        <v>219</v>
      </c>
      <c r="D87" s="24" t="s">
        <v>5</v>
      </c>
      <c r="E87" s="10" t="s">
        <v>42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10">
        <v>400</v>
      </c>
      <c r="AL87" s="10">
        <v>300</v>
      </c>
      <c r="AM87" s="10">
        <v>700</v>
      </c>
      <c r="AN87" s="10" t="s">
        <v>7</v>
      </c>
      <c r="AO87" s="10" t="s">
        <v>7</v>
      </c>
      <c r="AP87" s="10" t="s">
        <v>7</v>
      </c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2" t="s">
        <v>7</v>
      </c>
      <c r="BS87" s="2">
        <f t="shared" ref="BS87:BS94" si="15">AVERAGE(AK87,AL87,AM87)</f>
        <v>466.66666666666669</v>
      </c>
      <c r="BT87" s="2"/>
      <c r="BU87" s="2"/>
      <c r="BV87" s="2"/>
      <c r="BW87" s="2"/>
      <c r="BX87" s="2"/>
      <c r="BY87" s="2"/>
    </row>
    <row r="88" spans="2:78" x14ac:dyDescent="0.25">
      <c r="B88" s="7" t="s">
        <v>220</v>
      </c>
      <c r="C88" s="2">
        <v>219</v>
      </c>
      <c r="D88" s="24" t="s">
        <v>5</v>
      </c>
      <c r="E88" s="2" t="s">
        <v>43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10">
        <v>500</v>
      </c>
      <c r="AL88" s="10">
        <v>500</v>
      </c>
      <c r="AM88" s="10">
        <v>100</v>
      </c>
      <c r="AN88" s="10">
        <v>-1500</v>
      </c>
      <c r="AO88" s="10">
        <v>300</v>
      </c>
      <c r="AP88" s="10">
        <v>150</v>
      </c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2">
        <f t="shared" ref="BR88:BR93" si="16">AVERAGE(AN88,AO88:AP88)</f>
        <v>-350</v>
      </c>
      <c r="BS88" s="2">
        <f t="shared" si="15"/>
        <v>366.66666666666669</v>
      </c>
      <c r="BT88" s="2"/>
      <c r="BU88" s="2"/>
      <c r="BV88" s="2"/>
      <c r="BW88" s="2"/>
      <c r="BX88" s="2"/>
      <c r="BY88" s="2"/>
    </row>
    <row r="89" spans="2:78" x14ac:dyDescent="0.25">
      <c r="B89" s="7" t="s">
        <v>221</v>
      </c>
      <c r="C89" s="2">
        <v>219</v>
      </c>
      <c r="D89" s="24" t="s">
        <v>5</v>
      </c>
      <c r="E89" s="2" t="s">
        <v>62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10">
        <v>500</v>
      </c>
      <c r="AL89" s="10">
        <v>-300</v>
      </c>
      <c r="AM89" s="10">
        <v>-200</v>
      </c>
      <c r="AN89" s="10">
        <v>-500</v>
      </c>
      <c r="AO89" s="10">
        <v>300</v>
      </c>
      <c r="AP89" s="10">
        <v>-800</v>
      </c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2">
        <f t="shared" si="16"/>
        <v>-333.33333333333331</v>
      </c>
      <c r="BS89" s="2">
        <f t="shared" si="15"/>
        <v>0</v>
      </c>
      <c r="BT89" s="2"/>
      <c r="BU89" s="2"/>
      <c r="BV89" s="2"/>
      <c r="BW89" s="2"/>
      <c r="BX89" s="2"/>
      <c r="BY89" s="2"/>
    </row>
    <row r="90" spans="2:78" x14ac:dyDescent="0.25">
      <c r="B90" s="7" t="s">
        <v>222</v>
      </c>
      <c r="C90" s="2">
        <v>219</v>
      </c>
      <c r="D90" s="24" t="s">
        <v>5</v>
      </c>
      <c r="E90" s="2" t="s">
        <v>43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10">
        <v>-700</v>
      </c>
      <c r="AL90" s="10">
        <v>300</v>
      </c>
      <c r="AM90" s="10">
        <v>100</v>
      </c>
      <c r="AN90" s="10">
        <v>-200</v>
      </c>
      <c r="AO90" s="10">
        <v>-350</v>
      </c>
      <c r="AP90" s="10">
        <v>-100</v>
      </c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2">
        <f t="shared" si="16"/>
        <v>-216.66666666666666</v>
      </c>
      <c r="BS90" s="2">
        <f t="shared" si="15"/>
        <v>-100</v>
      </c>
      <c r="BT90" s="2"/>
      <c r="BU90" s="2"/>
      <c r="BV90" s="2"/>
      <c r="BW90" s="2"/>
      <c r="BX90" s="2"/>
      <c r="BY90" s="2"/>
    </row>
    <row r="91" spans="2:78" x14ac:dyDescent="0.25">
      <c r="B91" s="7" t="s">
        <v>223</v>
      </c>
      <c r="C91" s="2">
        <v>219</v>
      </c>
      <c r="D91" s="24" t="s">
        <v>5</v>
      </c>
      <c r="E91" s="2" t="s">
        <v>44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10">
        <v>-1200</v>
      </c>
      <c r="AL91" s="10">
        <v>700</v>
      </c>
      <c r="AM91" s="10">
        <v>-1000</v>
      </c>
      <c r="AN91" s="10">
        <v>800</v>
      </c>
      <c r="AO91" s="10">
        <v>300</v>
      </c>
      <c r="AP91" s="10">
        <v>600</v>
      </c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2">
        <f t="shared" si="16"/>
        <v>566.66666666666663</v>
      </c>
      <c r="BS91" s="2">
        <f t="shared" si="15"/>
        <v>-500</v>
      </c>
      <c r="BT91" s="2"/>
      <c r="BU91" s="2"/>
      <c r="BV91" s="2"/>
      <c r="BW91" s="2"/>
      <c r="BX91" s="2"/>
      <c r="BY91" s="2"/>
    </row>
    <row r="92" spans="2:78" x14ac:dyDescent="0.25">
      <c r="B92" s="7" t="s">
        <v>224</v>
      </c>
      <c r="C92" s="2">
        <v>219</v>
      </c>
      <c r="D92" s="24" t="s">
        <v>5</v>
      </c>
      <c r="E92" s="2" t="s">
        <v>63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10">
        <v>-1000</v>
      </c>
      <c r="AL92" s="10">
        <v>700</v>
      </c>
      <c r="AM92" s="10">
        <v>-900</v>
      </c>
      <c r="AN92" s="10">
        <v>1000</v>
      </c>
      <c r="AO92" s="10">
        <v>-200</v>
      </c>
      <c r="AP92" s="10">
        <v>-800</v>
      </c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2">
        <f t="shared" si="16"/>
        <v>0</v>
      </c>
      <c r="BS92" s="2">
        <f t="shared" si="15"/>
        <v>-400</v>
      </c>
      <c r="BT92" s="2"/>
      <c r="BU92" s="2"/>
      <c r="BV92" s="2"/>
      <c r="BW92" s="2"/>
      <c r="BX92" s="2"/>
      <c r="BY92" s="2"/>
    </row>
    <row r="93" spans="2:78" x14ac:dyDescent="0.25">
      <c r="B93" s="7" t="s">
        <v>225</v>
      </c>
      <c r="C93" s="2">
        <v>219</v>
      </c>
      <c r="D93" s="24" t="s">
        <v>5</v>
      </c>
      <c r="E93" s="2" t="s">
        <v>44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10">
        <v>1000</v>
      </c>
      <c r="AL93" s="10">
        <v>-550</v>
      </c>
      <c r="AM93" s="10">
        <v>-2500</v>
      </c>
      <c r="AN93" s="10">
        <v>-800</v>
      </c>
      <c r="AO93" s="10">
        <v>-700</v>
      </c>
      <c r="AP93" s="10">
        <v>500</v>
      </c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2">
        <f t="shared" si="16"/>
        <v>-333.33333333333331</v>
      </c>
      <c r="BS93" s="2">
        <f t="shared" si="15"/>
        <v>-683.33333333333337</v>
      </c>
      <c r="BT93" s="2"/>
      <c r="BU93" s="2"/>
      <c r="BV93" s="2"/>
      <c r="BW93" s="2"/>
      <c r="BX93" s="2"/>
      <c r="BY93" s="2"/>
    </row>
    <row r="94" spans="2:78" x14ac:dyDescent="0.25">
      <c r="B94" s="7" t="s">
        <v>226</v>
      </c>
      <c r="C94" s="2">
        <v>219</v>
      </c>
      <c r="D94" s="25" t="s">
        <v>5</v>
      </c>
      <c r="E94" s="18" t="s">
        <v>42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21">
        <v>-500</v>
      </c>
      <c r="AL94" s="21">
        <v>300</v>
      </c>
      <c r="AM94" s="21">
        <v>200</v>
      </c>
      <c r="AN94" s="16" t="s">
        <v>7</v>
      </c>
      <c r="AO94" s="16" t="s">
        <v>7</v>
      </c>
      <c r="AP94" s="16" t="s">
        <v>7</v>
      </c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6" t="s">
        <v>7</v>
      </c>
      <c r="BS94" s="6">
        <f t="shared" si="15"/>
        <v>0</v>
      </c>
      <c r="BT94" s="16"/>
      <c r="BU94" s="16"/>
      <c r="BV94" s="16"/>
      <c r="BW94" s="2"/>
      <c r="BX94" s="2"/>
      <c r="BY94" s="2"/>
      <c r="BZ94" s="45"/>
    </row>
    <row r="95" spans="2:78" x14ac:dyDescent="0.25">
      <c r="B95" s="7" t="s">
        <v>227</v>
      </c>
      <c r="C95" s="2">
        <v>219</v>
      </c>
      <c r="D95" s="25" t="s">
        <v>5</v>
      </c>
      <c r="E95" s="18" t="s">
        <v>41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 t="s">
        <v>7</v>
      </c>
      <c r="AL95" s="16" t="s">
        <v>7</v>
      </c>
      <c r="AM95" s="16" t="s">
        <v>7</v>
      </c>
      <c r="AN95" s="21">
        <v>-500</v>
      </c>
      <c r="AO95" s="21">
        <v>300</v>
      </c>
      <c r="AP95" s="21">
        <v>200</v>
      </c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6">
        <f>AVERAGE(AN95,AO95:AP95)</f>
        <v>0</v>
      </c>
      <c r="BS95" s="6" t="s">
        <v>7</v>
      </c>
      <c r="BT95" s="16"/>
      <c r="BU95" s="16"/>
      <c r="BV95" s="16"/>
      <c r="BW95" s="2"/>
      <c r="BX95" s="2"/>
      <c r="BY95" s="2"/>
      <c r="BZ95" s="45"/>
    </row>
    <row r="96" spans="2:78" x14ac:dyDescent="0.25">
      <c r="B96" s="7" t="s">
        <v>228</v>
      </c>
      <c r="C96" s="2">
        <v>91</v>
      </c>
      <c r="D96" s="24">
        <f>BR96/BS96</f>
        <v>1.5483870967741937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6">
        <v>2500</v>
      </c>
      <c r="AR96" s="6">
        <v>1500</v>
      </c>
      <c r="AS96" s="6">
        <v>800</v>
      </c>
      <c r="AT96" s="6">
        <v>1700</v>
      </c>
      <c r="AU96" s="6">
        <v>900</v>
      </c>
      <c r="AV96" s="6">
        <v>500</v>
      </c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2">
        <f>AVERAGE(AQ96,AR96,AS96)</f>
        <v>1600</v>
      </c>
      <c r="BS96" s="2">
        <f>AVERAGE(AT96,AU96,AV96)</f>
        <v>1033.3333333333333</v>
      </c>
      <c r="BT96" s="2"/>
      <c r="BU96" s="2"/>
      <c r="BV96" s="2"/>
      <c r="BW96" s="2"/>
      <c r="BX96" s="2"/>
      <c r="BY96" s="2"/>
    </row>
    <row r="97" spans="2:83" x14ac:dyDescent="0.25">
      <c r="B97" s="7" t="s">
        <v>229</v>
      </c>
      <c r="C97" s="2">
        <v>91</v>
      </c>
      <c r="D97" s="24">
        <f>BR97/BS97</f>
        <v>1.0833333333333333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6">
        <v>1300</v>
      </c>
      <c r="AR97" s="6" t="s">
        <v>7</v>
      </c>
      <c r="AS97" s="6" t="s">
        <v>7</v>
      </c>
      <c r="AT97" s="6">
        <v>1200</v>
      </c>
      <c r="AU97" s="6" t="s">
        <v>7</v>
      </c>
      <c r="AV97" s="6" t="s">
        <v>7</v>
      </c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2">
        <f t="shared" ref="BR97:BR110" si="17">AVERAGE(AQ97,AR97,AS97)</f>
        <v>1300</v>
      </c>
      <c r="BS97" s="2">
        <f>AVERAGE(AT97,AU97,AV97)</f>
        <v>1200</v>
      </c>
      <c r="BT97" s="2"/>
      <c r="BU97" s="2"/>
      <c r="BV97" s="2"/>
      <c r="BW97" s="2"/>
      <c r="BX97" s="2"/>
      <c r="BY97" s="2"/>
    </row>
    <row r="98" spans="2:83" x14ac:dyDescent="0.25">
      <c r="B98" s="7" t="s">
        <v>230</v>
      </c>
      <c r="C98" s="2">
        <v>91</v>
      </c>
      <c r="D98" s="24" t="s">
        <v>5</v>
      </c>
      <c r="E98" s="2" t="s">
        <v>82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10" t="s">
        <v>7</v>
      </c>
      <c r="AR98" s="10" t="s">
        <v>7</v>
      </c>
      <c r="AS98" s="10" t="s">
        <v>7</v>
      </c>
      <c r="AT98" s="10" t="s">
        <v>7</v>
      </c>
      <c r="AU98" s="10" t="s">
        <v>7</v>
      </c>
      <c r="AV98" s="6" t="s">
        <v>7</v>
      </c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2" t="s">
        <v>7</v>
      </c>
      <c r="BS98" s="2" t="s">
        <v>7</v>
      </c>
      <c r="BT98" s="2"/>
      <c r="BU98" s="2"/>
      <c r="BV98" s="2"/>
      <c r="BW98" s="2"/>
      <c r="BX98" s="2"/>
      <c r="BY98" s="2"/>
    </row>
    <row r="99" spans="2:83" x14ac:dyDescent="0.2">
      <c r="B99" s="7" t="s">
        <v>231</v>
      </c>
      <c r="C99" s="2">
        <v>91</v>
      </c>
      <c r="D99" s="37">
        <v>-9999999</v>
      </c>
      <c r="E99" s="2" t="s">
        <v>69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2">
        <f t="shared" si="17"/>
        <v>0</v>
      </c>
      <c r="BS99" s="2">
        <f>AVERAGE(AT99,AU99,AV99)</f>
        <v>0</v>
      </c>
      <c r="BT99" s="2"/>
      <c r="BU99" s="2"/>
      <c r="BV99" s="2"/>
      <c r="BW99" s="2"/>
      <c r="BX99" s="2"/>
      <c r="BY99" s="2"/>
    </row>
    <row r="100" spans="2:83" x14ac:dyDescent="0.2">
      <c r="B100" s="7" t="s">
        <v>232</v>
      </c>
      <c r="C100" s="2">
        <v>91</v>
      </c>
      <c r="D100" s="37">
        <v>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6">
        <v>0</v>
      </c>
      <c r="AR100" s="6">
        <v>0</v>
      </c>
      <c r="AS100" s="6">
        <v>0</v>
      </c>
      <c r="AT100" s="6">
        <v>1700</v>
      </c>
      <c r="AU100" s="6">
        <v>900</v>
      </c>
      <c r="AV100" s="6">
        <v>500</v>
      </c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2">
        <f t="shared" si="17"/>
        <v>0</v>
      </c>
      <c r="BS100" s="2">
        <f>AVERAGE(AT100,AU100,AV100)</f>
        <v>1033.3333333333333</v>
      </c>
      <c r="BT100" s="2"/>
      <c r="BU100" s="2"/>
      <c r="BV100" s="2"/>
      <c r="BW100" s="2"/>
      <c r="BX100" s="2"/>
      <c r="BY100" s="2"/>
    </row>
    <row r="101" spans="2:83" x14ac:dyDescent="0.25">
      <c r="B101" s="7" t="s">
        <v>233</v>
      </c>
      <c r="C101" s="2">
        <v>91</v>
      </c>
      <c r="D101" s="22">
        <v>1000000</v>
      </c>
      <c r="E101" s="2" t="s">
        <v>70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6">
        <v>1700</v>
      </c>
      <c r="AR101" s="6">
        <v>900</v>
      </c>
      <c r="AS101" s="6">
        <v>500</v>
      </c>
      <c r="AT101" s="6">
        <v>0</v>
      </c>
      <c r="AU101" s="6">
        <v>0</v>
      </c>
      <c r="AV101" s="6">
        <v>0</v>
      </c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2">
        <f t="shared" si="17"/>
        <v>1033.3333333333333</v>
      </c>
      <c r="BS101" s="2">
        <f>AVERAGE(AT101,AU101,AV101)</f>
        <v>0</v>
      </c>
      <c r="BT101" s="2"/>
      <c r="BU101" s="2"/>
      <c r="BV101" s="2"/>
      <c r="BW101" s="2"/>
      <c r="BX101" s="2"/>
      <c r="BY101" s="2"/>
    </row>
    <row r="102" spans="2:83" x14ac:dyDescent="0.2">
      <c r="B102" s="7" t="s">
        <v>234</v>
      </c>
      <c r="C102" s="2">
        <v>91</v>
      </c>
      <c r="D102" s="34">
        <v>9999999</v>
      </c>
      <c r="E102" s="2" t="s">
        <v>71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6" t="s">
        <v>7</v>
      </c>
      <c r="AR102" s="6" t="s">
        <v>7</v>
      </c>
      <c r="AS102" s="6" t="s">
        <v>7</v>
      </c>
      <c r="AT102" s="10">
        <v>800</v>
      </c>
      <c r="AU102" s="10">
        <v>700</v>
      </c>
      <c r="AV102" s="10">
        <v>900</v>
      </c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2" t="s">
        <v>7</v>
      </c>
      <c r="BS102" s="2">
        <f>AVERAGE(AT102,AU102,AV102)</f>
        <v>800</v>
      </c>
      <c r="BT102" s="2"/>
      <c r="BU102" s="2"/>
      <c r="BV102" s="2"/>
      <c r="BW102" s="2"/>
      <c r="BX102" s="2"/>
      <c r="BY102" s="2"/>
    </row>
    <row r="103" spans="2:83" x14ac:dyDescent="0.2">
      <c r="B103" s="7" t="s">
        <v>235</v>
      </c>
      <c r="C103" s="2">
        <v>91</v>
      </c>
      <c r="D103" s="35">
        <v>-1000000</v>
      </c>
      <c r="E103" s="2" t="s">
        <v>72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10">
        <v>400</v>
      </c>
      <c r="AR103" s="10">
        <v>300</v>
      </c>
      <c r="AS103" s="10">
        <v>700</v>
      </c>
      <c r="AT103" s="10" t="s">
        <v>7</v>
      </c>
      <c r="AU103" s="10" t="s">
        <v>7</v>
      </c>
      <c r="AV103" s="10" t="s">
        <v>7</v>
      </c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2">
        <f t="shared" si="17"/>
        <v>466.66666666666669</v>
      </c>
      <c r="BS103" s="2" t="s">
        <v>7</v>
      </c>
      <c r="BT103" s="2"/>
      <c r="BU103" s="2"/>
      <c r="BV103" s="2"/>
      <c r="BW103" s="2"/>
      <c r="BX103" s="2"/>
      <c r="BY103" s="2"/>
    </row>
    <row r="104" spans="2:83" x14ac:dyDescent="0.25">
      <c r="B104" s="7" t="s">
        <v>236</v>
      </c>
      <c r="C104" s="2">
        <v>91</v>
      </c>
      <c r="D104" s="33">
        <v>0</v>
      </c>
      <c r="E104" s="2" t="s">
        <v>74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10">
        <v>-500</v>
      </c>
      <c r="AR104" s="10">
        <v>300</v>
      </c>
      <c r="AS104" s="10">
        <v>200</v>
      </c>
      <c r="AT104" s="10">
        <v>-800</v>
      </c>
      <c r="AU104" s="10">
        <v>700</v>
      </c>
      <c r="AV104" s="10">
        <v>-900</v>
      </c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2">
        <f t="shared" si="17"/>
        <v>0</v>
      </c>
      <c r="BS104" s="2">
        <f t="shared" ref="BS104:BS109" si="18">AVERAGE(AT104,AU104,AV104)</f>
        <v>-333.33333333333331</v>
      </c>
      <c r="BT104" s="2"/>
      <c r="BU104" s="2"/>
      <c r="BV104" s="2"/>
      <c r="BW104" s="2"/>
      <c r="BX104" s="2"/>
      <c r="BY104" s="2"/>
    </row>
    <row r="105" spans="2:83" x14ac:dyDescent="0.25">
      <c r="B105" s="7" t="s">
        <v>237</v>
      </c>
      <c r="C105" s="2">
        <v>91</v>
      </c>
      <c r="D105" s="24" t="s">
        <v>5</v>
      </c>
      <c r="E105" s="2" t="s">
        <v>75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10">
        <v>-500</v>
      </c>
      <c r="AR105" s="10">
        <v>300</v>
      </c>
      <c r="AS105" s="10">
        <v>100</v>
      </c>
      <c r="AT105" s="10">
        <v>-800</v>
      </c>
      <c r="AU105" s="10">
        <v>200</v>
      </c>
      <c r="AV105" s="10">
        <v>50</v>
      </c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2">
        <f t="shared" si="17"/>
        <v>-33.333333333333336</v>
      </c>
      <c r="BS105" s="2">
        <f t="shared" si="18"/>
        <v>-183.33333333333334</v>
      </c>
      <c r="BT105" s="2"/>
      <c r="BU105" s="2"/>
      <c r="BV105" s="2"/>
      <c r="BW105" s="2"/>
      <c r="BX105" s="2"/>
      <c r="BY105" s="2"/>
    </row>
    <row r="106" spans="2:83" x14ac:dyDescent="0.25">
      <c r="B106" s="7" t="s">
        <v>238</v>
      </c>
      <c r="C106" s="2">
        <v>91</v>
      </c>
      <c r="D106" s="24" t="s">
        <v>5</v>
      </c>
      <c r="E106" s="2" t="s">
        <v>74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15">
        <v>500</v>
      </c>
      <c r="AR106" s="15">
        <v>300</v>
      </c>
      <c r="AS106" s="15">
        <v>100</v>
      </c>
      <c r="AT106" s="10">
        <v>-800</v>
      </c>
      <c r="AU106" s="10">
        <v>700</v>
      </c>
      <c r="AV106" s="10">
        <v>-900</v>
      </c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2">
        <f t="shared" si="17"/>
        <v>300</v>
      </c>
      <c r="BS106" s="2">
        <f t="shared" si="18"/>
        <v>-333.33333333333331</v>
      </c>
      <c r="BT106" s="2"/>
      <c r="BU106" s="2"/>
      <c r="BV106" s="2"/>
      <c r="BW106" s="2"/>
      <c r="BX106" s="2"/>
      <c r="BY106" s="2"/>
    </row>
    <row r="107" spans="2:83" x14ac:dyDescent="0.25">
      <c r="B107" s="7" t="s">
        <v>239</v>
      </c>
      <c r="C107" s="2">
        <v>91</v>
      </c>
      <c r="D107" s="24" t="s">
        <v>5</v>
      </c>
      <c r="E107" s="2" t="s">
        <v>73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10">
        <v>-500</v>
      </c>
      <c r="AR107" s="10">
        <v>300</v>
      </c>
      <c r="AS107" s="10">
        <v>100</v>
      </c>
      <c r="AT107" s="10">
        <v>500</v>
      </c>
      <c r="AU107" s="10">
        <v>300</v>
      </c>
      <c r="AV107" s="10">
        <v>100</v>
      </c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2">
        <f t="shared" si="17"/>
        <v>-33.333333333333336</v>
      </c>
      <c r="BS107" s="2">
        <f t="shared" si="18"/>
        <v>300</v>
      </c>
      <c r="BT107" s="2"/>
      <c r="BU107" s="2"/>
      <c r="BV107" s="2"/>
      <c r="BW107" s="2"/>
      <c r="BX107" s="2"/>
      <c r="BY107" s="2"/>
    </row>
    <row r="108" spans="2:83" x14ac:dyDescent="0.25">
      <c r="B108" s="7" t="s">
        <v>240</v>
      </c>
      <c r="C108" s="2">
        <v>91</v>
      </c>
      <c r="D108" s="24" t="s">
        <v>5</v>
      </c>
      <c r="E108" s="2" t="s">
        <v>75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10">
        <v>-500</v>
      </c>
      <c r="AR108" s="10">
        <v>300</v>
      </c>
      <c r="AS108" s="10">
        <v>100</v>
      </c>
      <c r="AT108" s="10">
        <v>-500</v>
      </c>
      <c r="AU108" s="10">
        <v>300</v>
      </c>
      <c r="AV108" s="10">
        <v>-600</v>
      </c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2">
        <f t="shared" si="17"/>
        <v>-33.333333333333336</v>
      </c>
      <c r="BS108" s="2">
        <f t="shared" si="18"/>
        <v>-266.66666666666669</v>
      </c>
      <c r="BT108" s="2"/>
      <c r="BU108" s="2"/>
      <c r="BV108" s="2"/>
      <c r="BW108" s="2"/>
      <c r="BX108" s="2"/>
      <c r="BY108" s="2"/>
    </row>
    <row r="109" spans="2:83" x14ac:dyDescent="0.25">
      <c r="B109" s="7" t="s">
        <v>241</v>
      </c>
      <c r="C109" s="6">
        <v>91</v>
      </c>
      <c r="D109" s="24" t="s">
        <v>5</v>
      </c>
      <c r="E109" s="2" t="s">
        <v>73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10">
        <v>-500</v>
      </c>
      <c r="AR109" s="10">
        <v>300</v>
      </c>
      <c r="AS109" s="10">
        <v>100</v>
      </c>
      <c r="AT109" s="10">
        <v>-200</v>
      </c>
      <c r="AU109" s="10">
        <v>-400</v>
      </c>
      <c r="AV109" s="10">
        <v>600</v>
      </c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2">
        <f t="shared" si="17"/>
        <v>-33.333333333333336</v>
      </c>
      <c r="BS109" s="2">
        <f t="shared" si="18"/>
        <v>0</v>
      </c>
      <c r="BT109" s="2"/>
      <c r="BU109" s="2"/>
      <c r="BV109" s="2"/>
      <c r="BW109" s="2"/>
      <c r="BX109" s="2"/>
      <c r="BY109" s="2"/>
    </row>
    <row r="110" spans="2:83" s="17" customFormat="1" x14ac:dyDescent="0.25">
      <c r="B110" s="7" t="s">
        <v>242</v>
      </c>
      <c r="C110" s="6">
        <v>91</v>
      </c>
      <c r="D110" s="33">
        <v>0</v>
      </c>
      <c r="E110" s="18" t="s">
        <v>72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21">
        <v>-500</v>
      </c>
      <c r="AR110" s="21">
        <v>300</v>
      </c>
      <c r="AS110" s="21">
        <v>200</v>
      </c>
      <c r="AT110" s="16" t="s">
        <v>7</v>
      </c>
      <c r="AU110" s="16" t="s">
        <v>7</v>
      </c>
      <c r="AV110" s="16" t="s">
        <v>7</v>
      </c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>
        <f t="shared" si="17"/>
        <v>0</v>
      </c>
      <c r="BS110" s="16" t="s">
        <v>7</v>
      </c>
      <c r="BT110" s="16"/>
      <c r="BU110" s="16"/>
      <c r="BV110" s="16"/>
      <c r="BW110" s="16"/>
      <c r="BX110" s="16"/>
      <c r="BY110" s="16"/>
      <c r="BZ110" s="45"/>
      <c r="CA110" s="20"/>
      <c r="CB110" s="20"/>
      <c r="CC110" s="20"/>
      <c r="CD110" s="20"/>
      <c r="CE110" s="20"/>
    </row>
    <row r="111" spans="2:83" s="17" customFormat="1" x14ac:dyDescent="0.2">
      <c r="B111" s="46" t="s">
        <v>243</v>
      </c>
      <c r="C111" s="10">
        <v>91</v>
      </c>
      <c r="D111" s="34">
        <v>9999999</v>
      </c>
      <c r="E111" s="2" t="s">
        <v>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 t="s">
        <v>7</v>
      </c>
      <c r="AR111" s="16" t="s">
        <v>7</v>
      </c>
      <c r="AS111" s="16" t="s">
        <v>7</v>
      </c>
      <c r="AT111" s="21">
        <v>-500</v>
      </c>
      <c r="AU111" s="21">
        <v>300</v>
      </c>
      <c r="AV111" s="21">
        <v>200</v>
      </c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6" t="s">
        <v>7</v>
      </c>
      <c r="BS111" s="6">
        <v>0</v>
      </c>
      <c r="BT111" s="16"/>
      <c r="BU111" s="16"/>
      <c r="BV111" s="16"/>
      <c r="BW111" s="16"/>
      <c r="BX111" s="16"/>
      <c r="BY111" s="16"/>
      <c r="BZ111" s="45"/>
      <c r="CA111" s="20"/>
      <c r="CB111" s="20"/>
      <c r="CC111" s="20"/>
      <c r="CD111" s="20"/>
      <c r="CE111" s="20"/>
    </row>
    <row r="112" spans="2:83" x14ac:dyDescent="0.25">
      <c r="B112" s="7" t="s">
        <v>244</v>
      </c>
      <c r="C112" s="2">
        <v>92</v>
      </c>
      <c r="D112" s="24">
        <f>BR112/BS112</f>
        <v>1.5483870967741937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6">
        <v>2500</v>
      </c>
      <c r="AX112" s="6">
        <v>1500</v>
      </c>
      <c r="AY112" s="6">
        <v>800</v>
      </c>
      <c r="AZ112" s="6">
        <v>1700</v>
      </c>
      <c r="BA112" s="6">
        <v>900</v>
      </c>
      <c r="BB112" s="6">
        <v>500</v>
      </c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2">
        <f>AVERAGE(AW112,AX112,AY112)</f>
        <v>1600</v>
      </c>
      <c r="BS112" s="2">
        <f>AVERAGE(AZ112,BA112,BB112)</f>
        <v>1033.3333333333333</v>
      </c>
      <c r="BT112" s="2"/>
      <c r="BU112" s="2"/>
      <c r="BV112" s="2"/>
      <c r="BW112" s="2"/>
      <c r="BX112" s="2"/>
      <c r="BY112" s="2"/>
    </row>
    <row r="113" spans="2:77" x14ac:dyDescent="0.25">
      <c r="B113" s="7" t="s">
        <v>245</v>
      </c>
      <c r="C113" s="2">
        <v>92</v>
      </c>
      <c r="D113" s="24">
        <f>BR113/BS113</f>
        <v>1.0833333333333333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6">
        <v>1300</v>
      </c>
      <c r="AX113" s="6" t="s">
        <v>7</v>
      </c>
      <c r="AY113" s="6" t="s">
        <v>7</v>
      </c>
      <c r="AZ113" s="6">
        <v>1200</v>
      </c>
      <c r="BA113" s="6" t="s">
        <v>7</v>
      </c>
      <c r="BB113" s="6" t="s">
        <v>7</v>
      </c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2">
        <f>AVERAGE(AW113,AX113,AY113)</f>
        <v>1300</v>
      </c>
      <c r="BS113" s="2">
        <f>AVERAGE(AZ113,BA113,BB113)</f>
        <v>1200</v>
      </c>
      <c r="BT113" s="2"/>
      <c r="BU113" s="2"/>
      <c r="BV113" s="2"/>
      <c r="BW113" s="2"/>
      <c r="BX113" s="2"/>
      <c r="BY113" s="2"/>
    </row>
    <row r="114" spans="2:77" x14ac:dyDescent="0.25">
      <c r="B114" s="7" t="s">
        <v>246</v>
      </c>
      <c r="C114" s="2">
        <v>92</v>
      </c>
      <c r="D114" s="24">
        <f>BR114/BS114</f>
        <v>0</v>
      </c>
      <c r="E114" s="40" t="s">
        <v>49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6">
        <v>0</v>
      </c>
      <c r="AX114" s="6">
        <v>0</v>
      </c>
      <c r="AY114" s="6">
        <v>0</v>
      </c>
      <c r="AZ114" s="6">
        <v>1700</v>
      </c>
      <c r="BA114" s="6">
        <v>900</v>
      </c>
      <c r="BB114" s="6">
        <v>500</v>
      </c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2">
        <f>AVERAGE(AW114,AX114,AY114)</f>
        <v>0</v>
      </c>
      <c r="BS114" s="2">
        <f>AVERAGE(AZ114,BA114,BB114)</f>
        <v>1033.3333333333333</v>
      </c>
      <c r="BT114" s="2"/>
      <c r="BU114" s="2"/>
      <c r="BV114" s="2"/>
      <c r="BW114" s="2"/>
      <c r="BX114" s="2"/>
      <c r="BY114" s="2"/>
    </row>
    <row r="115" spans="2:77" x14ac:dyDescent="0.25">
      <c r="B115" s="7" t="s">
        <v>247</v>
      </c>
      <c r="C115" s="2">
        <v>92</v>
      </c>
      <c r="D115" s="24" t="s">
        <v>5</v>
      </c>
      <c r="E115" s="2" t="s">
        <v>82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10" t="s">
        <v>7</v>
      </c>
      <c r="AX115" s="10" t="s">
        <v>7</v>
      </c>
      <c r="AY115" s="10" t="s">
        <v>7</v>
      </c>
      <c r="AZ115" s="10" t="s">
        <v>7</v>
      </c>
      <c r="BA115" s="10" t="s">
        <v>7</v>
      </c>
      <c r="BB115" s="6" t="s">
        <v>7</v>
      </c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2" t="s">
        <v>7</v>
      </c>
      <c r="BS115" s="2" t="s">
        <v>7</v>
      </c>
      <c r="BT115" s="2"/>
      <c r="BU115" s="2"/>
      <c r="BV115" s="2"/>
      <c r="BW115" s="2"/>
      <c r="BX115" s="2"/>
      <c r="BY115" s="2"/>
    </row>
    <row r="116" spans="2:77" ht="15" customHeight="1" x14ac:dyDescent="0.25">
      <c r="B116" s="7" t="s">
        <v>248</v>
      </c>
      <c r="C116" s="2">
        <v>92</v>
      </c>
      <c r="D116" s="22">
        <v>1000000</v>
      </c>
      <c r="E116" s="2" t="s">
        <v>70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6">
        <v>1700</v>
      </c>
      <c r="AX116" s="6">
        <v>900</v>
      </c>
      <c r="AY116" s="6">
        <v>500</v>
      </c>
      <c r="AZ116" s="6">
        <v>0</v>
      </c>
      <c r="BA116" s="6">
        <v>0</v>
      </c>
      <c r="BB116" s="6">
        <v>0</v>
      </c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2">
        <f>AVERAGE(AW116,AX116,AY116)</f>
        <v>1033.3333333333333</v>
      </c>
      <c r="BS116" s="2">
        <f>AVERAGE(AZ116,BA116,BB116)</f>
        <v>0</v>
      </c>
      <c r="BT116" s="2"/>
      <c r="BU116" s="2"/>
      <c r="BV116" s="2"/>
      <c r="BW116" s="2"/>
      <c r="BX116" s="2"/>
      <c r="BY116" s="2"/>
    </row>
    <row r="117" spans="2:77" x14ac:dyDescent="0.2">
      <c r="B117" s="7" t="s">
        <v>249</v>
      </c>
      <c r="C117" s="2">
        <v>92</v>
      </c>
      <c r="D117" s="37">
        <v>-9999999</v>
      </c>
      <c r="E117" s="2" t="s">
        <v>69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2">
        <f>AVERAGE(AW117,AX117,AY117)</f>
        <v>0</v>
      </c>
      <c r="BS117" s="2">
        <f>AVERAGE(AZ117,BA117,BB117)</f>
        <v>0</v>
      </c>
      <c r="BT117" s="2"/>
      <c r="BU117" s="2"/>
      <c r="BV117" s="2"/>
      <c r="BW117" s="2"/>
      <c r="BX117" s="2"/>
      <c r="BY117" s="2"/>
    </row>
    <row r="118" spans="2:77" x14ac:dyDescent="0.2">
      <c r="B118" s="7" t="s">
        <v>250</v>
      </c>
      <c r="C118" s="2">
        <v>92</v>
      </c>
      <c r="D118" s="37">
        <v>9999999</v>
      </c>
      <c r="E118" s="2" t="s">
        <v>71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6" t="s">
        <v>7</v>
      </c>
      <c r="AX118" s="6" t="s">
        <v>7</v>
      </c>
      <c r="AY118" s="6" t="s">
        <v>7</v>
      </c>
      <c r="AZ118" s="10">
        <v>800</v>
      </c>
      <c r="BA118" s="10">
        <v>700</v>
      </c>
      <c r="BB118" s="10">
        <v>900</v>
      </c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2" t="s">
        <v>7</v>
      </c>
      <c r="BS118" s="2">
        <f>AVERAGE(AZ118,BA118,BB118)</f>
        <v>800</v>
      </c>
      <c r="BT118" s="2"/>
      <c r="BU118" s="2"/>
      <c r="BV118" s="2"/>
      <c r="BW118" s="2"/>
      <c r="BX118" s="2"/>
      <c r="BY118" s="2"/>
    </row>
    <row r="119" spans="2:77" x14ac:dyDescent="0.25">
      <c r="B119" s="7" t="s">
        <v>251</v>
      </c>
      <c r="C119" s="2">
        <v>92</v>
      </c>
      <c r="D119" s="39">
        <v>-1000000</v>
      </c>
      <c r="E119" s="2" t="s">
        <v>72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10">
        <v>400</v>
      </c>
      <c r="AX119" s="10">
        <v>300</v>
      </c>
      <c r="AY119" s="10">
        <v>700</v>
      </c>
      <c r="AZ119" s="10" t="s">
        <v>7</v>
      </c>
      <c r="BA119" s="10" t="s">
        <v>7</v>
      </c>
      <c r="BB119" s="10" t="s">
        <v>7</v>
      </c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2">
        <f t="shared" ref="BR119:BR126" si="19">AVERAGE(AW119,AX119,AY119)</f>
        <v>466.66666666666669</v>
      </c>
      <c r="BS119" s="2" t="s">
        <v>7</v>
      </c>
      <c r="BT119" s="2"/>
      <c r="BU119" s="2"/>
      <c r="BV119" s="2"/>
      <c r="BW119" s="2"/>
      <c r="BX119" s="2"/>
      <c r="BY119" s="2"/>
    </row>
    <row r="120" spans="2:77" x14ac:dyDescent="0.25">
      <c r="B120" s="7" t="s">
        <v>252</v>
      </c>
      <c r="C120" s="2">
        <v>92</v>
      </c>
      <c r="D120" s="24">
        <f>BR120/BS120</f>
        <v>0</v>
      </c>
      <c r="E120" s="2" t="s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10">
        <v>-500</v>
      </c>
      <c r="AX120" s="10">
        <v>300</v>
      </c>
      <c r="AY120" s="10">
        <v>200</v>
      </c>
      <c r="AZ120" s="10">
        <v>-800</v>
      </c>
      <c r="BA120" s="10">
        <v>700</v>
      </c>
      <c r="BB120" s="10">
        <v>-900</v>
      </c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2">
        <f t="shared" si="19"/>
        <v>0</v>
      </c>
      <c r="BS120" s="2">
        <f t="shared" ref="BS120:BS125" si="20">AVERAGE(AZ120,BA120,BB120)</f>
        <v>-333.33333333333331</v>
      </c>
      <c r="BT120" s="2"/>
      <c r="BU120" s="2"/>
      <c r="BV120" s="2"/>
      <c r="BW120" s="2"/>
      <c r="BX120" s="2"/>
      <c r="BY120" s="2"/>
    </row>
    <row r="121" spans="2:77" x14ac:dyDescent="0.25">
      <c r="B121" s="7" t="s">
        <v>253</v>
      </c>
      <c r="C121" s="2">
        <v>92</v>
      </c>
      <c r="D121" s="24" t="s">
        <v>5</v>
      </c>
      <c r="E121" s="2" t="s">
        <v>75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10">
        <v>-500</v>
      </c>
      <c r="AX121" s="10">
        <v>300</v>
      </c>
      <c r="AY121" s="10">
        <v>100</v>
      </c>
      <c r="AZ121" s="10">
        <v>-800</v>
      </c>
      <c r="BA121" s="10">
        <v>200</v>
      </c>
      <c r="BB121" s="10">
        <v>50</v>
      </c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2">
        <f t="shared" si="19"/>
        <v>-33.333333333333336</v>
      </c>
      <c r="BS121" s="2">
        <f t="shared" si="20"/>
        <v>-183.33333333333334</v>
      </c>
      <c r="BT121" s="2"/>
      <c r="BU121" s="2"/>
      <c r="BV121" s="2"/>
      <c r="BW121" s="2"/>
      <c r="BX121" s="2"/>
      <c r="BY121" s="2"/>
    </row>
    <row r="122" spans="2:77" x14ac:dyDescent="0.25">
      <c r="B122" s="7" t="s">
        <v>254</v>
      </c>
      <c r="C122" s="2">
        <v>92</v>
      </c>
      <c r="D122" s="24" t="s">
        <v>5</v>
      </c>
      <c r="E122" s="2" t="s">
        <v>74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10">
        <v>500</v>
      </c>
      <c r="AX122" s="10">
        <v>300</v>
      </c>
      <c r="AY122" s="10">
        <v>100</v>
      </c>
      <c r="AZ122" s="10">
        <v>-800</v>
      </c>
      <c r="BA122" s="10">
        <v>700</v>
      </c>
      <c r="BB122" s="10">
        <v>-900</v>
      </c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2">
        <f t="shared" si="19"/>
        <v>300</v>
      </c>
      <c r="BS122" s="2">
        <f t="shared" si="20"/>
        <v>-333.33333333333331</v>
      </c>
      <c r="BT122" s="2"/>
      <c r="BU122" s="2"/>
      <c r="BV122" s="2"/>
      <c r="BW122" s="2"/>
      <c r="BX122" s="2"/>
      <c r="BY122" s="2"/>
    </row>
    <row r="123" spans="2:77" x14ac:dyDescent="0.25">
      <c r="B123" s="7" t="s">
        <v>255</v>
      </c>
      <c r="C123" s="2">
        <v>92</v>
      </c>
      <c r="D123" s="24" t="s">
        <v>5</v>
      </c>
      <c r="E123" s="2" t="s">
        <v>73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10">
        <v>-500</v>
      </c>
      <c r="AX123" s="10">
        <v>300</v>
      </c>
      <c r="AY123" s="10">
        <v>100</v>
      </c>
      <c r="AZ123" s="10">
        <v>500</v>
      </c>
      <c r="BA123" s="10">
        <v>300</v>
      </c>
      <c r="BB123" s="10">
        <v>100</v>
      </c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2">
        <f t="shared" si="19"/>
        <v>-33.333333333333336</v>
      </c>
      <c r="BS123" s="2">
        <f t="shared" si="20"/>
        <v>300</v>
      </c>
      <c r="BT123" s="2"/>
      <c r="BU123" s="2"/>
      <c r="BV123" s="2"/>
      <c r="BW123" s="2"/>
      <c r="BX123" s="2"/>
      <c r="BY123" s="2"/>
    </row>
    <row r="124" spans="2:77" x14ac:dyDescent="0.25">
      <c r="B124" s="7" t="s">
        <v>256</v>
      </c>
      <c r="C124" s="2">
        <v>92</v>
      </c>
      <c r="D124" s="24" t="s">
        <v>5</v>
      </c>
      <c r="E124" s="2" t="s">
        <v>75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10">
        <v>-500</v>
      </c>
      <c r="AX124" s="10">
        <v>300</v>
      </c>
      <c r="AY124" s="10">
        <v>100</v>
      </c>
      <c r="AZ124" s="10">
        <v>-500</v>
      </c>
      <c r="BA124" s="10">
        <v>300</v>
      </c>
      <c r="BB124" s="10">
        <v>-600</v>
      </c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2">
        <f t="shared" si="19"/>
        <v>-33.333333333333336</v>
      </c>
      <c r="BS124" s="2">
        <f t="shared" si="20"/>
        <v>-266.66666666666669</v>
      </c>
      <c r="BT124" s="2"/>
      <c r="BU124" s="2"/>
      <c r="BV124" s="2"/>
      <c r="BW124" s="2"/>
      <c r="BX124" s="2"/>
      <c r="BY124" s="2"/>
    </row>
    <row r="125" spans="2:77" x14ac:dyDescent="0.25">
      <c r="B125" s="7" t="s">
        <v>257</v>
      </c>
      <c r="C125" s="2">
        <v>92</v>
      </c>
      <c r="D125" s="24" t="s">
        <v>5</v>
      </c>
      <c r="E125" s="2" t="s">
        <v>73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10">
        <v>-500</v>
      </c>
      <c r="AX125" s="10">
        <v>300</v>
      </c>
      <c r="AY125" s="10">
        <v>100</v>
      </c>
      <c r="AZ125" s="10">
        <v>-200</v>
      </c>
      <c r="BA125" s="10">
        <v>-400</v>
      </c>
      <c r="BB125" s="10">
        <v>600</v>
      </c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2">
        <f t="shared" si="19"/>
        <v>-33.333333333333336</v>
      </c>
      <c r="BS125" s="2">
        <f t="shared" si="20"/>
        <v>0</v>
      </c>
      <c r="BT125" s="2"/>
      <c r="BU125" s="2"/>
      <c r="BV125" s="2"/>
      <c r="BW125" s="2"/>
      <c r="BX125" s="2"/>
      <c r="BY125" s="2"/>
    </row>
    <row r="126" spans="2:77" x14ac:dyDescent="0.25">
      <c r="B126" s="7" t="s">
        <v>258</v>
      </c>
      <c r="C126" s="6">
        <v>92</v>
      </c>
      <c r="D126" s="33">
        <v>0</v>
      </c>
      <c r="E126" s="18" t="s">
        <v>72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1">
        <v>-500</v>
      </c>
      <c r="AX126" s="21">
        <v>300</v>
      </c>
      <c r="AY126" s="21">
        <v>200</v>
      </c>
      <c r="AZ126" s="16" t="s">
        <v>7</v>
      </c>
      <c r="BA126" s="16" t="s">
        <v>7</v>
      </c>
      <c r="BB126" s="16" t="s">
        <v>7</v>
      </c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>
        <f t="shared" si="19"/>
        <v>0</v>
      </c>
      <c r="BS126" s="16" t="s">
        <v>7</v>
      </c>
      <c r="BT126" s="2"/>
      <c r="BU126" s="2"/>
      <c r="BV126" s="2"/>
      <c r="BW126" s="2"/>
      <c r="BX126" s="2"/>
      <c r="BY126" s="2"/>
    </row>
    <row r="127" spans="2:77" x14ac:dyDescent="0.2">
      <c r="B127" s="7" t="s">
        <v>259</v>
      </c>
      <c r="C127" s="6">
        <v>92</v>
      </c>
      <c r="D127" s="34">
        <v>9999999</v>
      </c>
      <c r="E127" s="2" t="s">
        <v>71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16" t="s">
        <v>7</v>
      </c>
      <c r="AX127" s="16" t="s">
        <v>7</v>
      </c>
      <c r="AY127" s="16" t="s">
        <v>7</v>
      </c>
      <c r="AZ127" s="21">
        <v>-500</v>
      </c>
      <c r="BA127" s="21">
        <v>300</v>
      </c>
      <c r="BB127" s="21">
        <v>200</v>
      </c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6" t="s">
        <v>7</v>
      </c>
      <c r="BS127" s="6">
        <f>AVERAGE(AZ127,BA127,BB127)</f>
        <v>0</v>
      </c>
      <c r="BT127" s="2"/>
      <c r="BU127" s="2"/>
      <c r="BV127" s="2"/>
      <c r="BW127" s="2"/>
      <c r="BX127" s="2"/>
      <c r="BY127" s="2"/>
    </row>
    <row r="128" spans="2:77" x14ac:dyDescent="0.25">
      <c r="B128" s="7" t="s">
        <v>260</v>
      </c>
      <c r="C128" s="2">
        <v>93</v>
      </c>
      <c r="D128" s="24">
        <f>BR128/BS128</f>
        <v>1.5483870967741937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6">
        <v>2500</v>
      </c>
      <c r="BD128" s="6">
        <v>1500</v>
      </c>
      <c r="BE128" s="6">
        <v>800</v>
      </c>
      <c r="BF128" s="6">
        <v>1700</v>
      </c>
      <c r="BG128" s="6">
        <v>900</v>
      </c>
      <c r="BH128" s="6">
        <v>500</v>
      </c>
      <c r="BI128" s="6"/>
      <c r="BJ128" s="6"/>
      <c r="BK128" s="6"/>
      <c r="BL128" s="6"/>
      <c r="BM128" s="6"/>
      <c r="BN128" s="6"/>
      <c r="BO128" s="6"/>
      <c r="BP128" s="6"/>
      <c r="BQ128" s="6"/>
      <c r="BR128" s="2">
        <f>AVERAGE(BC128,BD128,BE128)</f>
        <v>1600</v>
      </c>
      <c r="BS128" s="2">
        <f>AVERAGE(BF128,BG128,BH128)</f>
        <v>1033.3333333333333</v>
      </c>
      <c r="BT128" s="2"/>
      <c r="BU128" s="2"/>
      <c r="BV128" s="2"/>
      <c r="BW128" s="2"/>
      <c r="BX128" s="2"/>
      <c r="BY128" s="2"/>
    </row>
    <row r="129" spans="2:77" x14ac:dyDescent="0.25">
      <c r="B129" s="7" t="s">
        <v>261</v>
      </c>
      <c r="C129" s="2">
        <v>93</v>
      </c>
      <c r="D129" s="24">
        <f t="shared" ref="D129:D130" si="21">BR129/BS129</f>
        <v>1.0833333333333333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6">
        <v>1300</v>
      </c>
      <c r="BD129" s="6" t="s">
        <v>7</v>
      </c>
      <c r="BE129" s="6" t="s">
        <v>7</v>
      </c>
      <c r="BF129" s="6">
        <v>1200</v>
      </c>
      <c r="BG129" s="6" t="s">
        <v>7</v>
      </c>
      <c r="BH129" s="6" t="s">
        <v>7</v>
      </c>
      <c r="BI129" s="6"/>
      <c r="BJ129" s="6"/>
      <c r="BK129" s="6"/>
      <c r="BL129" s="6"/>
      <c r="BM129" s="6"/>
      <c r="BN129" s="6"/>
      <c r="BO129" s="6"/>
      <c r="BP129" s="6"/>
      <c r="BQ129" s="6"/>
      <c r="BR129" s="2">
        <f>AVERAGE(BC129,BD129,BE129)</f>
        <v>1300</v>
      </c>
      <c r="BS129" s="2">
        <f>AVERAGE(BF129,BG129,BH129)</f>
        <v>1200</v>
      </c>
      <c r="BT129" s="2"/>
      <c r="BU129" s="2"/>
      <c r="BV129" s="2"/>
      <c r="BW129" s="2"/>
      <c r="BX129" s="2"/>
      <c r="BY129" s="2"/>
    </row>
    <row r="130" spans="2:77" x14ac:dyDescent="0.25">
      <c r="B130" s="7" t="s">
        <v>262</v>
      </c>
      <c r="C130" s="2">
        <v>93</v>
      </c>
      <c r="D130" s="24">
        <f t="shared" si="21"/>
        <v>0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6">
        <v>0</v>
      </c>
      <c r="BD130" s="6">
        <v>0</v>
      </c>
      <c r="BE130" s="6">
        <v>0</v>
      </c>
      <c r="BF130" s="6">
        <v>1700</v>
      </c>
      <c r="BG130" s="6">
        <v>900</v>
      </c>
      <c r="BH130" s="6">
        <v>500</v>
      </c>
      <c r="BI130" s="6"/>
      <c r="BJ130" s="6"/>
      <c r="BK130" s="6"/>
      <c r="BL130" s="6"/>
      <c r="BM130" s="6"/>
      <c r="BN130" s="6"/>
      <c r="BO130" s="6"/>
      <c r="BP130" s="6"/>
      <c r="BQ130" s="6"/>
      <c r="BR130" s="2">
        <f>AVERAGE(BC130,BD130,BE130)</f>
        <v>0</v>
      </c>
      <c r="BS130" s="2">
        <f>AVERAGE(BF130,BG130,BH130)</f>
        <v>1033.3333333333333</v>
      </c>
      <c r="BT130" s="2"/>
      <c r="BU130" s="2"/>
      <c r="BV130" s="2"/>
      <c r="BW130" s="2"/>
      <c r="BX130" s="2"/>
      <c r="BY130" s="2"/>
    </row>
    <row r="131" spans="2:77" x14ac:dyDescent="0.25">
      <c r="B131" s="7" t="s">
        <v>263</v>
      </c>
      <c r="C131" s="2">
        <v>93</v>
      </c>
      <c r="D131" s="24" t="s">
        <v>5</v>
      </c>
      <c r="E131" s="2" t="s">
        <v>82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10" t="s">
        <v>7</v>
      </c>
      <c r="BD131" s="10" t="s">
        <v>7</v>
      </c>
      <c r="BE131" s="10" t="s">
        <v>7</v>
      </c>
      <c r="BF131" s="10" t="s">
        <v>7</v>
      </c>
      <c r="BG131" s="10" t="s">
        <v>7</v>
      </c>
      <c r="BH131" s="6" t="s">
        <v>7</v>
      </c>
      <c r="BI131" s="6"/>
      <c r="BJ131" s="6"/>
      <c r="BK131" s="6"/>
      <c r="BL131" s="6"/>
      <c r="BM131" s="6"/>
      <c r="BN131" s="6"/>
      <c r="BO131" s="6"/>
      <c r="BP131" s="6"/>
      <c r="BQ131" s="6"/>
      <c r="BR131" s="2" t="s">
        <v>7</v>
      </c>
      <c r="BS131" s="2" t="s">
        <v>7</v>
      </c>
      <c r="BT131" s="2"/>
      <c r="BU131" s="2"/>
      <c r="BV131" s="2"/>
      <c r="BW131" s="2"/>
      <c r="BX131" s="2"/>
      <c r="BY131" s="2"/>
    </row>
    <row r="132" spans="2:77" x14ac:dyDescent="0.25">
      <c r="B132" s="7" t="s">
        <v>264</v>
      </c>
      <c r="C132" s="2">
        <v>93</v>
      </c>
      <c r="D132" s="22">
        <v>1000000</v>
      </c>
      <c r="E132" s="2" t="s">
        <v>70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6">
        <v>1700</v>
      </c>
      <c r="BD132" s="6">
        <v>900</v>
      </c>
      <c r="BE132" s="6">
        <v>500</v>
      </c>
      <c r="BF132" s="6">
        <v>0</v>
      </c>
      <c r="BG132" s="6">
        <v>0</v>
      </c>
      <c r="BH132" s="6">
        <v>0</v>
      </c>
      <c r="BI132" s="6"/>
      <c r="BJ132" s="6"/>
      <c r="BK132" s="6"/>
      <c r="BL132" s="6"/>
      <c r="BM132" s="6"/>
      <c r="BN132" s="6"/>
      <c r="BO132" s="6"/>
      <c r="BP132" s="6"/>
      <c r="BQ132" s="6"/>
      <c r="BR132" s="2">
        <f>AVERAGE(BC132,BD132,BE132)</f>
        <v>1033.3333333333333</v>
      </c>
      <c r="BS132" s="2">
        <f>AVERAGE(BF132,BG132,BH132)</f>
        <v>0</v>
      </c>
      <c r="BT132" s="2"/>
      <c r="BU132" s="2"/>
      <c r="BV132" s="2"/>
      <c r="BW132" s="2"/>
      <c r="BX132" s="2"/>
      <c r="BY132" s="2"/>
    </row>
    <row r="133" spans="2:77" x14ac:dyDescent="0.2">
      <c r="B133" s="7" t="s">
        <v>265</v>
      </c>
      <c r="C133" s="2">
        <v>93</v>
      </c>
      <c r="D133" s="37">
        <v>-9999999</v>
      </c>
      <c r="E133" s="2" t="s">
        <v>69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/>
      <c r="BJ133" s="6"/>
      <c r="BK133" s="6"/>
      <c r="BL133" s="6"/>
      <c r="BM133" s="6"/>
      <c r="BN133" s="6"/>
      <c r="BO133" s="6"/>
      <c r="BP133" s="6"/>
      <c r="BQ133" s="6"/>
      <c r="BR133" s="2">
        <f>AVERAGE(BC133,BD133,BE133)</f>
        <v>0</v>
      </c>
      <c r="BS133" s="2">
        <f>AVERAGE(BF133,BG133,BH133)</f>
        <v>0</v>
      </c>
      <c r="BT133" s="2"/>
      <c r="BU133" s="2"/>
      <c r="BV133" s="2"/>
      <c r="BW133" s="2"/>
      <c r="BX133" s="2"/>
      <c r="BY133" s="2"/>
    </row>
    <row r="134" spans="2:77" x14ac:dyDescent="0.2">
      <c r="B134" s="7" t="s">
        <v>266</v>
      </c>
      <c r="C134" s="2">
        <v>93</v>
      </c>
      <c r="D134" s="37">
        <v>9999999</v>
      </c>
      <c r="E134" s="2" t="s">
        <v>71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6" t="s">
        <v>7</v>
      </c>
      <c r="BD134" s="6" t="s">
        <v>7</v>
      </c>
      <c r="BE134" s="6" t="s">
        <v>7</v>
      </c>
      <c r="BF134" s="10">
        <v>800</v>
      </c>
      <c r="BG134" s="10">
        <v>700</v>
      </c>
      <c r="BH134" s="10">
        <v>900</v>
      </c>
      <c r="BI134" s="10"/>
      <c r="BJ134" s="10"/>
      <c r="BK134" s="10"/>
      <c r="BL134" s="10"/>
      <c r="BM134" s="10"/>
      <c r="BN134" s="10"/>
      <c r="BO134" s="10"/>
      <c r="BP134" s="10"/>
      <c r="BQ134" s="10"/>
      <c r="BR134" s="2" t="s">
        <v>7</v>
      </c>
      <c r="BS134" s="2">
        <f>AVERAGE(BF134,BG134,BH134)</f>
        <v>800</v>
      </c>
      <c r="BT134" s="2"/>
      <c r="BU134" s="2"/>
      <c r="BV134" s="2"/>
      <c r="BW134" s="2"/>
      <c r="BX134" s="2"/>
      <c r="BY134" s="2"/>
    </row>
    <row r="135" spans="2:77" x14ac:dyDescent="0.25">
      <c r="B135" s="7" t="s">
        <v>267</v>
      </c>
      <c r="C135" s="2">
        <v>93</v>
      </c>
      <c r="D135" s="39">
        <v>-1000000</v>
      </c>
      <c r="E135" s="2" t="s">
        <v>72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10">
        <v>400</v>
      </c>
      <c r="BD135" s="10">
        <v>300</v>
      </c>
      <c r="BE135" s="10">
        <v>700</v>
      </c>
      <c r="BF135" s="10" t="s">
        <v>7</v>
      </c>
      <c r="BG135" s="10" t="s">
        <v>7</v>
      </c>
      <c r="BH135" s="10" t="s">
        <v>7</v>
      </c>
      <c r="BI135" s="10"/>
      <c r="BJ135" s="10"/>
      <c r="BK135" s="10"/>
      <c r="BL135" s="10"/>
      <c r="BM135" s="10"/>
      <c r="BN135" s="10"/>
      <c r="BO135" s="10"/>
      <c r="BP135" s="10"/>
      <c r="BQ135" s="10"/>
      <c r="BR135" s="2">
        <f t="shared" ref="BR135:BR142" si="22">AVERAGE(BC135,BD135,BE135)</f>
        <v>466.66666666666669</v>
      </c>
      <c r="BS135" s="2" t="s">
        <v>7</v>
      </c>
      <c r="BT135" s="2"/>
      <c r="BU135" s="2"/>
      <c r="BV135" s="2"/>
      <c r="BW135" s="2"/>
      <c r="BX135" s="2"/>
      <c r="BY135" s="2"/>
    </row>
    <row r="136" spans="2:77" x14ac:dyDescent="0.25">
      <c r="B136" s="7" t="s">
        <v>268</v>
      </c>
      <c r="C136" s="2">
        <v>93</v>
      </c>
      <c r="D136" s="24">
        <f>BR136/BS136</f>
        <v>0</v>
      </c>
      <c r="E136" s="2" t="s">
        <v>74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10">
        <v>-500</v>
      </c>
      <c r="BD136" s="10">
        <v>300</v>
      </c>
      <c r="BE136" s="10">
        <v>200</v>
      </c>
      <c r="BF136" s="10">
        <v>-800</v>
      </c>
      <c r="BG136" s="10">
        <v>700</v>
      </c>
      <c r="BH136" s="10">
        <v>-900</v>
      </c>
      <c r="BI136" s="10"/>
      <c r="BJ136" s="10"/>
      <c r="BK136" s="10"/>
      <c r="BL136" s="10"/>
      <c r="BM136" s="10"/>
      <c r="BN136" s="10"/>
      <c r="BO136" s="10"/>
      <c r="BP136" s="10"/>
      <c r="BQ136" s="10"/>
      <c r="BR136" s="2">
        <f t="shared" si="22"/>
        <v>0</v>
      </c>
      <c r="BS136" s="2">
        <f t="shared" ref="BS136:BS141" si="23">AVERAGE(BF136,BG136,BH136)</f>
        <v>-333.33333333333331</v>
      </c>
      <c r="BT136" s="2"/>
      <c r="BU136" s="2"/>
      <c r="BV136" s="2"/>
      <c r="BW136" s="2"/>
      <c r="BX136" s="2"/>
      <c r="BY136" s="2"/>
    </row>
    <row r="137" spans="2:77" x14ac:dyDescent="0.25">
      <c r="B137" s="7" t="s">
        <v>269</v>
      </c>
      <c r="C137" s="2">
        <v>93</v>
      </c>
      <c r="D137" s="24" t="s">
        <v>5</v>
      </c>
      <c r="E137" s="2" t="s">
        <v>75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10">
        <v>-500</v>
      </c>
      <c r="BD137" s="10">
        <v>300</v>
      </c>
      <c r="BE137" s="10">
        <v>100</v>
      </c>
      <c r="BF137" s="10">
        <v>-800</v>
      </c>
      <c r="BG137" s="10">
        <v>200</v>
      </c>
      <c r="BH137" s="10">
        <v>50</v>
      </c>
      <c r="BI137" s="10"/>
      <c r="BJ137" s="10"/>
      <c r="BK137" s="10"/>
      <c r="BL137" s="10"/>
      <c r="BM137" s="10"/>
      <c r="BN137" s="10"/>
      <c r="BO137" s="10"/>
      <c r="BP137" s="10"/>
      <c r="BQ137" s="10"/>
      <c r="BR137" s="2">
        <f t="shared" si="22"/>
        <v>-33.333333333333336</v>
      </c>
      <c r="BS137" s="2">
        <f t="shared" si="23"/>
        <v>-183.33333333333334</v>
      </c>
      <c r="BT137" s="2"/>
      <c r="BU137" s="2"/>
      <c r="BV137" s="2"/>
      <c r="BW137" s="2"/>
      <c r="BX137" s="2"/>
      <c r="BY137" s="2"/>
    </row>
    <row r="138" spans="2:77" x14ac:dyDescent="0.25">
      <c r="B138" s="7" t="s">
        <v>270</v>
      </c>
      <c r="C138" s="2">
        <v>93</v>
      </c>
      <c r="D138" s="24" t="s">
        <v>5</v>
      </c>
      <c r="E138" s="2" t="s">
        <v>74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10">
        <v>500</v>
      </c>
      <c r="BD138" s="10">
        <v>300</v>
      </c>
      <c r="BE138" s="10">
        <v>100</v>
      </c>
      <c r="BF138" s="10">
        <v>-800</v>
      </c>
      <c r="BG138" s="10">
        <v>700</v>
      </c>
      <c r="BH138" s="10">
        <v>-900</v>
      </c>
      <c r="BI138" s="10"/>
      <c r="BJ138" s="10"/>
      <c r="BK138" s="10"/>
      <c r="BL138" s="10"/>
      <c r="BM138" s="10"/>
      <c r="BN138" s="10"/>
      <c r="BO138" s="10"/>
      <c r="BP138" s="10"/>
      <c r="BQ138" s="10"/>
      <c r="BR138" s="2">
        <f t="shared" si="22"/>
        <v>300</v>
      </c>
      <c r="BS138" s="2">
        <f t="shared" si="23"/>
        <v>-333.33333333333331</v>
      </c>
      <c r="BT138" s="2"/>
      <c r="BU138" s="2"/>
      <c r="BV138" s="2"/>
      <c r="BW138" s="2"/>
      <c r="BX138" s="2"/>
      <c r="BY138" s="2"/>
    </row>
    <row r="139" spans="2:77" x14ac:dyDescent="0.25">
      <c r="B139" s="7" t="s">
        <v>271</v>
      </c>
      <c r="C139" s="2">
        <v>93</v>
      </c>
      <c r="D139" s="24" t="s">
        <v>5</v>
      </c>
      <c r="E139" s="2" t="s">
        <v>73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10">
        <v>-500</v>
      </c>
      <c r="BD139" s="10">
        <v>300</v>
      </c>
      <c r="BE139" s="10">
        <v>100</v>
      </c>
      <c r="BF139" s="10">
        <v>500</v>
      </c>
      <c r="BG139" s="10">
        <v>300</v>
      </c>
      <c r="BH139" s="10">
        <v>100</v>
      </c>
      <c r="BI139" s="10"/>
      <c r="BJ139" s="10"/>
      <c r="BK139" s="10"/>
      <c r="BL139" s="10"/>
      <c r="BM139" s="10"/>
      <c r="BN139" s="10"/>
      <c r="BO139" s="10"/>
      <c r="BP139" s="10"/>
      <c r="BQ139" s="10"/>
      <c r="BR139" s="2">
        <f t="shared" si="22"/>
        <v>-33.333333333333336</v>
      </c>
      <c r="BS139" s="2">
        <f t="shared" si="23"/>
        <v>300</v>
      </c>
      <c r="BT139" s="2"/>
      <c r="BU139" s="2"/>
      <c r="BV139" s="2"/>
      <c r="BW139" s="2"/>
      <c r="BX139" s="2"/>
      <c r="BY139" s="2"/>
    </row>
    <row r="140" spans="2:77" x14ac:dyDescent="0.25">
      <c r="B140" s="7" t="s">
        <v>272</v>
      </c>
      <c r="C140" s="2">
        <v>93</v>
      </c>
      <c r="D140" s="24" t="s">
        <v>5</v>
      </c>
      <c r="E140" s="2" t="s">
        <v>75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10">
        <v>-500</v>
      </c>
      <c r="BD140" s="10">
        <v>300</v>
      </c>
      <c r="BE140" s="10">
        <v>100</v>
      </c>
      <c r="BF140" s="10">
        <v>-500</v>
      </c>
      <c r="BG140" s="10">
        <v>300</v>
      </c>
      <c r="BH140" s="10">
        <v>-600</v>
      </c>
      <c r="BI140" s="10"/>
      <c r="BJ140" s="10"/>
      <c r="BK140" s="10"/>
      <c r="BL140" s="10"/>
      <c r="BM140" s="10"/>
      <c r="BN140" s="10"/>
      <c r="BO140" s="10"/>
      <c r="BP140" s="10"/>
      <c r="BQ140" s="10"/>
      <c r="BR140" s="2">
        <f t="shared" si="22"/>
        <v>-33.333333333333336</v>
      </c>
      <c r="BS140" s="2">
        <f t="shared" si="23"/>
        <v>-266.66666666666669</v>
      </c>
      <c r="BT140" s="2"/>
      <c r="BU140" s="2"/>
      <c r="BV140" s="2"/>
      <c r="BW140" s="2"/>
      <c r="BX140" s="2"/>
      <c r="BY140" s="2"/>
    </row>
    <row r="141" spans="2:77" x14ac:dyDescent="0.25">
      <c r="B141" s="7" t="s">
        <v>273</v>
      </c>
      <c r="C141" s="2">
        <v>93</v>
      </c>
      <c r="D141" s="24" t="s">
        <v>5</v>
      </c>
      <c r="E141" s="2" t="s">
        <v>73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10">
        <v>-500</v>
      </c>
      <c r="BD141" s="10">
        <v>300</v>
      </c>
      <c r="BE141" s="10">
        <v>100</v>
      </c>
      <c r="BF141" s="10">
        <v>-200</v>
      </c>
      <c r="BG141" s="10">
        <v>-400</v>
      </c>
      <c r="BH141" s="10">
        <v>600</v>
      </c>
      <c r="BI141" s="10"/>
      <c r="BJ141" s="10"/>
      <c r="BK141" s="10"/>
      <c r="BL141" s="10"/>
      <c r="BM141" s="10"/>
      <c r="BN141" s="10"/>
      <c r="BO141" s="10"/>
      <c r="BP141" s="10"/>
      <c r="BQ141" s="10"/>
      <c r="BR141" s="2">
        <f t="shared" si="22"/>
        <v>-33.333333333333336</v>
      </c>
      <c r="BS141" s="2">
        <f t="shared" si="23"/>
        <v>0</v>
      </c>
      <c r="BT141" s="2"/>
      <c r="BU141" s="2"/>
      <c r="BV141" s="2"/>
      <c r="BW141" s="2"/>
      <c r="BX141" s="2"/>
      <c r="BY141" s="2"/>
    </row>
    <row r="142" spans="2:77" x14ac:dyDescent="0.25">
      <c r="B142" s="7" t="s">
        <v>274</v>
      </c>
      <c r="C142" s="2">
        <v>93</v>
      </c>
      <c r="D142" s="33">
        <v>0</v>
      </c>
      <c r="E142" s="18" t="s">
        <v>72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1">
        <v>-500</v>
      </c>
      <c r="BD142" s="21">
        <v>300</v>
      </c>
      <c r="BE142" s="21">
        <v>200</v>
      </c>
      <c r="BF142" s="16" t="s">
        <v>7</v>
      </c>
      <c r="BG142" s="16" t="s">
        <v>7</v>
      </c>
      <c r="BH142" s="16" t="s">
        <v>7</v>
      </c>
      <c r="BI142" s="16"/>
      <c r="BJ142" s="16"/>
      <c r="BK142" s="16"/>
      <c r="BL142" s="16"/>
      <c r="BM142" s="16"/>
      <c r="BN142" s="16"/>
      <c r="BO142" s="16"/>
      <c r="BP142" s="16"/>
      <c r="BQ142" s="16"/>
      <c r="BR142" s="2">
        <f t="shared" si="22"/>
        <v>0</v>
      </c>
      <c r="BS142" s="2" t="s">
        <v>7</v>
      </c>
      <c r="BT142" s="2"/>
      <c r="BU142" s="2"/>
      <c r="BV142" s="2"/>
      <c r="BW142" s="2"/>
      <c r="BX142" s="2"/>
      <c r="BY142" s="2"/>
    </row>
    <row r="143" spans="2:77" x14ac:dyDescent="0.2">
      <c r="B143" s="7" t="s">
        <v>275</v>
      </c>
      <c r="C143" s="2">
        <v>93</v>
      </c>
      <c r="D143" s="34">
        <v>9999999</v>
      </c>
      <c r="E143" s="2" t="s">
        <v>71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16" t="s">
        <v>7</v>
      </c>
      <c r="BD143" s="16" t="s">
        <v>7</v>
      </c>
      <c r="BE143" s="16" t="s">
        <v>7</v>
      </c>
      <c r="BF143" s="21">
        <v>-500</v>
      </c>
      <c r="BG143" s="21">
        <v>300</v>
      </c>
      <c r="BH143" s="21">
        <v>200</v>
      </c>
      <c r="BI143" s="21"/>
      <c r="BJ143" s="21"/>
      <c r="BK143" s="21"/>
      <c r="BL143" s="21"/>
      <c r="BM143" s="21"/>
      <c r="BN143" s="21"/>
      <c r="BO143" s="21"/>
      <c r="BP143" s="21"/>
      <c r="BQ143" s="21"/>
      <c r="BR143" s="2" t="s">
        <v>7</v>
      </c>
      <c r="BS143" s="2">
        <f>AVERAGE(BF143,BG143,BH143)</f>
        <v>0</v>
      </c>
      <c r="BT143" s="2"/>
      <c r="BU143" s="2"/>
      <c r="BV143" s="2"/>
      <c r="BW143" s="2"/>
      <c r="BX143" s="2"/>
      <c r="BY143" s="2"/>
    </row>
    <row r="144" spans="2:77" x14ac:dyDescent="0.25">
      <c r="B144" s="7" t="s">
        <v>276</v>
      </c>
      <c r="C144" s="2">
        <v>94</v>
      </c>
      <c r="D144" s="24">
        <f>BR144/BS144</f>
        <v>1.6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>
        <v>1000</v>
      </c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6">
        <v>2500</v>
      </c>
      <c r="BJ144" s="6">
        <v>1500</v>
      </c>
      <c r="BK144" s="6">
        <v>800</v>
      </c>
      <c r="BL144" s="6"/>
      <c r="BM144" s="6"/>
      <c r="BN144" s="6"/>
      <c r="BO144" s="6"/>
      <c r="BP144" s="6"/>
      <c r="BQ144" s="6"/>
      <c r="BR144" s="2">
        <f>AVERAGE(BI144,BJ144,BK144)</f>
        <v>1600</v>
      </c>
      <c r="BS144" s="2">
        <f>AD144</f>
        <v>1000</v>
      </c>
      <c r="BT144" s="2"/>
      <c r="BU144" s="2"/>
      <c r="BV144" s="2"/>
      <c r="BW144" s="2"/>
      <c r="BX144" s="2"/>
      <c r="BY144" s="2"/>
    </row>
    <row r="145" spans="2:77" x14ac:dyDescent="0.25">
      <c r="B145" s="7" t="s">
        <v>277</v>
      </c>
      <c r="C145" s="2">
        <v>94</v>
      </c>
      <c r="D145" s="24">
        <f>BR145/BS145</f>
        <v>0.8666666666666667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>
        <v>1500</v>
      </c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6">
        <v>1300</v>
      </c>
      <c r="BJ145" s="6" t="s">
        <v>7</v>
      </c>
      <c r="BK145" s="6" t="s">
        <v>7</v>
      </c>
      <c r="BL145" s="6"/>
      <c r="BM145" s="6"/>
      <c r="BN145" s="6"/>
      <c r="BO145" s="6"/>
      <c r="BP145" s="6"/>
      <c r="BQ145" s="6"/>
      <c r="BR145" s="2">
        <f t="shared" ref="BR145:BR158" si="24">AVERAGE(BI145,BJ145,BK145)</f>
        <v>1300</v>
      </c>
      <c r="BS145" s="2">
        <f t="shared" ref="BS145:BS159" si="25">AD145</f>
        <v>1500</v>
      </c>
      <c r="BT145" s="2"/>
      <c r="BU145" s="2"/>
      <c r="BV145" s="2"/>
      <c r="BW145" s="2"/>
      <c r="BX145" s="2"/>
      <c r="BY145" s="2"/>
    </row>
    <row r="146" spans="2:77" x14ac:dyDescent="0.25">
      <c r="B146" s="7" t="s">
        <v>278</v>
      </c>
      <c r="C146" s="2">
        <v>94</v>
      </c>
      <c r="D146" s="24">
        <f>BR146/BS146</f>
        <v>0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>
        <v>2000</v>
      </c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6">
        <v>0</v>
      </c>
      <c r="BJ146" s="6">
        <v>0</v>
      </c>
      <c r="BK146" s="6">
        <v>0</v>
      </c>
      <c r="BL146" s="6"/>
      <c r="BM146" s="6"/>
      <c r="BN146" s="6"/>
      <c r="BO146" s="6"/>
      <c r="BP146" s="6"/>
      <c r="BQ146" s="6"/>
      <c r="BR146" s="2">
        <f t="shared" si="24"/>
        <v>0</v>
      </c>
      <c r="BS146" s="2">
        <f t="shared" si="25"/>
        <v>2000</v>
      </c>
      <c r="BT146" s="2"/>
      <c r="BU146" s="2"/>
      <c r="BV146" s="2"/>
      <c r="BW146" s="2"/>
      <c r="BX146" s="2"/>
      <c r="BY146" s="2"/>
    </row>
    <row r="147" spans="2:77" x14ac:dyDescent="0.25">
      <c r="B147" s="7" t="s">
        <v>279</v>
      </c>
      <c r="C147" s="2">
        <v>94</v>
      </c>
      <c r="D147" s="24" t="s">
        <v>5</v>
      </c>
      <c r="E147" s="40" t="s">
        <v>82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 t="s">
        <v>7</v>
      </c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10" t="s">
        <v>7</v>
      </c>
      <c r="BJ147" s="10" t="s">
        <v>7</v>
      </c>
      <c r="BK147" s="10" t="s">
        <v>7</v>
      </c>
      <c r="BL147" s="10"/>
      <c r="BM147" s="10"/>
      <c r="BN147" s="10"/>
      <c r="BO147" s="10"/>
      <c r="BP147" s="10"/>
      <c r="BQ147" s="10"/>
      <c r="BR147" s="2" t="s">
        <v>7</v>
      </c>
      <c r="BS147" s="2" t="str">
        <f t="shared" si="25"/>
        <v>-</v>
      </c>
      <c r="BT147" s="2"/>
      <c r="BU147" s="2"/>
      <c r="BV147" s="2"/>
      <c r="BW147" s="2"/>
      <c r="BX147" s="2"/>
      <c r="BY147" s="2"/>
    </row>
    <row r="148" spans="2:77" x14ac:dyDescent="0.25">
      <c r="B148" s="7" t="s">
        <v>280</v>
      </c>
      <c r="C148" s="2">
        <v>94</v>
      </c>
      <c r="D148" s="22">
        <v>1000000</v>
      </c>
      <c r="E148" s="40" t="s">
        <v>70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>
        <v>0</v>
      </c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6">
        <v>1700</v>
      </c>
      <c r="BJ148" s="6">
        <v>900</v>
      </c>
      <c r="BK148" s="6">
        <v>500</v>
      </c>
      <c r="BL148" s="6"/>
      <c r="BM148" s="6"/>
      <c r="BN148" s="6"/>
      <c r="BO148" s="6"/>
      <c r="BP148" s="6"/>
      <c r="BQ148" s="6"/>
      <c r="BR148" s="2">
        <f t="shared" si="24"/>
        <v>1033.3333333333333</v>
      </c>
      <c r="BS148" s="2">
        <f t="shared" si="25"/>
        <v>0</v>
      </c>
      <c r="BT148" s="2"/>
      <c r="BU148" s="2"/>
      <c r="BV148" s="2"/>
      <c r="BW148" s="2"/>
      <c r="BX148" s="2"/>
      <c r="BY148" s="2"/>
    </row>
    <row r="149" spans="2:77" x14ac:dyDescent="0.2">
      <c r="B149" s="7" t="s">
        <v>281</v>
      </c>
      <c r="C149" s="2">
        <v>94</v>
      </c>
      <c r="D149" s="37">
        <v>-9999999</v>
      </c>
      <c r="E149" s="40" t="s">
        <v>69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>
        <v>0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6">
        <v>0</v>
      </c>
      <c r="BJ149" s="6">
        <v>0</v>
      </c>
      <c r="BK149" s="6">
        <v>0</v>
      </c>
      <c r="BL149" s="6"/>
      <c r="BM149" s="6"/>
      <c r="BN149" s="6"/>
      <c r="BO149" s="6"/>
      <c r="BP149" s="6"/>
      <c r="BQ149" s="6"/>
      <c r="BR149" s="2">
        <f t="shared" si="24"/>
        <v>0</v>
      </c>
      <c r="BS149" s="2">
        <f t="shared" si="25"/>
        <v>0</v>
      </c>
      <c r="BT149" s="2"/>
      <c r="BU149" s="2"/>
      <c r="BV149" s="2"/>
      <c r="BW149" s="2"/>
      <c r="BX149" s="2"/>
      <c r="BY149" s="2"/>
    </row>
    <row r="150" spans="2:77" x14ac:dyDescent="0.2">
      <c r="B150" s="7" t="s">
        <v>282</v>
      </c>
      <c r="C150" s="2">
        <v>94</v>
      </c>
      <c r="D150" s="37">
        <v>9999999</v>
      </c>
      <c r="E150" s="40" t="s">
        <v>71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>
        <v>2000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6" t="s">
        <v>7</v>
      </c>
      <c r="BJ150" s="6" t="s">
        <v>7</v>
      </c>
      <c r="BK150" s="6" t="s">
        <v>7</v>
      </c>
      <c r="BL150" s="6"/>
      <c r="BM150" s="6"/>
      <c r="BN150" s="6"/>
      <c r="BO150" s="6"/>
      <c r="BP150" s="6"/>
      <c r="BQ150" s="6"/>
      <c r="BR150" s="2" t="s">
        <v>7</v>
      </c>
      <c r="BS150" s="2">
        <f t="shared" si="25"/>
        <v>2000</v>
      </c>
      <c r="BT150" s="2"/>
      <c r="BU150" s="2"/>
      <c r="BV150" s="2"/>
      <c r="BW150" s="2"/>
      <c r="BX150" s="2"/>
      <c r="BY150" s="2"/>
    </row>
    <row r="151" spans="2:77" x14ac:dyDescent="0.25">
      <c r="B151" s="7" t="s">
        <v>283</v>
      </c>
      <c r="C151" s="2">
        <v>94</v>
      </c>
      <c r="D151" s="39">
        <v>-1000000</v>
      </c>
      <c r="E151" s="40" t="s">
        <v>72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 t="s">
        <v>7</v>
      </c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10">
        <v>400</v>
      </c>
      <c r="BJ151" s="10">
        <v>300</v>
      </c>
      <c r="BK151" s="10">
        <v>700</v>
      </c>
      <c r="BL151" s="10"/>
      <c r="BM151" s="10"/>
      <c r="BN151" s="10"/>
      <c r="BO151" s="10"/>
      <c r="BP151" s="10"/>
      <c r="BQ151" s="10"/>
      <c r="BR151" s="2">
        <f t="shared" si="24"/>
        <v>466.66666666666669</v>
      </c>
      <c r="BS151" s="2" t="str">
        <f t="shared" si="25"/>
        <v>-</v>
      </c>
      <c r="BT151" s="2"/>
      <c r="BU151" s="2"/>
      <c r="BV151" s="2"/>
      <c r="BW151" s="2"/>
      <c r="BX151" s="2"/>
      <c r="BY151" s="2"/>
    </row>
    <row r="152" spans="2:77" x14ac:dyDescent="0.25">
      <c r="B152" s="7" t="s">
        <v>284</v>
      </c>
      <c r="C152" s="2">
        <v>94</v>
      </c>
      <c r="D152" s="24">
        <f>BR152/BS152</f>
        <v>0</v>
      </c>
      <c r="E152" s="64" t="s">
        <v>74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>
        <v>-100</v>
      </c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10">
        <v>-500</v>
      </c>
      <c r="BJ152" s="10">
        <v>300</v>
      </c>
      <c r="BK152" s="10">
        <v>200</v>
      </c>
      <c r="BL152" s="10"/>
      <c r="BM152" s="10"/>
      <c r="BN152" s="10"/>
      <c r="BO152" s="10"/>
      <c r="BP152" s="10"/>
      <c r="BQ152" s="10"/>
      <c r="BR152" s="2">
        <f t="shared" si="24"/>
        <v>0</v>
      </c>
      <c r="BS152" s="2">
        <f t="shared" si="25"/>
        <v>-100</v>
      </c>
      <c r="BT152" s="2"/>
      <c r="BU152" s="2"/>
      <c r="BV152" s="2"/>
      <c r="BW152" s="2"/>
      <c r="BX152" s="2"/>
      <c r="BY152" s="2"/>
    </row>
    <row r="153" spans="2:77" x14ac:dyDescent="0.25">
      <c r="B153" s="7" t="s">
        <v>285</v>
      </c>
      <c r="C153" s="2">
        <v>94</v>
      </c>
      <c r="D153" s="24" t="s">
        <v>5</v>
      </c>
      <c r="E153" s="64" t="s">
        <v>75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>
        <v>-200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10">
        <v>500</v>
      </c>
      <c r="BJ153" s="10">
        <v>300</v>
      </c>
      <c r="BK153" s="10">
        <v>100</v>
      </c>
      <c r="BL153" s="10"/>
      <c r="BM153" s="10"/>
      <c r="BN153" s="10"/>
      <c r="BO153" s="10"/>
      <c r="BP153" s="10"/>
      <c r="BQ153" s="10"/>
      <c r="BR153" s="2">
        <f t="shared" si="24"/>
        <v>300</v>
      </c>
      <c r="BS153" s="2">
        <f t="shared" si="25"/>
        <v>-200</v>
      </c>
      <c r="BT153" s="2"/>
      <c r="BU153" s="2"/>
      <c r="BV153" s="2"/>
      <c r="BW153" s="2"/>
      <c r="BX153" s="2"/>
      <c r="BY153" s="2"/>
    </row>
    <row r="154" spans="2:77" x14ac:dyDescent="0.25">
      <c r="B154" s="7" t="s">
        <v>286</v>
      </c>
      <c r="C154" s="2">
        <v>94</v>
      </c>
      <c r="D154" s="24" t="s">
        <v>5</v>
      </c>
      <c r="E154" s="64" t="s">
        <v>74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>
        <v>-300</v>
      </c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10">
        <v>500</v>
      </c>
      <c r="BJ154" s="10">
        <v>300</v>
      </c>
      <c r="BK154" s="10">
        <v>100</v>
      </c>
      <c r="BL154" s="10"/>
      <c r="BM154" s="10"/>
      <c r="BN154" s="10"/>
      <c r="BO154" s="10"/>
      <c r="BP154" s="10"/>
      <c r="BQ154" s="10"/>
      <c r="BR154" s="2">
        <f t="shared" si="24"/>
        <v>300</v>
      </c>
      <c r="BS154" s="2">
        <f t="shared" si="25"/>
        <v>-300</v>
      </c>
      <c r="BT154" s="2"/>
      <c r="BU154" s="2"/>
      <c r="BV154" s="2"/>
      <c r="BW154" s="2"/>
      <c r="BX154" s="2"/>
      <c r="BY154" s="2"/>
    </row>
    <row r="155" spans="2:77" x14ac:dyDescent="0.25">
      <c r="B155" s="7" t="s">
        <v>287</v>
      </c>
      <c r="C155" s="2">
        <v>94</v>
      </c>
      <c r="D155" s="24" t="s">
        <v>5</v>
      </c>
      <c r="E155" s="64" t="s">
        <v>73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>
        <v>0</v>
      </c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10">
        <v>-500</v>
      </c>
      <c r="BJ155" s="10">
        <v>300</v>
      </c>
      <c r="BK155" s="10">
        <v>100</v>
      </c>
      <c r="BL155" s="10"/>
      <c r="BM155" s="10"/>
      <c r="BN155" s="10"/>
      <c r="BO155" s="10"/>
      <c r="BP155" s="10"/>
      <c r="BQ155" s="10"/>
      <c r="BR155" s="2">
        <f t="shared" si="24"/>
        <v>-33.333333333333336</v>
      </c>
      <c r="BS155" s="2">
        <f t="shared" si="25"/>
        <v>0</v>
      </c>
      <c r="BT155" s="2"/>
      <c r="BU155" s="2"/>
      <c r="BV155" s="2"/>
      <c r="BW155" s="2"/>
      <c r="BX155" s="2"/>
      <c r="BY155" s="2"/>
    </row>
    <row r="156" spans="2:77" x14ac:dyDescent="0.25">
      <c r="B156" s="7" t="s">
        <v>288</v>
      </c>
      <c r="C156" s="2">
        <v>94</v>
      </c>
      <c r="D156" s="24" t="s">
        <v>5</v>
      </c>
      <c r="E156" s="64" t="s">
        <v>75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>
        <v>-500</v>
      </c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10">
        <v>-500</v>
      </c>
      <c r="BJ156" s="10">
        <v>300</v>
      </c>
      <c r="BK156" s="10">
        <v>100</v>
      </c>
      <c r="BL156" s="10"/>
      <c r="BM156" s="10"/>
      <c r="BN156" s="10"/>
      <c r="BO156" s="10"/>
      <c r="BP156" s="10"/>
      <c r="BQ156" s="10"/>
      <c r="BR156" s="2">
        <f t="shared" si="24"/>
        <v>-33.333333333333336</v>
      </c>
      <c r="BS156" s="2">
        <f t="shared" si="25"/>
        <v>-500</v>
      </c>
      <c r="BT156" s="2"/>
      <c r="BU156" s="2"/>
      <c r="BV156" s="2"/>
      <c r="BW156" s="2"/>
      <c r="BX156" s="2"/>
      <c r="BY156" s="2"/>
    </row>
    <row r="157" spans="2:77" x14ac:dyDescent="0.25">
      <c r="B157" s="7" t="s">
        <v>289</v>
      </c>
      <c r="C157" s="2">
        <v>94</v>
      </c>
      <c r="D157" s="24" t="s">
        <v>5</v>
      </c>
      <c r="E157" s="64" t="s">
        <v>73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>
        <v>100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10">
        <v>-500</v>
      </c>
      <c r="BJ157" s="10">
        <v>300</v>
      </c>
      <c r="BK157" s="10">
        <v>100</v>
      </c>
      <c r="BL157" s="10"/>
      <c r="BM157" s="10"/>
      <c r="BN157" s="10"/>
      <c r="BO157" s="10"/>
      <c r="BP157" s="10"/>
      <c r="BQ157" s="10"/>
      <c r="BR157" s="2">
        <f t="shared" si="24"/>
        <v>-33.333333333333336</v>
      </c>
      <c r="BS157" s="2">
        <f t="shared" si="25"/>
        <v>100</v>
      </c>
      <c r="BT157" s="2"/>
      <c r="BU157" s="2"/>
      <c r="BV157" s="2"/>
      <c r="BW157" s="2"/>
      <c r="BX157" s="2"/>
      <c r="BY157" s="2"/>
    </row>
    <row r="158" spans="2:77" x14ac:dyDescent="0.25">
      <c r="B158" s="7" t="s">
        <v>290</v>
      </c>
      <c r="C158" s="2">
        <v>94</v>
      </c>
      <c r="D158" s="33">
        <v>0</v>
      </c>
      <c r="E158" s="65" t="s">
        <v>72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 t="s">
        <v>7</v>
      </c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1">
        <v>-500</v>
      </c>
      <c r="BJ158" s="21">
        <v>300</v>
      </c>
      <c r="BK158" s="21">
        <v>200</v>
      </c>
      <c r="BL158" s="21"/>
      <c r="BM158" s="21"/>
      <c r="BN158" s="21"/>
      <c r="BO158" s="21"/>
      <c r="BP158" s="21"/>
      <c r="BQ158" s="21"/>
      <c r="BR158" s="2">
        <f t="shared" si="24"/>
        <v>0</v>
      </c>
      <c r="BS158" s="2" t="str">
        <f t="shared" si="25"/>
        <v>-</v>
      </c>
      <c r="BT158" s="2"/>
      <c r="BU158" s="2"/>
      <c r="BV158" s="2"/>
      <c r="BW158" s="2"/>
      <c r="BX158" s="2"/>
      <c r="BY158" s="2"/>
    </row>
    <row r="159" spans="2:77" x14ac:dyDescent="0.2">
      <c r="B159" s="7" t="s">
        <v>291</v>
      </c>
      <c r="C159" s="2">
        <v>94</v>
      </c>
      <c r="D159" s="34">
        <v>9999999</v>
      </c>
      <c r="E159" s="66" t="s">
        <v>71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>
        <v>0</v>
      </c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16" t="s">
        <v>7</v>
      </c>
      <c r="BJ159" s="16" t="s">
        <v>7</v>
      </c>
      <c r="BK159" s="16" t="s">
        <v>7</v>
      </c>
      <c r="BL159" s="16"/>
      <c r="BM159" s="16"/>
      <c r="BN159" s="16"/>
      <c r="BO159" s="16"/>
      <c r="BP159" s="16"/>
      <c r="BQ159" s="16"/>
      <c r="BR159" s="2" t="s">
        <v>7</v>
      </c>
      <c r="BS159" s="2">
        <f t="shared" si="25"/>
        <v>0</v>
      </c>
      <c r="BT159" s="2"/>
      <c r="BU159" s="2"/>
      <c r="BV159" s="2"/>
      <c r="BW159" s="2"/>
      <c r="BX159" s="2"/>
      <c r="BY159" s="2"/>
    </row>
    <row r="160" spans="2:77" x14ac:dyDescent="0.25">
      <c r="B160" s="7" t="s">
        <v>292</v>
      </c>
      <c r="C160" s="2">
        <v>83</v>
      </c>
      <c r="D160" s="24">
        <f>BR160/BS160</f>
        <v>0.39473684210526311</v>
      </c>
      <c r="E160" s="6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9">
        <v>-250</v>
      </c>
      <c r="BM160" s="9">
        <v>-250</v>
      </c>
      <c r="BN160" s="9">
        <v>-250</v>
      </c>
      <c r="BO160" s="2">
        <v>700</v>
      </c>
      <c r="BP160" s="2">
        <v>500</v>
      </c>
      <c r="BQ160" s="2">
        <v>700</v>
      </c>
      <c r="BR160" s="2">
        <f>AVERAGE(BT160,BU160,BV160)</f>
        <v>250</v>
      </c>
      <c r="BS160" s="2">
        <f>AVERAGE(BO160,BP160,BQ160)</f>
        <v>633.33333333333337</v>
      </c>
      <c r="BT160" s="2">
        <f>BL160*(-1)</f>
        <v>250</v>
      </c>
      <c r="BU160" s="2">
        <f t="shared" ref="BU160:BV160" si="26">BM160*(-1)</f>
        <v>250</v>
      </c>
      <c r="BV160" s="2">
        <f t="shared" si="26"/>
        <v>250</v>
      </c>
      <c r="BW160" s="2"/>
      <c r="BX160" s="2"/>
      <c r="BY160" s="2"/>
    </row>
    <row r="161" spans="2:77" x14ac:dyDescent="0.25">
      <c r="B161" s="7" t="s">
        <v>293</v>
      </c>
      <c r="C161" s="2">
        <v>83</v>
      </c>
      <c r="D161" s="24">
        <f t="shared" ref="D161" si="27">BR161/BS161</f>
        <v>0.2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9">
        <v>-100</v>
      </c>
      <c r="BM161" s="9">
        <v>-100</v>
      </c>
      <c r="BN161" s="9" t="s">
        <v>7</v>
      </c>
      <c r="BO161" s="2">
        <v>500</v>
      </c>
      <c r="BP161" s="2">
        <v>500</v>
      </c>
      <c r="BQ161" s="2" t="s">
        <v>7</v>
      </c>
      <c r="BR161" s="2">
        <v>100</v>
      </c>
      <c r="BS161" s="2">
        <f t="shared" ref="BS161:BS172" si="28">AVERAGE(BO161,BP161,BQ161)</f>
        <v>500</v>
      </c>
      <c r="BT161" s="2">
        <f t="shared" ref="BT161:BT172" si="29">BL161*(-1)</f>
        <v>100</v>
      </c>
      <c r="BU161" s="2">
        <f t="shared" ref="BU161:BU172" si="30">BM161*(-1)</f>
        <v>100</v>
      </c>
      <c r="BV161" s="2" t="s">
        <v>7</v>
      </c>
      <c r="BW161" s="2"/>
      <c r="BX161" s="2"/>
      <c r="BY161" s="2"/>
    </row>
    <row r="162" spans="2:77" x14ac:dyDescent="0.2">
      <c r="B162" s="7" t="s">
        <v>294</v>
      </c>
      <c r="C162" s="2">
        <v>83</v>
      </c>
      <c r="D162" s="2" t="s">
        <v>5</v>
      </c>
      <c r="E162" s="67" t="s">
        <v>112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58" t="s">
        <v>7</v>
      </c>
      <c r="BM162" s="58" t="s">
        <v>7</v>
      </c>
      <c r="BN162" s="58" t="s">
        <v>7</v>
      </c>
      <c r="BO162" s="2" t="s">
        <v>7</v>
      </c>
      <c r="BP162" s="2" t="s">
        <v>7</v>
      </c>
      <c r="BQ162" s="2" t="s">
        <v>7</v>
      </c>
      <c r="BR162" s="2" t="s">
        <v>7</v>
      </c>
      <c r="BS162" s="2" t="s">
        <v>7</v>
      </c>
      <c r="BT162" s="2" t="s">
        <v>7</v>
      </c>
      <c r="BU162" s="2" t="s">
        <v>7</v>
      </c>
      <c r="BV162" s="2" t="s">
        <v>7</v>
      </c>
      <c r="BW162" s="2"/>
      <c r="BX162" s="2"/>
      <c r="BY162" s="2"/>
    </row>
    <row r="163" spans="2:77" x14ac:dyDescent="0.25">
      <c r="B163" s="7" t="s">
        <v>295</v>
      </c>
      <c r="C163" s="2">
        <v>83</v>
      </c>
      <c r="D163" s="24">
        <v>999999</v>
      </c>
      <c r="E163" s="67" t="s">
        <v>113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9">
        <v>500</v>
      </c>
      <c r="BM163" s="9">
        <v>-300</v>
      </c>
      <c r="BN163" s="9">
        <v>-200</v>
      </c>
      <c r="BO163" s="2">
        <v>-1000</v>
      </c>
      <c r="BP163" s="2">
        <v>400</v>
      </c>
      <c r="BQ163" s="2">
        <v>600</v>
      </c>
      <c r="BR163" s="2">
        <f t="shared" ref="BR163:BR172" si="31">AVERAGE(BT163,BU163,BV163)</f>
        <v>0</v>
      </c>
      <c r="BS163" s="2">
        <f t="shared" si="28"/>
        <v>0</v>
      </c>
      <c r="BT163" s="2">
        <f t="shared" si="29"/>
        <v>-500</v>
      </c>
      <c r="BU163" s="2">
        <f t="shared" si="30"/>
        <v>300</v>
      </c>
      <c r="BV163" s="2">
        <f t="shared" ref="BV163:BV172" si="32">BN163*(-1)</f>
        <v>200</v>
      </c>
      <c r="BW163" s="2"/>
      <c r="BX163" s="2"/>
      <c r="BY163" s="2"/>
    </row>
    <row r="164" spans="2:77" x14ac:dyDescent="0.25">
      <c r="B164" s="7" t="s">
        <v>296</v>
      </c>
      <c r="C164" s="2">
        <v>83</v>
      </c>
      <c r="D164" s="24">
        <v>1000000</v>
      </c>
      <c r="E164" s="67" t="s">
        <v>114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9">
        <v>-200</v>
      </c>
      <c r="BM164" s="9">
        <v>-200</v>
      </c>
      <c r="BN164" s="9">
        <v>-200</v>
      </c>
      <c r="BO164" s="2">
        <v>-1000</v>
      </c>
      <c r="BP164" s="2">
        <v>400</v>
      </c>
      <c r="BQ164" s="2">
        <v>600</v>
      </c>
      <c r="BR164" s="2">
        <f t="shared" si="31"/>
        <v>200</v>
      </c>
      <c r="BS164" s="2">
        <f t="shared" si="28"/>
        <v>0</v>
      </c>
      <c r="BT164" s="2">
        <f t="shared" si="29"/>
        <v>200</v>
      </c>
      <c r="BU164" s="2">
        <f t="shared" si="30"/>
        <v>200</v>
      </c>
      <c r="BV164" s="2">
        <f t="shared" si="32"/>
        <v>200</v>
      </c>
      <c r="BW164" s="2"/>
      <c r="BX164" s="2"/>
      <c r="BY164" s="2"/>
    </row>
    <row r="165" spans="2:77" x14ac:dyDescent="0.25">
      <c r="B165" s="7" t="s">
        <v>297</v>
      </c>
      <c r="C165" s="2">
        <v>83</v>
      </c>
      <c r="D165" s="24" t="s">
        <v>5</v>
      </c>
      <c r="E165" s="67" t="s">
        <v>115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9">
        <v>-350</v>
      </c>
      <c r="BM165" s="9">
        <v>-300</v>
      </c>
      <c r="BN165" s="9">
        <v>-250</v>
      </c>
      <c r="BO165" s="59" t="s">
        <v>7</v>
      </c>
      <c r="BP165" s="59" t="s">
        <v>7</v>
      </c>
      <c r="BQ165" s="11" t="s">
        <v>7</v>
      </c>
      <c r="BR165" s="2">
        <f t="shared" si="31"/>
        <v>300</v>
      </c>
      <c r="BS165" s="2" t="s">
        <v>7</v>
      </c>
      <c r="BT165" s="2">
        <f t="shared" si="29"/>
        <v>350</v>
      </c>
      <c r="BU165" s="2">
        <f t="shared" si="30"/>
        <v>300</v>
      </c>
      <c r="BV165" s="2">
        <f t="shared" si="32"/>
        <v>250</v>
      </c>
      <c r="BW165" s="2"/>
      <c r="BX165" s="2"/>
      <c r="BY165" s="2"/>
    </row>
    <row r="166" spans="2:77" x14ac:dyDescent="0.2">
      <c r="B166" s="7" t="s">
        <v>298</v>
      </c>
      <c r="C166" s="2">
        <v>83</v>
      </c>
      <c r="D166" s="2" t="s">
        <v>5</v>
      </c>
      <c r="E166" s="67" t="s">
        <v>116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58" t="s">
        <v>7</v>
      </c>
      <c r="BM166" s="58" t="s">
        <v>7</v>
      </c>
      <c r="BN166" s="58" t="s">
        <v>7</v>
      </c>
      <c r="BO166" s="59">
        <v>250</v>
      </c>
      <c r="BP166" s="59">
        <v>300</v>
      </c>
      <c r="BQ166" s="59">
        <v>700</v>
      </c>
      <c r="BR166" s="2" t="s">
        <v>7</v>
      </c>
      <c r="BS166" s="2">
        <f t="shared" si="28"/>
        <v>416.66666666666669</v>
      </c>
      <c r="BT166" s="2" t="s">
        <v>7</v>
      </c>
      <c r="BU166" s="2" t="s">
        <v>7</v>
      </c>
      <c r="BV166" s="2" t="s">
        <v>7</v>
      </c>
      <c r="BW166" s="2"/>
      <c r="BX166" s="2"/>
      <c r="BY166" s="2"/>
    </row>
    <row r="167" spans="2:77" x14ac:dyDescent="0.2">
      <c r="B167" s="7" t="s">
        <v>299</v>
      </c>
      <c r="C167" s="2">
        <v>83</v>
      </c>
      <c r="D167" s="2" t="s">
        <v>5</v>
      </c>
      <c r="E167" s="67" t="s">
        <v>117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9">
        <v>-250</v>
      </c>
      <c r="BM167" s="9">
        <v>500</v>
      </c>
      <c r="BN167" s="9">
        <v>100</v>
      </c>
      <c r="BO167" s="59">
        <v>250</v>
      </c>
      <c r="BP167" s="59">
        <v>300</v>
      </c>
      <c r="BQ167" s="59">
        <v>700</v>
      </c>
      <c r="BR167" s="2">
        <f t="shared" si="31"/>
        <v>-116.66666666666667</v>
      </c>
      <c r="BS167" s="2">
        <f t="shared" si="28"/>
        <v>416.66666666666669</v>
      </c>
      <c r="BT167" s="2">
        <f t="shared" si="29"/>
        <v>250</v>
      </c>
      <c r="BU167" s="2">
        <f t="shared" si="30"/>
        <v>-500</v>
      </c>
      <c r="BV167" s="2">
        <f t="shared" si="32"/>
        <v>-100</v>
      </c>
      <c r="BW167" s="2"/>
      <c r="BX167" s="2"/>
      <c r="BY167" s="2"/>
    </row>
    <row r="168" spans="2:77" x14ac:dyDescent="0.2">
      <c r="B168" s="7" t="s">
        <v>300</v>
      </c>
      <c r="C168" s="2">
        <v>83</v>
      </c>
      <c r="D168" s="2" t="s">
        <v>5</v>
      </c>
      <c r="E168" s="67" t="s">
        <v>117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9">
        <v>-250</v>
      </c>
      <c r="BM168" s="9">
        <v>500</v>
      </c>
      <c r="BN168" s="9">
        <v>100</v>
      </c>
      <c r="BO168" s="59">
        <v>-350</v>
      </c>
      <c r="BP168" s="59">
        <v>300</v>
      </c>
      <c r="BQ168" s="59">
        <v>50</v>
      </c>
      <c r="BR168" s="2">
        <f t="shared" si="31"/>
        <v>-116.66666666666667</v>
      </c>
      <c r="BS168" s="2">
        <f t="shared" si="28"/>
        <v>0</v>
      </c>
      <c r="BT168" s="2">
        <f t="shared" si="29"/>
        <v>250</v>
      </c>
      <c r="BU168" s="2">
        <f t="shared" si="30"/>
        <v>-500</v>
      </c>
      <c r="BV168" s="2">
        <f t="shared" si="32"/>
        <v>-100</v>
      </c>
      <c r="BW168" s="2"/>
      <c r="BX168" s="2"/>
      <c r="BY168" s="2"/>
    </row>
    <row r="169" spans="2:77" x14ac:dyDescent="0.2">
      <c r="B169" s="7" t="s">
        <v>301</v>
      </c>
      <c r="C169" s="2">
        <v>83</v>
      </c>
      <c r="D169" s="2" t="s">
        <v>5</v>
      </c>
      <c r="E169" s="67" t="s">
        <v>118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9">
        <v>-250</v>
      </c>
      <c r="BM169" s="9">
        <v>500</v>
      </c>
      <c r="BN169" s="9">
        <v>100</v>
      </c>
      <c r="BO169" s="59">
        <v>-100</v>
      </c>
      <c r="BP169" s="59">
        <v>-150</v>
      </c>
      <c r="BQ169" s="59">
        <v>200</v>
      </c>
      <c r="BR169" s="2">
        <f t="shared" si="31"/>
        <v>-116.66666666666667</v>
      </c>
      <c r="BS169" s="2">
        <f t="shared" si="28"/>
        <v>-16.666666666666668</v>
      </c>
      <c r="BT169" s="2">
        <f t="shared" si="29"/>
        <v>250</v>
      </c>
      <c r="BU169" s="2">
        <f t="shared" si="30"/>
        <v>-500</v>
      </c>
      <c r="BV169" s="2">
        <f t="shared" si="32"/>
        <v>-100</v>
      </c>
      <c r="BW169" s="2"/>
      <c r="BX169" s="2"/>
      <c r="BY169" s="2"/>
    </row>
    <row r="170" spans="2:77" x14ac:dyDescent="0.2">
      <c r="B170" s="7" t="s">
        <v>302</v>
      </c>
      <c r="C170" s="2">
        <v>83</v>
      </c>
      <c r="D170" s="2" t="s">
        <v>5</v>
      </c>
      <c r="E170" s="67" t="s">
        <v>119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9">
        <v>-150</v>
      </c>
      <c r="BM170" s="9">
        <v>-150</v>
      </c>
      <c r="BN170" s="9">
        <v>-150</v>
      </c>
      <c r="BO170" s="59">
        <v>-200</v>
      </c>
      <c r="BP170" s="59">
        <v>500</v>
      </c>
      <c r="BQ170" s="59">
        <v>-700</v>
      </c>
      <c r="BR170" s="2">
        <f t="shared" si="31"/>
        <v>150</v>
      </c>
      <c r="BS170" s="2">
        <f t="shared" si="28"/>
        <v>-133.33333333333334</v>
      </c>
      <c r="BT170" s="2">
        <f t="shared" si="29"/>
        <v>150</v>
      </c>
      <c r="BU170" s="2">
        <f t="shared" si="30"/>
        <v>150</v>
      </c>
      <c r="BV170" s="2">
        <f t="shared" si="32"/>
        <v>150</v>
      </c>
      <c r="BW170" s="2"/>
      <c r="BX170" s="2"/>
      <c r="BY170" s="2"/>
    </row>
    <row r="171" spans="2:77" x14ac:dyDescent="0.2">
      <c r="B171" s="7" t="s">
        <v>303</v>
      </c>
      <c r="C171" s="2">
        <v>83</v>
      </c>
      <c r="D171" s="2" t="s">
        <v>5</v>
      </c>
      <c r="E171" s="67" t="s">
        <v>119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9">
        <v>200</v>
      </c>
      <c r="BM171" s="9">
        <v>-100</v>
      </c>
      <c r="BN171" s="9">
        <v>-100</v>
      </c>
      <c r="BO171" s="59">
        <v>-200</v>
      </c>
      <c r="BP171" s="59">
        <v>500</v>
      </c>
      <c r="BQ171" s="59">
        <v>-700</v>
      </c>
      <c r="BR171" s="2">
        <f t="shared" si="31"/>
        <v>0</v>
      </c>
      <c r="BS171" s="2">
        <f t="shared" si="28"/>
        <v>-133.33333333333334</v>
      </c>
      <c r="BT171" s="2">
        <f t="shared" si="29"/>
        <v>-200</v>
      </c>
      <c r="BU171" s="2">
        <f t="shared" si="30"/>
        <v>100</v>
      </c>
      <c r="BV171" s="2">
        <f t="shared" si="32"/>
        <v>100</v>
      </c>
      <c r="BW171" s="2"/>
      <c r="BX171" s="2"/>
      <c r="BY171" s="2"/>
    </row>
    <row r="172" spans="2:77" x14ac:dyDescent="0.2">
      <c r="B172" s="7" t="s">
        <v>304</v>
      </c>
      <c r="C172" s="2">
        <v>83</v>
      </c>
      <c r="D172" s="11" t="s">
        <v>5</v>
      </c>
      <c r="E172" s="68" t="s">
        <v>118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9">
        <v>-450</v>
      </c>
      <c r="BM172" s="9">
        <v>150</v>
      </c>
      <c r="BN172" s="9">
        <v>550</v>
      </c>
      <c r="BO172" s="47">
        <v>-200</v>
      </c>
      <c r="BP172" s="47">
        <v>500</v>
      </c>
      <c r="BQ172" s="47">
        <v>-700</v>
      </c>
      <c r="BR172" s="2">
        <f t="shared" si="31"/>
        <v>-83.333333333333329</v>
      </c>
      <c r="BS172" s="2">
        <f t="shared" si="28"/>
        <v>-133.33333333333334</v>
      </c>
      <c r="BT172" s="2">
        <f t="shared" si="29"/>
        <v>450</v>
      </c>
      <c r="BU172" s="2">
        <f t="shared" si="30"/>
        <v>-150</v>
      </c>
      <c r="BV172" s="2">
        <f t="shared" si="32"/>
        <v>-550</v>
      </c>
      <c r="BW172" s="2"/>
      <c r="BX172" s="2"/>
      <c r="BY17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1"/>
  <sheetViews>
    <sheetView workbookViewId="0">
      <selection activeCell="C20" sqref="C20"/>
    </sheetView>
  </sheetViews>
  <sheetFormatPr defaultRowHeight="15" x14ac:dyDescent="0.25"/>
  <cols>
    <col min="2" max="2" width="17.28515625" bestFit="1" customWidth="1"/>
    <col min="3" max="3" width="10.7109375" bestFit="1" customWidth="1"/>
    <col min="4" max="4" width="11.7109375" bestFit="1" customWidth="1"/>
    <col min="5" max="12" width="12.7109375" customWidth="1"/>
    <col min="13" max="13" width="8.85546875" style="12"/>
  </cols>
  <sheetData>
    <row r="3" spans="2:13" x14ac:dyDescent="0.25">
      <c r="B3" s="1" t="s">
        <v>0</v>
      </c>
      <c r="C3" s="1" t="s">
        <v>95</v>
      </c>
      <c r="D3" s="23" t="s">
        <v>2</v>
      </c>
      <c r="E3" s="23" t="s">
        <v>96</v>
      </c>
      <c r="F3" s="23" t="s">
        <v>97</v>
      </c>
      <c r="G3" s="23" t="s">
        <v>98</v>
      </c>
      <c r="H3" s="23" t="s">
        <v>99</v>
      </c>
      <c r="I3" s="23" t="s">
        <v>100</v>
      </c>
      <c r="J3" s="23" t="s">
        <v>101</v>
      </c>
      <c r="K3" s="23" t="s">
        <v>102</v>
      </c>
      <c r="L3" s="23" t="s">
        <v>103</v>
      </c>
      <c r="M3" s="3" t="s">
        <v>133</v>
      </c>
    </row>
    <row r="4" spans="2:13" x14ac:dyDescent="0.25">
      <c r="B4" s="7" t="s">
        <v>120</v>
      </c>
      <c r="C4" s="2">
        <v>60</v>
      </c>
      <c r="D4" s="24">
        <v>1</v>
      </c>
      <c r="E4" s="24">
        <v>1</v>
      </c>
      <c r="F4" s="24">
        <v>1</v>
      </c>
      <c r="G4" s="24">
        <v>1</v>
      </c>
      <c r="H4" s="24">
        <v>1</v>
      </c>
      <c r="I4" s="24"/>
      <c r="J4" s="24"/>
      <c r="K4" s="24"/>
      <c r="L4" s="57"/>
      <c r="M4" s="2"/>
    </row>
    <row r="5" spans="2:13" x14ac:dyDescent="0.25">
      <c r="B5" s="7" t="s">
        <v>121</v>
      </c>
      <c r="C5" s="2">
        <v>60</v>
      </c>
      <c r="D5" s="24">
        <v>1</v>
      </c>
      <c r="E5" s="24">
        <v>1</v>
      </c>
      <c r="F5" s="24" t="s">
        <v>7</v>
      </c>
      <c r="G5" s="24" t="s">
        <v>7</v>
      </c>
      <c r="H5" s="24" t="s">
        <v>7</v>
      </c>
      <c r="I5" s="24"/>
      <c r="J5" s="24"/>
      <c r="K5" s="24"/>
      <c r="L5" s="57"/>
      <c r="M5" s="2"/>
    </row>
    <row r="6" spans="2:13" x14ac:dyDescent="0.25">
      <c r="B6" s="7" t="s">
        <v>122</v>
      </c>
      <c r="C6" s="2">
        <v>60</v>
      </c>
      <c r="D6" s="24">
        <v>1</v>
      </c>
      <c r="E6" s="24" t="s">
        <v>7</v>
      </c>
      <c r="F6" s="24">
        <v>1</v>
      </c>
      <c r="G6" s="24" t="s">
        <v>7</v>
      </c>
      <c r="H6" s="24" t="s">
        <v>7</v>
      </c>
      <c r="I6" s="24"/>
      <c r="J6" s="24"/>
      <c r="K6" s="24"/>
      <c r="L6" s="57"/>
      <c r="M6" s="2"/>
    </row>
    <row r="7" spans="2:13" x14ac:dyDescent="0.25">
      <c r="B7" s="7" t="s">
        <v>123</v>
      </c>
      <c r="C7" s="2">
        <v>60</v>
      </c>
      <c r="D7" s="24">
        <v>1</v>
      </c>
      <c r="E7" s="24" t="s">
        <v>7</v>
      </c>
      <c r="F7" s="24" t="s">
        <v>7</v>
      </c>
      <c r="G7" s="24">
        <v>1</v>
      </c>
      <c r="H7" s="24" t="s">
        <v>7</v>
      </c>
      <c r="I7" s="24"/>
      <c r="J7" s="24"/>
      <c r="K7" s="24"/>
      <c r="L7" s="57"/>
      <c r="M7" s="2"/>
    </row>
    <row r="8" spans="2:13" x14ac:dyDescent="0.25">
      <c r="B8" s="7" t="s">
        <v>124</v>
      </c>
      <c r="C8" s="2">
        <v>60</v>
      </c>
      <c r="D8" s="24">
        <v>1</v>
      </c>
      <c r="E8" s="24" t="s">
        <v>7</v>
      </c>
      <c r="F8" s="24" t="s">
        <v>7</v>
      </c>
      <c r="G8" s="24" t="s">
        <v>7</v>
      </c>
      <c r="H8" s="24">
        <v>1</v>
      </c>
      <c r="I8" s="24"/>
      <c r="J8" s="24"/>
      <c r="K8" s="24"/>
      <c r="L8" s="57"/>
      <c r="M8" s="2"/>
    </row>
    <row r="9" spans="2:13" x14ac:dyDescent="0.25">
      <c r="B9" s="7" t="s">
        <v>125</v>
      </c>
      <c r="C9" s="2">
        <v>60</v>
      </c>
      <c r="D9" s="25">
        <v>0</v>
      </c>
      <c r="E9" s="25" t="s">
        <v>7</v>
      </c>
      <c r="F9" s="25" t="s">
        <v>7</v>
      </c>
      <c r="G9" s="25" t="s">
        <v>7</v>
      </c>
      <c r="H9" s="25" t="s">
        <v>7</v>
      </c>
      <c r="I9" s="25"/>
      <c r="J9" s="25"/>
      <c r="K9" s="25"/>
      <c r="L9" s="57"/>
      <c r="M9" s="2"/>
    </row>
    <row r="10" spans="2:13" x14ac:dyDescent="0.25">
      <c r="B10" s="7" t="s">
        <v>126</v>
      </c>
      <c r="C10" s="2">
        <v>90</v>
      </c>
      <c r="D10" s="24">
        <v>1</v>
      </c>
      <c r="E10" s="25"/>
      <c r="F10" s="25"/>
      <c r="G10" s="25"/>
      <c r="H10" s="25"/>
      <c r="I10" s="24">
        <v>1</v>
      </c>
      <c r="J10" s="24">
        <v>1</v>
      </c>
      <c r="K10" s="24">
        <v>1</v>
      </c>
      <c r="L10" s="24">
        <v>1</v>
      </c>
      <c r="M10" s="2"/>
    </row>
    <row r="11" spans="2:13" x14ac:dyDescent="0.25">
      <c r="B11" s="7" t="s">
        <v>127</v>
      </c>
      <c r="C11" s="2">
        <v>90</v>
      </c>
      <c r="D11" s="24">
        <v>1</v>
      </c>
      <c r="E11" s="25"/>
      <c r="F11" s="25"/>
      <c r="G11" s="25"/>
      <c r="H11" s="25"/>
      <c r="I11" s="24">
        <v>1</v>
      </c>
      <c r="J11" s="24" t="s">
        <v>7</v>
      </c>
      <c r="K11" s="24" t="s">
        <v>7</v>
      </c>
      <c r="L11" s="24" t="s">
        <v>7</v>
      </c>
      <c r="M11" s="2"/>
    </row>
    <row r="12" spans="2:13" x14ac:dyDescent="0.25">
      <c r="B12" s="7" t="s">
        <v>128</v>
      </c>
      <c r="C12" s="2">
        <v>90</v>
      </c>
      <c r="D12" s="24">
        <v>1</v>
      </c>
      <c r="E12" s="25"/>
      <c r="F12" s="25"/>
      <c r="G12" s="25"/>
      <c r="H12" s="25"/>
      <c r="I12" s="24" t="s">
        <v>7</v>
      </c>
      <c r="J12" s="24">
        <v>1</v>
      </c>
      <c r="K12" s="24" t="s">
        <v>7</v>
      </c>
      <c r="L12" s="24" t="s">
        <v>7</v>
      </c>
      <c r="M12" s="2"/>
    </row>
    <row r="13" spans="2:13" x14ac:dyDescent="0.25">
      <c r="B13" s="7" t="s">
        <v>129</v>
      </c>
      <c r="C13" s="2">
        <v>90</v>
      </c>
      <c r="D13" s="24">
        <v>1</v>
      </c>
      <c r="E13" s="26"/>
      <c r="F13" s="26"/>
      <c r="G13" s="26"/>
      <c r="H13" s="26"/>
      <c r="I13" s="24" t="s">
        <v>7</v>
      </c>
      <c r="J13" s="24" t="s">
        <v>7</v>
      </c>
      <c r="K13" s="24">
        <v>1</v>
      </c>
      <c r="L13" s="24" t="s">
        <v>7</v>
      </c>
      <c r="M13" s="2"/>
    </row>
    <row r="14" spans="2:13" x14ac:dyDescent="0.25">
      <c r="B14" s="7" t="s">
        <v>130</v>
      </c>
      <c r="C14" s="2">
        <v>90</v>
      </c>
      <c r="D14" s="24">
        <v>1</v>
      </c>
      <c r="E14" s="27"/>
      <c r="F14" s="27"/>
      <c r="G14" s="27"/>
      <c r="H14" s="27"/>
      <c r="I14" s="24" t="s">
        <v>7</v>
      </c>
      <c r="J14" s="24" t="s">
        <v>7</v>
      </c>
      <c r="K14" s="24" t="s">
        <v>7</v>
      </c>
      <c r="L14" s="24">
        <v>1</v>
      </c>
      <c r="M14" s="2"/>
    </row>
    <row r="15" spans="2:13" x14ac:dyDescent="0.25">
      <c r="B15" s="60" t="s">
        <v>131</v>
      </c>
      <c r="C15" s="61">
        <v>90</v>
      </c>
      <c r="D15" s="62">
        <v>0</v>
      </c>
      <c r="E15" s="63"/>
      <c r="F15" s="63"/>
      <c r="G15" s="63"/>
      <c r="H15" s="63"/>
      <c r="I15" s="62" t="s">
        <v>7</v>
      </c>
      <c r="J15" s="62" t="s">
        <v>7</v>
      </c>
      <c r="K15" s="62" t="s">
        <v>7</v>
      </c>
      <c r="L15" s="62" t="s">
        <v>7</v>
      </c>
      <c r="M15" s="2"/>
    </row>
    <row r="16" spans="2:13" x14ac:dyDescent="0.25">
      <c r="B16" s="7" t="s">
        <v>132</v>
      </c>
      <c r="C16" s="2">
        <v>83</v>
      </c>
      <c r="D16" s="27">
        <v>1</v>
      </c>
      <c r="E16" s="27"/>
      <c r="F16" s="27"/>
      <c r="G16" s="27"/>
      <c r="H16" s="27"/>
      <c r="I16" s="27"/>
      <c r="J16" s="27"/>
      <c r="K16" s="27"/>
      <c r="L16" s="57"/>
      <c r="M16" s="2">
        <v>1</v>
      </c>
    </row>
    <row r="17" spans="2:13" x14ac:dyDescent="0.25">
      <c r="B17" s="7" t="s">
        <v>134</v>
      </c>
      <c r="C17" s="2"/>
      <c r="D17" s="27">
        <v>0</v>
      </c>
      <c r="E17" s="27"/>
      <c r="F17" s="27"/>
      <c r="G17" s="27"/>
      <c r="H17" s="27"/>
      <c r="I17" s="27"/>
      <c r="J17" s="27"/>
      <c r="K17" s="27"/>
      <c r="L17" s="57"/>
      <c r="M17" s="2" t="s">
        <v>7</v>
      </c>
    </row>
    <row r="18" spans="2:13" x14ac:dyDescent="0.25">
      <c r="B18" s="55"/>
      <c r="C18" s="19"/>
      <c r="D18" s="52"/>
      <c r="E18" s="52"/>
      <c r="F18" s="52"/>
      <c r="G18" s="52"/>
      <c r="H18" s="52"/>
      <c r="I18" s="52"/>
      <c r="J18" s="52"/>
      <c r="K18" s="52"/>
      <c r="L18" s="56"/>
    </row>
    <row r="19" spans="2:13" x14ac:dyDescent="0.25">
      <c r="B19" s="55"/>
      <c r="C19" s="19"/>
      <c r="D19" s="52"/>
      <c r="E19" s="52"/>
      <c r="F19" s="52"/>
      <c r="G19" s="52"/>
      <c r="H19" s="52"/>
      <c r="I19" s="52"/>
      <c r="J19" s="52"/>
      <c r="K19" s="52"/>
      <c r="L19" s="56"/>
    </row>
    <row r="20" spans="2:13" x14ac:dyDescent="0.25">
      <c r="B20" s="55"/>
      <c r="C20" s="19"/>
      <c r="D20" s="52"/>
      <c r="E20" s="52"/>
      <c r="F20" s="52"/>
      <c r="G20" s="52"/>
      <c r="H20" s="52"/>
      <c r="I20" s="52"/>
      <c r="J20" s="52"/>
      <c r="K20" s="52"/>
      <c r="L20" s="56"/>
    </row>
    <row r="21" spans="2:13" x14ac:dyDescent="0.25">
      <c r="B21" s="55"/>
      <c r="C21" s="19"/>
      <c r="D21" s="52"/>
      <c r="E21" s="52"/>
      <c r="F21" s="52"/>
      <c r="G21" s="52"/>
      <c r="H21" s="52"/>
      <c r="I21" s="52"/>
      <c r="J21" s="52"/>
      <c r="K21" s="52"/>
      <c r="L21" s="56"/>
    </row>
    <row r="22" spans="2:13" x14ac:dyDescent="0.25">
      <c r="B22" s="55"/>
      <c r="C22" s="19"/>
      <c r="D22" s="52"/>
      <c r="E22" s="52"/>
      <c r="F22" s="52"/>
      <c r="G22" s="52"/>
      <c r="H22" s="52"/>
      <c r="I22" s="52"/>
      <c r="J22" s="52"/>
      <c r="K22" s="52"/>
      <c r="L22" s="56"/>
    </row>
    <row r="23" spans="2:13" x14ac:dyDescent="0.25">
      <c r="B23" s="55"/>
      <c r="C23" s="19"/>
      <c r="D23" s="52"/>
      <c r="E23" s="52"/>
      <c r="F23" s="52"/>
      <c r="G23" s="52"/>
      <c r="H23" s="52"/>
      <c r="I23" s="52"/>
      <c r="J23" s="52"/>
      <c r="K23" s="52"/>
      <c r="L23" s="56"/>
    </row>
    <row r="24" spans="2:13" x14ac:dyDescent="0.25">
      <c r="B24" s="55"/>
      <c r="C24" s="19"/>
      <c r="D24" s="52"/>
      <c r="E24" s="52"/>
      <c r="F24" s="52"/>
      <c r="G24" s="52"/>
      <c r="H24" s="52"/>
      <c r="I24" s="52"/>
      <c r="J24" s="52"/>
      <c r="K24" s="52"/>
      <c r="L24" s="56"/>
    </row>
    <row r="25" spans="2:13" x14ac:dyDescent="0.25">
      <c r="B25" s="55"/>
      <c r="C25" s="42"/>
      <c r="D25" s="53"/>
      <c r="E25" s="53"/>
      <c r="F25" s="53"/>
      <c r="G25" s="53"/>
      <c r="H25" s="53"/>
      <c r="I25" s="53"/>
      <c r="J25" s="53"/>
      <c r="K25" s="53"/>
      <c r="L25" s="56"/>
    </row>
    <row r="26" spans="2:13" x14ac:dyDescent="0.25">
      <c r="B26" s="55"/>
      <c r="C26" s="42"/>
      <c r="D26" s="53"/>
      <c r="E26" s="53"/>
      <c r="F26" s="53"/>
      <c r="G26" s="53"/>
      <c r="H26" s="53"/>
      <c r="I26" s="53"/>
      <c r="J26" s="53"/>
      <c r="K26" s="53"/>
      <c r="L26" s="56"/>
    </row>
    <row r="27" spans="2:13" x14ac:dyDescent="0.25">
      <c r="B27" s="55"/>
      <c r="C27" s="42"/>
      <c r="D27" s="53"/>
      <c r="E27" s="53"/>
      <c r="F27" s="53"/>
      <c r="G27" s="53"/>
      <c r="H27" s="53"/>
      <c r="I27" s="53"/>
      <c r="J27" s="53"/>
      <c r="K27" s="53"/>
      <c r="L27" s="56"/>
    </row>
    <row r="28" spans="2:13" x14ac:dyDescent="0.25">
      <c r="B28" s="55"/>
      <c r="C28" s="41"/>
      <c r="D28" s="53"/>
      <c r="E28" s="53"/>
      <c r="F28" s="53"/>
      <c r="G28" s="53"/>
      <c r="H28" s="53"/>
      <c r="I28" s="53"/>
      <c r="J28" s="53"/>
      <c r="K28" s="53"/>
      <c r="L28" s="56"/>
    </row>
    <row r="29" spans="2:13" x14ac:dyDescent="0.25">
      <c r="B29" s="55"/>
      <c r="C29" s="41"/>
      <c r="D29" s="53"/>
      <c r="E29" s="53"/>
      <c r="F29" s="53"/>
      <c r="G29" s="53"/>
      <c r="H29" s="53"/>
      <c r="I29" s="53"/>
      <c r="J29" s="53"/>
      <c r="K29" s="53"/>
      <c r="L29" s="56"/>
    </row>
    <row r="30" spans="2:13" x14ac:dyDescent="0.25">
      <c r="B30" s="55"/>
      <c r="C30" s="41"/>
      <c r="D30" s="53"/>
      <c r="E30" s="53"/>
      <c r="F30" s="53"/>
      <c r="G30" s="53"/>
      <c r="H30" s="53"/>
      <c r="I30" s="53"/>
      <c r="J30" s="53"/>
      <c r="K30" s="53"/>
      <c r="L30" s="56"/>
    </row>
    <row r="31" spans="2:13" x14ac:dyDescent="0.25">
      <c r="B31" s="55"/>
      <c r="C31" s="19"/>
      <c r="D31" s="51"/>
      <c r="E31" s="51"/>
      <c r="F31" s="51"/>
      <c r="G31" s="51"/>
      <c r="H31" s="51"/>
      <c r="I31" s="51"/>
      <c r="J31" s="51"/>
      <c r="K31" s="51"/>
      <c r="L31" s="56"/>
    </row>
    <row r="32" spans="2:13" x14ac:dyDescent="0.25">
      <c r="B32" s="55"/>
      <c r="C32" s="19"/>
      <c r="D32" s="51"/>
      <c r="E32" s="51"/>
      <c r="F32" s="51"/>
      <c r="G32" s="51"/>
      <c r="H32" s="51"/>
      <c r="I32" s="51"/>
      <c r="J32" s="51"/>
      <c r="K32" s="51"/>
      <c r="L32" s="56"/>
    </row>
    <row r="33" spans="2:12" x14ac:dyDescent="0.25">
      <c r="B33" s="55"/>
      <c r="C33" s="19"/>
      <c r="D33" s="51"/>
      <c r="E33" s="51"/>
      <c r="F33" s="51"/>
      <c r="G33" s="51"/>
      <c r="H33" s="51"/>
      <c r="I33" s="51"/>
      <c r="J33" s="51"/>
      <c r="K33" s="51"/>
      <c r="L33" s="56"/>
    </row>
    <row r="34" spans="2:12" x14ac:dyDescent="0.25">
      <c r="B34" s="55"/>
      <c r="C34" s="19"/>
      <c r="D34" s="51"/>
      <c r="E34" s="51"/>
      <c r="F34" s="51"/>
      <c r="G34" s="51"/>
      <c r="H34" s="51"/>
      <c r="I34" s="51"/>
      <c r="J34" s="51"/>
      <c r="K34" s="51"/>
      <c r="L34" s="56"/>
    </row>
    <row r="35" spans="2:12" x14ac:dyDescent="0.25">
      <c r="B35" s="55"/>
      <c r="C35" s="19"/>
      <c r="D35" s="51"/>
      <c r="E35" s="51"/>
      <c r="F35" s="51"/>
      <c r="G35" s="51"/>
      <c r="H35" s="51"/>
      <c r="I35" s="51"/>
      <c r="J35" s="51"/>
      <c r="K35" s="51"/>
      <c r="L35" s="56"/>
    </row>
    <row r="36" spans="2:12" x14ac:dyDescent="0.25">
      <c r="B36" s="55"/>
      <c r="C36" s="19"/>
      <c r="D36" s="51"/>
      <c r="E36" s="51"/>
      <c r="F36" s="51"/>
      <c r="G36" s="51"/>
      <c r="H36" s="51"/>
      <c r="I36" s="51"/>
      <c r="J36" s="51"/>
      <c r="K36" s="51"/>
      <c r="L36" s="56"/>
    </row>
    <row r="37" spans="2:12" x14ac:dyDescent="0.25">
      <c r="B37" s="55"/>
      <c r="C37" s="19"/>
      <c r="D37" s="51"/>
      <c r="E37" s="51"/>
      <c r="F37" s="51"/>
      <c r="G37" s="51"/>
      <c r="H37" s="51"/>
      <c r="I37" s="51"/>
      <c r="J37" s="51"/>
      <c r="K37" s="51"/>
      <c r="L37" s="56"/>
    </row>
    <row r="38" spans="2:12" x14ac:dyDescent="0.25">
      <c r="B38" s="55"/>
      <c r="C38" s="19"/>
      <c r="D38" s="51"/>
      <c r="E38" s="51"/>
      <c r="F38" s="51"/>
      <c r="G38" s="51"/>
      <c r="H38" s="51"/>
      <c r="I38" s="51"/>
      <c r="J38" s="51"/>
      <c r="K38" s="51"/>
      <c r="L38" s="56"/>
    </row>
    <row r="39" spans="2:12" x14ac:dyDescent="0.25">
      <c r="B39" s="55"/>
      <c r="C39" s="19"/>
      <c r="D39" s="51"/>
      <c r="E39" s="51"/>
      <c r="F39" s="51"/>
      <c r="G39" s="51"/>
      <c r="H39" s="51"/>
      <c r="I39" s="51"/>
      <c r="J39" s="51"/>
      <c r="K39" s="51"/>
      <c r="L39" s="56"/>
    </row>
    <row r="40" spans="2:12" x14ac:dyDescent="0.25">
      <c r="B40" s="55"/>
      <c r="C40" s="19"/>
      <c r="D40" s="51"/>
      <c r="E40" s="51"/>
      <c r="F40" s="51"/>
      <c r="G40" s="51"/>
      <c r="H40" s="51"/>
      <c r="I40" s="51"/>
      <c r="J40" s="51"/>
      <c r="K40" s="51"/>
      <c r="L40" s="56"/>
    </row>
    <row r="41" spans="2:12" x14ac:dyDescent="0.25">
      <c r="B41" s="55"/>
      <c r="C41" s="19"/>
      <c r="D41" s="54"/>
      <c r="E41" s="54"/>
      <c r="F41" s="54"/>
      <c r="G41" s="54"/>
      <c r="H41" s="54"/>
      <c r="I41" s="54"/>
      <c r="J41" s="54"/>
      <c r="K41" s="54"/>
      <c r="L41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2017-06-14T09:52:31Z</dcterms:modified>
</cp:coreProperties>
</file>