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Questa_cartella_di_lavoro" hidePivotFieldList="1" defaultThemeVersion="124226"/>
  <mc:AlternateContent xmlns:mc="http://schemas.openxmlformats.org/markup-compatibility/2006">
    <mc:Choice Requires="x15">
      <x15ac:absPath xmlns:x15ac="http://schemas.microsoft.com/office/spreadsheetml/2010/11/ac" url="C:\Users\michele.dessi\Desktop\"/>
    </mc:Choice>
  </mc:AlternateContent>
  <bookViews>
    <workbookView xWindow="240" yWindow="75" windowWidth="20115" windowHeight="7995" activeTab="1"/>
  </bookViews>
  <sheets>
    <sheet name="Copertina" sheetId="4" r:id="rId1"/>
    <sheet name="Lista dei casi di test" sheetId="1" r:id="rId2"/>
    <sheet name="Sintesi" sheetId="2" r:id="rId3"/>
  </sheets>
  <definedNames>
    <definedName name="_xlnm.Print_Area" localSheetId="2">Sintesi!$O$10</definedName>
  </definedNames>
  <calcPr calcId="152511"/>
  <pivotCaches>
    <pivotCache cacheId="49" r:id="rId4"/>
    <pivotCache cacheId="53" r:id="rId5"/>
  </pivotCaches>
</workbook>
</file>

<file path=xl/calcChain.xml><?xml version="1.0" encoding="utf-8"?>
<calcChain xmlns="http://schemas.openxmlformats.org/spreadsheetml/2006/main">
  <c r="G296" i="1" l="1"/>
  <c r="G297" i="1"/>
  <c r="G298" i="1" l="1"/>
  <c r="G295" i="1"/>
  <c r="I5" i="2" l="1"/>
  <c r="J11" i="2"/>
  <c r="N12" i="2"/>
  <c r="D8" i="2"/>
  <c r="N11" i="2"/>
  <c r="J13" i="2"/>
  <c r="D9" i="2"/>
  <c r="H5" i="2"/>
  <c r="J12" i="2"/>
  <c r="J5" i="2" l="1"/>
</calcChain>
</file>

<file path=xl/comments1.xml><?xml version="1.0" encoding="utf-8"?>
<comments xmlns="http://schemas.openxmlformats.org/spreadsheetml/2006/main">
  <authors>
    <author>Iavazzo Maria Elisa</author>
    <author>Savegnago Stefano</author>
  </authors>
  <commentList>
    <comment ref="A1" authorId="0" shapeId="0">
      <text>
        <r>
          <rPr>
            <b/>
            <sz val="9"/>
            <color indexed="81"/>
            <rFont val="Tahoma"/>
            <family val="2"/>
          </rPr>
          <t>Compilazione a cura referente DSI</t>
        </r>
      </text>
    </comment>
    <comment ref="A2" authorId="0" shapeId="0">
      <text>
        <r>
          <rPr>
            <b/>
            <sz val="9"/>
            <color indexed="81"/>
            <rFont val="Tahoma"/>
            <family val="2"/>
          </rPr>
          <t>Compilazione a cura referente DSI</t>
        </r>
      </text>
    </comment>
    <comment ref="A3" authorId="1" shapeId="0">
      <text>
        <r>
          <rPr>
            <sz val="9"/>
            <color indexed="81"/>
            <rFont val="Tahoma"/>
            <family val="2"/>
          </rPr>
          <t>Dell'acronino oggetto di Unit test</t>
        </r>
      </text>
    </comment>
    <comment ref="B3" authorId="1" shapeId="0">
      <text>
        <r>
          <rPr>
            <sz val="9"/>
            <color indexed="81"/>
            <rFont val="Tahoma"/>
            <family val="2"/>
          </rPr>
          <t>codice identificativo univoco del test</t>
        </r>
      </text>
    </comment>
    <comment ref="C3" authorId="1" shapeId="0">
      <text>
        <r>
          <rPr>
            <sz val="9"/>
            <color indexed="81"/>
            <rFont val="Tahoma"/>
            <family val="2"/>
          </rPr>
          <t xml:space="preserve">Specificare quale sia l'oggetto del test corrente in termini di Funzioni (Dato obbligatorio)
</t>
        </r>
      </text>
    </comment>
    <comment ref="D3" authorId="1" shapeId="0">
      <text>
        <r>
          <rPr>
            <sz val="9"/>
            <color indexed="81"/>
            <rFont val="Tahoma"/>
            <family val="2"/>
          </rPr>
          <t>Specificare quale sia l'oggetto del test corrente in termini di Moduli (dato facoltativo)</t>
        </r>
      </text>
    </comment>
    <comment ref="E3" authorId="1" shapeId="0">
      <text>
        <r>
          <rPr>
            <sz val="9"/>
            <color indexed="81"/>
            <rFont val="Tahoma"/>
            <family val="2"/>
          </rPr>
          <t>Nome identificativo del test</t>
        </r>
      </text>
    </comment>
    <comment ref="F3" authorId="1" shapeId="0">
      <text>
        <r>
          <rPr>
            <sz val="9"/>
            <color indexed="81"/>
            <rFont val="Tahoma"/>
            <family val="2"/>
          </rPr>
          <t>D</t>
        </r>
        <r>
          <rPr>
            <sz val="9"/>
            <color indexed="81"/>
            <rFont val="Tahoma"/>
            <family val="2"/>
          </rPr>
          <t>escrizione di cosa deve essere fatto per eseguire il test</t>
        </r>
      </text>
    </comment>
    <comment ref="G3" authorId="1" shapeId="0">
      <text>
        <r>
          <rPr>
            <sz val="9"/>
            <color indexed="81"/>
            <rFont val="Tahoma"/>
            <family val="2"/>
          </rPr>
          <t xml:space="preserve">Descrizione dell'esito corretto che ci si deve aspettare dal test corrente </t>
        </r>
      </text>
    </comment>
    <comment ref="H3" authorId="1" shapeId="0">
      <text>
        <r>
          <rPr>
            <sz val="9"/>
            <color indexed="81"/>
            <rFont val="Tahoma"/>
            <family val="2"/>
          </rPr>
          <t>Eventuali informazioni relative a dati di input e precondizioni necessarie per l'esecuzione del test, dettagli sugli esiti e varie</t>
        </r>
      </text>
    </comment>
    <comment ref="I3" authorId="1" shapeId="0">
      <text>
        <r>
          <rPr>
            <sz val="9"/>
            <color indexed="81"/>
            <rFont val="Tahoma"/>
            <family val="2"/>
          </rPr>
          <t xml:space="preserve">&gt;Eseguito ok
&gt;eseguito ko
</t>
        </r>
      </text>
    </comment>
    <comment ref="J3" authorId="0" shapeId="0">
      <text>
        <r>
          <rPr>
            <sz val="9"/>
            <color indexed="81"/>
            <rFont val="Tahoma"/>
            <family val="2"/>
          </rPr>
          <t xml:space="preserve">Data di consegna del documento di test (coerente con la data di consegna del sw)
</t>
        </r>
      </text>
    </comment>
    <comment ref="K3" authorId="1" shapeId="0">
      <text>
        <r>
          <rPr>
            <sz val="9"/>
            <color indexed="81"/>
            <rFont val="Tahoma"/>
            <family val="2"/>
          </rPr>
          <t>lo stato potrà essere:
ok
ko
Non verificato</t>
        </r>
      </text>
    </comment>
    <comment ref="L3" authorId="0" shapeId="0">
      <text>
        <r>
          <rPr>
            <sz val="9"/>
            <color indexed="81"/>
            <rFont val="Tahoma"/>
            <family val="2"/>
          </rPr>
          <t xml:space="preserve">Data di consegna del documento di test (coerente con la data di consegna del sw)
</t>
        </r>
      </text>
    </comment>
  </commentList>
</comments>
</file>

<file path=xl/sharedStrings.xml><?xml version="1.0" encoding="utf-8"?>
<sst xmlns="http://schemas.openxmlformats.org/spreadsheetml/2006/main" count="2117" uniqueCount="674">
  <si>
    <t>Applicazione</t>
  </si>
  <si>
    <t>ID</t>
  </si>
  <si>
    <t>Nome del test</t>
  </si>
  <si>
    <t>Descrizione test</t>
  </si>
  <si>
    <t>Esito atteso</t>
  </si>
  <si>
    <t>Stato test</t>
  </si>
  <si>
    <t>DIREZIONE SISTEMI INFORMATIVI</t>
  </si>
  <si>
    <t>--Servizio--</t>
  </si>
  <si>
    <t>--Ufficio--</t>
  </si>
  <si>
    <t>--Progetto--</t>
  </si>
  <si>
    <t>Codice</t>
  </si>
  <si>
    <t>AAMMGG.XXXXXXXXXXXX.NNNN</t>
  </si>
  <si>
    <t>Classificazione</t>
  </si>
  <si>
    <t>Non classificato, Ad uso interno, Riservato</t>
  </si>
  <si>
    <t>Autorizzati</t>
  </si>
  <si>
    <t>Lista degli utenti autorizzati all'utilizzo di un documento riservato</t>
  </si>
  <si>
    <t>Autore</t>
  </si>
  <si>
    <t>Nome file</t>
  </si>
  <si>
    <t>Nome del file formato elettronico</t>
  </si>
  <si>
    <t>Versione</t>
  </si>
  <si>
    <t>01</t>
  </si>
  <si>
    <t>Stato</t>
  </si>
  <si>
    <t>Bozza, In approvazione, Approvato, Pubblicato,  In modifica</t>
  </si>
  <si>
    <t>Approvato da</t>
  </si>
  <si>
    <t>Lista dei Responsabili e/o Strutture Organizzative Approvatrici</t>
  </si>
  <si>
    <t>Data creazione</t>
  </si>
  <si>
    <t>Data Ultima Modifica</t>
  </si>
  <si>
    <t>1.   I documenti classificati ad "uso interno" non possono essere divulgati all'esterno di Intesa Sanpaolo</t>
  </si>
  <si>
    <t>2.   La persona che venisse in possesso di un documento classificato "riservato" e non trovi il suo nominativo nella lista del personale autorizzato all'utilizzo è invitato a consegnare il documento ad una delle persone citate nella lista</t>
  </si>
  <si>
    <t>Lista casi di test di Unit test</t>
  </si>
  <si>
    <t>Singoli nomi o nome della società di fornitori</t>
  </si>
  <si>
    <t>PRJXXXXXX</t>
  </si>
  <si>
    <t>MdC_PRJXXXXXX_Step_001</t>
  </si>
  <si>
    <t>Note fornitore</t>
  </si>
  <si>
    <t>Data consegna</t>
  </si>
  <si>
    <t>Moduli oggetto del test</t>
  </si>
  <si>
    <t>Funzioni oggetto del test</t>
  </si>
  <si>
    <t>Ok</t>
  </si>
  <si>
    <t>Ko</t>
  </si>
  <si>
    <t>Non verificato</t>
  </si>
  <si>
    <t>Esecuzione Test Fornitore</t>
  </si>
  <si>
    <t xml:space="preserve">Verifica DSI </t>
  </si>
  <si>
    <t>Incorenza stati</t>
  </si>
  <si>
    <t>Allert</t>
  </si>
  <si>
    <t>Non coerente</t>
  </si>
  <si>
    <t>Coerente</t>
  </si>
  <si>
    <t xml:space="preserve">% </t>
  </si>
  <si>
    <t>Stato Casi Test</t>
  </si>
  <si>
    <t>Conteggio</t>
  </si>
  <si>
    <t>Verifica coerenza esito fornitore</t>
  </si>
  <si>
    <t>Totale casi Test Verificati da DSI</t>
  </si>
  <si>
    <t>% Copertura verifiche DSI</t>
  </si>
  <si>
    <t>Verifica DSI</t>
  </si>
  <si>
    <t>Test per Stato Fornitore</t>
  </si>
  <si>
    <t>ok</t>
  </si>
  <si>
    <t>Test eseguiti dal fornitore</t>
  </si>
  <si>
    <t>Row Labels</t>
  </si>
  <si>
    <t>Grand Total</t>
  </si>
  <si>
    <t>REQB0 - Indicators</t>
  </si>
  <si>
    <t xml:space="preserve">Indicator 1 - Days past due: For each Client Homogeneous NDG, assign the count of the number of days past due at the report date </t>
  </si>
  <si>
    <t>Error on Indicator 1 - Days past due. The conventional value is assigned for the cases: 
Indicator is missing</t>
  </si>
  <si>
    <t>Indicator 2 - Past Due &gt; 90: For each Client Homogeneous NDG, the indicator is “true” (value 1) in presence of days past due &gt; 90 on any facility at the debtor level, 0 otherwise</t>
  </si>
  <si>
    <t>Error on Indicator 2 - Past Due &gt; 90. The conventional value is assigned for the cases: 
Indicator is missing</t>
  </si>
  <si>
    <t>Indicator 8 - Account turnover oscillation: For each Client Homogeneous NDG, the indicator is the Ratio between the quaterly average and annual average of the sum of monthly inflows . The inflows are in current account.</t>
  </si>
  <si>
    <t>Error on Indicator 8 - Account turnover oscillation. The indicator indeterminate forms are handled, conventional value is assigned, for the cases: 
- DEN = 0 
- DEN is missing
- NUM is missing</t>
  </si>
  <si>
    <t>Error on Indicator 8 - Account turnover oscillation. The conventional value (cut-off value) is assigned in cases of Indicator is out of cut-off limit</t>
  </si>
  <si>
    <t>Indicator 13 - Business current accounts average balance - 12 months: For each Client Homogeneous NDG, the indicator is the average amount of the business account in the last 12 months. The amount is calculated at last day of the month (without overdraft).</t>
  </si>
  <si>
    <t>Error on Indicator 13 - Business current accounts average balance - 12 months. The conventional value is assigned for the cases: 
Indicator is missing</t>
  </si>
  <si>
    <t>Error on Indicator 13 - Business current accounts average balance - 12 months. The conventional value (cut-off value) is assigned in cases of Indicator is out of cut-off limit</t>
  </si>
  <si>
    <t>Indicator 14 - Number of business current accounts: For each Client Homogeneous NDG, the indicator is the number of business current accounts at client level.</t>
  </si>
  <si>
    <t>Error on Indicator 14 - Number of business current accounts. The conventional value is assigned for the cases: 
Indicator is missing</t>
  </si>
  <si>
    <t>Indicator 44 - Past due amount: For each Client Homogeneous NDG, assign the amount past due at the report date</t>
  </si>
  <si>
    <t>Error on Indicator 44 - Past due amount. The conventional value is assigned for the cases: 
Indicator is missing</t>
  </si>
  <si>
    <t>Error on Indicator 44 - Past due amount. The conventional value (cut-off value) is assigned in cases of Indicator is out of cut-off limit</t>
  </si>
  <si>
    <t>Indicator 58 - Months with overdue: For each Client Homogeneous NDG, assign the Continuous number of months with overdue in the last quarter</t>
  </si>
  <si>
    <t>Error on Indicator 58 - Months with overdue. The conventional value is assigned for the cases: 
Indicator is missing</t>
  </si>
  <si>
    <t>Indicator 60 - Current accounts average inflows - last 12 months: For each Client Homogeneous NDG, assign the value of Average inflows of all business accounts in the last 12 months</t>
  </si>
  <si>
    <t>Error on Indicator 60 - Current accounts average inflows - last 12 months. The conventional value is assigned for the cases: 
Indicator is missing</t>
  </si>
  <si>
    <t>Indicator 172 - Decrease in current accounts inflows in last month: For each Client Homogeneous NDG, the indicator is "true" (value 1) if Sum of inflows in current accounts_month t &lt; Sum of inflows in current accounts_month t-1, 0 otherwise</t>
  </si>
  <si>
    <t>Error on Indicator 172 - Decrease in current accounts inflows in last month. The conventional value is assigned for the cases: 
Indicator is missing</t>
  </si>
  <si>
    <t>Indicator 173 - Decrease in outflows in current accounts in last month: For each Client Homogeneous NDG, the indicator is "true" (value 1) if Sum of outflows from current accounts_month t &lt; Sum of outflows from current accounts_month t-1, 0 otherwise</t>
  </si>
  <si>
    <t>Error on Indicator 173 - Decrease in outflows in current accounts in last month. The conventional value is assigned for the cases: 
Indicator is missing</t>
  </si>
  <si>
    <t>Indicator 187 - Monthly cumulated inflows amount in current accounts- variation in the last month: For each Client Homogeneous NDG, assign the value from formula: ((Sum of inflows in current account over the month_month t)/(Sum of inflows in current account over the month_month t-1))-1</t>
  </si>
  <si>
    <t>Error on Indicator 187 - Monthly cumulated inflows amount in current accounts- variation in the last month. The indicator indeterminate forms are handled, conventional value is assigned, for the cases: 
- DEN = 0 
- DEN is missing
- NUM is missing</t>
  </si>
  <si>
    <t>Indicator 193 - Amount of unpaid overdue - loans: For each Client Homogeneous NDG, assign the amount overdue for loans</t>
  </si>
  <si>
    <t>Error on Indicator 193 - Amount of unpaid overdue - loans. The conventional value is assigned for the cases: 
Indicator is missing</t>
  </si>
  <si>
    <t>Indicator 213 - Total number of days in blockade in last six months: For each Client Homogeneous NDG, assign the total number of days in blockade in last 6 months</t>
  </si>
  <si>
    <t>Error on Indicator 213 - Total number of days in blockade in last six months. The conventional value is assigned for the cases: 
Indicator is missing</t>
  </si>
  <si>
    <t>Error on Indicator 213 - Total number of days in blockade in last six months. The conventional value (cut-off value) is assigned in cases of Indicator is out of cut-off limit</t>
  </si>
  <si>
    <t>The values are correctly reported by SNDG in the test subset</t>
  </si>
  <si>
    <t>The conventional values are correctly reported by SNDG in the test subset</t>
  </si>
  <si>
    <t>ko</t>
  </si>
  <si>
    <t>BR01</t>
  </si>
  <si>
    <t>BR08</t>
  </si>
  <si>
    <t>BR15</t>
  </si>
  <si>
    <t>BR16</t>
  </si>
  <si>
    <t>Indicator 9 - Delta turnover: For each Client Homogeneous NDG, assign the value from the formula (Sales/sales_t-1)-1</t>
  </si>
  <si>
    <t>Error on Indicator 9 - Delta turnover. The indicator indeterminate forms are handled, conventional value is assigned, for the cases: 
- DEN = 0 
- DEN is missing
- NUM is missing</t>
  </si>
  <si>
    <t>Indicator 20 - Missing financial statements: For each Client Homogeneous NDG, the indicator is "true" (value 1) if client financial statements related to the previous closed financial year are missing, otherwise the field is null.</t>
  </si>
  <si>
    <t>Error on Indicator 20 - Missing financial statements. The conventional value is assigned for the cases: 
Indicator is missing</t>
  </si>
  <si>
    <t>Indicator 35 - Delta equity: For each Client Homogeneous NDG, assign the value from the formula: (Equity/Equity_t-1)-1</t>
  </si>
  <si>
    <t>Error on Indicator 35 - Delta equity. The indicator indeterminate forms are handled, conventional value is assigned, for the cases: 
- DEN = 0 
- DEN is missing
- NUM is missing</t>
  </si>
  <si>
    <t>Indicator 51 - Overdraft: For each Client Homogeneous NDG, the indicator is "true" (value 1) in presence of overdraft amount &gt; 0, 0 otherwise</t>
  </si>
  <si>
    <t>Error on Indicator 51 - Overdraft. The conventional value is assigned for the cases: 
Indicator is missing</t>
  </si>
  <si>
    <t xml:space="preserve">Indicator 55 - Forborne NPE: For each Client Homogeneous NDG, the indicator is "true" (value 1) in presence of amount of all exposures that would be defined as forborne NPE as defined in EBA/ITS/2013/03&gt;0, 0 otherwise </t>
  </si>
  <si>
    <t>Error on Indicator 55 - Forborne NPE. The conventional value is assigned for the cases: 
Indicator is missing</t>
  </si>
  <si>
    <t>Indicator 219 - Monitoring rating: For each Client Homogeneous NDG, the indicator shows the  internal rating grade</t>
  </si>
  <si>
    <t>Error on Indicator 219 - Monitoring rating. The conventional value is assigned for the cases: 
Indicator is missing</t>
  </si>
  <si>
    <t>BR02</t>
  </si>
  <si>
    <t>BR04</t>
  </si>
  <si>
    <t>BR05</t>
  </si>
  <si>
    <t>BR06</t>
  </si>
  <si>
    <t>BR09</t>
  </si>
  <si>
    <t>BR14</t>
  </si>
  <si>
    <t>Exception1</t>
  </si>
  <si>
    <t>Exception2</t>
  </si>
  <si>
    <t>Exception3</t>
  </si>
  <si>
    <t>Corretta accensione della BR01</t>
  </si>
  <si>
    <t>Corretta accensione della BR02</t>
  </si>
  <si>
    <t>Corretta accensione della BR04</t>
  </si>
  <si>
    <t>Corretta accensione della BR05</t>
  </si>
  <si>
    <t>Corretta accensione della BR06</t>
  </si>
  <si>
    <t>Corretta accensione della BR08</t>
  </si>
  <si>
    <t>Corretta accensione della BR09</t>
  </si>
  <si>
    <t>Corretta accensione della BR14</t>
  </si>
  <si>
    <t>Corretta accensione della BR15</t>
  </si>
  <si>
    <t>Corretta accensione della BR16</t>
  </si>
  <si>
    <t>Check condition DPD &gt; 90 Equals TRUE</t>
  </si>
  <si>
    <t xml:space="preserve"> Check condition Forborne NPE Equals TRUE</t>
  </si>
  <si>
    <t>Check condition Monitoring Rating Equals P4</t>
  </si>
  <si>
    <t>Check condition Delta Equity &lt; -70%</t>
  </si>
  <si>
    <t>Check condition Delta Turnover Corporate &lt; -50%</t>
  </si>
  <si>
    <t>Check condition Materiality threshold Equals TRUE</t>
  </si>
  <si>
    <t>Check condition Bankruptcy proceedings started on the debtor Equals TRUE</t>
  </si>
  <si>
    <t>Check condition Guarantor/collateral provider insolvent/bankrupt Equals TRUE</t>
  </si>
  <si>
    <t>Check condition Past due public creditors / employees Equals TRUE</t>
  </si>
  <si>
    <t>Check condition Bond Trade Suspended Equals TRUE</t>
  </si>
  <si>
    <t>Indicators</t>
  </si>
  <si>
    <t>EWS App</t>
  </si>
  <si>
    <t>Indicator 1</t>
  </si>
  <si>
    <t>Error Indicator 1</t>
  </si>
  <si>
    <t>Indicator 2</t>
  </si>
  <si>
    <t>Error Indicator 2</t>
  </si>
  <si>
    <t>Indicator 8</t>
  </si>
  <si>
    <t>Error Indicator 8</t>
  </si>
  <si>
    <t>Indicator 9</t>
  </si>
  <si>
    <t>Error Indicator 9</t>
  </si>
  <si>
    <t>Indicator 13</t>
  </si>
  <si>
    <t>Error Indicator 13</t>
  </si>
  <si>
    <t>Indicator 14</t>
  </si>
  <si>
    <t>Error Indicator 14</t>
  </si>
  <si>
    <t>Indicator 20</t>
  </si>
  <si>
    <t>Error Indicator 20</t>
  </si>
  <si>
    <t>Indicator 35</t>
  </si>
  <si>
    <t>Error Indicator 35</t>
  </si>
  <si>
    <t>Indicator 44</t>
  </si>
  <si>
    <t>Error Indicator 44</t>
  </si>
  <si>
    <t>Error Indicator 51</t>
  </si>
  <si>
    <t>Error Indicator 55</t>
  </si>
  <si>
    <t>Error Indicator 58</t>
  </si>
  <si>
    <t>Error Indicator 60</t>
  </si>
  <si>
    <t>Indicator 51</t>
  </si>
  <si>
    <t>Indicator 55</t>
  </si>
  <si>
    <t>Indicator 58</t>
  </si>
  <si>
    <t>Indicator 60</t>
  </si>
  <si>
    <t>Indicator 172</t>
  </si>
  <si>
    <t>Error Indicator 172</t>
  </si>
  <si>
    <t>Indicator 173</t>
  </si>
  <si>
    <t>Error Indicator 173</t>
  </si>
  <si>
    <t>Indicator 187</t>
  </si>
  <si>
    <t>Error Indicator 187</t>
  </si>
  <si>
    <t>Indicator 193</t>
  </si>
  <si>
    <t>Error Indicator 193</t>
  </si>
  <si>
    <t>Indicator 213</t>
  </si>
  <si>
    <t>Error Indicator 213</t>
  </si>
  <si>
    <t>Indicator 219</t>
  </si>
  <si>
    <t>Error Indicator 219</t>
  </si>
  <si>
    <t>Business Rule 1</t>
  </si>
  <si>
    <t>Business Rule 2</t>
  </si>
  <si>
    <t>Business Rule 4</t>
  </si>
  <si>
    <t>Business Rule 5</t>
  </si>
  <si>
    <t>Business Rule 6</t>
  </si>
  <si>
    <t>Business Rule 8</t>
  </si>
  <si>
    <t>Business Rule 9</t>
  </si>
  <si>
    <t>Business Rule 14</t>
  </si>
  <si>
    <t>Business Rule 15</t>
  </si>
  <si>
    <t>Business Rule 16</t>
  </si>
  <si>
    <t>AAAP</t>
  </si>
  <si>
    <t>Indicator 7 - Overdue amount/exposure amount: 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</si>
  <si>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Error on Indicator 7 - Overdue amount/exposure amount. The indicator indeterminate forms are handled, conventional value is assigned, for the cases: 
- DEN = 0 
- DEN is missing
- NUM is missing</t>
  </si>
  <si>
    <t>indicator 7</t>
  </si>
  <si>
    <t>error indicator 7</t>
  </si>
  <si>
    <t>Indicator 16 - Default: 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</si>
  <si>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Error on Indicator 16 - Default. The conventional value is assigned for the cases: 
Indicator is missing</t>
  </si>
  <si>
    <t>indicator 16</t>
  </si>
  <si>
    <t>error indicator 16</t>
  </si>
  <si>
    <t>Indicator 31 - For each Client Homogeneous NDG, the value associated to the indicator is "true" (value 1) if (collateral expiry date - report date) &lt;= 90 days for collateral, otherwise the field is null. The indicator uses the minimal expiring date in case of more collaterals.</t>
  </si>
  <si>
    <t>Error on Indicator 31 - Past due amount. The conventional value is assigned for the cases: 
Indicator is missing</t>
  </si>
  <si>
    <t>Error Indicator 31</t>
  </si>
  <si>
    <t>Indicator 31</t>
  </si>
  <si>
    <t>Indicator 40 - Loan to value ratio: For each Client Homogeneous NDG, assign the value of the approved amount for loans/total value of collateral</t>
  </si>
  <si>
    <t>Error on Indicator 40 - Loan to value ratio. The indicator indeterminate forms are handled, conventional value is assigned, for the cases: 
- DEN = 0 
- DEN is missing
- NUM is missing</t>
  </si>
  <si>
    <t>Indicator 36</t>
  </si>
  <si>
    <t>Error Indicator 36</t>
  </si>
  <si>
    <t>Indicator 40</t>
  </si>
  <si>
    <t>Error Indicator 40</t>
  </si>
  <si>
    <t>Indicator 56 - Outstanding + overdue/Approved amount for loans: For each Client Homogeneous NDG, assign the value from ratio of:
Numerator: (Exposure on balance + overdue amount for loans)
Denominator: Approved amount for loans</t>
  </si>
  <si>
    <t>Error on Indicator 56 - Outstanding + overdue/Approved amount for loans. The indicator indeterminate forms are handled, conventional value is assigned, for the cases: 
- DEN = 0 
- DEN is missing
- NUM is missing</t>
  </si>
  <si>
    <t>Error on Indicator 56 - Outstanding + overdue/Approved amount for loans. The conventional value (cut-off value) is assigned in cases of Indicator is out of cut-off limit</t>
  </si>
  <si>
    <t>Indicator 56</t>
  </si>
  <si>
    <t>Error Indicator 56</t>
  </si>
  <si>
    <t>Indicator 61 - Currents accounts outflows average - last 12 months: For each Client Homogeneous NDG, assign the value of Average outflows of all business accounts in the last 12 months</t>
  </si>
  <si>
    <t>Error on Indicator 61 - Currents accounts outflows average - last 12 months. The conventional value is assigned for the cases: 
Indicator is missing</t>
  </si>
  <si>
    <t>Indicator 62 - Current accounts std deviation - last 12 months: For each Client Homogeneous NDG, assign the value of Standard deviation of all business account balance in the last 12 months</t>
  </si>
  <si>
    <t>Error on Indicator 62 - Current accounts std deviation - last 12 months. The conventional value is assigned for the cases: 
Indicator is missing</t>
  </si>
  <si>
    <t>Indicator 63 - Current accounts inflows std deviation - last 12 months: For each Client Homogeneous NDG, assign the value of Standard deviation of inflows of all business account balance in the last 12 months</t>
  </si>
  <si>
    <t>Error on Indicator 63 - Current accounts inflows std deviation - last 12 months. The conventional value is assigned for the cases: 
Indicator is missing</t>
  </si>
  <si>
    <t>Indicator 64 - Total debt/EBITDA: For each Client Homogeneous NDG, assign the value from ratio of:
Numerator: (Total debt)
Denominator: EBITDA</t>
  </si>
  <si>
    <t>Error on Indicator 64 - Total debt/EBITDA. The indicator indeterminate forms are handled, conventional value is assigned, for the cases: 
- DEN = 0 
- DEN is missing
- NUM is missing</t>
  </si>
  <si>
    <t>Indicator 65 -For each Client Homogeneous NDG, assign the value from ratio of:
Numerator: Total debt per interest due
Denominator: total debt per interest due older than 30 days</t>
  </si>
  <si>
    <t>Error on Indicator 65 - Total debt/EBITDA. The indicator indeterminate forms are handled, conventional value is assigned, for the cases: 
- DEN = 0 
- DEN is missing
- NUM is missing</t>
  </si>
  <si>
    <t>Indicator 61</t>
  </si>
  <si>
    <t>Error Indicator 61</t>
  </si>
  <si>
    <t>Indicator 62</t>
  </si>
  <si>
    <t>Error Indicator 62</t>
  </si>
  <si>
    <t>Indicator 63</t>
  </si>
  <si>
    <t>Error Indicator 63</t>
  </si>
  <si>
    <t>Indicator 64</t>
  </si>
  <si>
    <t>Error Indicator 64</t>
  </si>
  <si>
    <t>Indicator 65</t>
  </si>
  <si>
    <t>Error Indicator 65</t>
  </si>
  <si>
    <t>Indicator 174 - Account cumulated inflows in current accounts in the month &gt; credit line * 3: For each Client Homogeneous NDG, the indicator is "true" (value 1) if Sum of inflows in current account over the month &gt; (Current account approved overdraft*3), 0 otherwise</t>
  </si>
  <si>
    <t>Error on Indicator 174 - Account cumulated inflows in current accounts in the month &gt; credit line * 3. The conventional value is assigned for the cases: 
Indicator is missing</t>
  </si>
  <si>
    <t>Indicator 174</t>
  </si>
  <si>
    <t>Error Indicator 174</t>
  </si>
  <si>
    <t>Indicator 180 - Monthly cumulated inflows/credit line: For each Client Homogeneous NDG, assign the value from the ratio of: 
Numerator: sum of inflows in current account over the month
Denominator: Overdraft limit (as of the last business day of the month)</t>
  </si>
  <si>
    <t>Error on Indicator 180 - Monthly cumulated inflows/credit line. The indicator indeterminate forms are handled, conventional value is assigned, for the cases: 
- DEN = 0 
- DEN is missing
- NUM is missing</t>
  </si>
  <si>
    <t>Indicator 181 - Monthly cumulated outflows/monthly cumulated inflows: For each Client Homogeneous NDG, assign the value from the ratio of: 
Numerator: sum of outflows from current accounts over the month
Denominator: Sum of inflows in current account over the month</t>
  </si>
  <si>
    <t>Error on Indicator 181 - Monthly cumulated outflows/monthly cumulated inflows. The indicator indeterminate forms are handled, conventional value is assigned, for the cases: 
- DEN = 0 
- DEN is missing
- NUM is missing</t>
  </si>
  <si>
    <t>Indicator 182 - Monthly cumulated outflows/credit line: For each Client Homogeneous NDG, assign the value from the ratio of: 
Numerator: Sum of outflows from current account over the month
Denominator: Overdraft limit (as of the last business day of the month)</t>
  </si>
  <si>
    <t>Error on Indicator 182 - Monthly cumulated outflows/credit line. The indicator indeterminate forms are handled, conventional value is assigned, for the cases: 
- DEN = 0 
- DEN is missing
- NUM is missing</t>
  </si>
  <si>
    <t>Indicator 183 - (Cumulated monthly Inflows + cumulated monthly outflows)/credit line: For each Client Homogeneous NDG, assign the value from the ratio of: 
Numerator: (Sum of inflows in current account over the month + Sum of outflows from current account overt the month)
Denominator: Overdraft limit (as of the last business day of the month)</t>
  </si>
  <si>
    <t>Error on Indicator 183 - (Cumulated monthly Inflows + cumulated monthly outflows)/credit line. The indicator indeterminate forms are handled, conventional value is assigned, for the cases: 
- DEN = 0 
- DEN is missing
- NUM is missing</t>
  </si>
  <si>
    <t>Indicator 180</t>
  </si>
  <si>
    <t>Error Indicator 180</t>
  </si>
  <si>
    <t>Indicator 181</t>
  </si>
  <si>
    <t>Error Indicator 181</t>
  </si>
  <si>
    <t>Indicator 182</t>
  </si>
  <si>
    <t>Error Indicator 182</t>
  </si>
  <si>
    <t>Indicator 183</t>
  </si>
  <si>
    <t>Error Indicator 183</t>
  </si>
  <si>
    <t>Indicator 194 - For each Client Homogeneous NDG, assign the amount overdue for amortizing products</t>
  </si>
  <si>
    <t>Error on Indicator 194 - Amount of unpaid instalments - loans. The conventional value is assigned for the cases: 
Indicator is missing</t>
  </si>
  <si>
    <t>Indicator 196 - For each Client Homogeneous NDG, assign the amount of unpaid instalments for amortizing products</t>
  </si>
  <si>
    <t>Error on Indicator 196 - Amount of unpaid instalments - loans. The conventional value is assigned for the cases: 
Indicator is missing</t>
  </si>
  <si>
    <t>Indicator 197 - Amount of unpaid instalments - loans: For each Client Homogeneous NDG, assign the amount of unpaid instalments for loans</t>
  </si>
  <si>
    <t>Error on Indicator 197 - Amount of unpaid instalments - loans. The conventional value is assigned for the cases: 
Indicator is missing</t>
  </si>
  <si>
    <t>Indicator 194</t>
  </si>
  <si>
    <t>Error Indicator 194</t>
  </si>
  <si>
    <t>Indicator 196</t>
  </si>
  <si>
    <t>Error Indicator 196</t>
  </si>
  <si>
    <t>Indicator 197</t>
  </si>
  <si>
    <t>Error Indicator 197</t>
  </si>
  <si>
    <t>Indicator 201 - Overdue amount/Approved amount for loans: For each Client Homogeneous NDG, assign the overdue amount for loans/Approved amount for loans</t>
  </si>
  <si>
    <t>Error on Indicator 201 - Overdue amount/Approved amount for loans. The indicator indeterminate forms are handled, conventional value is assigned, for the cases: 
- DEN = 0 
- DEN is missing
- NUM is missing</t>
  </si>
  <si>
    <t>Indicator 201</t>
  </si>
  <si>
    <t>Error Indicator 201</t>
  </si>
  <si>
    <t>Indicator 211 - Number of days from last delinquency on loans: For each Client Homogeneous NDG, assign the number of days from last delinquency on loans</t>
  </si>
  <si>
    <t>Error on Indicator 211 - Number of days from last delinquency on loans. The conventional value is assigned for the cases: 
Indicator is missing</t>
  </si>
  <si>
    <t>Indicator 212 - Number of entries in blockade in last twelve months: For each Client Homogeneous NDG, assign the number of entries in blockade in last 12 months</t>
  </si>
  <si>
    <t xml:space="preserve">Error on Indicator 212 - Number of entries in blockade in last twelve months. The conventional value is assigned for the cases: 
Indicator is missing
</t>
  </si>
  <si>
    <t>Error on Indicator 212 - Number of entries in blockade in last twelve months. The conventional value (cut-off value) is assigned in cases of Indicator is out of cut-off limit</t>
  </si>
  <si>
    <t>Indicator 202</t>
  </si>
  <si>
    <t>Error Indicator 202</t>
  </si>
  <si>
    <t>Indicator 204</t>
  </si>
  <si>
    <t>Indicator 211</t>
  </si>
  <si>
    <t>Error Indicator 211</t>
  </si>
  <si>
    <t>Indicator 212</t>
  </si>
  <si>
    <t>Error Indicator 212</t>
  </si>
  <si>
    <t>Indicator 221 - The flag is valued at 1 if there is the presence of a past due towards employees and public creditors.
The indicator is manual and there are no possible cases of error.</t>
  </si>
  <si>
    <t>Error on Indicator 221. Conventional value assigned, for the cases of Elementary variables are missing</t>
  </si>
  <si>
    <t>Indicator 222 - For each Client Homogeneous NDG, assign the value 0 o 1, depending on the value assigned in the CMC system.
The flag is valued at 1 if there is the presence of a significant reduction in the value of the collateral if the sale thereof is necessary for the repayment of the loan.</t>
  </si>
  <si>
    <t>Error on Indicator 222. Conventional value assigned, for the cases of Elementary variables are missing</t>
  </si>
  <si>
    <t>Indicator 223 - For each Client Homogeneous NDG, assign the value 0 o 1, depending on the value assigned in the CMC system.
The indicator is valued at 1 when there is a significant decrease in the forecast of future cash flows.</t>
  </si>
  <si>
    <t>Error on Indicator 223. Conventional value assigned, for the cases of Elementary variables are missing</t>
  </si>
  <si>
    <t>indicator 224 - For each Client Homogeneous NDG, assign one of the following value:
- Broken Covenant
- Stessed Covenant
- Covenant expired and not monitored
- Covenant not respected and not recovered</t>
  </si>
  <si>
    <t>Error on Indicator 224. Conventional value assigned, for the cases of Elementary variables are missing</t>
  </si>
  <si>
    <t>Indicator 225 - For each Client Homogeneous NDG, assign the value 0 o 1, depending on the value assigned in the CMC system.
The indicator is valued to 1 if a temporary suspension to the negotiation of a bond is verified for temporary difficulty of the issuing counterpart.</t>
  </si>
  <si>
    <t>Error on Indicator 225. Conventional value assigned, for the cases of Elementary variables are missing</t>
  </si>
  <si>
    <t>Indicator 220</t>
  </si>
  <si>
    <t>Error Indicator 220</t>
  </si>
  <si>
    <t>Indicator 221</t>
  </si>
  <si>
    <t>Error Indicator 221</t>
  </si>
  <si>
    <t>Indicator 222</t>
  </si>
  <si>
    <t>Error Indicator 222</t>
  </si>
  <si>
    <t>Indicator 223</t>
  </si>
  <si>
    <t>Error Indicator 223</t>
  </si>
  <si>
    <t>Indicator 224</t>
  </si>
  <si>
    <t>Error Indicator 224</t>
  </si>
  <si>
    <t>Indicator 225</t>
  </si>
  <si>
    <t>Error Indicator 225</t>
  </si>
  <si>
    <t>Indicator 6 - Credit lines revoked: For each Client Homogeneous NDG, the indicator is “true” (value 1) in presence of credit lines revoked, otherwise the field is null.</t>
  </si>
  <si>
    <t>Error or Indicator 6 - Credit lines revoked:  The conventional value is assigned for the cases: 
Indicator is missing</t>
  </si>
  <si>
    <t>indicator 6</t>
  </si>
  <si>
    <t>error indicator 6</t>
  </si>
  <si>
    <t>Indicator 17: For each Client Homogeneous NDG, the indicator is “true” (value 1) if the counterparty is classified as defined as default according/article 178 of CRR, 0 otherwise</t>
  </si>
  <si>
    <t>Error on Indicator 17 : The conventional value is assigned for the cases: 
Indicator is missing</t>
  </si>
  <si>
    <t>indicator 17</t>
  </si>
  <si>
    <t>error indicator 17</t>
  </si>
  <si>
    <t>Indicator 23: For each Client Homogeneous NDG, the indicator is "true" (value 1) in presence of delinquency on contract/commitment, otherwise the field is null.</t>
  </si>
  <si>
    <t>Error on Indicator 23 : The conventional value is assigned for the cases: 
Indicator is missing</t>
  </si>
  <si>
    <t>Indicator 23</t>
  </si>
  <si>
    <t>Error Indicator 23</t>
  </si>
  <si>
    <t>indicator 28: For each Client Homogeneous NDG, the indicator is "true" (value 1) in presence of change of main activity in the last 12 months, otherwise the field is null.</t>
  </si>
  <si>
    <t>Error on Indicator 28 : The conventional value is assigned for the cases: 
Indicator is missing</t>
  </si>
  <si>
    <t>Indicator 24</t>
  </si>
  <si>
    <t>Error Indicator 24</t>
  </si>
  <si>
    <t>Indicator 28</t>
  </si>
  <si>
    <t>Error Indicator 28</t>
  </si>
  <si>
    <t>Indicator 190 - For each Client Homogeneous NDG, assign the amount overdue for other contracts (no loans, no amortizing products)</t>
  </si>
  <si>
    <t>Error on Indicator 190 - Amount of unpaid overdue - loans. The conventional value is assigned for the cases: 
Indicator is missing</t>
  </si>
  <si>
    <t>Indicator 191 - For each Client Homogeneous NDG, assign the amount overdue for leasing contracts</t>
  </si>
  <si>
    <t>Error on Indicator 191 - The conventional value is assigned for the cases: 
Indicator is missing</t>
  </si>
  <si>
    <t>Indicator 192 - For each Client Homogeneous NDG, assign the amount overdue for amortizing products</t>
  </si>
  <si>
    <t>Error on Indicator 192 - Amount of unpaid overdue - loans. The conventional value is assigned for the cases: 
Indicator is missing</t>
  </si>
  <si>
    <t>Indicator 190</t>
  </si>
  <si>
    <t>Error Indicator 190</t>
  </si>
  <si>
    <t>Indicator 191</t>
  </si>
  <si>
    <t>Error Indicator 191</t>
  </si>
  <si>
    <t>Indicator 192</t>
  </si>
  <si>
    <t>Error Indicator 192</t>
  </si>
  <si>
    <t>Indicator 202 - For each Client Homogeneous NDG, assign the overdue amount for other contracts (no loans, no amortizing products)/Initial approved amount for other contracts (no loans, no amortizing products)</t>
  </si>
  <si>
    <t>Error Indicator 202 - The conventional value is assigned for the cases: 
Indicator is missing</t>
  </si>
  <si>
    <t>Indicator 204 - For each Client Homogeneous NDG, assign the value from ratio:
Numerator: Overdue amount for amortizing products
Denominator: Initial approved amount for amortizing products</t>
  </si>
  <si>
    <t>Error Indicator 204 - The conventional value is assigned for the cases: 
Indicator is missing</t>
  </si>
  <si>
    <t>Indicator 205 - For each Client Homogeneous NDG, assign the value from ratio:
Numerator: Overdue amount
Denominator: Initial approved amount</t>
  </si>
  <si>
    <t>Error Indicator 205 -The conventional value is assigned for the cases: 
Indicator is missing</t>
  </si>
  <si>
    <t>Error Indicator 204</t>
  </si>
  <si>
    <t>Indicator 205</t>
  </si>
  <si>
    <t>Error Indicator 205</t>
  </si>
  <si>
    <t>Indicator 220 - IndicatorFor each Client Homogeneous NDG, the indicator is “true” (value 1) if the past due exceeded the materiality threshold, otherwise the field is 0.</t>
  </si>
  <si>
    <t>Error on Indicator 220 - The conventional value is assigned for the cases: 
Indicator is missing</t>
  </si>
  <si>
    <t>Indicator 11 - Monitoring rating downgrade: For each Client Homogeneous NDG, the indicator shows the numbers of notches downgrade calculated as the difference between current and previous (month t-1) internal rating grade</t>
  </si>
  <si>
    <t>Error on Indicator 11 - Monitoring rating downgrade. The conventional value is assigned for the cases: 
Indicator is missing</t>
  </si>
  <si>
    <t>Indicator 10</t>
  </si>
  <si>
    <t>Error Indicator 10</t>
  </si>
  <si>
    <t>Indicator 11</t>
  </si>
  <si>
    <t>Error Indicator 11</t>
  </si>
  <si>
    <t>Indicator 34 - Negative own equity: For each Client Homogeneous NDG, the value associated to the indicator is "true" (value 1) in presence of equity &lt;0 in latest financial statements, otherwise the field is null.</t>
  </si>
  <si>
    <t>Error on Indicator 34 - Negative own equity. The conventional value is assigned for the cases: 
Indicator is missing</t>
  </si>
  <si>
    <t>Indicator 34</t>
  </si>
  <si>
    <t>Error Indicator 34</t>
  </si>
  <si>
    <t>Indicator 66 - Max debt/EBITDA - 1 year: For each Client Homogeneous NDG, assign the value from ratio of:
Numerator: Max total debt in the last year
Denominator: EBITDA</t>
  </si>
  <si>
    <t>Error on Indicator 66 - Max debt/EBITDA - 1 year. The indicator indeterminate forms are handled, conventional value is assigned, for the cases: 
- DEN = 0 
- DEN is missing
- NUM is missing</t>
  </si>
  <si>
    <t>Indicator 67 - Max debt/EBITDA - 6 months: For each Client Homogeneous NDG, assign the value from ratio of:
Numerator: Max total debt in the last 6 months
Denominator: EBITDA</t>
  </si>
  <si>
    <t>Error on Indicator 67 - Max debt/EBITDA - 6 months. The indicator indeterminate forms are handled, conventional value is assigned, for the cases: 
- DEN = 0 
- DEN is missing
- NUM is missing</t>
  </si>
  <si>
    <t>Indicator 68 - Max debt/turnover - 1 year: For each Client Homogeneous NDG, assign the value from ratio of:
Numerator: Max total debt in the last year
Denominator: sales</t>
  </si>
  <si>
    <t>Error on Indicator 68 - Max debt/turnover - 1 year. The indicator indeterminate forms are handled, conventional value is assigned, for the cases: 
- DEN = 0 
- DEN is missing
- NUM is missing</t>
  </si>
  <si>
    <t>Indicator 69 - Cash - change: For each Client Homogeneous NDG, assign the value from the formula (Cash and cash equivalents/Cash and cash equivalents_t-1)-1</t>
  </si>
  <si>
    <t>Error on Indicator 69 - Cash - change. The indicator indeterminate forms are handled, conventional value is assigned, for the cases: 
- DEN = 0 
- DEN is missing
- NUM is missing</t>
  </si>
  <si>
    <t>Indicator 70 - Working capital - change: For each Client Homogeneous NDG, assign the value from the formula (Working Capital/ Working Capital_t-1)-1</t>
  </si>
  <si>
    <t>Error on Indicator 70 - Working capital - change. The indicator indeterminate forms are handled, conventional value is assigned, for the cases: 
- DEN = 0 
- DEN is missing
- NUM is missing</t>
  </si>
  <si>
    <t>Indicator 71 - Cost of goods sold - change: For each Client Homogeneous NDG, assign the value from the formula (Cost of goods sold / cost of goods sold_t-1)-1</t>
  </si>
  <si>
    <t>Error on Indicator 71 - Cost of goods sold - change. The indicator indeterminate forms are handled, conventional value is assigned, for the cases: 
- DEN = 0 
- DEN is missing
- NUM is missing</t>
  </si>
  <si>
    <t>Indicator 74 - Short term assets - change: For each Client Homogeneous NDG, assign the value from the formula: (Short term assets/short term assets_t-1)-1</t>
  </si>
  <si>
    <t>Error on Indicator 74 - Short term assets - change. The indicator indeterminate forms are handled, conventional value is assigned, for the cases: 
- DEN = 0 
- DEN is missing
- NUM is missing</t>
  </si>
  <si>
    <t>Indicator 75 - Short term assets/short term liabilities: For each Client Homogeneous NDG, assign the value from ratio of:
Numerator: Short term assets
Denominator:short term liabilities</t>
  </si>
  <si>
    <t>Error on Indicator 75 - Short term assets/short term liabilities. The indicator indeterminate forms are handled, conventional value is assigned, for the cases: 
- DEN = 0 
- DEN is missing
- NUM is missing</t>
  </si>
  <si>
    <t>Indicator 76 - Short term assets/short term liabilities - change: For each Client Homogeneous NDG, assign the value from the formula: ((Short term assets/short term liabilities)/(Short term assets_t-1/short term liabilities_t-1))-1</t>
  </si>
  <si>
    <t>Error on Indicator 76 - Short term assets/short term liabilities - change. The indicator indeterminate forms are handled, conventional value is assigned, for the cases: 
- DEN = 0 
- DEN is missing
- NUM is missing</t>
  </si>
  <si>
    <t>Indicator 77 - Short term liabilities - change: For each Client Homogeneous NDG, assign the value from the formula: (Short term liabilities/Short term liabilities_t-1)-1</t>
  </si>
  <si>
    <t>Error on Indicator 77 - Short term liabilities - change. The indicator indeterminate forms are handled, conventional value is assigned, for the cases: 
- DEN = 0 
- DEN is missing
- NUM is missing</t>
  </si>
  <si>
    <t>Indicator 78 - Short term liabilities/total assets: For each Client Homogeneous NDG, assign the value from ratio of:
Numerator: Short term liabilities
Denominator: Total Assets</t>
  </si>
  <si>
    <t>Error on Indicator 78 - Short term liabilities/total assets. The indicator indeterminate forms are handled, conventional value is assigned, for the cases: 
- DEN = 0 
- DEN is missing
- NUM is missing</t>
  </si>
  <si>
    <t>Indicator 79 - Short term liabilities/total assets - change: For each Client Homogeneous NDG, assign the value from the formula: ((Short term liabilities/Total Assets)/(Short term liabilities_t-1/Total Assets_t-1))-1</t>
  </si>
  <si>
    <t>Error on Indicator 79 - Short term liabilities/total assets - change. The indicator indeterminate forms are handled, conventional value is assigned, for the cases: 
- DEN = 0 
- DEN is missing
- NUM is missing</t>
  </si>
  <si>
    <t>Indicator 80 - Debtors turnover: For each Client Homogeneous NDG, assign the value from ratio of:
Numerator: Sales
Denominator: ((Account receivables + Account receivables_t-1)/2)</t>
  </si>
  <si>
    <t>Error on Indicator 80 - Debtors turnover. The indicator indeterminate forms are handled, conventional value is assigned, for the cases: 
- DEN = 0 
- DEN is missing
- NUM is missing</t>
  </si>
  <si>
    <t>Indicator 81 - Debtors turnover - change: For each Client Homogeneous NDG, assign the value from the formula: ((Sales/((Account receivables + Account receivables_t-1)/2))/(Sales_t-1/((Account receivables_t-1 + Account receivables_t-2)/2)))-1</t>
  </si>
  <si>
    <t>Error on Indicator 81 - Debtors turnover - change. The indicator indeterminate forms are handled, conventional value is assigned, for the cases: 
- DEN = 0 
- DEN is missing
- NUM is missing</t>
  </si>
  <si>
    <t>Indicator 82 - EBIT - change: For each Client Homogeneous NDG, assign the value from the formula: (EBIT/EBIT_t-1)-1</t>
  </si>
  <si>
    <t>Error on Indicator 82 - EBIT - change. The indicator indeterminate forms are handled, conventional value is assigned, for the cases: 
- DEN = 0 
- DEN is missing
- NUM is missing</t>
  </si>
  <si>
    <t>Indicator 83 - EBIT change/net debt change: For each Client Homogeneous NDG, assign the value from the formula: ((EBIT/EBIT_t-1)-1)/(((Total Debt - Cash and cash equivalents))/(Total Debt_t-1 - Cash and cash equivalents_t-1))-1)</t>
  </si>
  <si>
    <t>Error on Indicator 83 - EBIT change/net debt change. The indicator indeterminate forms are handled, conventional value is assigned, for the cases: 
- DEN = 0 
- DEN is missing
- NUM is missing</t>
  </si>
  <si>
    <t>Indicator 84 - EBIT change/total assets change: For each Client Homogeneous NDG, assign the value from the formula: ((EBIT/EBIT_t-1)-1)/((Total assets/Total assets_t-1)-1)</t>
  </si>
  <si>
    <t>Error on Indicator 84 - EBIT change/total assets change. The indicator indeterminate forms are handled, conventional value is assigned, for the cases: 
- DEN = 0 
- DEN is missing
- NUM is missing</t>
  </si>
  <si>
    <t>Indicator 85 - EBITDA - change: For each Client Homogeneous NDG, assign the value from the formula: (EBITDA/EBITDA_t-1)-1</t>
  </si>
  <si>
    <t>Error on Indicator 85 - EBITDA - change. The indicator indeterminate forms are handled, conventional value is assigned, for the cases: 
- DEN = 0 
- DEN is missing
- NUM is missing</t>
  </si>
  <si>
    <t>Indicator 86 - EBITDA change/net debt change: For each Client Homogeneous NDG, assign the value from the formula: ((EBITDA/EBITDA_t-1))-1/(((Total Debt - Cash and cash equivalents))/(Total Debt_t-1 - Cash and cash equivalents_t-1))-1)</t>
  </si>
  <si>
    <t>Error on Indicator 86 - EBITDA change/net debt change. The indicator indeterminate forms are handled, conventional value is assigned, for the cases: 
- DEN = 0 
- DEN is missing
- NUM is missing</t>
  </si>
  <si>
    <t>Indicator 87 - EBITDA change/total assets change: For each Client Homogeneous NDG, assign the value from the formula: ((EBITDA/EBITDA_t-1)-1)/((Total assets/Total assets_t-1)-1)</t>
  </si>
  <si>
    <t>Error on Indicator 87 - EBITDA change/total assets change. The indicator indeterminate forms are handled, conventional value is assigned, for the cases: 
- DEN = 0 
- DEN is missing
- NUM is missing</t>
  </si>
  <si>
    <t>Indicator 88 - EBITDA/turnover: For each Client Homogeneous NDG, assign the value from ratio of:
Numerator: EBITDA
Denominator: sales</t>
  </si>
  <si>
    <t>Error on Indicator 88 - EBITDA/turnover. The indicator indeterminate forms are handled, conventional value is assigned, for the cases: 
- DEN = 0 
- DEN is missing
- NUM is missing</t>
  </si>
  <si>
    <t>Indicator 89 - EBITDA/turnover - change: For each Client Homogeneous NDG, assign the value from the formula: ((EBITDA/sales)/(EBITDA_t-1/Sales_t-1))-1</t>
  </si>
  <si>
    <t>Error on Indicator 89 - EBITDA/turnover - change. The indicator indeterminate forms are handled, conventional value is assigned, for the cases: 
- DEN = 0 
- DEN is missing
- NUM is missing</t>
  </si>
  <si>
    <t>Indicator 94 - Gross margin: For each Client Homogeneous NDG, assign the value of Sales - cost of goods sold</t>
  </si>
  <si>
    <t>Error on Indicator 94 - Gross margin. The conventional value is assigned for the cases: 
Indicator is missing</t>
  </si>
  <si>
    <t xml:space="preserve">Indicator 95 - Gross margin - change: For each Client Homogeneous NDG, assign the value from the formula: ((Sales - cost of goods sold))/(Sales_t-1 - cost of goods sold_t-1))-1 </t>
  </si>
  <si>
    <t>Error on Indicator 95 - Gross margin - change. The indicator indeterminate forms are handled, conventional value is assigned, for the cases: 
- DEN = 0 
- DEN is missing
- NUM is missing</t>
  </si>
  <si>
    <t xml:space="preserve">Indicator 96 - Gross margin/sales: For each Client Homogeneous NDG, assign the value from ratio of:
Numerator: (Sales - cost of goods sold)
Denominator: Sales </t>
  </si>
  <si>
    <t>Error on Indicator 96 - Gross margin/sales. The indicator indeterminate forms are handled, conventional value is assigned, for the cases: 
- DEN = 0 
- DEN is missing
- NUM is missing</t>
  </si>
  <si>
    <t xml:space="preserve">Indicator 97 - Gross margin/sales change: For each Client Homogeneous NDG, assign the value from the formula: (((Sales - cost of goods sold)/Sales)/((Sales_t-1 - cost of goods sold_t-1)/Sales_t-1))-1 </t>
  </si>
  <si>
    <t>Error on Indicator 97 - Gross margin/sales change. The indicator indeterminate forms are handled, conventional value is assigned, for the cases: 
- DEN = 0 
- DEN is missing
- NUM is missing</t>
  </si>
  <si>
    <t>Indicator 98 - Tangible net worth - change: For each Client Homogeneous NDG, assign the value from the formula: ((Total Assets - Total Liabilities - Intangible Assets)/(Total Assets_t-1 - Total Liabilities_t-1 - Intangible Assets_t-1))-1</t>
  </si>
  <si>
    <t>Error on Indicator 98 - Tangible net worth - change. The indicator indeterminate forms are handled, conventional value is assigned, for the cases: 
- DEN = 0 
- DEN is missing
- NUM is missing</t>
  </si>
  <si>
    <t>Indicator 102 - Labour cost/sales: For each Client Homogeneous NDG, assign the value from ratio of:
Numerator: Labour cost
Denominator: sales</t>
  </si>
  <si>
    <t>Error on Indicator 102 - Labour cost/sales. The indicator indeterminate forms are handled, conventional value is assigned, for the cases: 
- DEN = 0 
- DEN is missing
- NUM is missing</t>
  </si>
  <si>
    <t>Indicator 103 - Labour cost/sales - change: For each Client Homogeneous NDG, assign the value from the formula: ((Labour cost/sales)/(Labour cost_t-1/sales_t-1))-1</t>
  </si>
  <si>
    <t>Error on Indicator 103 - Labour cost/sales - change. The indicator indeterminate forms are handled, conventional value is assigned, for the cases: 
- DEN = 0 
- DEN is missing
- NUM is missing</t>
  </si>
  <si>
    <t>Indicator 104 - Liquidity gap: For each Client Homogeneous NDG, assign the value from ratio of:
Numerator: (Short term liabilities/long term liabilities)
Denominator: (Short term assets/long term assets)</t>
  </si>
  <si>
    <t>Error on Indicator 104 - Liquidity gap. The indicator indeterminate forms are handled, conventional value is assigned, for the cases: 
- DEN = 0 
- DEN is missing
- NUM is missing</t>
  </si>
  <si>
    <t xml:space="preserve">Indicator 105 - Material costs/sales: For each Client Homogeneous NDG, assign the value from ratio of:
Numerator: Material costs
Denominator: Sales </t>
  </si>
  <si>
    <t>Error on Indicator 105 - Material costs/sales. The indicator indeterminate forms are handled, conventional value is assigned, for the cases: 
- DEN = 0 
- DEN is missing
- NUM is missing</t>
  </si>
  <si>
    <t>Indicator 106 - Material costs/sales - change: For each Client Homogeneous NDG, assign the value from the formula: ((Material costs/Sales)/(Material costs_t-1/Sales_t-1))-1</t>
  </si>
  <si>
    <t>Error on Indicator 106 - Material costs/sales - change. The indicator indeterminate forms are handled, conventional value is assigned, for the cases: 
- DEN = 0 
- DEN is missing
- NUM is missing</t>
  </si>
  <si>
    <t>Indicator 107 - Net debt - change: For each Client Homogeneous NDG, assign the value from the formula: ((Total Debt - Cash and cash equivalents)/(Total Debt_t-1 - Cash and cash equivalents_t-1))-1</t>
  </si>
  <si>
    <t>Error on Indicator 107 - Net debt - change. The indicator indeterminate forms are handled, conventional value is assigned, for the cases: 
- DEN = 0 
- DEN is missing
- NUM is missing</t>
  </si>
  <si>
    <t>Indicator 108 - Net debt/EBITDA: For each Client Homogeneous NDG, assign the value from ratio of:
Numerator: (Total Debt - Cash and cash equivalents)
Denominator: EBITDA</t>
  </si>
  <si>
    <t>Error on Indicator 108 - Net debt/EBITDA. The indicator indeterminate forms are handled, conventional value is assigned, for the cases: 
- DEN = 0 
- DEN is missing
- NUM is missing</t>
  </si>
  <si>
    <t>Indicator 109 - Net debt/EBITDA - change: For each Client Homogeneous NDG, assign the value from the formula: (((Total Debt - Cash and cash equivalents)/EBITDA)/((Total Debt_t-1 - Cash and cash equivalents_t-1)/EBITDA_t-1))-1</t>
  </si>
  <si>
    <t>Error on Indicator 109 - Net debt/EBITDA - change. The indicator indeterminate forms are handled, conventional value is assigned, for the cases: 
- DEN = 0 
- DEN is missing
- NUM is missing</t>
  </si>
  <si>
    <t>Indicator 110 - Net debt/tangible net worth: For each Client Homogeneous NDG, assign the value from ratio of:
Numerator: (Total Debt - Cash and cash equivalents)
Denominator: (Total Assets - Total Liabilities - Intangible Assets)</t>
  </si>
  <si>
    <t>Error on Indicator 110 - Net debt/tangible net worth. The indicator indeterminate forms are handled, conventional value is assigned, for the cases: 
- DEN = 0 
- DEN is missing
- NUM is missing</t>
  </si>
  <si>
    <t>Indicator 111 - Net debt/tangible net worth - change: For each Client Homogeneous NDG, assign the value from the formula: (((Total Debt - Cash and cash equivalents)/(Total Assets - Total Liabilities - Intangible Assets))/((Total Debt_t-1 - Cash and cash equivalents_t-1)/(Total Assets_t-1 - Total Liabilities_t-1 - Intangible Assets_t-1))-1</t>
  </si>
  <si>
    <t>Error on Indicator 111 - Net debt/tangible net worth - change. The indicator indeterminate forms are handled, conventional value is assigned, for the cases: 
- DEN = 0 
- DEN is missing
- NUM is missing</t>
  </si>
  <si>
    <t>Indicator 112 - Net debt/turnover: For each Client Homogeneous NDG, assign the value from ratio of:
Numerator: (Total Debt - Cash and cash equivalents)
Denominator: Sales</t>
  </si>
  <si>
    <t>Error on Indicator 112 - Net debt/turnover. The indicator indeterminate forms are handled, conventional value is assigned, for the cases: 
- DEN = 0 
- DEN is missing
- NUM is missing</t>
  </si>
  <si>
    <t>Indicator 113 - Net debt/turnover - change: For each Client Homogeneous NDG, assign the value from the formula: (((Total Debt - Cash and cash equivalents)/Sales)/((Total Debt_t-1 - Cash and cash equivalents_t-1)/Sales_t-1))-1</t>
  </si>
  <si>
    <t>Error on Indicator 113 - Net debt/turnover - change. The indicator indeterminate forms are handled, conventional value is assigned, for the cases: 
- DEN = 0 
- DEN is missing
- NUM is missing</t>
  </si>
  <si>
    <t>Indicator 114 - Net Income change: For each Client Homogeneous NDG, assign the value from the formula: (Net income/Net income_t-1)-1</t>
  </si>
  <si>
    <t>Error on Indicator 114 - Net Income change. The indicator indeterminate forms are handled, conventional value is assigned, for the cases: 
- DEN = 0 
- DEN is missing
- NUM is missing</t>
  </si>
  <si>
    <t>Indicator 115 - Net income/turnover: For each Client Homogeneous NDG, assign the value from ratio of:
Numerator: Net income
Denominator: Sales</t>
  </si>
  <si>
    <t>Error on Indicator 115 - Net income/turnover. The indicator indeterminate forms are handled, conventional value is assigned, for the cases: 
- DEN = 0 
- DEN is missing
- NUM is missing</t>
  </si>
  <si>
    <t>Indicator 116 - Net Income/turnover change: For each Client Homogeneous NDG, assign the value from the formula: ((Net Income/sales)/(Net Income_t-1/sales_t-1))-1</t>
  </si>
  <si>
    <t>Error on Indicator 116 - Net Income/turnover change. The indicator indeterminate forms are handled, conventional value is assigned, for the cases: 
- DEN = 0 
- DEN is missing
- NUM is missing</t>
  </si>
  <si>
    <t>Indicator 124 - Quick ratio: For each Client Homogeneous NDG, assign the value from ratio of:
Numerator: (Short term assets – Inventories)
Denominator: short term liabilities</t>
  </si>
  <si>
    <t>Error on Indicator 124 - Quick ratio. The indicator indeterminate forms are handled, conventional value is assigned, for the cases: 
- DEN = 0 
- DEN is missing
- NUM is missing</t>
  </si>
  <si>
    <t>Indicator 125 - Quick ratio - change: For each Client Homogeneous NDG, assign the value from the formula: (((Short term assets – Inventories)/short term liabilities))/((Short term assets_t-1 – Inventories_t-1)/short term liabilities_t-1))-1</t>
  </si>
  <si>
    <t>Error on Indicator 125 - Quick ratio - change. The indicator indeterminate forms are handled, conventional value is assigned, for the cases: 
- DEN = 0 
- DEN is missing
- NUM is missing</t>
  </si>
  <si>
    <t>Indicator 126 - Return on sales: For each Client Homogeneous NDG, assign the value from ratio of:
Numerator: EBIT
Denominator: Sales</t>
  </si>
  <si>
    <t>Error on Indicator 126 - Return on sales. The indicator indeterminate forms are handled, conventional value is assigned, for the cases: 
- DEN = 0 
- DEN is missing
- NUM is missing</t>
  </si>
  <si>
    <t>Indicator 127 - Return on sales - change: For each Client Homogeneous NDG, assign the value from the formula: ((EBIT/Sales)/(EBIT_t-1/Sales_t-1))-1</t>
  </si>
  <si>
    <t>Error on Indicator 127 - Return on sales - change. The indicator indeterminate forms are handled, conventional value is assigned, for the cases: 
- DEN = 0 
- DEN is missing
- NUM is missing</t>
  </si>
  <si>
    <t>Indicator 128 - Short term debt - change: For each Client Homogeneous NDG, assign the value from the formula: (Short term debt due to banks/short term debt due to banks_t-1)-1</t>
  </si>
  <si>
    <t>Error on Indicator 128 - Short term debt - change. The indicator indeterminate forms are handled, conventional value is assigned, for the cases: 
- DEN = 0 
- DEN is missing
- NUM is missing</t>
  </si>
  <si>
    <t>Indicator 129 - Stock turnover: For each Client Homogeneous NDG, assign the value from ratio of:
Numerator: Sales
Denominator: inventories</t>
  </si>
  <si>
    <t>Error on Indicator 129 - Stock turnover. The indicator indeterminate forms are handled, conventional value is assigned, for the cases: 
- DEN = 0 
- DEN is missing
- NUM is missing</t>
  </si>
  <si>
    <t>Indicator 130 - Stock turnover - change: For each Client Homogeneous NDG, assign the value from the formula: ((Sales/inventories)/(Sales_t-1/inventories_t-1))-1</t>
  </si>
  <si>
    <t>Error on Indicator 130 - Stock turnover - change. The indicator indeterminate forms are handled, conventional value is assigned, for the cases: 
- DEN = 0 
- DEN is missing
- NUM is missing</t>
  </si>
  <si>
    <t>Indicator 131 - Total debt/turnover: For each Client Homogeneous NDG, assign the value from ratio of:
Numerator: Total debt
Denominator: Sales</t>
  </si>
  <si>
    <t>Error on Indicator 131 - Total debt/turnover. The indicator indeterminate forms are handled, conventional value is assigned, for the cases: 
- DEN = 0 
- DEN is missing
- NUM is missing</t>
  </si>
  <si>
    <t>Indicator 132 - Total debt/turnover - change: For each Client Homogeneous NDG, assign the value from the formula: ((Total debt/Sales)/(Total debt_t-1/Sales_t-1))-1</t>
  </si>
  <si>
    <t>Error on Indicator 132 - Total debt/turnover - change. The indicator indeterminate forms are handled, conventional value is assigned, for the cases: 
- DEN = 0 
- DEN is missing
- NUM is missing</t>
  </si>
  <si>
    <t>Indicator 133 - Turnover - change: For each Client Homogeneous NDG, assign the value from the formula: (Sales/sales_t-1)-1</t>
  </si>
  <si>
    <t>Error on Indicator 133 - Turnover - change. The indicator indeterminate forms are handled, conventional value is assigned, for the cases: 
- DEN = 0 
- DEN is missing
- NUM is missing</t>
  </si>
  <si>
    <t>Indicator 66</t>
  </si>
  <si>
    <t>Error Indicator 66</t>
  </si>
  <si>
    <t>Indicator 67</t>
  </si>
  <si>
    <t>Error Indicator 67</t>
  </si>
  <si>
    <t>Indicator 68</t>
  </si>
  <si>
    <t>Error Indicator 68</t>
  </si>
  <si>
    <t>Indicator 69</t>
  </si>
  <si>
    <t>Error Indicator 69</t>
  </si>
  <si>
    <t>Indicator 70</t>
  </si>
  <si>
    <t>Error Indicator 70</t>
  </si>
  <si>
    <t>Indicator 71</t>
  </si>
  <si>
    <t>Error Indicator 71</t>
  </si>
  <si>
    <t>Indicator 74</t>
  </si>
  <si>
    <t>Indicator 75</t>
  </si>
  <si>
    <t>Indicator 76</t>
  </si>
  <si>
    <t>Indicator 77</t>
  </si>
  <si>
    <t>Error Indicator 74</t>
  </si>
  <si>
    <t>Error Indicator 75</t>
  </si>
  <si>
    <t>Error Indicator 76</t>
  </si>
  <si>
    <t>Error Indicator 77</t>
  </si>
  <si>
    <t>Indicator 78</t>
  </si>
  <si>
    <t>Error Indicator 78</t>
  </si>
  <si>
    <t>Indicator 79</t>
  </si>
  <si>
    <t>Error Indicator 79</t>
  </si>
  <si>
    <t>Indicator 80</t>
  </si>
  <si>
    <t>Error Indicator 80</t>
  </si>
  <si>
    <t>Indicator 81</t>
  </si>
  <si>
    <t>Error Indicator 81</t>
  </si>
  <si>
    <t>Indicator 82</t>
  </si>
  <si>
    <t>Error Indicator 82</t>
  </si>
  <si>
    <t>Indicator 83</t>
  </si>
  <si>
    <t>Error Indicator 83</t>
  </si>
  <si>
    <t>Indicator 84</t>
  </si>
  <si>
    <t>Error Indicator 84</t>
  </si>
  <si>
    <t>Indicator 85</t>
  </si>
  <si>
    <t>Error Indicator 85</t>
  </si>
  <si>
    <t>Indicator 86</t>
  </si>
  <si>
    <t>Error Indicator 86</t>
  </si>
  <si>
    <t>Indicator 87</t>
  </si>
  <si>
    <t>Error Indicator 87</t>
  </si>
  <si>
    <t>Indicator 88</t>
  </si>
  <si>
    <t>Error Indicator 88</t>
  </si>
  <si>
    <t>Indicator 89</t>
  </si>
  <si>
    <t>Error Indicator 89</t>
  </si>
  <si>
    <t>Indicator 90</t>
  </si>
  <si>
    <t>Error Indicator 90</t>
  </si>
  <si>
    <t>Indicator 94</t>
  </si>
  <si>
    <t>Indicator 95</t>
  </si>
  <si>
    <t>Indicator 96</t>
  </si>
  <si>
    <t>Error Indicator 94</t>
  </si>
  <si>
    <t>Error Indicator 95</t>
  </si>
  <si>
    <t>Error Indicator 96</t>
  </si>
  <si>
    <t>Indicator 97</t>
  </si>
  <si>
    <t>Error Indicator 97</t>
  </si>
  <si>
    <t>Indicator 98</t>
  </si>
  <si>
    <t>Error Indicator 98</t>
  </si>
  <si>
    <t>Indicator 99</t>
  </si>
  <si>
    <t>Error Indicator 99</t>
  </si>
  <si>
    <t>Indicator 102</t>
  </si>
  <si>
    <t>Indicator 104</t>
  </si>
  <si>
    <t>Error Indicator 102</t>
  </si>
  <si>
    <t>Indicator 103</t>
  </si>
  <si>
    <t>Error Indicator 103</t>
  </si>
  <si>
    <t>Error Indicator 104</t>
  </si>
  <si>
    <t>Indicator 105</t>
  </si>
  <si>
    <t>Error Indicator 105</t>
  </si>
  <si>
    <t>Indicator 106</t>
  </si>
  <si>
    <t>Error Indicator 106</t>
  </si>
  <si>
    <t>Indicator 107</t>
  </si>
  <si>
    <t>Error Indicator 107</t>
  </si>
  <si>
    <t>Indicator 108</t>
  </si>
  <si>
    <t>Error Indicator 108</t>
  </si>
  <si>
    <t>Indicator 109</t>
  </si>
  <si>
    <t>Error Indicator 109</t>
  </si>
  <si>
    <t>Indicator 110</t>
  </si>
  <si>
    <t>Error Indicator 110</t>
  </si>
  <si>
    <t>Indicator 111</t>
  </si>
  <si>
    <t>Error Indicator 111</t>
  </si>
  <si>
    <t>Indicator 112</t>
  </si>
  <si>
    <t>Error Indicator 112</t>
  </si>
  <si>
    <t>Indicator 113</t>
  </si>
  <si>
    <t>Error Indicator 113</t>
  </si>
  <si>
    <t>Indicator 114</t>
  </si>
  <si>
    <t>Error Indicator 114</t>
  </si>
  <si>
    <t>Indicator 115</t>
  </si>
  <si>
    <t>Error Indicator 115</t>
  </si>
  <si>
    <t>Indicator 116</t>
  </si>
  <si>
    <t>Error Indicator 116</t>
  </si>
  <si>
    <t>Indicator 124</t>
  </si>
  <si>
    <t>Error Indicator 124</t>
  </si>
  <si>
    <t>Indicator 125</t>
  </si>
  <si>
    <t>Error Indicator 125</t>
  </si>
  <si>
    <t>Indicator 126</t>
  </si>
  <si>
    <t>Error Indicator 126</t>
  </si>
  <si>
    <t>Indicator 127</t>
  </si>
  <si>
    <t>Error Indicator 127</t>
  </si>
  <si>
    <t>Indicator 128</t>
  </si>
  <si>
    <t>Error Indicator 128</t>
  </si>
  <si>
    <t>Indicator 129</t>
  </si>
  <si>
    <t>Error Indicator 129</t>
  </si>
  <si>
    <t>Indicator 130</t>
  </si>
  <si>
    <t>Error Indicator 130</t>
  </si>
  <si>
    <t>Indicator 131</t>
  </si>
  <si>
    <t>Error Indicator 131</t>
  </si>
  <si>
    <t>Indicator 132</t>
  </si>
  <si>
    <t>Error Indicator 132</t>
  </si>
  <si>
    <t>Indicator 133</t>
  </si>
  <si>
    <t>Error Indicator 133</t>
  </si>
  <si>
    <t>Indicator 188 - Monthly cumulated outflows amount in current accounts - variation in the last month: For each Client Homogeneous NDG, assign the value from formula: ((Sum of outflows from current account over the month_month t)/(Sum of outflows from current account over the month_month t-1))-1</t>
  </si>
  <si>
    <t>Error on Indicator 188 - Monthly cumulated outflows amount in current accounts - variation in the last month. The indicator indeterminate forms are handled, conventional value is assigned, for the cases: 
- DEN = 0 
- DEN is missing
- NUM is missing</t>
  </si>
  <si>
    <t>Indicator 188</t>
  </si>
  <si>
    <t>Error Indicator 188</t>
  </si>
  <si>
    <t>Indicator 214 - Max number of consecutive days where daily utilization of overdraft-a was more than 75% of the limit in last 3 months: For each Client Homogeneous NDG, assign the max number of consecutive days where daily utilization of overdraft was more than 75% of the limit in last 3 months</t>
  </si>
  <si>
    <t>Error on Indicator 214 - Max number of consecutive days where daily utilization of overdraft-a was more than 75% of the limit in last 3 months. The conventional value is assigned for the cases: 
Indicator is missing</t>
  </si>
  <si>
    <t>Indicator 215 - Max number of consecutive days where daily utilization of overdraft-a was more than 50% of the limit in last 6 months: For each Client Homogeneous NDG, assign the max number of consecutive days where daily utilization of overdraft-a was more than 50% of the limit in last 6 months</t>
  </si>
  <si>
    <t>Error on Indicator 215 - Max number of consecutive days where daily utilization of overdraft-a was more than 50% of the limit in last 6 months. The conventional value is assigned for the cases: 
Indicator is missing</t>
  </si>
  <si>
    <t>Indicator 216 - Number of days in which client did not use overdraft during the month (calculated daily when this happens) in last 6 months: For each Client Homogeneous NDG, assign the number of days in which client did not use overdraft during the month (calculated daily when this happens) in last 6 months</t>
  </si>
  <si>
    <t>Error on Indicator 216 - Number of days in which client did not use overdraft during the month (calculated daily when this happens) in last 6 months. The conventional value is assigned for the cases: 
Indicator is missing</t>
  </si>
  <si>
    <t>Error on Indicator 216 - Number of days in which client did not use overdraft during the month (calculated daily when this happens) in last 6 months. The conventional value (cut-off value) is assigned in cases of Indicator is out of cut-off limit</t>
  </si>
  <si>
    <t>Indicator 217 - Number of days when client exceeded overdraft limit in last 12 months: For each Client Homogeneous NDG, assign the number of days when client exceeded overdraft limit in last 12 months</t>
  </si>
  <si>
    <t>Error on Indicator 217 - Number of days when client exceeded overdraft limit in last 12 months. The conventional value is assigned for the cases: 
Indicator is missing</t>
  </si>
  <si>
    <t>Indicator 218 - Maximum number of consecutive days in which client exceeded overdraft limit in last 6 months: For each Client Homogeneous NDG, assign the maximum number of consecutive days in which client exceeded overdraft limit in last 6 months</t>
  </si>
  <si>
    <t>Error on Indicator 218 - Maximum number of consecutive days in which client exceeded overdraft limit in last 6 months. The conventional value is assigned for the cases: 
Indicator is missing</t>
  </si>
  <si>
    <t>Indicator 214</t>
  </si>
  <si>
    <t>Error Indicator 214</t>
  </si>
  <si>
    <t>Indicator 215</t>
  </si>
  <si>
    <t>Error Indicator 215</t>
  </si>
  <si>
    <t>Indicator 216</t>
  </si>
  <si>
    <t>Error Indicator 216</t>
  </si>
  <si>
    <t>Indicator 217</t>
  </si>
  <si>
    <t>Error Indicator 217</t>
  </si>
  <si>
    <t>Indicator 218</t>
  </si>
  <si>
    <t>Error Indicator 218</t>
  </si>
  <si>
    <t>Indicator 12</t>
  </si>
  <si>
    <t>Error Indicator 12</t>
  </si>
  <si>
    <t>Indicator 29</t>
  </si>
  <si>
    <t>Error Indicator 29</t>
  </si>
  <si>
    <t>Indicator 30</t>
  </si>
  <si>
    <t>Error Indicator 30</t>
  </si>
  <si>
    <t>Indicator 32</t>
  </si>
  <si>
    <t>Error Indicator 32</t>
  </si>
  <si>
    <t>Indicator 37</t>
  </si>
  <si>
    <t>Error Indicator 37</t>
  </si>
  <si>
    <t>Indicator 38</t>
  </si>
  <si>
    <t>Error Indicator 38</t>
  </si>
  <si>
    <t>Indicator 39</t>
  </si>
  <si>
    <t>Error Indicator 39</t>
  </si>
  <si>
    <t>Indicator 41</t>
  </si>
  <si>
    <t>Error Indicator 41</t>
  </si>
  <si>
    <t>Indicator 42</t>
  </si>
  <si>
    <t>Error Indicator 42</t>
  </si>
  <si>
    <t>Indicator 54</t>
  </si>
  <si>
    <t>Error Indicator 54</t>
  </si>
  <si>
    <t>Indicator 91</t>
  </si>
  <si>
    <t>Error Indicator 91</t>
  </si>
  <si>
    <t>Indicator 92</t>
  </si>
  <si>
    <t>Error Indicator 92</t>
  </si>
  <si>
    <t>Indicator 93</t>
  </si>
  <si>
    <t>Error Indicator 93</t>
  </si>
  <si>
    <t>Indicator 100</t>
  </si>
  <si>
    <t>Error Indicator 100</t>
  </si>
  <si>
    <t>Indicator 101</t>
  </si>
  <si>
    <t>Error Indicator 101</t>
  </si>
  <si>
    <t>Error on Indicator 10 - The conventional value is assigned for the cases: 
Indicator is missing</t>
  </si>
  <si>
    <t>Indicator 10 - For each Client Homogeneous NDG, the indicator is “true” (value 1) in presence of statutory or ownership changes in the last 12 months, otherwise the field is null.</t>
  </si>
  <si>
    <t>Indicator 12 - For each Client Homogeneous NDG, assign the external or internal rating indicating a default</t>
  </si>
  <si>
    <t>Error on Indicator 12 -The conventional value is assigned for the cases: 
Indicator is missing</t>
  </si>
  <si>
    <t>Error on Indicator 24 : The conventional value is assigned for the cases: 
Indicator is missing</t>
  </si>
  <si>
    <t>Indicator 24: For each Client Homogeneous NDG, the indicator is "true" (value 1) in presence of an open execution on the client, otherwise the field is null.</t>
  </si>
  <si>
    <t>indicator 29: For each Client Homogeneous NDG, the indicator is "true" (value 1) in presence of change of main activity in the last 12 months, otherwise the field is null.</t>
  </si>
  <si>
    <t>Error on Indicator 29 : The conventional value is assigned for the cases: 
Indicator is missing</t>
  </si>
  <si>
    <t>indicator 30: For each Client Homogeneous NDG, the indicator is "true" (value 1) in presence of change of main activity in the last 12 months, otherwise the field is null.</t>
  </si>
  <si>
    <t>Error on Indicator 30 : The conventional value is assigned for the cases: 
Indicator is missing</t>
  </si>
  <si>
    <t>Error on Indicator 32 - Past due amount. The conventional value is assigned for the cases: 
Indicator is missing</t>
  </si>
  <si>
    <t>Indicator 32 - For each Client Homogeneous NDG, the value associated to the indicator is "true" (value 1) if collateral is deleted from Land registry, otherwise the field is null.</t>
  </si>
  <si>
    <t>Indicator 36 - For each Client Homogeneous NDG, the value associated to the indicator is "true" (value 1) if client opened a new account at other banks in the last 6 months, otherwise the field is null.</t>
  </si>
  <si>
    <t>Error on Indicator 36 - The conventional value is assigned for the cases: 
Indicator is missing</t>
  </si>
  <si>
    <t>Indicator 37 - For each Client Homogeneous NDG, the value associated to the indicator is "true" (value 1) if client opened a new account at other banks in the last 6 months, otherwise the field is null.</t>
  </si>
  <si>
    <t>Error on Indicator 37 - The conventional value is assigned for the cases: 
Indicator is missing</t>
  </si>
  <si>
    <t>Indicator 38 - For each Client Homogeneous NDG, the value associated to the indicator is "true" (value 1) if client opened a new account at other banks in the last 6 months, otherwise the field is null.</t>
  </si>
  <si>
    <t>Error on Indicator 38 - The conventional value is assigned for the cases: 
Indicator is missing</t>
  </si>
  <si>
    <t>Error on Indicator 39 - The conventional value is assigned for the cases: 
Indicator is missing</t>
  </si>
  <si>
    <t>Indicator 39 - For each Client Homogeneous NDG, the indicator is "true" (value 1) if notarization, pledge are missing more than 60 days, otherwise the field is null.</t>
  </si>
  <si>
    <t>Indicator 41 - For each Client Homogeneous NDG, the indicator is "true" (value 1) if notarization, pledge are missing more than 60 days, otherwise the field is null.</t>
  </si>
  <si>
    <t>Error on Indicator 41 - The conventional value is assigned for the cases: 
Indicator is missing</t>
  </si>
  <si>
    <t>Indicator 42 - For each Client Homogeneous NDG, the indicator is "true" (value 1) if notarization, pledge are missing more than 60 days, otherwise the field is null.</t>
  </si>
  <si>
    <t>Error on Indicator 42 - The conventional value is assigned for the cases: 
Indicator is missing</t>
  </si>
  <si>
    <t>Indicator 45 - For each Client Homogeneous NDG, the indicator is "true" (value 1) if notarization, pledge are missing more than 60 days, otherwise the field is null.</t>
  </si>
  <si>
    <t>Error on Indicator 45 - The conventional value is assigned for the cases: 
Indicator is missing</t>
  </si>
  <si>
    <t xml:space="preserve">Indicator 90 - For each Client Homogeneous NDG, assign the value from ratio of:
Numerator: Interest expenses
Denominator: short term liabilities  </t>
  </si>
  <si>
    <t>Error on Indicator 90 - The indicator indeterminate forms are handled, conventional value is assigned, for the cases: 
- DEN = 0 
- DEN is missing
- NUM is missing</t>
  </si>
  <si>
    <t>Indicator 91 - For each Client Homogeneous NDG, assign the value from the formula: ((Interest expenses/short term liabilities) /(Interest expenses_t-1/short term liabilities_t-1))-1</t>
  </si>
  <si>
    <t>Error on Indicator 91 - The indicator indeterminate forms are handled, conventional value is assigned, for the cases: 
- DEN = 0 
- DEN is missing
- NUM is missing</t>
  </si>
  <si>
    <t xml:space="preserve">Indicator 92 - For each Client Homogeneous NDG, assign the value from ratio of:
Numerator: Interest expenses
Denominator: total liabilities  </t>
  </si>
  <si>
    <t>Error on Indicator 92 - The indicator indeterminate forms are handled, conventional value is assigned, for the cases: 
- DEN = 0 
- DEN is missing
- NUM is missing</t>
  </si>
  <si>
    <t>Indicator 93 - For each Client Homogeneous NDG, assign the value from the formula: ((Interest expenses/total liabilities) /(Interest expenses_t-1/total liabilities_t-1))-1</t>
  </si>
  <si>
    <t>Error on Indicator 93 -  conventional value is assigned, for the cases: 
- DEN = 0 
- DEN is missing
- NUM is missing</t>
  </si>
  <si>
    <t>Indicator 99 - For each Client Homogeneous NDG, assign the value from ratio of:
Numerator: EBIT 
Denominator: Interest Expenses</t>
  </si>
  <si>
    <t>Error on Indicator 9 - conventional value is assigned, for the cases: 
- DEN = 0 
- DEN is missing
- NUM is missing</t>
  </si>
  <si>
    <t>Indicator 100 - For each Client Homogeneous NDG, assign the value from the formula: ((EBIT/Interest Expenses)/(EBIT_t-1/Interest Expenses_t-1))-1</t>
  </si>
  <si>
    <t>Error on Indicator 100 -conventional value is assigned, for the cases: 
- DEN = 0 
- DEN is missing
- NUM is missing</t>
  </si>
  <si>
    <t>Indicator 101 -For each Client Homogeneous NDG, assign the value from the formula: (Interest expenses/Interest expenses_t-1)-1</t>
  </si>
  <si>
    <t>Error on Indicator 101 - Tangible net worth - change. The indicator indeterminate forms are handled, conventional value is assigned, for the cases: 
- DEN = 0 
- DEN is missing
- NUM is missing</t>
  </si>
  <si>
    <t>BR</t>
  </si>
  <si>
    <t>BR18</t>
  </si>
  <si>
    <t>BR19</t>
  </si>
  <si>
    <t>Business Rule 18</t>
  </si>
  <si>
    <t>Business Rule 19</t>
  </si>
  <si>
    <t>Check condition CRR Default Equals TRUE</t>
  </si>
  <si>
    <t>Check condition Notification of a non performing exposure in credit bureau Equals TRUE</t>
  </si>
  <si>
    <t>Corretta accensione della BR18</t>
  </si>
  <si>
    <t>Corretta accensione della BR19</t>
  </si>
  <si>
    <t>Corporate/Business</t>
  </si>
  <si>
    <t>Exception4</t>
  </si>
  <si>
    <t>Check rule of AQR Trigger for o BR15: or BR16:</t>
  </si>
  <si>
    <t>Check rule of AQR Trigger for o ((br5 OR br6) AND br18</t>
  </si>
  <si>
    <t>Check rule of AQR Trigger for o ((br5 OR br6) AND br18 equals FALSE</t>
  </si>
  <si>
    <t>Check rule of AQR Trigger for o ((br5 and br6) Equals FALSE AND br18 equals TRUE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</si>
</sst>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21" x14ac:knownFonts="1">
    <font>
      <sz val="11"/>
      <color theme="1"/>
      <name val="Calibri"/>
      <family val="2"/>
      <scheme val="minor"/>
    </font>
    <font>
      <b/>
      <sz val="11"/>
      <color theme="1"/>
      <name val="Calibri"/>
      <family val="2"/>
      <scheme val="minor"/>
    </font>
    <font>
      <sz val="9"/>
      <color indexed="81"/>
      <name val="Tahoma"/>
      <family val="2"/>
    </font>
    <font>
      <b/>
      <sz val="12"/>
      <color theme="1"/>
      <name val="Times New Roman"/>
      <family val="1"/>
    </font>
    <font>
      <b/>
      <sz val="12"/>
      <color theme="1"/>
      <name val="Copperplate Gothic Light"/>
      <family val="2"/>
    </font>
    <font>
      <sz val="9"/>
      <color theme="1"/>
      <name val="Copperplate Gothic Light"/>
      <family val="2"/>
    </font>
    <font>
      <b/>
      <sz val="18"/>
      <color theme="1"/>
      <name val="Times New Roman"/>
      <family val="1"/>
    </font>
    <font>
      <sz val="12"/>
      <color theme="1"/>
      <name val="Times New Roman"/>
      <family val="1"/>
    </font>
    <font>
      <sz val="7"/>
      <color theme="1"/>
      <name val="Georgia"/>
      <family val="1"/>
    </font>
    <font>
      <b/>
      <sz val="9"/>
      <color indexed="81"/>
      <name val="Tahoma"/>
      <family val="2"/>
    </font>
    <font>
      <b/>
      <sz val="14"/>
      <color theme="0"/>
      <name val="Calibri"/>
      <family val="2"/>
      <scheme val="minor"/>
    </font>
    <font>
      <sz val="11"/>
      <color theme="1"/>
      <name val="Calibri"/>
      <family val="2"/>
      <scheme val="minor"/>
    </font>
    <font>
      <sz val="11"/>
      <color theme="4" tint="0.79998168889431442"/>
      <name val="Calibri"/>
      <family val="2"/>
      <scheme val="minor"/>
    </font>
    <font>
      <sz val="11"/>
      <name val="Calibri"/>
      <family val="2"/>
      <scheme val="minor"/>
    </font>
    <font>
      <b/>
      <sz val="10"/>
      <color theme="0"/>
      <name val="Calibri"/>
      <family val="2"/>
      <scheme val="minor"/>
    </font>
    <font>
      <sz val="10"/>
      <color theme="1"/>
      <name val="Calibri"/>
      <family val="2"/>
      <scheme val="minor"/>
    </font>
    <font>
      <b/>
      <sz val="10"/>
      <color theme="1"/>
      <name val="Calibri"/>
      <family val="2"/>
      <scheme val="minor"/>
    </font>
    <font>
      <sz val="10"/>
      <name val="Arial"/>
      <family val="2"/>
    </font>
    <font>
      <sz val="10"/>
      <color theme="1"/>
      <name val="Arial"/>
      <family val="2"/>
    </font>
    <font>
      <sz val="11"/>
      <name val="Arial"/>
      <family val="2"/>
    </font>
    <font>
      <sz val="11"/>
      <color theme="1"/>
      <name val="Arial"/>
      <family val="2"/>
    </font>
  </fonts>
  <fills count="10">
    <fill>
      <patternFill patternType="none"/>
    </fill>
    <fill>
      <patternFill patternType="gray125"/>
    </fill>
    <fill>
      <patternFill patternType="solid">
        <fgColor theme="4"/>
        <bgColor indexed="64"/>
      </patternFill>
    </fill>
    <fill>
      <patternFill patternType="solid">
        <fgColor rgb="FFCCCCFF"/>
        <bgColor indexed="64"/>
      </patternFill>
    </fill>
    <fill>
      <patternFill patternType="solid">
        <fgColor theme="3" tint="0.79998168889431442"/>
        <bgColor indexed="64"/>
      </patternFill>
    </fill>
    <fill>
      <patternFill patternType="solid">
        <fgColor theme="3"/>
        <bgColor indexed="64"/>
      </patternFill>
    </fill>
    <fill>
      <patternFill patternType="solid">
        <fgColor theme="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4" tint="0.79998168889431442"/>
        <bgColor theme="4" tint="0.79998168889431442"/>
      </patternFill>
    </fill>
  </fills>
  <borders count="36">
    <border>
      <left/>
      <right/>
      <top/>
      <bottom/>
      <diagonal/>
    </border>
    <border>
      <left style="thin">
        <color indexed="17"/>
      </left>
      <right/>
      <top style="thin">
        <color indexed="17"/>
      </top>
      <bottom/>
      <diagonal/>
    </border>
    <border>
      <left/>
      <right/>
      <top style="thin">
        <color indexed="17"/>
      </top>
      <bottom/>
      <diagonal/>
    </border>
    <border>
      <left/>
      <right style="thin">
        <color indexed="17"/>
      </right>
      <top style="thin">
        <color indexed="17"/>
      </top>
      <bottom/>
      <diagonal/>
    </border>
    <border>
      <left style="thin">
        <color indexed="17"/>
      </left>
      <right/>
      <top/>
      <bottom/>
      <diagonal/>
    </border>
    <border>
      <left/>
      <right style="thin">
        <color indexed="17"/>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17"/>
      </left>
      <right/>
      <top/>
      <bottom style="thin">
        <color indexed="17"/>
      </bottom>
      <diagonal/>
    </border>
    <border>
      <left/>
      <right/>
      <top/>
      <bottom style="thin">
        <color indexed="17"/>
      </bottom>
      <diagonal/>
    </border>
    <border>
      <left/>
      <right style="thin">
        <color indexed="17"/>
      </right>
      <top/>
      <bottom style="thin">
        <color indexed="17"/>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style="medium">
        <color theme="3"/>
      </right>
      <top style="medium">
        <color theme="3"/>
      </top>
      <bottom style="medium">
        <color theme="3"/>
      </bottom>
      <diagonal/>
    </border>
    <border>
      <left style="medium">
        <color theme="3"/>
      </left>
      <right style="medium">
        <color theme="3"/>
      </right>
      <top/>
      <bottom/>
      <diagonal/>
    </border>
    <border>
      <left/>
      <right style="medium">
        <color theme="3"/>
      </right>
      <top style="thin">
        <color theme="4" tint="0.39997558519241921"/>
      </top>
      <bottom style="medium">
        <color theme="3"/>
      </bottom>
      <diagonal/>
    </border>
    <border>
      <left style="medium">
        <color theme="3"/>
      </left>
      <right style="medium">
        <color theme="3"/>
      </right>
      <top style="medium">
        <color theme="3"/>
      </top>
      <bottom/>
      <diagonal/>
    </border>
    <border>
      <left style="medium">
        <color theme="3"/>
      </left>
      <right style="medium">
        <color theme="3"/>
      </right>
      <top/>
      <bottom style="medium">
        <color theme="3"/>
      </bottom>
      <diagonal/>
    </border>
    <border>
      <left style="medium">
        <color theme="3"/>
      </left>
      <right/>
      <top style="medium">
        <color theme="3"/>
      </top>
      <bottom style="medium">
        <color theme="3"/>
      </bottom>
      <diagonal/>
    </border>
    <border>
      <left style="thin">
        <color indexed="64"/>
      </left>
      <right style="medium">
        <color indexed="64"/>
      </right>
      <top style="thin">
        <color indexed="64"/>
      </top>
      <bottom style="thin">
        <color indexed="64"/>
      </bottom>
      <diagonal/>
    </border>
  </borders>
  <cellStyleXfs count="2">
    <xf numFmtId="0" fontId="0" fillId="0" borderId="0"/>
    <xf numFmtId="9" fontId="11" fillId="0" borderId="0" applyFont="0" applyFill="0" applyBorder="0" applyAlignment="0" applyProtection="0"/>
  </cellStyleXfs>
  <cellXfs count="118">
    <xf numFmtId="0" fontId="0" fillId="0" borderId="0" xfId="0"/>
    <xf numFmtId="0" fontId="3"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4" fillId="0" borderId="0" xfId="0" applyFont="1" applyBorder="1"/>
    <xf numFmtId="0" fontId="5" fillId="0" borderId="0" xfId="0" applyFont="1" applyBorder="1"/>
    <xf numFmtId="0" fontId="3" fillId="0" borderId="18" xfId="0" applyFont="1" applyBorder="1"/>
    <xf numFmtId="0" fontId="3" fillId="0" borderId="19" xfId="0" applyFont="1" applyBorder="1"/>
    <xf numFmtId="0" fontId="3" fillId="0" borderId="20" xfId="0" applyFont="1" applyBorder="1"/>
    <xf numFmtId="0" fontId="0" fillId="0" borderId="0" xfId="0" applyAlignment="1">
      <alignment horizontal="center" vertical="center" wrapText="1"/>
    </xf>
    <xf numFmtId="0" fontId="0" fillId="6" borderId="0" xfId="0" applyFill="1" applyAlignment="1">
      <alignment horizontal="center" vertical="center" wrapText="1"/>
    </xf>
    <xf numFmtId="0" fontId="0" fillId="6" borderId="0" xfId="0" applyFill="1"/>
    <xf numFmtId="0" fontId="0" fillId="6" borderId="0" xfId="0" applyFill="1" applyBorder="1" applyAlignment="1">
      <alignment horizontal="center" vertical="center" wrapText="1"/>
    </xf>
    <xf numFmtId="0" fontId="0" fillId="6" borderId="0" xfId="0" applyFill="1" applyBorder="1"/>
    <xf numFmtId="0" fontId="0" fillId="6" borderId="25" xfId="0" applyFill="1" applyBorder="1" applyAlignment="1">
      <alignment horizontal="center" vertical="center" wrapText="1"/>
    </xf>
    <xf numFmtId="0" fontId="0" fillId="0" borderId="24" xfId="0" applyBorder="1" applyAlignment="1">
      <alignment horizontal="center" vertical="center" wrapText="1"/>
    </xf>
    <xf numFmtId="0" fontId="0" fillId="6" borderId="24" xfId="0" applyFill="1" applyBorder="1"/>
    <xf numFmtId="0" fontId="0" fillId="6" borderId="27" xfId="0" applyFill="1" applyBorder="1"/>
    <xf numFmtId="0" fontId="0" fillId="6" borderId="27" xfId="0" applyFill="1" applyBorder="1" applyAlignment="1">
      <alignment horizontal="center" vertical="center" wrapText="1"/>
    </xf>
    <xf numFmtId="0" fontId="0" fillId="6" borderId="28" xfId="0" applyFill="1" applyBorder="1" applyAlignment="1">
      <alignment horizontal="center" vertical="center" wrapText="1"/>
    </xf>
    <xf numFmtId="0" fontId="0" fillId="6" borderId="0" xfId="0" applyFill="1" applyBorder="1" applyAlignment="1">
      <alignment wrapText="1"/>
    </xf>
    <xf numFmtId="0" fontId="0" fillId="6" borderId="26" xfId="0" applyFill="1" applyBorder="1"/>
    <xf numFmtId="0" fontId="1" fillId="9" borderId="31" xfId="0" applyNumberFormat="1" applyFont="1" applyFill="1" applyBorder="1" applyAlignment="1">
      <alignment horizontal="center" vertical="center"/>
    </xf>
    <xf numFmtId="0" fontId="0" fillId="0" borderId="0" xfId="0" applyNumberFormat="1" applyBorder="1" applyAlignment="1">
      <alignment horizontal="center" vertical="center"/>
    </xf>
    <xf numFmtId="0" fontId="0" fillId="6" borderId="23" xfId="0" applyFill="1" applyBorder="1" applyAlignment="1">
      <alignment horizontal="center" vertical="center" wrapText="1"/>
    </xf>
    <xf numFmtId="9" fontId="1" fillId="6" borderId="25" xfId="1" applyFont="1" applyFill="1" applyBorder="1" applyAlignment="1">
      <alignment horizontal="center" vertical="center"/>
    </xf>
    <xf numFmtId="0" fontId="0" fillId="6" borderId="21" xfId="0" applyFill="1" applyBorder="1"/>
    <xf numFmtId="0" fontId="0" fillId="6" borderId="22" xfId="0" applyFill="1" applyBorder="1"/>
    <xf numFmtId="0" fontId="0" fillId="6" borderId="22" xfId="0" applyFill="1" applyBorder="1" applyAlignment="1">
      <alignment horizontal="center" vertical="center" wrapText="1"/>
    </xf>
    <xf numFmtId="0" fontId="0" fillId="6" borderId="24" xfId="0" applyFill="1" applyBorder="1" applyAlignment="1">
      <alignment horizontal="center" vertical="center" wrapText="1"/>
    </xf>
    <xf numFmtId="0" fontId="0" fillId="0" borderId="21" xfId="0" applyNumberFormat="1" applyBorder="1" applyAlignment="1">
      <alignment horizontal="center" vertical="center"/>
    </xf>
    <xf numFmtId="0" fontId="0" fillId="0" borderId="24" xfId="0" applyNumberFormat="1" applyBorder="1" applyAlignment="1">
      <alignment horizontal="center" vertical="center"/>
    </xf>
    <xf numFmtId="0" fontId="0" fillId="0" borderId="26" xfId="0" applyNumberFormat="1" applyBorder="1" applyAlignment="1">
      <alignment horizontal="center" vertical="center"/>
    </xf>
    <xf numFmtId="0" fontId="0" fillId="0" borderId="32" xfId="0" applyNumberFormat="1" applyBorder="1" applyAlignment="1">
      <alignment horizontal="center" vertical="center"/>
    </xf>
    <xf numFmtId="0" fontId="0" fillId="0" borderId="30" xfId="0" applyNumberFormat="1" applyBorder="1" applyAlignment="1">
      <alignment horizontal="center" vertical="center"/>
    </xf>
    <xf numFmtId="0" fontId="0" fillId="0" borderId="33" xfId="0" applyNumberFormat="1" applyBorder="1" applyAlignment="1">
      <alignment horizontal="center" vertical="center"/>
    </xf>
    <xf numFmtId="0" fontId="0" fillId="0" borderId="29" xfId="0" applyBorder="1" applyAlignment="1">
      <alignment horizontal="center" vertical="center"/>
    </xf>
    <xf numFmtId="0" fontId="1" fillId="9" borderId="29" xfId="0" applyFont="1" applyFill="1" applyBorder="1" applyAlignment="1">
      <alignment horizontal="center" vertical="center"/>
    </xf>
    <xf numFmtId="0" fontId="1" fillId="6" borderId="0" xfId="0" applyFont="1" applyFill="1" applyBorder="1" applyAlignment="1">
      <alignment horizontal="center" vertical="center" wrapText="1"/>
    </xf>
    <xf numFmtId="9" fontId="0" fillId="6" borderId="0" xfId="1" applyFont="1" applyFill="1" applyBorder="1" applyAlignment="1">
      <alignment horizontal="center" vertical="center" wrapText="1"/>
    </xf>
    <xf numFmtId="0" fontId="1" fillId="8" borderId="21" xfId="0" applyFont="1" applyFill="1" applyBorder="1" applyAlignment="1">
      <alignment horizontal="center" vertical="center" wrapText="1"/>
    </xf>
    <xf numFmtId="0" fontId="1" fillId="8" borderId="22" xfId="0" applyFont="1" applyFill="1" applyBorder="1" applyAlignment="1">
      <alignment horizontal="center" vertical="center" wrapText="1"/>
    </xf>
    <xf numFmtId="0" fontId="1" fillId="8" borderId="23" xfId="0" applyFont="1" applyFill="1" applyBorder="1" applyAlignment="1">
      <alignment horizontal="center" vertical="center" wrapText="1"/>
    </xf>
    <xf numFmtId="0" fontId="0" fillId="6" borderId="26" xfId="0" applyFont="1" applyFill="1" applyBorder="1" applyAlignment="1">
      <alignment horizontal="center" vertical="center" wrapText="1"/>
    </xf>
    <xf numFmtId="0" fontId="0" fillId="6" borderId="27" xfId="0" applyFont="1" applyFill="1" applyBorder="1" applyAlignment="1">
      <alignment horizontal="center" vertical="center" wrapText="1"/>
    </xf>
    <xf numFmtId="0" fontId="13" fillId="0" borderId="29" xfId="0" pivotButton="1" applyFont="1"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29" xfId="0" applyBorder="1" applyAlignment="1">
      <alignment horizontal="center"/>
    </xf>
    <xf numFmtId="0" fontId="1" fillId="9" borderId="29" xfId="0" applyFont="1" applyFill="1" applyBorder="1" applyAlignment="1">
      <alignment horizontal="center"/>
    </xf>
    <xf numFmtId="0" fontId="0" fillId="0" borderId="24" xfId="0" applyBorder="1" applyAlignment="1">
      <alignment horizontal="center" vertical="center"/>
    </xf>
    <xf numFmtId="0" fontId="0" fillId="0" borderId="21" xfId="0" applyBorder="1" applyAlignment="1">
      <alignment horizontal="center" vertical="center"/>
    </xf>
    <xf numFmtId="0" fontId="0" fillId="0" borderId="26" xfId="0" applyBorder="1" applyAlignment="1">
      <alignment horizontal="center" vertical="center"/>
    </xf>
    <xf numFmtId="0" fontId="12" fillId="0" borderId="34" xfId="0" applyFont="1" applyFill="1" applyBorder="1" applyAlignment="1">
      <alignment horizontal="center" vertical="center"/>
    </xf>
    <xf numFmtId="0" fontId="12" fillId="0" borderId="34" xfId="0" pivotButton="1" applyFont="1" applyBorder="1" applyAlignment="1">
      <alignment horizontal="center" vertical="center"/>
    </xf>
    <xf numFmtId="0" fontId="0" fillId="0" borderId="34" xfId="0" applyBorder="1" applyAlignment="1">
      <alignment horizontal="center" vertical="center"/>
    </xf>
    <xf numFmtId="0" fontId="0" fillId="0" borderId="34" xfId="0" applyFill="1" applyBorder="1" applyAlignment="1">
      <alignment horizontal="center" vertical="center"/>
    </xf>
    <xf numFmtId="9" fontId="1" fillId="6" borderId="28" xfId="1" applyFont="1" applyFill="1" applyBorder="1" applyAlignment="1">
      <alignment horizontal="center" vertical="center" wrapText="1"/>
    </xf>
    <xf numFmtId="0" fontId="16" fillId="3" borderId="14" xfId="0" applyFont="1" applyFill="1" applyBorder="1" applyAlignment="1">
      <alignment horizontal="center" vertical="center"/>
    </xf>
    <xf numFmtId="0" fontId="15" fillId="0" borderId="14" xfId="0" applyFont="1" applyFill="1" applyBorder="1" applyAlignment="1">
      <alignment horizontal="center" vertical="center"/>
    </xf>
    <xf numFmtId="0" fontId="17" fillId="0" borderId="14" xfId="0" applyFont="1" applyFill="1" applyBorder="1" applyAlignment="1" applyProtection="1">
      <alignment vertical="top" wrapText="1"/>
      <protection locked="0"/>
    </xf>
    <xf numFmtId="14" fontId="15" fillId="0" borderId="14" xfId="0" applyNumberFormat="1" applyFont="1" applyFill="1" applyBorder="1" applyAlignment="1">
      <alignment horizontal="center" vertical="center"/>
    </xf>
    <xf numFmtId="0" fontId="0" fillId="0" borderId="0" xfId="0" applyAlignment="1">
      <alignment horizontal="center" vertical="center"/>
    </xf>
    <xf numFmtId="0" fontId="15" fillId="0" borderId="0" xfId="0" applyFont="1" applyBorder="1" applyAlignment="1">
      <alignment horizontal="center" vertical="center"/>
    </xf>
    <xf numFmtId="0" fontId="15" fillId="0" borderId="0" xfId="0" applyFont="1" applyFill="1" applyBorder="1" applyAlignment="1">
      <alignment horizontal="center" vertical="center"/>
    </xf>
    <xf numFmtId="14" fontId="15" fillId="0" borderId="0" xfId="0" applyNumberFormat="1" applyFont="1" applyBorder="1" applyAlignment="1">
      <alignment horizontal="center" vertical="center"/>
    </xf>
    <xf numFmtId="164" fontId="17" fillId="0" borderId="14" xfId="0" applyNumberFormat="1" applyFont="1" applyFill="1" applyBorder="1" applyAlignment="1" applyProtection="1">
      <alignment horizontal="left" vertical="top"/>
      <protection locked="0"/>
    </xf>
    <xf numFmtId="0" fontId="18" fillId="0" borderId="14" xfId="0" applyFont="1" applyFill="1" applyBorder="1" applyAlignment="1" applyProtection="1">
      <alignment vertical="top" wrapText="1"/>
      <protection locked="0"/>
    </xf>
    <xf numFmtId="0" fontId="0" fillId="0" borderId="14" xfId="0" applyBorder="1" applyAlignment="1">
      <alignment horizontal="center" vertical="center"/>
    </xf>
    <xf numFmtId="0" fontId="0" fillId="0" borderId="14" xfId="0" applyBorder="1" applyAlignment="1">
      <alignment horizontal="left" vertical="center"/>
    </xf>
    <xf numFmtId="14" fontId="0" fillId="0" borderId="14" xfId="0" applyNumberFormat="1" applyBorder="1" applyAlignment="1">
      <alignment horizontal="center" vertical="center"/>
    </xf>
    <xf numFmtId="0" fontId="0" fillId="0" borderId="14" xfId="0" applyFill="1" applyBorder="1" applyAlignment="1">
      <alignment horizontal="center" vertical="center"/>
    </xf>
    <xf numFmtId="0" fontId="16" fillId="3" borderId="14" xfId="0" applyFont="1" applyFill="1" applyBorder="1" applyAlignment="1">
      <alignment horizontal="center" vertical="center" wrapText="1"/>
    </xf>
    <xf numFmtId="0" fontId="15" fillId="0" borderId="0" xfId="0" applyFont="1" applyBorder="1" applyAlignment="1">
      <alignment horizontal="center" vertical="center" wrapText="1"/>
    </xf>
    <xf numFmtId="0" fontId="7" fillId="0" borderId="14" xfId="0" applyFont="1" applyBorder="1"/>
    <xf numFmtId="0" fontId="3" fillId="0" borderId="14" xfId="0" applyFont="1" applyBorder="1"/>
    <xf numFmtId="0" fontId="6" fillId="0" borderId="6" xfId="0"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0" xfId="0" applyFont="1" applyBorder="1" applyAlignment="1">
      <alignment horizontal="center"/>
    </xf>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3" fillId="0" borderId="15" xfId="0" quotePrefix="1" applyFont="1" applyBorder="1" applyAlignment="1">
      <alignment horizontal="left"/>
    </xf>
    <xf numFmtId="0" fontId="3" fillId="0" borderId="16" xfId="0" applyFont="1" applyBorder="1" applyAlignment="1">
      <alignment horizontal="left"/>
    </xf>
    <xf numFmtId="0" fontId="8" fillId="0" borderId="0" xfId="0" applyFont="1" applyBorder="1"/>
    <xf numFmtId="0" fontId="8" fillId="0" borderId="0" xfId="0" applyFont="1" applyBorder="1" applyAlignment="1">
      <alignment wrapText="1"/>
    </xf>
    <xf numFmtId="14" fontId="3" fillId="0" borderId="15" xfId="0" applyNumberFormat="1" applyFont="1" applyBorder="1" applyAlignment="1">
      <alignment horizontal="left"/>
    </xf>
    <xf numFmtId="0" fontId="3" fillId="0" borderId="17" xfId="0" applyFont="1" applyBorder="1" applyAlignment="1">
      <alignment horizontal="left"/>
    </xf>
    <xf numFmtId="0" fontId="14" fillId="2" borderId="14" xfId="0" applyFont="1" applyFill="1" applyBorder="1" applyAlignment="1">
      <alignment horizontal="center" vertical="center"/>
    </xf>
    <xf numFmtId="0" fontId="15" fillId="7" borderId="14" xfId="0" applyFont="1" applyFill="1" applyBorder="1" applyAlignment="1">
      <alignment horizontal="center" vertical="center"/>
    </xf>
    <xf numFmtId="0" fontId="1" fillId="4" borderId="21"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1" fillId="4" borderId="23" xfId="0" applyFont="1" applyFill="1" applyBorder="1" applyAlignment="1">
      <alignment horizontal="center" vertical="center" wrapText="1"/>
    </xf>
    <xf numFmtId="0" fontId="1" fillId="4" borderId="26" xfId="0" applyFont="1" applyFill="1" applyBorder="1" applyAlignment="1">
      <alignment horizontal="center" vertical="center" wrapText="1"/>
    </xf>
    <xf numFmtId="0" fontId="1" fillId="4" borderId="27" xfId="0" applyFont="1" applyFill="1" applyBorder="1" applyAlignment="1">
      <alignment horizontal="center" vertical="center" wrapText="1"/>
    </xf>
    <xf numFmtId="0" fontId="1" fillId="4" borderId="28" xfId="0" applyFont="1" applyFill="1" applyBorder="1" applyAlignment="1">
      <alignment horizontal="center" vertical="center" wrapText="1"/>
    </xf>
    <xf numFmtId="0" fontId="10" fillId="5" borderId="21" xfId="0" applyFont="1" applyFill="1" applyBorder="1" applyAlignment="1">
      <alignment horizontal="center" vertical="center" wrapText="1"/>
    </xf>
    <xf numFmtId="0" fontId="10" fillId="5" borderId="22" xfId="0" applyFont="1" applyFill="1" applyBorder="1" applyAlignment="1">
      <alignment horizontal="center" vertical="center" wrapText="1"/>
    </xf>
    <xf numFmtId="0" fontId="10" fillId="5" borderId="23" xfId="0" applyFont="1" applyFill="1" applyBorder="1" applyAlignment="1">
      <alignment horizontal="center" vertical="center" wrapText="1"/>
    </xf>
    <xf numFmtId="0" fontId="10" fillId="5" borderId="24" xfId="0" applyFont="1" applyFill="1" applyBorder="1" applyAlignment="1">
      <alignment horizontal="center" vertical="center" wrapText="1"/>
    </xf>
    <xf numFmtId="0" fontId="10" fillId="5" borderId="0" xfId="0" applyFont="1" applyFill="1" applyBorder="1" applyAlignment="1">
      <alignment horizontal="center" vertical="center" wrapText="1"/>
    </xf>
    <xf numFmtId="0" fontId="10" fillId="5" borderId="25" xfId="0" applyFont="1" applyFill="1" applyBorder="1" applyAlignment="1">
      <alignment horizontal="center" vertical="center" wrapText="1"/>
    </xf>
    <xf numFmtId="0" fontId="1" fillId="4" borderId="24"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25" xfId="0" applyFont="1" applyFill="1" applyBorder="1" applyAlignment="1">
      <alignment horizontal="center" vertical="center" wrapText="1"/>
    </xf>
    <xf numFmtId="0" fontId="0" fillId="0" borderId="0" xfId="0" applyAlignment="1">
      <alignment vertical="center"/>
    </xf>
    <xf numFmtId="0" fontId="18" fillId="0" borderId="35" xfId="0" applyFont="1" applyFill="1" applyBorder="1" applyAlignment="1" applyProtection="1">
      <alignment vertical="top" wrapText="1"/>
      <protection locked="0"/>
    </xf>
    <xf numFmtId="0" fontId="15" fillId="0" borderId="0" xfId="0" applyFont="1" applyFill="1" applyAlignment="1">
      <alignment horizontal="center" vertical="center"/>
    </xf>
    <xf numFmtId="0" fontId="0" fillId="0" borderId="14" xfId="0" applyFill="1" applyBorder="1" applyAlignment="1">
      <alignment wrapText="1"/>
    </xf>
    <xf numFmtId="0" fontId="19" fillId="0" borderId="14" xfId="0" applyFont="1" applyFill="1" applyBorder="1" applyAlignment="1" applyProtection="1">
      <alignment vertical="center" wrapText="1"/>
      <protection locked="0"/>
    </xf>
    <xf numFmtId="0" fontId="20" fillId="0" borderId="35" xfId="0" applyFont="1" applyFill="1" applyBorder="1" applyAlignment="1" applyProtection="1">
      <alignment vertical="center" wrapText="1"/>
      <protection locked="0"/>
    </xf>
  </cellXfs>
  <cellStyles count="2">
    <cellStyle name="Normal" xfId="0" builtinId="0"/>
    <cellStyle name="Percent" xfId="1" builtinId="5"/>
  </cellStyles>
  <dxfs count="102">
    <dxf>
      <font>
        <color rgb="FFFF0000"/>
      </font>
    </dxf>
    <dxf>
      <border>
        <left style="medium">
          <color theme="3"/>
        </left>
        <top style="medium">
          <color theme="3"/>
        </top>
      </border>
    </dxf>
    <dxf>
      <border>
        <left style="medium">
          <color theme="3"/>
        </left>
        <top style="medium">
          <color theme="3"/>
        </top>
      </border>
    </dxf>
    <dxf>
      <border>
        <left style="medium">
          <color theme="3"/>
        </left>
        <top style="medium">
          <color theme="3"/>
        </top>
      </border>
    </dxf>
    <dxf>
      <border>
        <left style="medium">
          <color theme="3"/>
        </left>
        <top style="medium">
          <color theme="3"/>
        </top>
      </border>
    </dxf>
    <dxf>
      <border>
        <left style="medium">
          <color theme="3"/>
        </left>
        <top style="medium">
          <color theme="3"/>
        </top>
      </border>
    </dxf>
    <dxf>
      <border>
        <left style="medium">
          <color theme="3"/>
        </left>
        <top style="medium">
          <color theme="3"/>
        </top>
      </border>
    </dxf>
    <dxf>
      <border>
        <left style="medium">
          <color theme="3"/>
        </left>
        <top style="medium">
          <color theme="3"/>
        </top>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readingOrder="0"/>
    </dxf>
    <dxf>
      <alignment horizontal="center" readingOrder="0"/>
    </dxf>
    <dxf>
      <alignment vertical="center" readingOrder="0"/>
    </dxf>
    <dxf>
      <alignment vertical="center" readingOrder="0"/>
    </dxf>
    <dxf>
      <border>
        <right/>
        <bottom/>
        <vertical/>
      </border>
    </dxf>
    <dxf>
      <border>
        <right/>
        <top/>
        <vertical/>
      </border>
    </dxf>
    <dxf>
      <border>
        <right/>
        <top/>
        <vertical/>
      </border>
    </dxf>
    <dxf>
      <border>
        <right/>
        <top/>
        <bottom/>
        <vertical/>
      </border>
    </dxf>
    <dxf>
      <alignment horizontal="center" readingOrder="0"/>
    </dxf>
    <dxf>
      <alignment horizontal="center" readingOrder="0"/>
    </dxf>
    <dxf>
      <alignment horizontal="center" readingOrder="0"/>
    </dxf>
    <dxf>
      <font>
        <color auto="1"/>
      </font>
    </dxf>
    <dxf>
      <font>
        <color theme="4" tint="0.79998168889431442"/>
      </font>
    </dxf>
    <dxf>
      <border>
        <left style="medium">
          <color theme="3"/>
        </left>
        <right style="medium">
          <color theme="3"/>
        </right>
        <top style="medium">
          <color theme="3"/>
        </top>
        <bottom style="medium">
          <color theme="3"/>
        </bottom>
      </border>
    </dxf>
    <dxf>
      <alignment horizontal="center" readingOrder="0"/>
    </dxf>
    <dxf>
      <alignment vertical="center" readingOrder="0"/>
    </dxf>
    <dxf>
      <border>
        <top style="medium">
          <color theme="3"/>
        </top>
      </border>
    </dxf>
    <dxf>
      <border>
        <top style="medium">
          <color theme="3"/>
        </top>
      </border>
    </dxf>
    <dxf>
      <border>
        <top style="medium">
          <color theme="3"/>
        </top>
      </border>
    </dxf>
    <dxf>
      <border>
        <top style="medium">
          <color theme="3"/>
        </top>
      </border>
    </dxf>
    <dxf>
      <border>
        <top style="medium">
          <color theme="3"/>
        </top>
      </border>
    </dxf>
    <dxf>
      <border>
        <top style="medium">
          <color theme="3"/>
        </top>
      </border>
    </dxf>
    <dxf>
      <border>
        <top style="medium">
          <color theme="3"/>
        </top>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color theme="4" tint="0.79998168889431442"/>
      </font>
    </dxf>
    <dxf>
      <border>
        <top style="medium">
          <color theme="3"/>
        </top>
      </border>
    </dxf>
    <dxf>
      <border>
        <top style="medium">
          <color theme="3"/>
        </top>
      </border>
    </dxf>
    <dxf>
      <border>
        <top style="medium">
          <color theme="3"/>
        </top>
      </border>
    </dxf>
    <dxf>
      <alignment horizontal="center" vertical="center" readingOrder="0"/>
    </dxf>
    <dxf>
      <alignment horizontal="center" vertical="center" readingOrder="0"/>
    </dxf>
    <dxf>
      <fill>
        <patternFill patternType="none">
          <fgColor indexed="64"/>
          <bgColor indexed="65"/>
        </patternFill>
      </fill>
      <alignment horizontal="center" vertical="center" readingOrder="0"/>
    </dxf>
    <dxf>
      <fill>
        <patternFill patternType="none">
          <fgColor indexed="64"/>
          <bgColor indexed="65"/>
        </patternFill>
      </fill>
      <alignment horizontal="center" vertical="center" readingOrder="0"/>
    </dxf>
    <dxf>
      <fill>
        <patternFill patternType="none">
          <fgColor indexed="64"/>
          <bgColor indexed="65"/>
        </patternFill>
      </fill>
      <alignment horizontal="center" vertic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border>
        <top style="thin">
          <color theme="3"/>
        </top>
      </border>
    </dxf>
    <dxf>
      <border>
        <top style="thin">
          <color theme="3"/>
        </top>
      </border>
    </dxf>
    <dxf>
      <border>
        <top style="thin">
          <color theme="3"/>
        </top>
      </border>
    </dxf>
    <dxf>
      <border>
        <top style="thin">
          <color theme="3"/>
        </top>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font>
        <color theme="4" tint="0.79998168889431442"/>
      </font>
    </dxf>
    <dxf>
      <font>
        <color rgb="FFCCCCFF"/>
      </font>
    </dxf>
    <dxf>
      <fill>
        <patternFill patternType="solid">
          <bgColor theme="4" tint="0.79998168889431442"/>
        </patternFill>
      </fill>
    </dxf>
  </dxfs>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2.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http://quac1.sede.corp.sanpaoloimi.com:8080/quality_center/img_report/logo_int_san.png"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7</xdr:row>
      <xdr:rowOff>0</xdr:rowOff>
    </xdr:from>
    <xdr:to>
      <xdr:col>7</xdr:col>
      <xdr:colOff>234314</xdr:colOff>
      <xdr:row>9</xdr:row>
      <xdr:rowOff>0</xdr:rowOff>
    </xdr:to>
    <xdr:pic>
      <xdr:nvPicPr>
        <xdr:cNvPr id="2" name="Immagin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link="rId1"/>
        <a:stretch>
          <a:fillRect/>
        </a:stretch>
      </xdr:blipFill>
      <xdr:spPr>
        <a:xfrm>
          <a:off x="295276" y="1400175"/>
          <a:ext cx="3577588" cy="4000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OnLoad="1" refreshedBy="Dessi, Michele" refreshedDate="42832.463565740742" createdVersion="4" refreshedVersion="5" minRefreshableVersion="3" recordCount="66">
  <cacheSource type="worksheet">
    <worksheetSource ref="A3:K1048576" sheet="Lista dei casi di test"/>
  </cacheSource>
  <cacheFields count="11">
    <cacheField name="Applicazione" numFmtId="0">
      <sharedItems containsBlank="1"/>
    </cacheField>
    <cacheField name="ID" numFmtId="0">
      <sharedItems containsString="0" containsBlank="1" containsNumber="1" containsInteger="1" minValue="1" maxValue="65"/>
    </cacheField>
    <cacheField name="Funzioni oggetto del test" numFmtId="0">
      <sharedItems containsBlank="1"/>
    </cacheField>
    <cacheField name="Moduli oggetto del test" numFmtId="0">
      <sharedItems containsBlank="1"/>
    </cacheField>
    <cacheField name="Nome del test" numFmtId="0">
      <sharedItems containsBlank="1"/>
    </cacheField>
    <cacheField name="Descrizione test" numFmtId="0">
      <sharedItems containsBlank="1" longText="1"/>
    </cacheField>
    <cacheField name="Esito atteso" numFmtId="0">
      <sharedItems containsBlank="1"/>
    </cacheField>
    <cacheField name="Note fornitore" numFmtId="0">
      <sharedItems containsBlank="1"/>
    </cacheField>
    <cacheField name="Stato test" numFmtId="0">
      <sharedItems containsBlank="1" count="5">
        <s v="Ok"/>
        <m/>
        <s v="Da eseguire" u="1"/>
        <s v="ko" u="1"/>
        <s v="In esecuzione" u="1"/>
      </sharedItems>
    </cacheField>
    <cacheField name="Data consegna" numFmtId="14">
      <sharedItems containsNonDate="0" containsString="0" containsBlank="1"/>
    </cacheField>
    <cacheField name="Verifica DSI"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Dessi, Michele" refreshedDate="42832.463566087965" createdVersion="4" refreshedVersion="5" minRefreshableVersion="3" recordCount="66">
  <cacheSource type="worksheet">
    <worksheetSource ref="A3:L1048576" sheet="Lista dei casi di test"/>
  </cacheSource>
  <cacheFields count="12">
    <cacheField name="Applicazione" numFmtId="0">
      <sharedItems containsBlank="1"/>
    </cacheField>
    <cacheField name="ID" numFmtId="0">
      <sharedItems containsString="0" containsBlank="1" containsNumber="1" containsInteger="1" minValue="1" maxValue="65"/>
    </cacheField>
    <cacheField name="Funzioni oggetto del test" numFmtId="0">
      <sharedItems containsBlank="1"/>
    </cacheField>
    <cacheField name="Moduli oggetto del test" numFmtId="0">
      <sharedItems containsBlank="1"/>
    </cacheField>
    <cacheField name="Nome del test" numFmtId="0">
      <sharedItems containsBlank="1"/>
    </cacheField>
    <cacheField name="Descrizione test" numFmtId="0">
      <sharedItems containsBlank="1" longText="1"/>
    </cacheField>
    <cacheField name="Esito atteso" numFmtId="0">
      <sharedItems containsBlank="1"/>
    </cacheField>
    <cacheField name="Note fornitore" numFmtId="0">
      <sharedItems containsBlank="1"/>
    </cacheField>
    <cacheField name="Stato test" numFmtId="0">
      <sharedItems containsBlank="1"/>
    </cacheField>
    <cacheField name="Data consegna" numFmtId="14">
      <sharedItems containsNonDate="0" containsString="0" containsBlank="1"/>
    </cacheField>
    <cacheField name="Verifica DSI" numFmtId="0">
      <sharedItems containsBlank="1" count="4">
        <s v="Ok"/>
        <m/>
        <s v="Ko" u="1"/>
        <s v="Non verificato" u="1"/>
      </sharedItems>
    </cacheField>
    <cacheField name="Incorenza stati" numFmtId="0">
      <sharedItems containsNonDate="0" containsBlank="1" count="4">
        <m/>
        <s v="Non coerente" u="1"/>
        <s v="Coerente" u="1"/>
        <s v="Non applicabile"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6">
  <r>
    <s v="EWS App"/>
    <n v="1"/>
    <s v="Indicators"/>
    <s v="REQB0 - Indicators"/>
    <s v="Indicator 1"/>
    <s v="Indicator 1 - Days past due: For each Client Homogeneous NDG, assign the count of the number of days past due at the report date "/>
    <s v="The values are correctly reported by SNDG in the test subset"/>
    <m/>
    <x v="0"/>
    <m/>
    <s v="Ok"/>
  </r>
  <r>
    <s v="EWS App"/>
    <n v="2"/>
    <s v="Indicators"/>
    <s v="REQB0 - Indicators"/>
    <s v="Error Indicator 1"/>
    <s v="Error on Indicator 1 - Days past due. The conventional value is assigned for the cases: _x000a_Indicator is missing"/>
    <s v="The conventional values are correctly reported by SNDG in the test subset"/>
    <m/>
    <x v="0"/>
    <m/>
    <s v="Ok"/>
  </r>
  <r>
    <s v="EWS App"/>
    <n v="3"/>
    <s v="Indicators"/>
    <s v="REQB0 - Indicators"/>
    <s v="Indicator 2"/>
    <s v="Indicator 2 - Past Due &gt; 90: For each Client Homogeneous NDG, the indicator is “true” (value 1) in presence of days past due &gt; 90 on any facility at the debtor level, 0 otherwise"/>
    <s v="The values are correctly reported by SNDG in the test subset"/>
    <m/>
    <x v="0"/>
    <m/>
    <s v="Ok"/>
  </r>
  <r>
    <s v="EWS App"/>
    <n v="4"/>
    <s v="Indicators"/>
    <s v="REQB0 - Indicators"/>
    <s v="Error Indicator 2"/>
    <s v="Error on Indicator 2 - Past Due &gt; 90. The conventional value is assigned for the cases: _x000a_Indicator is missing"/>
    <s v="The conventional values are correctly reported by SNDG in the test subset"/>
    <m/>
    <x v="0"/>
    <m/>
    <s v="Ok"/>
  </r>
  <r>
    <s v="EWS App"/>
    <n v="5"/>
    <s v="Indicators"/>
    <s v="REQB0 - Indicators"/>
    <s v="Indicator 8"/>
    <s v="Indicator 8 - Account turnover oscillation: For each Client Homogeneous NDG, the indicator is the Ratio between the quaterly average and annual average of the sum of monthly inflows . The inflows are in current account."/>
    <s v="The values are correctly reported by SNDG in the test subset"/>
    <m/>
    <x v="0"/>
    <m/>
    <s v="Ok"/>
  </r>
  <r>
    <s v="EWS App"/>
    <n v="6"/>
    <s v="Indicators"/>
    <s v="REQB0 - Indicators"/>
    <s v="Error Indicator 8"/>
    <s v="Error on Indicator 8 - Account turnover oscillation. The indicator indeterminate forms are handled, conventional value is assigned, for the cases: _x000a_- DEN = 0 _x000a_- DEN is missing_x000a_- NUM is missing"/>
    <s v="The conventional values are correctly reported by SNDG in the test subset"/>
    <m/>
    <x v="0"/>
    <m/>
    <s v="Ok"/>
  </r>
  <r>
    <s v="EWS App"/>
    <n v="7"/>
    <s v="Indicators"/>
    <s v="REQB0 - Indicators"/>
    <s v="Error Indicator 8"/>
    <s v="Error on Indicator 8 - Account turnover oscillation. The conventional value (cut-off value) is assigned in cases of Indicator is out of cut-off limit"/>
    <s v="The conventional values are correctly reported by SNDG in the test subset"/>
    <m/>
    <x v="0"/>
    <m/>
    <s v="Ok"/>
  </r>
  <r>
    <s v="EWS App"/>
    <n v="8"/>
    <s v="Indicators"/>
    <s v="REQB0 - Indicators"/>
    <s v="Indicator 9"/>
    <s v="Indicator 9 - Delta turnover: For each Client Homogeneous NDG, assign the value from the formula (Sales/sales_t-1)-1"/>
    <s v="The values are correctly reported by SNDG in the test subset"/>
    <m/>
    <x v="0"/>
    <m/>
    <s v="Ok"/>
  </r>
  <r>
    <s v="EWS App"/>
    <n v="9"/>
    <s v="Indicators"/>
    <s v="REQB0 - Indicators"/>
    <s v="Error Indicator 9"/>
    <s v="Error on Indicator 9 - Delta turnover. The indicator indeterminate forms are handled, conventional value is assigned, for the cases: _x000a_- DEN = 0 _x000a_- DEN is missing_x000a_- NUM is missing"/>
    <s v="The conventional values are correctly reported by SNDG in the test subset"/>
    <m/>
    <x v="0"/>
    <m/>
    <s v="Ok"/>
  </r>
  <r>
    <s v="EWS App"/>
    <n v="10"/>
    <s v="Indicators"/>
    <s v="REQB0 - Indicators"/>
    <s v="Indicator 13"/>
    <s v="Indicator 13 - Business current accounts average balance - 12 months: For each Client Homogeneous NDG, the indicator is the average amount of the business account in the last 12 months. The amount is calculated at last day of the month (without overdraft)."/>
    <s v="The values are correctly reported by SNDG in the test subset"/>
    <m/>
    <x v="0"/>
    <m/>
    <s v="Ok"/>
  </r>
  <r>
    <s v="EWS App"/>
    <n v="11"/>
    <s v="Indicators"/>
    <s v="REQB0 - Indicators"/>
    <s v="Error Indicator 13"/>
    <s v="Error on Indicator 13 - Business current accounts average balance - 12 months. The conventional value is assigned for the cases: _x000a_Indicator is missing"/>
    <s v="The conventional values are correctly reported by SNDG in the test subset"/>
    <m/>
    <x v="0"/>
    <m/>
    <s v="Ok"/>
  </r>
  <r>
    <s v="EWS App"/>
    <n v="12"/>
    <s v="Indicators"/>
    <s v="REQB0 - Indicators"/>
    <s v="Error Indicator 13"/>
    <s v="Error on Indicator 13 - Business current accounts average balance - 12 months. The conventional value (cut-off value) is assigned in cases of Indicator is out of cut-off limit"/>
    <s v="The conventional values are correctly reported by SNDG in the test subset"/>
    <m/>
    <x v="0"/>
    <m/>
    <s v="Ok"/>
  </r>
  <r>
    <s v="EWS App"/>
    <n v="13"/>
    <s v="Indicators"/>
    <s v="REQB0 - Indicators"/>
    <s v="Indicator 14"/>
    <s v="Indicator 14 - Number of business current accounts: For each Client Homogeneous NDG, the indicator is the number of business current accounts at client level."/>
    <s v="The values are correctly reported by SNDG in the test subset"/>
    <m/>
    <x v="0"/>
    <m/>
    <s v="Ok"/>
  </r>
  <r>
    <s v="EWS App"/>
    <n v="14"/>
    <s v="Indicators"/>
    <s v="REQB0 - Indicators"/>
    <s v="Error Indicator 14"/>
    <s v="Error on Indicator 14 - Number of business current accounts. The conventional value is assigned for the cases: _x000a_Indicator is missing"/>
    <s v="The conventional values are correctly reported by SNDG in the test subset"/>
    <m/>
    <x v="0"/>
    <m/>
    <s v="Ok"/>
  </r>
  <r>
    <s v="EWS App"/>
    <n v="15"/>
    <s v="Indicators"/>
    <s v="REQB0 - Indicators"/>
    <s v="Indicator 20"/>
    <s v="Indicator 20 - Missing financial statements: For each Client Homogeneous NDG, the indicator is &quot;true&quot; (value 1) if client financial statements related to the previous closed financial year are missing, otherwise the field is null."/>
    <s v="The values are correctly reported by SNDG in the test subset"/>
    <m/>
    <x v="0"/>
    <m/>
    <s v="Ok"/>
  </r>
  <r>
    <s v="EWS App"/>
    <n v="16"/>
    <s v="Indicators"/>
    <s v="REQB0 - Indicators"/>
    <s v="Error Indicator 20"/>
    <s v="Error on Indicator 20 - Missing financial statements. The conventional value is assigned for the cases: _x000a_Indicator is missing"/>
    <s v="The conventional values are correctly reported by SNDG in the test subset"/>
    <m/>
    <x v="0"/>
    <m/>
    <s v="Ok"/>
  </r>
  <r>
    <s v="EWS App"/>
    <n v="17"/>
    <s v="Indicators"/>
    <s v="REQB0 - Indicators"/>
    <s v="Indicator 35"/>
    <s v="Indicator 35 - Delta equity: For each Client Homogeneous NDG, assign the value from the formula: (Equity/Equity_t-1)-1"/>
    <s v="The values are correctly reported by SNDG in the test subset"/>
    <m/>
    <x v="0"/>
    <m/>
    <s v="Ok"/>
  </r>
  <r>
    <s v="EWS App"/>
    <n v="18"/>
    <s v="Indicators"/>
    <s v="REQB0 - Indicators"/>
    <s v="Error Indicator 35"/>
    <s v="Error on Indicator 35 - Delta equity. The indicator indeterminate forms are handled, conventional value is assigned, for the cases: _x000a_- DEN = 0 _x000a_- DEN is missing_x000a_- NUM is missing"/>
    <s v="The conventional values are correctly reported by SNDG in the test subset"/>
    <m/>
    <x v="0"/>
    <m/>
    <s v="Ok"/>
  </r>
  <r>
    <s v="EWS App"/>
    <n v="19"/>
    <s v="Indicators"/>
    <s v="REQB0 - Indicators"/>
    <s v="Indicator 44"/>
    <s v="Indicator 44 - Past due amount: For each Client Homogeneous NDG, assign the amount past due at the report date"/>
    <s v="The values are correctly reported by SNDG in the test subset"/>
    <m/>
    <x v="0"/>
    <m/>
    <s v="Ok"/>
  </r>
  <r>
    <s v="EWS App"/>
    <n v="20"/>
    <s v="Indicators"/>
    <s v="REQB0 - Indicators"/>
    <s v="Error Indicator 44"/>
    <s v="Error on Indicator 44 - Past due amount. The conventional value is assigned for the cases: _x000a_Indicator is missing"/>
    <s v="The conventional values are correctly reported by SNDG in the test subset"/>
    <m/>
    <x v="0"/>
    <m/>
    <s v="Ok"/>
  </r>
  <r>
    <s v="EWS App"/>
    <n v="21"/>
    <s v="Indicators"/>
    <s v="REQB0 - Indicators"/>
    <s v="Error Indicator 44"/>
    <s v="Error on Indicator 44 - Past due amount. The conventional value (cut-off value) is assigned in cases of Indicator is out of cut-off limit"/>
    <s v="The conventional values are correctly reported by SNDG in the test subset"/>
    <m/>
    <x v="0"/>
    <m/>
    <s v="Ok"/>
  </r>
  <r>
    <s v="EWS App"/>
    <n v="22"/>
    <s v="Indicators"/>
    <s v="REQB0 - Indicators"/>
    <s v="Indicator 51"/>
    <s v="Indicator 51 - Overdraft: For each Client Homogeneous NDG, the indicator is &quot;true&quot; (value 1) in presence of overdraft amount &gt; 0, 0 otherwise"/>
    <s v="The values are correctly reported by SNDG in the test subset"/>
    <m/>
    <x v="0"/>
    <m/>
    <s v="Ok"/>
  </r>
  <r>
    <s v="EWS App"/>
    <n v="23"/>
    <s v="Indicators"/>
    <s v="REQB0 - Indicators"/>
    <s v="Error Indicator 51"/>
    <s v="Error on Indicator 51 - Overdraft. The conventional value is assigned for the cases: _x000a_Indicator is missing"/>
    <s v="The conventional values are correctly reported by SNDG in the test subset"/>
    <m/>
    <x v="0"/>
    <m/>
    <s v="Ok"/>
  </r>
  <r>
    <s v="EWS App"/>
    <n v="24"/>
    <s v="Indicators"/>
    <s v="REQB0 - Indicators"/>
    <s v="Indicator 55"/>
    <s v="Indicator 55 - Forborne NPE: For each Client Homogeneous NDG, the indicator is &quot;true&quot; (value 1) in presence of amount of all exposures that would be defined as forborne NPE as defined in EBA/ITS/2013/03&gt;0, 0 otherwise "/>
    <s v="The values are correctly reported by SNDG in the test subset"/>
    <m/>
    <x v="0"/>
    <m/>
    <s v="Ok"/>
  </r>
  <r>
    <s v="EWS App"/>
    <n v="25"/>
    <s v="Indicators"/>
    <s v="REQB0 - Indicators"/>
    <s v="Error Indicator 55"/>
    <s v="Error on Indicator 55 - Forborne NPE. The conventional value is assigned for the cases: _x000a_Indicator is missing"/>
    <s v="The conventional values are correctly reported by SNDG in the test subset"/>
    <m/>
    <x v="0"/>
    <m/>
    <s v="Ok"/>
  </r>
  <r>
    <s v="EWS App"/>
    <n v="26"/>
    <s v="Indicators"/>
    <s v="REQB0 - Indicators"/>
    <s v="Indicator 58"/>
    <s v="Indicator 58 - Months with overdue: For each Client Homogeneous NDG, assign the Continuous number of months with overdue in the last quarter"/>
    <s v="The values are correctly reported by SNDG in the test subset"/>
    <m/>
    <x v="0"/>
    <m/>
    <s v="Ok"/>
  </r>
  <r>
    <s v="EWS App"/>
    <n v="27"/>
    <s v="Indicators"/>
    <s v="REQB0 - Indicators"/>
    <s v="Error Indicator 58"/>
    <s v="Error on Indicator 58 - Months with overdue. The conventional value is assigned for the cases: _x000a_Indicator is missing"/>
    <s v="The conventional values are correctly reported by SNDG in the test subset"/>
    <m/>
    <x v="0"/>
    <m/>
    <s v="Ok"/>
  </r>
  <r>
    <s v="EWS App"/>
    <n v="28"/>
    <s v="Indicators"/>
    <s v="REQB0 - Indicators"/>
    <s v="Indicator 60"/>
    <s v="Indicator 60 - Current accounts average inflows - last 12 months: For each Client Homogeneous NDG, assign the value of Average inflows of all business accounts in the last 12 months"/>
    <s v="The values are correctly reported by SNDG in the test subset"/>
    <m/>
    <x v="0"/>
    <m/>
    <s v="Ok"/>
  </r>
  <r>
    <s v="EWS App"/>
    <n v="29"/>
    <s v="Indicators"/>
    <s v="REQB0 - Indicators"/>
    <s v="Error Indicator 60"/>
    <s v="Error on Indicator 60 - Current accounts average inflows - last 12 months. The conventional value is assigned for the cases: _x000a_Indicator is missing"/>
    <s v="The conventional values are correctly reported by SNDG in the test subset"/>
    <m/>
    <x v="0"/>
    <m/>
    <s v="Ok"/>
  </r>
  <r>
    <s v="EWS App"/>
    <n v="30"/>
    <s v="Indicators"/>
    <s v="REQB0 - Indicators"/>
    <s v="Indicator 172"/>
    <s v="Indicator 172 - Decrease in current accounts inflows in last month: For each Client Homogeneous NDG, the indicator is &quot;true&quot; (value 1) if Sum of inflows in current accounts_month t &lt; Sum of inflows in current accounts_month t-1, 0 otherwise"/>
    <s v="The values are correctly reported by SNDG in the test subset"/>
    <m/>
    <x v="0"/>
    <m/>
    <s v="Ok"/>
  </r>
  <r>
    <s v="EWS App"/>
    <n v="31"/>
    <s v="Indicators"/>
    <s v="REQB0 - Indicators"/>
    <s v="Error Indicator 172"/>
    <s v="Error on Indicator 172 - Decrease in current accounts inflows in last month. The conventional value is assigned for the cases: _x000a_Indicator is missing"/>
    <s v="The conventional values are correctly reported by SNDG in the test subset"/>
    <m/>
    <x v="0"/>
    <m/>
    <s v="Ok"/>
  </r>
  <r>
    <s v="EWS App"/>
    <n v="32"/>
    <s v="Indicators"/>
    <s v="REQB0 - Indicators"/>
    <s v="Indicator 173"/>
    <s v="Indicator 173 - Decrease in outflows in current accounts in last month: For each Client Homogeneous NDG, the indicator is &quot;true&quot; (value 1) if Sum of outflows from current accounts_month t &lt; Sum of outflows from current accounts_month t-1, 0 otherwise"/>
    <s v="The values are correctly reported by SNDG in the test subset"/>
    <m/>
    <x v="0"/>
    <m/>
    <s v="Ok"/>
  </r>
  <r>
    <s v="EWS App"/>
    <n v="33"/>
    <s v="Indicators"/>
    <s v="REQB0 - Indicators"/>
    <s v="Error Indicator 173"/>
    <s v="Error on Indicator 173 - Decrease in outflows in current accounts in last month. The conventional value is assigned for the cases: _x000a_Indicator is missing"/>
    <s v="The conventional values are correctly reported by SNDG in the test subset"/>
    <m/>
    <x v="0"/>
    <m/>
    <s v="Ok"/>
  </r>
  <r>
    <s v="EWS App"/>
    <n v="34"/>
    <s v="Indicators"/>
    <s v="REQB0 - Indicators"/>
    <s v="Indicator 187"/>
    <s v="Indicator 187 - Monthly cumulated inflows amount in current accounts- variation in the last month: For each Client Homogeneous NDG, assign the value from formula: ((Sum of inflows in current account over the month_month t)/(Sum of inflows in current account over the month_month t-1))-1"/>
    <s v="The values are correctly reported by SNDG in the test subset"/>
    <m/>
    <x v="0"/>
    <m/>
    <s v="Ok"/>
  </r>
  <r>
    <s v="EWS App"/>
    <n v="35"/>
    <s v="Indicators"/>
    <s v="REQB0 - Indicators"/>
    <s v="Error Indicator 187"/>
    <s v="Error on Indicator 187 - Monthly cumulated inflows amount in current accounts- variation in the last month. The indicator indeterminate forms are handled, conventional value is assigned, for the cases: _x000a_- DEN = 0 _x000a_- DEN is missing_x000a_- NUM is missing"/>
    <s v="The conventional values are correctly reported by SNDG in the test subset"/>
    <m/>
    <x v="0"/>
    <m/>
    <s v="Ok"/>
  </r>
  <r>
    <s v="EWS App"/>
    <n v="36"/>
    <s v="Indicators"/>
    <s v="REQB0 - Indicators"/>
    <s v="Indicator 193"/>
    <s v="Indicator 193 - Amount of unpaid overdue - loans: For each Client Homogeneous NDG, assign the amount overdue for loans"/>
    <s v="The values are correctly reported by SNDG in the test subset"/>
    <m/>
    <x v="0"/>
    <m/>
    <s v="Ok"/>
  </r>
  <r>
    <s v="EWS App"/>
    <n v="37"/>
    <s v="Indicators"/>
    <s v="REQB0 - Indicators"/>
    <s v="Error Indicator 193"/>
    <s v="Error on Indicator 193 - Amount of unpaid overdue - loans. The conventional value is assigned for the cases: _x000a_Indicator is missing"/>
    <s v="The conventional values are correctly reported by SNDG in the test subset"/>
    <m/>
    <x v="0"/>
    <m/>
    <s v="Ok"/>
  </r>
  <r>
    <s v="EWS App"/>
    <n v="38"/>
    <s v="Indicators"/>
    <s v="REQB0 - Indicators"/>
    <s v="Indicator 213"/>
    <s v="Indicator 213 - Total number of days in blockade in last six months: For each Client Homogeneous NDG, assign the total number of days in blockade in last 6 months"/>
    <s v="The values are correctly reported by SNDG in the test subset"/>
    <m/>
    <x v="0"/>
    <m/>
    <s v="Ok"/>
  </r>
  <r>
    <s v="EWS App"/>
    <n v="39"/>
    <s v="Indicators"/>
    <s v="REQB0 - Indicators"/>
    <s v="Error Indicator 213"/>
    <s v="Error on Indicator 213 - Total number of days in blockade in last six months. The conventional value is assigned for the cases: _x000a_Indicator is missing"/>
    <s v="The conventional values are correctly reported by SNDG in the test subset"/>
    <m/>
    <x v="0"/>
    <m/>
    <s v="Ok"/>
  </r>
  <r>
    <s v="EWS App"/>
    <n v="40"/>
    <s v="Indicators"/>
    <s v="REQB0 - Indicators"/>
    <s v="Error Indicator 213"/>
    <s v="Error on Indicator 213 - Total number of days in blockade in last six months. The conventional value (cut-off value) is assigned in cases of Indicator is out of cut-off limit"/>
    <s v="The conventional values are correctly reported by SNDG in the test subset"/>
    <m/>
    <x v="0"/>
    <m/>
    <s v="Ok"/>
  </r>
  <r>
    <s v="EWS App"/>
    <n v="41"/>
    <s v="Indicators"/>
    <s v="REQB0 - Indicators"/>
    <s v="Indicator 219"/>
    <s v="Indicator 219 - Monitoring rating: For each Client Homogeneous NDG, the indicator shows the  internal rating grade"/>
    <s v="The values are correctly reported by SNDG in the test subset"/>
    <m/>
    <x v="0"/>
    <m/>
    <s v="Ok"/>
  </r>
  <r>
    <s v="EWS App"/>
    <n v="42"/>
    <s v="Indicators"/>
    <s v="REQB0 - Indicators"/>
    <s v="Error Indicator 219"/>
    <s v="Error on Indicator 219 - Monitoring rating. The conventional value is assigned for the cases: _x000a_Indicator is missing"/>
    <s v="The conventional values are correctly reported by SNDG in the test subset"/>
    <m/>
    <x v="0"/>
    <m/>
    <s v="Ok"/>
  </r>
  <r>
    <s v="EWS App"/>
    <n v="43"/>
    <s v="Business Rules"/>
    <s v="BR01"/>
    <s v="Business Rule 1"/>
    <s v="Check condition DPD &gt; 90 Equals TRUE"/>
    <s v="Corretta accensione della BR01"/>
    <m/>
    <x v="0"/>
    <m/>
    <s v="Ok"/>
  </r>
  <r>
    <s v="EWS App"/>
    <n v="44"/>
    <s v="Business Rules"/>
    <s v="BR02"/>
    <s v="Business Rule 2"/>
    <s v=" Check condition Forborne NPE Equals TRUE"/>
    <s v="Corretta accensione della BR02"/>
    <m/>
    <x v="0"/>
    <m/>
    <s v="Ok"/>
  </r>
  <r>
    <s v="EWS App"/>
    <n v="45"/>
    <s v="Business Rules"/>
    <s v="BR03"/>
    <s v="Business Rule 3"/>
    <s v="Check condition Missing Financial Statement Equals TRUE"/>
    <s v="Corretta accensione della BR03"/>
    <m/>
    <x v="0"/>
    <m/>
    <s v="Ok"/>
  </r>
  <r>
    <s v="EWS App"/>
    <n v="46"/>
    <s v="Business Rules"/>
    <s v="BR04"/>
    <s v="Business Rule 4"/>
    <s v="Check condition Monitoring Rating Equals P4"/>
    <s v="Corretta accensione della BR04"/>
    <m/>
    <x v="0"/>
    <m/>
    <s v="Ok"/>
  </r>
  <r>
    <s v="EWS App"/>
    <n v="47"/>
    <s v="Business Rules"/>
    <s v="BR05"/>
    <s v="Business Rule 5"/>
    <s v="Check condition Delta Equity &lt; -70%"/>
    <s v="Corretta accensione della BR05"/>
    <m/>
    <x v="0"/>
    <m/>
    <s v="Ok"/>
  </r>
  <r>
    <s v="EWS App"/>
    <n v="48"/>
    <s v="Business Rules"/>
    <s v="BR06"/>
    <s v="Business Rule 6"/>
    <s v="Check condition Delta Turnover Corporate &lt; -50%"/>
    <s v="Corretta accensione della BR06"/>
    <m/>
    <x v="0"/>
    <m/>
    <s v="Ok"/>
  </r>
  <r>
    <s v="EWS App"/>
    <n v="49"/>
    <s v="Business Rules"/>
    <s v="BR07"/>
    <s v="Business Rule 7"/>
    <s v="Check condition Delta Turnover SmallMicro &lt; -70%"/>
    <s v="Corretta accensione della BR07"/>
    <m/>
    <x v="0"/>
    <m/>
    <s v="Ok"/>
  </r>
  <r>
    <s v="EWS App"/>
    <n v="50"/>
    <s v="Business Rules"/>
    <s v="BR08"/>
    <s v="Business Rule 8"/>
    <s v="Check condition Materiality threshold Equals TRUE"/>
    <s v="Corretta accensione della BR08"/>
    <m/>
    <x v="0"/>
    <m/>
    <s v="Ok"/>
  </r>
  <r>
    <s v="EWS App"/>
    <n v="51"/>
    <s v="Business Rules"/>
    <s v="BR09"/>
    <s v="Business Rule 9"/>
    <s v="Check condition Bankruptcy proceedings started on the debtor Equals TRUE"/>
    <s v="Corretta accensione della BR09"/>
    <m/>
    <x v="0"/>
    <m/>
    <s v="Ok"/>
  </r>
  <r>
    <s v="EWS App"/>
    <n v="52"/>
    <s v="Business Rules"/>
    <s v="BR10"/>
    <s v="Business Rule 10"/>
    <s v="Check condition Debt Service Coverage Ratio &lt; 40,2%"/>
    <s v="Corretta accensione della BR10"/>
    <m/>
    <x v="0"/>
    <m/>
    <s v="Ok"/>
  </r>
  <r>
    <s v="EWS App"/>
    <n v="53"/>
    <s v="Business Rules"/>
    <s v="BR11"/>
    <s v="Business Rule 11"/>
    <s v="Check condition Group bankruptcy Equals TRUE"/>
    <s v="Corretta accensione della BR11"/>
    <m/>
    <x v="0"/>
    <m/>
    <s v="Ok"/>
  </r>
  <r>
    <s v="EWS App"/>
    <n v="54"/>
    <s v="Business Rules"/>
    <s v="BR12"/>
    <s v="Business Rule 12"/>
    <s v="Check condition Overdraft Equals TRUE"/>
    <s v="Corretta accensione della BR12"/>
    <m/>
    <x v="0"/>
    <m/>
    <s v="Ok"/>
  </r>
  <r>
    <s v="EWS App"/>
    <n v="55"/>
    <s v="Business Rules"/>
    <s v="BR13"/>
    <s v="Business Rule 13"/>
    <s v="Check condition Change of headquarters Equals TRUE"/>
    <s v="Corretta accensione della BR13"/>
    <m/>
    <x v="0"/>
    <m/>
    <s v="Ok"/>
  </r>
  <r>
    <s v="EWS App"/>
    <n v="56"/>
    <s v="Business Rules"/>
    <s v="BR14"/>
    <s v="Business Rule 14"/>
    <s v="Check condition Guarantor/collateral provider insolvent/bankrupt Equals TRUE"/>
    <s v="Corretta accensione della BR14"/>
    <m/>
    <x v="0"/>
    <m/>
    <s v="Ok"/>
  </r>
  <r>
    <s v="EWS App"/>
    <n v="57"/>
    <s v="Business Rules"/>
    <s v="BR15"/>
    <s v="Business Rule 15"/>
    <s v="Check condition Past due public creditors / employees Equals TRUE"/>
    <s v="Corretta accensione della BR15"/>
    <m/>
    <x v="0"/>
    <m/>
    <s v="Ok"/>
  </r>
  <r>
    <s v="EWS App"/>
    <n v="58"/>
    <s v="Business Rules"/>
    <s v="BR16"/>
    <s v="Business Rule 16"/>
    <s v="Check condition Bond Trade Suspended Equals TRUE"/>
    <s v="Corretta accensione della BR16"/>
    <m/>
    <x v="0"/>
    <m/>
    <s v="Ok"/>
  </r>
  <r>
    <s v="EWS App"/>
    <n v="59"/>
    <s v="Exception"/>
    <s v="Exception1"/>
    <s v="Exception1"/>
    <s v="Check rule of AQR Trigger for o “BR15: Past due public creditors / employees Equals TRUE” or “BR16: Bond Trade Suspended Equals TRUE”"/>
    <s v="Corretta accensione della Exception1"/>
    <s v="Corporate/(Small/Micro)"/>
    <x v="0"/>
    <m/>
    <s v="Ok"/>
  </r>
  <r>
    <s v="EWS App"/>
    <n v="60"/>
    <s v="Exception"/>
    <s v="Exception2"/>
    <s v="Exception2"/>
    <s v="Check rule of Missing Financial Statements for &quot;BR03: Missing Financial Statement Equals TRUE&quot;"/>
    <s v="Corretta accensione della Exception2"/>
    <s v="Corporate"/>
    <x v="0"/>
    <m/>
    <s v="Ok"/>
  </r>
  <r>
    <s v="EWS App"/>
    <n v="61"/>
    <s v="Exception"/>
    <s v="Exception3"/>
    <s v="Exception3"/>
    <s v="Check rule of Other AQR for &quot;BR03: Missing Financial Statement = 0 AND BR04: Monitoring Rating Equals P4 AND (BR05: Delta Equity &lt; -70%  OR BR06: Delta Turnover Corporate &lt;-50% OR BR10: DSCR&lt;40,2% OR BR11: Group bankruptcy Equals TRUE OR BR12: Overdraft Equals TRUE)&quot;"/>
    <s v="Corretta accensione della Exception3"/>
    <s v="Corporate"/>
    <x v="0"/>
    <m/>
    <s v="Ok"/>
  </r>
  <r>
    <s v="EWS App"/>
    <n v="62"/>
    <s v="Exception"/>
    <s v="Exception5"/>
    <s v="Exception5"/>
    <s v="Check rule of Guarantor/collateral insolvent/bankrupt for &quot;BR14_Guarantor/collateral provider insolvent/bankrupt Equals TRUE AND &quot;"/>
    <s v="Corretta accensione della Exception5"/>
    <s v="Corporate"/>
    <x v="0"/>
    <m/>
    <s v="Ok"/>
  </r>
  <r>
    <s v="EWS App"/>
    <n v="63"/>
    <s v="Exception"/>
    <s v="Exception2"/>
    <s v="Exception2"/>
    <s v="Check rule of Missing Financial Statements for&quot;BR13: Change of headquarters Equals TRUE BR03: Missing Financial Statement = 0 AND (BR04: Monitoring Rating Not Equals P4 OR (BR05: Delta Equity &gt;= -70%  OR BR06: Delta Turnover Corporate &gt;=-50% OR BR10: DSCR&gt;=40,2% OR BR11: Group bankruptcy Not Equals TRUE))&quot;"/>
    <s v="Corretta accensione della Exception2"/>
    <s v="Small/Micro"/>
    <x v="0"/>
    <m/>
    <s v="Ok"/>
  </r>
  <r>
    <s v="EWS App"/>
    <n v="64"/>
    <s v="Exception"/>
    <s v="Exception3"/>
    <s v="Exception3"/>
    <s v="Check rule of Other AQR for &quot;BR03: Missing Financial Statement = 0 AND BR12: Overdraft Equals TRUE AND (BR05: Delta Equity &lt; -70% OR BR07: Delta Turnover Small/Micro &lt;-70%)&quot;"/>
    <s v="Corretta accensione della Exception3"/>
    <s v="Small/Micro"/>
    <x v="0"/>
    <m/>
    <s v="Ok"/>
  </r>
  <r>
    <s v="EWS App"/>
    <n v="65"/>
    <s v="Exception"/>
    <s v="Exception6"/>
    <s v="Exception6"/>
    <s v="Check rule of Change of Headquarter for &quot;BR13: Change of headquarters Equals TRUE BR03: Missing Financial Statement = 0 AND (Overdraft Not Equals TRUE OR (BR05: Delta Equity &gt;= -70%  OR Delta Turnover SmallMicro &gt;= -70% ))&quot;"/>
    <s v="Corretta accensione della Exception6"/>
    <s v="Small/Micro"/>
    <x v="0"/>
    <m/>
    <s v="Ok"/>
  </r>
  <r>
    <m/>
    <m/>
    <m/>
    <m/>
    <m/>
    <m/>
    <m/>
    <m/>
    <x v="1"/>
    <m/>
    <m/>
  </r>
</pivotCacheRecords>
</file>

<file path=xl/pivotCache/pivotCacheRecords2.xml><?xml version="1.0" encoding="utf-8"?>
<pivotCacheRecords xmlns="http://schemas.openxmlformats.org/spreadsheetml/2006/main" xmlns:r="http://schemas.openxmlformats.org/officeDocument/2006/relationships" count="66">
  <r>
    <s v="EWS App"/>
    <n v="1"/>
    <s v="Indicators"/>
    <s v="REQB0 - Indicators"/>
    <s v="Indicator 1"/>
    <s v="Indicator 1 - Days past due: For each Client Homogeneous NDG, assign the count of the number of days past due at the report date "/>
    <s v="The values are correctly reported by SNDG in the test subset"/>
    <m/>
    <s v="Ok"/>
    <m/>
    <x v="0"/>
    <x v="0"/>
  </r>
  <r>
    <s v="EWS App"/>
    <n v="2"/>
    <s v="Indicators"/>
    <s v="REQB0 - Indicators"/>
    <s v="Error Indicator 1"/>
    <s v="Error on Indicator 1 - Days past due. The conventional value is assigned for the cases: _x000a_Indicator is missing"/>
    <s v="The conventional values are correctly reported by SNDG in the test subset"/>
    <m/>
    <s v="Ok"/>
    <m/>
    <x v="0"/>
    <x v="0"/>
  </r>
  <r>
    <s v="EWS App"/>
    <n v="3"/>
    <s v="Indicators"/>
    <s v="REQB0 - Indicators"/>
    <s v="Indicator 2"/>
    <s v="Indicator 2 - Past Due &gt; 90: For each Client Homogeneous NDG, the indicator is “true” (value 1) in presence of days past due &gt; 90 on any facility at the debtor level, 0 otherwise"/>
    <s v="The values are correctly reported by SNDG in the test subset"/>
    <m/>
    <s v="Ok"/>
    <m/>
    <x v="0"/>
    <x v="0"/>
  </r>
  <r>
    <s v="EWS App"/>
    <n v="4"/>
    <s v="Indicators"/>
    <s v="REQB0 - Indicators"/>
    <s v="Error Indicator 2"/>
    <s v="Error on Indicator 2 - Past Due &gt; 90. The conventional value is assigned for the cases: _x000a_Indicator is missing"/>
    <s v="The conventional values are correctly reported by SNDG in the test subset"/>
    <m/>
    <s v="Ok"/>
    <m/>
    <x v="0"/>
    <x v="0"/>
  </r>
  <r>
    <s v="EWS App"/>
    <n v="5"/>
    <s v="Indicators"/>
    <s v="REQB0 - Indicators"/>
    <s v="Indicator 8"/>
    <s v="Indicator 8 - Account turnover oscillation: For each Client Homogeneous NDG, the indicator is the Ratio between the quaterly average and annual average of the sum of monthly inflows . The inflows are in current account."/>
    <s v="The values are correctly reported by SNDG in the test subset"/>
    <m/>
    <s v="Ok"/>
    <m/>
    <x v="0"/>
    <x v="0"/>
  </r>
  <r>
    <s v="EWS App"/>
    <n v="6"/>
    <s v="Indicators"/>
    <s v="REQB0 - Indicators"/>
    <s v="Error Indicator 8"/>
    <s v="Error on Indicator 8 - Account turnover oscillation. The indicator indeterminate forms are handled, conventional value is assigned, for the cases: _x000a_- DEN = 0 _x000a_- DEN is missing_x000a_- NUM is missing"/>
    <s v="The conventional values are correctly reported by SNDG in the test subset"/>
    <m/>
    <s v="Ok"/>
    <m/>
    <x v="0"/>
    <x v="0"/>
  </r>
  <r>
    <s v="EWS App"/>
    <n v="7"/>
    <s v="Indicators"/>
    <s v="REQB0 - Indicators"/>
    <s v="Error Indicator 8"/>
    <s v="Error on Indicator 8 - Account turnover oscillation. The conventional value (cut-off value) is assigned in cases of Indicator is out of cut-off limit"/>
    <s v="The conventional values are correctly reported by SNDG in the test subset"/>
    <m/>
    <s v="Ok"/>
    <m/>
    <x v="0"/>
    <x v="0"/>
  </r>
  <r>
    <s v="EWS App"/>
    <n v="8"/>
    <s v="Indicators"/>
    <s v="REQB0 - Indicators"/>
    <s v="Indicator 9"/>
    <s v="Indicator 9 - Delta turnover: For each Client Homogeneous NDG, assign the value from the formula (Sales/sales_t-1)-1"/>
    <s v="The values are correctly reported by SNDG in the test subset"/>
    <m/>
    <s v="Ok"/>
    <m/>
    <x v="0"/>
    <x v="0"/>
  </r>
  <r>
    <s v="EWS App"/>
    <n v="9"/>
    <s v="Indicators"/>
    <s v="REQB0 - Indicators"/>
    <s v="Error Indicator 9"/>
    <s v="Error on Indicator 9 - Delta turnover. The indicator indeterminate forms are handled, conventional value is assigned, for the cases: _x000a_- DEN = 0 _x000a_- DEN is missing_x000a_- NUM is missing"/>
    <s v="The conventional values are correctly reported by SNDG in the test subset"/>
    <m/>
    <s v="Ok"/>
    <m/>
    <x v="0"/>
    <x v="0"/>
  </r>
  <r>
    <s v="EWS App"/>
    <n v="10"/>
    <s v="Indicators"/>
    <s v="REQB0 - Indicators"/>
    <s v="Indicator 13"/>
    <s v="Indicator 13 - Business current accounts average balance - 12 months: For each Client Homogeneous NDG, the indicator is the average amount of the business account in the last 12 months. The amount is calculated at last day of the month (without overdraft)."/>
    <s v="The values are correctly reported by SNDG in the test subset"/>
    <m/>
    <s v="Ok"/>
    <m/>
    <x v="0"/>
    <x v="0"/>
  </r>
  <r>
    <s v="EWS App"/>
    <n v="11"/>
    <s v="Indicators"/>
    <s v="REQB0 - Indicators"/>
    <s v="Error Indicator 13"/>
    <s v="Error on Indicator 13 - Business current accounts average balance - 12 months. The conventional value is assigned for the cases: _x000a_Indicator is missing"/>
    <s v="The conventional values are correctly reported by SNDG in the test subset"/>
    <m/>
    <s v="Ok"/>
    <m/>
    <x v="0"/>
    <x v="0"/>
  </r>
  <r>
    <s v="EWS App"/>
    <n v="12"/>
    <s v="Indicators"/>
    <s v="REQB0 - Indicators"/>
    <s v="Error Indicator 13"/>
    <s v="Error on Indicator 13 - Business current accounts average balance - 12 months. The conventional value (cut-off value) is assigned in cases of Indicator is out of cut-off limit"/>
    <s v="The conventional values are correctly reported by SNDG in the test subset"/>
    <m/>
    <s v="Ok"/>
    <m/>
    <x v="0"/>
    <x v="0"/>
  </r>
  <r>
    <s v="EWS App"/>
    <n v="13"/>
    <s v="Indicators"/>
    <s v="REQB0 - Indicators"/>
    <s v="Indicator 14"/>
    <s v="Indicator 14 - Number of business current accounts: For each Client Homogeneous NDG, the indicator is the number of business current accounts at client level."/>
    <s v="The values are correctly reported by SNDG in the test subset"/>
    <m/>
    <s v="Ok"/>
    <m/>
    <x v="0"/>
    <x v="0"/>
  </r>
  <r>
    <s v="EWS App"/>
    <n v="14"/>
    <s v="Indicators"/>
    <s v="REQB0 - Indicators"/>
    <s v="Error Indicator 14"/>
    <s v="Error on Indicator 14 - Number of business current accounts. The conventional value is assigned for the cases: _x000a_Indicator is missing"/>
    <s v="The conventional values are correctly reported by SNDG in the test subset"/>
    <m/>
    <s v="Ok"/>
    <m/>
    <x v="0"/>
    <x v="0"/>
  </r>
  <r>
    <s v="EWS App"/>
    <n v="15"/>
    <s v="Indicators"/>
    <s v="REQB0 - Indicators"/>
    <s v="Indicator 20"/>
    <s v="Indicator 20 - Missing financial statements: For each Client Homogeneous NDG, the indicator is &quot;true&quot; (value 1) if client financial statements related to the previous closed financial year are missing, otherwise the field is null."/>
    <s v="The values are correctly reported by SNDG in the test subset"/>
    <m/>
    <s v="Ok"/>
    <m/>
    <x v="0"/>
    <x v="0"/>
  </r>
  <r>
    <s v="EWS App"/>
    <n v="16"/>
    <s v="Indicators"/>
    <s v="REQB0 - Indicators"/>
    <s v="Error Indicator 20"/>
    <s v="Error on Indicator 20 - Missing financial statements. The conventional value is assigned for the cases: _x000a_Indicator is missing"/>
    <s v="The conventional values are correctly reported by SNDG in the test subset"/>
    <m/>
    <s v="Ok"/>
    <m/>
    <x v="0"/>
    <x v="0"/>
  </r>
  <r>
    <s v="EWS App"/>
    <n v="17"/>
    <s v="Indicators"/>
    <s v="REQB0 - Indicators"/>
    <s v="Indicator 35"/>
    <s v="Indicator 35 - Delta equity: For each Client Homogeneous NDG, assign the value from the formula: (Equity/Equity_t-1)-1"/>
    <s v="The values are correctly reported by SNDG in the test subset"/>
    <m/>
    <s v="Ok"/>
    <m/>
    <x v="0"/>
    <x v="0"/>
  </r>
  <r>
    <s v="EWS App"/>
    <n v="18"/>
    <s v="Indicators"/>
    <s v="REQB0 - Indicators"/>
    <s v="Error Indicator 35"/>
    <s v="Error on Indicator 35 - Delta equity. The indicator indeterminate forms are handled, conventional value is assigned, for the cases: _x000a_- DEN = 0 _x000a_- DEN is missing_x000a_- NUM is missing"/>
    <s v="The conventional values are correctly reported by SNDG in the test subset"/>
    <m/>
    <s v="Ok"/>
    <m/>
    <x v="0"/>
    <x v="0"/>
  </r>
  <r>
    <s v="EWS App"/>
    <n v="19"/>
    <s v="Indicators"/>
    <s v="REQB0 - Indicators"/>
    <s v="Indicator 44"/>
    <s v="Indicator 44 - Past due amount: For each Client Homogeneous NDG, assign the amount past due at the report date"/>
    <s v="The values are correctly reported by SNDG in the test subset"/>
    <m/>
    <s v="Ok"/>
    <m/>
    <x v="0"/>
    <x v="0"/>
  </r>
  <r>
    <s v="EWS App"/>
    <n v="20"/>
    <s v="Indicators"/>
    <s v="REQB0 - Indicators"/>
    <s v="Error Indicator 44"/>
    <s v="Error on Indicator 44 - Past due amount. The conventional value is assigned for the cases: _x000a_Indicator is missing"/>
    <s v="The conventional values are correctly reported by SNDG in the test subset"/>
    <m/>
    <s v="Ok"/>
    <m/>
    <x v="0"/>
    <x v="0"/>
  </r>
  <r>
    <s v="EWS App"/>
    <n v="21"/>
    <s v="Indicators"/>
    <s v="REQB0 - Indicators"/>
    <s v="Error Indicator 44"/>
    <s v="Error on Indicator 44 - Past due amount. The conventional value (cut-off value) is assigned in cases of Indicator is out of cut-off limit"/>
    <s v="The conventional values are correctly reported by SNDG in the test subset"/>
    <m/>
    <s v="Ok"/>
    <m/>
    <x v="0"/>
    <x v="0"/>
  </r>
  <r>
    <s v="EWS App"/>
    <n v="22"/>
    <s v="Indicators"/>
    <s v="REQB0 - Indicators"/>
    <s v="Indicator 51"/>
    <s v="Indicator 51 - Overdraft: For each Client Homogeneous NDG, the indicator is &quot;true&quot; (value 1) in presence of overdraft amount &gt; 0, 0 otherwise"/>
    <s v="The values are correctly reported by SNDG in the test subset"/>
    <m/>
    <s v="Ok"/>
    <m/>
    <x v="0"/>
    <x v="0"/>
  </r>
  <r>
    <s v="EWS App"/>
    <n v="23"/>
    <s v="Indicators"/>
    <s v="REQB0 - Indicators"/>
    <s v="Error Indicator 51"/>
    <s v="Error on Indicator 51 - Overdraft. The conventional value is assigned for the cases: _x000a_Indicator is missing"/>
    <s v="The conventional values are correctly reported by SNDG in the test subset"/>
    <m/>
    <s v="Ok"/>
    <m/>
    <x v="0"/>
    <x v="0"/>
  </r>
  <r>
    <s v="EWS App"/>
    <n v="24"/>
    <s v="Indicators"/>
    <s v="REQB0 - Indicators"/>
    <s v="Indicator 55"/>
    <s v="Indicator 55 - Forborne NPE: For each Client Homogeneous NDG, the indicator is &quot;true&quot; (value 1) in presence of amount of all exposures that would be defined as forborne NPE as defined in EBA/ITS/2013/03&gt;0, 0 otherwise "/>
    <s v="The values are correctly reported by SNDG in the test subset"/>
    <m/>
    <s v="Ok"/>
    <m/>
    <x v="0"/>
    <x v="0"/>
  </r>
  <r>
    <s v="EWS App"/>
    <n v="25"/>
    <s v="Indicators"/>
    <s v="REQB0 - Indicators"/>
    <s v="Error Indicator 55"/>
    <s v="Error on Indicator 55 - Forborne NPE. The conventional value is assigned for the cases: _x000a_Indicator is missing"/>
    <s v="The conventional values are correctly reported by SNDG in the test subset"/>
    <m/>
    <s v="Ok"/>
    <m/>
    <x v="0"/>
    <x v="0"/>
  </r>
  <r>
    <s v="EWS App"/>
    <n v="26"/>
    <s v="Indicators"/>
    <s v="REQB0 - Indicators"/>
    <s v="Indicator 58"/>
    <s v="Indicator 58 - Months with overdue: For each Client Homogeneous NDG, assign the Continuous number of months with overdue in the last quarter"/>
    <s v="The values are correctly reported by SNDG in the test subset"/>
    <m/>
    <s v="Ok"/>
    <m/>
    <x v="0"/>
    <x v="0"/>
  </r>
  <r>
    <s v="EWS App"/>
    <n v="27"/>
    <s v="Indicators"/>
    <s v="REQB0 - Indicators"/>
    <s v="Error Indicator 58"/>
    <s v="Error on Indicator 58 - Months with overdue. The conventional value is assigned for the cases: _x000a_Indicator is missing"/>
    <s v="The conventional values are correctly reported by SNDG in the test subset"/>
    <m/>
    <s v="Ok"/>
    <m/>
    <x v="0"/>
    <x v="0"/>
  </r>
  <r>
    <s v="EWS App"/>
    <n v="28"/>
    <s v="Indicators"/>
    <s v="REQB0 - Indicators"/>
    <s v="Indicator 60"/>
    <s v="Indicator 60 - Current accounts average inflows - last 12 months: For each Client Homogeneous NDG, assign the value of Average inflows of all business accounts in the last 12 months"/>
    <s v="The values are correctly reported by SNDG in the test subset"/>
    <m/>
    <s v="Ok"/>
    <m/>
    <x v="0"/>
    <x v="0"/>
  </r>
  <r>
    <s v="EWS App"/>
    <n v="29"/>
    <s v="Indicators"/>
    <s v="REQB0 - Indicators"/>
    <s v="Error Indicator 60"/>
    <s v="Error on Indicator 60 - Current accounts average inflows - last 12 months. The conventional value is assigned for the cases: _x000a_Indicator is missing"/>
    <s v="The conventional values are correctly reported by SNDG in the test subset"/>
    <m/>
    <s v="Ok"/>
    <m/>
    <x v="0"/>
    <x v="0"/>
  </r>
  <r>
    <s v="EWS App"/>
    <n v="30"/>
    <s v="Indicators"/>
    <s v="REQB0 - Indicators"/>
    <s v="Indicator 172"/>
    <s v="Indicator 172 - Decrease in current accounts inflows in last month: For each Client Homogeneous NDG, the indicator is &quot;true&quot; (value 1) if Sum of inflows in current accounts_month t &lt; Sum of inflows in current accounts_month t-1, 0 otherwise"/>
    <s v="The values are correctly reported by SNDG in the test subset"/>
    <m/>
    <s v="Ok"/>
    <m/>
    <x v="0"/>
    <x v="0"/>
  </r>
  <r>
    <s v="EWS App"/>
    <n v="31"/>
    <s v="Indicators"/>
    <s v="REQB0 - Indicators"/>
    <s v="Error Indicator 172"/>
    <s v="Error on Indicator 172 - Decrease in current accounts inflows in last month. The conventional value is assigned for the cases: _x000a_Indicator is missing"/>
    <s v="The conventional values are correctly reported by SNDG in the test subset"/>
    <m/>
    <s v="Ok"/>
    <m/>
    <x v="0"/>
    <x v="0"/>
  </r>
  <r>
    <s v="EWS App"/>
    <n v="32"/>
    <s v="Indicators"/>
    <s v="REQB0 - Indicators"/>
    <s v="Indicator 173"/>
    <s v="Indicator 173 - Decrease in outflows in current accounts in last month: For each Client Homogeneous NDG, the indicator is &quot;true&quot; (value 1) if Sum of outflows from current accounts_month t &lt; Sum of outflows from current accounts_month t-1, 0 otherwise"/>
    <s v="The values are correctly reported by SNDG in the test subset"/>
    <m/>
    <s v="Ok"/>
    <m/>
    <x v="0"/>
    <x v="0"/>
  </r>
  <r>
    <s v="EWS App"/>
    <n v="33"/>
    <s v="Indicators"/>
    <s v="REQB0 - Indicators"/>
    <s v="Error Indicator 173"/>
    <s v="Error on Indicator 173 - Decrease in outflows in current accounts in last month. The conventional value is assigned for the cases: _x000a_Indicator is missing"/>
    <s v="The conventional values are correctly reported by SNDG in the test subset"/>
    <m/>
    <s v="Ok"/>
    <m/>
    <x v="0"/>
    <x v="0"/>
  </r>
  <r>
    <s v="EWS App"/>
    <n v="34"/>
    <s v="Indicators"/>
    <s v="REQB0 - Indicators"/>
    <s v="Indicator 187"/>
    <s v="Indicator 187 - Monthly cumulated inflows amount in current accounts- variation in the last month: For each Client Homogeneous NDG, assign the value from formula: ((Sum of inflows in current account over the month_month t)/(Sum of inflows in current account over the month_month t-1))-1"/>
    <s v="The values are correctly reported by SNDG in the test subset"/>
    <m/>
    <s v="Ok"/>
    <m/>
    <x v="0"/>
    <x v="0"/>
  </r>
  <r>
    <s v="EWS App"/>
    <n v="35"/>
    <s v="Indicators"/>
    <s v="REQB0 - Indicators"/>
    <s v="Error Indicator 187"/>
    <s v="Error on Indicator 187 - Monthly cumulated inflows amount in current accounts- variation in the last month. The indicator indeterminate forms are handled, conventional value is assigned, for the cases: _x000a_- DEN = 0 _x000a_- DEN is missing_x000a_- NUM is missing"/>
    <s v="The conventional values are correctly reported by SNDG in the test subset"/>
    <m/>
    <s v="Ok"/>
    <m/>
    <x v="0"/>
    <x v="0"/>
  </r>
  <r>
    <s v="EWS App"/>
    <n v="36"/>
    <s v="Indicators"/>
    <s v="REQB0 - Indicators"/>
    <s v="Indicator 193"/>
    <s v="Indicator 193 - Amount of unpaid overdue - loans: For each Client Homogeneous NDG, assign the amount overdue for loans"/>
    <s v="The values are correctly reported by SNDG in the test subset"/>
    <m/>
    <s v="Ok"/>
    <m/>
    <x v="0"/>
    <x v="0"/>
  </r>
  <r>
    <s v="EWS App"/>
    <n v="37"/>
    <s v="Indicators"/>
    <s v="REQB0 - Indicators"/>
    <s v="Error Indicator 193"/>
    <s v="Error on Indicator 193 - Amount of unpaid overdue - loans. The conventional value is assigned for the cases: _x000a_Indicator is missing"/>
    <s v="The conventional values are correctly reported by SNDG in the test subset"/>
    <m/>
    <s v="Ok"/>
    <m/>
    <x v="0"/>
    <x v="0"/>
  </r>
  <r>
    <s v="EWS App"/>
    <n v="38"/>
    <s v="Indicators"/>
    <s v="REQB0 - Indicators"/>
    <s v="Indicator 213"/>
    <s v="Indicator 213 - Total number of days in blockade in last six months: For each Client Homogeneous NDG, assign the total number of days in blockade in last 6 months"/>
    <s v="The values are correctly reported by SNDG in the test subset"/>
    <m/>
    <s v="Ok"/>
    <m/>
    <x v="0"/>
    <x v="0"/>
  </r>
  <r>
    <s v="EWS App"/>
    <n v="39"/>
    <s v="Indicators"/>
    <s v="REQB0 - Indicators"/>
    <s v="Error Indicator 213"/>
    <s v="Error on Indicator 213 - Total number of days in blockade in last six months. The conventional value is assigned for the cases: _x000a_Indicator is missing"/>
    <s v="The conventional values are correctly reported by SNDG in the test subset"/>
    <m/>
    <s v="Ok"/>
    <m/>
    <x v="0"/>
    <x v="0"/>
  </r>
  <r>
    <s v="EWS App"/>
    <n v="40"/>
    <s v="Indicators"/>
    <s v="REQB0 - Indicators"/>
    <s v="Error Indicator 213"/>
    <s v="Error on Indicator 213 - Total number of days in blockade in last six months. The conventional value (cut-off value) is assigned in cases of Indicator is out of cut-off limit"/>
    <s v="The conventional values are correctly reported by SNDG in the test subset"/>
    <m/>
    <s v="Ok"/>
    <m/>
    <x v="0"/>
    <x v="0"/>
  </r>
  <r>
    <s v="EWS App"/>
    <n v="41"/>
    <s v="Indicators"/>
    <s v="REQB0 - Indicators"/>
    <s v="Indicator 219"/>
    <s v="Indicator 219 - Monitoring rating: For each Client Homogeneous NDG, the indicator shows the  internal rating grade"/>
    <s v="The values are correctly reported by SNDG in the test subset"/>
    <m/>
    <s v="Ok"/>
    <m/>
    <x v="0"/>
    <x v="0"/>
  </r>
  <r>
    <s v="EWS App"/>
    <n v="42"/>
    <s v="Indicators"/>
    <s v="REQB0 - Indicators"/>
    <s v="Error Indicator 219"/>
    <s v="Error on Indicator 219 - Monitoring rating. The conventional value is assigned for the cases: _x000a_Indicator is missing"/>
    <s v="The conventional values are correctly reported by SNDG in the test subset"/>
    <m/>
    <s v="Ok"/>
    <m/>
    <x v="0"/>
    <x v="0"/>
  </r>
  <r>
    <s v="EWS App"/>
    <n v="43"/>
    <s v="Business Rules"/>
    <s v="BR01"/>
    <s v="Business Rule 1"/>
    <s v="Check condition DPD &gt; 90 Equals TRUE"/>
    <s v="Corretta accensione della BR01"/>
    <m/>
    <s v="Ok"/>
    <m/>
    <x v="0"/>
    <x v="0"/>
  </r>
  <r>
    <s v="EWS App"/>
    <n v="44"/>
    <s v="Business Rules"/>
    <s v="BR02"/>
    <s v="Business Rule 2"/>
    <s v=" Check condition Forborne NPE Equals TRUE"/>
    <s v="Corretta accensione della BR02"/>
    <m/>
    <s v="Ok"/>
    <m/>
    <x v="0"/>
    <x v="0"/>
  </r>
  <r>
    <s v="EWS App"/>
    <n v="45"/>
    <s v="Business Rules"/>
    <s v="BR03"/>
    <s v="Business Rule 3"/>
    <s v="Check condition Missing Financial Statement Equals TRUE"/>
    <s v="Corretta accensione della BR03"/>
    <m/>
    <s v="Ok"/>
    <m/>
    <x v="0"/>
    <x v="0"/>
  </r>
  <r>
    <s v="EWS App"/>
    <n v="46"/>
    <s v="Business Rules"/>
    <s v="BR04"/>
    <s v="Business Rule 4"/>
    <s v="Check condition Monitoring Rating Equals P4"/>
    <s v="Corretta accensione della BR04"/>
    <m/>
    <s v="Ok"/>
    <m/>
    <x v="0"/>
    <x v="0"/>
  </r>
  <r>
    <s v="EWS App"/>
    <n v="47"/>
    <s v="Business Rules"/>
    <s v="BR05"/>
    <s v="Business Rule 5"/>
    <s v="Check condition Delta Equity &lt; -70%"/>
    <s v="Corretta accensione della BR05"/>
    <m/>
    <s v="Ok"/>
    <m/>
    <x v="0"/>
    <x v="0"/>
  </r>
  <r>
    <s v="EWS App"/>
    <n v="48"/>
    <s v="Business Rules"/>
    <s v="BR06"/>
    <s v="Business Rule 6"/>
    <s v="Check condition Delta Turnover Corporate &lt; -50%"/>
    <s v="Corretta accensione della BR06"/>
    <m/>
    <s v="Ok"/>
    <m/>
    <x v="0"/>
    <x v="0"/>
  </r>
  <r>
    <s v="EWS App"/>
    <n v="49"/>
    <s v="Business Rules"/>
    <s v="BR07"/>
    <s v="Business Rule 7"/>
    <s v="Check condition Delta Turnover SmallMicro &lt; -70%"/>
    <s v="Corretta accensione della BR07"/>
    <m/>
    <s v="Ok"/>
    <m/>
    <x v="0"/>
    <x v="0"/>
  </r>
  <r>
    <s v="EWS App"/>
    <n v="50"/>
    <s v="Business Rules"/>
    <s v="BR08"/>
    <s v="Business Rule 8"/>
    <s v="Check condition Materiality threshold Equals TRUE"/>
    <s v="Corretta accensione della BR08"/>
    <m/>
    <s v="Ok"/>
    <m/>
    <x v="0"/>
    <x v="0"/>
  </r>
  <r>
    <s v="EWS App"/>
    <n v="51"/>
    <s v="Business Rules"/>
    <s v="BR09"/>
    <s v="Business Rule 9"/>
    <s v="Check condition Bankruptcy proceedings started on the debtor Equals TRUE"/>
    <s v="Corretta accensione della BR09"/>
    <m/>
    <s v="Ok"/>
    <m/>
    <x v="0"/>
    <x v="0"/>
  </r>
  <r>
    <s v="EWS App"/>
    <n v="52"/>
    <s v="Business Rules"/>
    <s v="BR10"/>
    <s v="Business Rule 10"/>
    <s v="Check condition Debt Service Coverage Ratio &lt; 40,2%"/>
    <s v="Corretta accensione della BR10"/>
    <m/>
    <s v="Ok"/>
    <m/>
    <x v="0"/>
    <x v="0"/>
  </r>
  <r>
    <s v="EWS App"/>
    <n v="53"/>
    <s v="Business Rules"/>
    <s v="BR11"/>
    <s v="Business Rule 11"/>
    <s v="Check condition Group bankruptcy Equals TRUE"/>
    <s v="Corretta accensione della BR11"/>
    <m/>
    <s v="Ok"/>
    <m/>
    <x v="0"/>
    <x v="0"/>
  </r>
  <r>
    <s v="EWS App"/>
    <n v="54"/>
    <s v="Business Rules"/>
    <s v="BR12"/>
    <s v="Business Rule 12"/>
    <s v="Check condition Overdraft Equals TRUE"/>
    <s v="Corretta accensione della BR12"/>
    <m/>
    <s v="Ok"/>
    <m/>
    <x v="0"/>
    <x v="0"/>
  </r>
  <r>
    <s v="EWS App"/>
    <n v="55"/>
    <s v="Business Rules"/>
    <s v="BR13"/>
    <s v="Business Rule 13"/>
    <s v="Check condition Change of headquarters Equals TRUE"/>
    <s v="Corretta accensione della BR13"/>
    <m/>
    <s v="Ok"/>
    <m/>
    <x v="0"/>
    <x v="0"/>
  </r>
  <r>
    <s v="EWS App"/>
    <n v="56"/>
    <s v="Business Rules"/>
    <s v="BR14"/>
    <s v="Business Rule 14"/>
    <s v="Check condition Guarantor/collateral provider insolvent/bankrupt Equals TRUE"/>
    <s v="Corretta accensione della BR14"/>
    <m/>
    <s v="Ok"/>
    <m/>
    <x v="0"/>
    <x v="0"/>
  </r>
  <r>
    <s v="EWS App"/>
    <n v="57"/>
    <s v="Business Rules"/>
    <s v="BR15"/>
    <s v="Business Rule 15"/>
    <s v="Check condition Past due public creditors / employees Equals TRUE"/>
    <s v="Corretta accensione della BR15"/>
    <m/>
    <s v="Ok"/>
    <m/>
    <x v="0"/>
    <x v="0"/>
  </r>
  <r>
    <s v="EWS App"/>
    <n v="58"/>
    <s v="Business Rules"/>
    <s v="BR16"/>
    <s v="Business Rule 16"/>
    <s v="Check condition Bond Trade Suspended Equals TRUE"/>
    <s v="Corretta accensione della BR16"/>
    <m/>
    <s v="Ok"/>
    <m/>
    <x v="0"/>
    <x v="0"/>
  </r>
  <r>
    <s v="EWS App"/>
    <n v="59"/>
    <s v="Exception"/>
    <s v="Exception1"/>
    <s v="Exception1"/>
    <s v="Check rule of AQR Trigger for o “BR15: Past due public creditors / employees Equals TRUE” or “BR16: Bond Trade Suspended Equals TRUE”"/>
    <s v="Corretta accensione della Exception1"/>
    <s v="Corporate/(Small/Micro)"/>
    <s v="Ok"/>
    <m/>
    <x v="0"/>
    <x v="0"/>
  </r>
  <r>
    <s v="EWS App"/>
    <n v="60"/>
    <s v="Exception"/>
    <s v="Exception2"/>
    <s v="Exception2"/>
    <s v="Check rule of Missing Financial Statements for &quot;BR03: Missing Financial Statement Equals TRUE&quot;"/>
    <s v="Corretta accensione della Exception2"/>
    <s v="Corporate"/>
    <s v="Ok"/>
    <m/>
    <x v="0"/>
    <x v="0"/>
  </r>
  <r>
    <s v="EWS App"/>
    <n v="61"/>
    <s v="Exception"/>
    <s v="Exception3"/>
    <s v="Exception3"/>
    <s v="Check rule of Other AQR for &quot;BR03: Missing Financial Statement = 0 AND BR04: Monitoring Rating Equals P4 AND (BR05: Delta Equity &lt; -70%  OR BR06: Delta Turnover Corporate &lt;-50% OR BR10: DSCR&lt;40,2% OR BR11: Group bankruptcy Equals TRUE OR BR12: Overdraft Equals TRUE)&quot;"/>
    <s v="Corretta accensione della Exception3"/>
    <s v="Corporate"/>
    <s v="Ok"/>
    <m/>
    <x v="0"/>
    <x v="0"/>
  </r>
  <r>
    <s v="EWS App"/>
    <n v="62"/>
    <s v="Exception"/>
    <s v="Exception5"/>
    <s v="Exception5"/>
    <s v="Check rule of Guarantor/collateral insolvent/bankrupt for &quot;BR14_Guarantor/collateral provider insolvent/bankrupt Equals TRUE AND &quot;"/>
    <s v="Corretta accensione della Exception5"/>
    <s v="Corporate"/>
    <s v="Ok"/>
    <m/>
    <x v="0"/>
    <x v="0"/>
  </r>
  <r>
    <s v="EWS App"/>
    <n v="63"/>
    <s v="Exception"/>
    <s v="Exception2"/>
    <s v="Exception2"/>
    <s v="Check rule of Missing Financial Statements for&quot;BR13: Change of headquarters Equals TRUE BR03: Missing Financial Statement = 0 AND (BR04: Monitoring Rating Not Equals P4 OR (BR05: Delta Equity &gt;= -70%  OR BR06: Delta Turnover Corporate &gt;=-50% OR BR10: DSCR&gt;=40,2% OR BR11: Group bankruptcy Not Equals TRUE))&quot;"/>
    <s v="Corretta accensione della Exception2"/>
    <s v="Small/Micro"/>
    <s v="Ok"/>
    <m/>
    <x v="0"/>
    <x v="0"/>
  </r>
  <r>
    <s v="EWS App"/>
    <n v="64"/>
    <s v="Exception"/>
    <s v="Exception3"/>
    <s v="Exception3"/>
    <s v="Check rule of Other AQR for &quot;BR03: Missing Financial Statement = 0 AND BR12: Overdraft Equals TRUE AND (BR05: Delta Equity &lt; -70% OR BR07: Delta Turnover Small/Micro &lt;-70%)&quot;"/>
    <s v="Corretta accensione della Exception3"/>
    <s v="Small/Micro"/>
    <s v="Ok"/>
    <m/>
    <x v="0"/>
    <x v="0"/>
  </r>
  <r>
    <s v="EWS App"/>
    <n v="65"/>
    <s v="Exception"/>
    <s v="Exception6"/>
    <s v="Exception6"/>
    <s v="Check rule of Change of Headquarter for &quot;BR13: Change of headquarters Equals TRUE BR03: Missing Financial Statement = 0 AND (Overdraft Not Equals TRUE OR (BR05: Delta Equity &gt;= -70%  OR Delta Turnover SmallMicro &gt;= -70% ))&quot;"/>
    <s v="Corretta accensione della Exception6"/>
    <s v="Small/Micro"/>
    <s v="Ok"/>
    <m/>
    <x v="0"/>
    <x v="0"/>
  </r>
  <r>
    <m/>
    <m/>
    <m/>
    <m/>
    <m/>
    <m/>
    <m/>
    <m/>
    <m/>
    <m/>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ella_pivot2" cacheId="49" applyNumberFormats="0" applyBorderFormats="0" applyFontFormats="0" applyPatternFormats="0" applyAlignmentFormats="0" applyWidthHeightFormats="1" dataCaption="Valori" updatedVersion="5" minRefreshableVersion="3" useAutoFormatting="1" itemPrintTitles="1" createdVersion="4" indent="0" outline="1" outlineData="1" multipleFieldFilters="0" rowHeaderCaption="Stato Casi Test">
  <location ref="B7:C10" firstHeaderRow="1" firstDataRow="1" firstDataCol="1"/>
  <pivotFields count="11">
    <pivotField showAll="0"/>
    <pivotField dataField="1" showAll="0"/>
    <pivotField showAll="0"/>
    <pivotField showAll="0"/>
    <pivotField showAll="0"/>
    <pivotField showAll="0"/>
    <pivotField showAll="0"/>
    <pivotField showAll="0"/>
    <pivotField axis="axisRow">
      <items count="6">
        <item h="1" m="1" x="2"/>
        <item h="1" m="1" x="4"/>
        <item m="1" x="3"/>
        <item x="0"/>
        <item h="1" x="1"/>
        <item t="default"/>
      </items>
    </pivotField>
    <pivotField showAll="0"/>
    <pivotField showAll="0" defaultSubtotal="0"/>
  </pivotFields>
  <rowFields count="1">
    <field x="8"/>
  </rowFields>
  <rowItems count="3">
    <i>
      <x v="2"/>
    </i>
    <i>
      <x v="3"/>
    </i>
    <i t="grand">
      <x/>
    </i>
  </rowItems>
  <colItems count="1">
    <i/>
  </colItems>
  <dataFields count="1">
    <dataField name="Conteggio" fld="1" subtotal="count" baseField="0" baseItem="0"/>
  </dataFields>
  <formats count="44">
    <format dxfId="44">
      <pivotArea outline="0" collapsedLevelsAreSubtotals="1" fieldPosition="0"/>
    </format>
    <format dxfId="43">
      <pivotArea outline="0" collapsedLevelsAreSubtotals="1" fieldPosition="0"/>
    </format>
    <format dxfId="42">
      <pivotArea type="all" dataOnly="0" outline="0" fieldPosition="0"/>
    </format>
    <format dxfId="41">
      <pivotArea field="8" type="button" dataOnly="0" labelOnly="1" outline="0" axis="axisRow" fieldPosition="0"/>
    </format>
    <format dxfId="40">
      <pivotArea field="8" type="button" dataOnly="0" labelOnly="1" outline="0" axis="axisRow" fieldPosition="0"/>
    </format>
    <format dxfId="39">
      <pivotArea field="8" type="button" dataOnly="0" labelOnly="1" outline="0" axis="axisRow" fieldPosition="0"/>
    </format>
    <format dxfId="38">
      <pivotArea dataOnly="0" labelOnly="1" fieldPosition="0">
        <references count="1">
          <reference field="8" count="0"/>
        </references>
      </pivotArea>
    </format>
    <format dxfId="37">
      <pivotArea dataOnly="0" labelOnly="1" grandRow="1" outline="0" fieldPosition="0"/>
    </format>
    <format dxfId="36">
      <pivotArea collapsedLevelsAreSubtotals="1" fieldPosition="0">
        <references count="1">
          <reference field="8" count="0"/>
        </references>
      </pivotArea>
    </format>
    <format dxfId="35">
      <pivotArea dataOnly="0" labelOnly="1" outline="0" axis="axisValues" fieldPosition="0"/>
    </format>
    <format dxfId="34">
      <pivotArea dataOnly="0" labelOnly="1" outline="0" axis="axisValues" fieldPosition="0"/>
    </format>
    <format dxfId="33">
      <pivotArea grandRow="1" outline="0" collapsedLevelsAreSubtotals="1" fieldPosition="0"/>
    </format>
    <format dxfId="32">
      <pivotArea dataOnly="0" labelOnly="1" outline="0" axis="axisValues" fieldPosition="0"/>
    </format>
    <format dxfId="31">
      <pivotArea dataOnly="0" labelOnly="1" outline="0" axis="axisValues" fieldPosition="0"/>
    </format>
    <format dxfId="30">
      <pivotArea dataOnly="0" labelOnly="1" outline="0" axis="axisValues" fieldPosition="0"/>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field="8" type="button" dataOnly="0" labelOnly="1" outline="0" axis="axisRow" fieldPosition="0"/>
    </format>
    <format dxfId="25">
      <pivotArea dataOnly="0" labelOnly="1" outline="0" axis="axisValues" fieldPosition="0"/>
    </format>
    <format dxfId="24">
      <pivotArea dataOnly="0" labelOnly="1" fieldPosition="0">
        <references count="1">
          <reference field="8" count="0"/>
        </references>
      </pivotArea>
    </format>
    <format dxfId="23">
      <pivotArea dataOnly="0" labelOnly="1" grandRow="1" outline="0" fieldPosition="0"/>
    </format>
    <format dxfId="22">
      <pivotArea dataOnly="0" labelOnly="1" outline="0" axis="axisValues" fieldPosition="0"/>
    </format>
    <format dxfId="21">
      <pivotArea type="all" dataOnly="0" outline="0" fieldPosition="0"/>
    </format>
    <format dxfId="20">
      <pivotArea outline="0" collapsedLevelsAreSubtotals="1" fieldPosition="0"/>
    </format>
    <format dxfId="19">
      <pivotArea field="8" type="button" dataOnly="0" labelOnly="1" outline="0" axis="axisRow" fieldPosition="0"/>
    </format>
    <format dxfId="18">
      <pivotArea dataOnly="0" labelOnly="1" outline="0" axis="axisValues" fieldPosition="0"/>
    </format>
    <format dxfId="17">
      <pivotArea dataOnly="0" labelOnly="1" fieldPosition="0">
        <references count="1">
          <reference field="8" count="0"/>
        </references>
      </pivotArea>
    </format>
    <format dxfId="16">
      <pivotArea dataOnly="0" labelOnly="1" grandRow="1" outline="0" fieldPosition="0"/>
    </format>
    <format dxfId="15">
      <pivotArea dataOnly="0" labelOnly="1" outline="0" axis="axisValues" fieldPosition="0"/>
    </format>
    <format dxfId="14">
      <pivotArea type="all" dataOnly="0" outline="0" fieldPosition="0"/>
    </format>
    <format dxfId="13">
      <pivotArea outline="0" collapsedLevelsAreSubtotals="1" fieldPosition="0"/>
    </format>
    <format dxfId="12">
      <pivotArea field="8" type="button" dataOnly="0" labelOnly="1" outline="0" axis="axisRow" fieldPosition="0"/>
    </format>
    <format dxfId="11">
      <pivotArea dataOnly="0" labelOnly="1" outline="0" axis="axisValues" fieldPosition="0"/>
    </format>
    <format dxfId="10">
      <pivotArea dataOnly="0" labelOnly="1" fieldPosition="0">
        <references count="1">
          <reference field="8" count="0"/>
        </references>
      </pivotArea>
    </format>
    <format dxfId="9">
      <pivotArea dataOnly="0" labelOnly="1" grandRow="1" outline="0" fieldPosition="0"/>
    </format>
    <format dxfId="8">
      <pivotArea dataOnly="0" labelOnly="1" outline="0" axis="axisValues" fieldPosition="0"/>
    </format>
    <format dxfId="7">
      <pivotArea type="all" dataOnly="0" outline="0" fieldPosition="0"/>
    </format>
    <format dxfId="6">
      <pivotArea outline="0" collapsedLevelsAreSubtotals="1" fieldPosition="0"/>
    </format>
    <format dxfId="5">
      <pivotArea field="8" type="button" dataOnly="0" labelOnly="1" outline="0" axis="axisRow" fieldPosition="0"/>
    </format>
    <format dxfId="4">
      <pivotArea dataOnly="0" labelOnly="1" outline="0" axis="axisValues" fieldPosition="0"/>
    </format>
    <format dxfId="3">
      <pivotArea dataOnly="0" labelOnly="1" fieldPosition="0">
        <references count="1">
          <reference field="8" count="0"/>
        </references>
      </pivotArea>
    </format>
    <format dxfId="2">
      <pivotArea dataOnly="0" labelOnly="1" grandRow="1" outline="0"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ella pivot3" cacheId="53" applyNumberFormats="0" applyBorderFormats="0" applyFontFormats="0" applyPatternFormats="0" applyAlignmentFormats="0" applyWidthHeightFormats="1" dataCaption="Valori" updatedVersion="5" minRefreshableVersion="3" useAutoFormatting="1" itemPrintTitles="1" createdVersion="4" indent="0" outline="1" outlineData="1" multipleFieldFilters="0">
  <location ref="H10:I14" firstHeaderRow="1" firstDataRow="1" firstDataCol="1"/>
  <pivotFields count="12">
    <pivotField showAll="0"/>
    <pivotField dataField="1" showAll="0"/>
    <pivotField showAll="0"/>
    <pivotField showAll="0"/>
    <pivotField showAll="0"/>
    <pivotField showAll="0"/>
    <pivotField showAll="0"/>
    <pivotField showAll="0"/>
    <pivotField showAll="0"/>
    <pivotField showAll="0"/>
    <pivotField axis="axisRow">
      <items count="5">
        <item m="1" x="3"/>
        <item x="0"/>
        <item h="1" x="1"/>
        <item m="1" x="2"/>
        <item t="default"/>
      </items>
    </pivotField>
    <pivotField showAll="0"/>
  </pivotFields>
  <rowFields count="1">
    <field x="10"/>
  </rowFields>
  <rowItems count="4">
    <i>
      <x/>
    </i>
    <i>
      <x v="1"/>
    </i>
    <i>
      <x v="3"/>
    </i>
    <i t="grand">
      <x/>
    </i>
  </rowItems>
  <colItems count="1">
    <i/>
  </colItems>
  <dataFields count="1">
    <dataField name="Conteggio" fld="1" subtotal="count" baseField="10" baseItem="0"/>
  </dataFields>
  <formats count="29">
    <format dxfId="73">
      <pivotArea field="10" type="button" dataOnly="0" labelOnly="1" outline="0" axis="axisRow" fieldPosition="0"/>
    </format>
    <format dxfId="72">
      <pivotArea type="all" dataOnly="0" outline="0" fieldPosition="0"/>
    </format>
    <format dxfId="71">
      <pivotArea outline="0" collapsedLevelsAreSubtotals="1" fieldPosition="0"/>
    </format>
    <format dxfId="70">
      <pivotArea field="10" type="button" dataOnly="0" labelOnly="1" outline="0" axis="axisRow" fieldPosition="0"/>
    </format>
    <format dxfId="69">
      <pivotArea dataOnly="0" labelOnly="1" outline="0" axis="axisValues" fieldPosition="0"/>
    </format>
    <format dxfId="68">
      <pivotArea dataOnly="0" labelOnly="1" fieldPosition="0">
        <references count="1">
          <reference field="10" count="0"/>
        </references>
      </pivotArea>
    </format>
    <format dxfId="67">
      <pivotArea dataOnly="0" labelOnly="1" grandRow="1" outline="0" fieldPosition="0"/>
    </format>
    <format dxfId="66">
      <pivotArea dataOnly="0" labelOnly="1" outline="0" axis="axisValues" fieldPosition="0"/>
    </format>
    <format dxfId="65">
      <pivotArea type="all" dataOnly="0" outline="0" fieldPosition="0"/>
    </format>
    <format dxfId="64">
      <pivotArea outline="0" collapsedLevelsAreSubtotals="1" fieldPosition="0"/>
    </format>
    <format dxfId="63">
      <pivotArea field="10" type="button" dataOnly="0" labelOnly="1" outline="0" axis="axisRow" fieldPosition="0"/>
    </format>
    <format dxfId="62">
      <pivotArea dataOnly="0" labelOnly="1" outline="0" axis="axisValues" fieldPosition="0"/>
    </format>
    <format dxfId="61">
      <pivotArea dataOnly="0" labelOnly="1" fieldPosition="0">
        <references count="1">
          <reference field="10" count="0"/>
        </references>
      </pivotArea>
    </format>
    <format dxfId="60">
      <pivotArea dataOnly="0" labelOnly="1" grandRow="1" outline="0" fieldPosition="0"/>
    </format>
    <format dxfId="59">
      <pivotArea dataOnly="0" labelOnly="1" outline="0" axis="axisValues" fieldPosition="0"/>
    </format>
    <format dxfId="58">
      <pivotArea type="all" dataOnly="0" outline="0" fieldPosition="0"/>
    </format>
    <format dxfId="57">
      <pivotArea outline="0" collapsedLevelsAreSubtotals="1" fieldPosition="0"/>
    </format>
    <format dxfId="56">
      <pivotArea field="10" type="button" dataOnly="0" labelOnly="1" outline="0" axis="axisRow" fieldPosition="0"/>
    </format>
    <format dxfId="55">
      <pivotArea dataOnly="0" labelOnly="1" outline="0" axis="axisValues" fieldPosition="0"/>
    </format>
    <format dxfId="54">
      <pivotArea dataOnly="0" labelOnly="1" fieldPosition="0">
        <references count="1">
          <reference field="10" count="0"/>
        </references>
      </pivotArea>
    </format>
    <format dxfId="53">
      <pivotArea dataOnly="0" labelOnly="1" grandRow="1" outline="0" fieldPosition="0"/>
    </format>
    <format dxfId="52">
      <pivotArea dataOnly="0" labelOnly="1" outline="0" axis="axisValues" fieldPosition="0"/>
    </format>
    <format dxfId="51">
      <pivotArea type="all" dataOnly="0" outline="0" fieldPosition="0"/>
    </format>
    <format dxfId="50">
      <pivotArea outline="0" collapsedLevelsAreSubtotals="1" fieldPosition="0"/>
    </format>
    <format dxfId="49">
      <pivotArea field="10" type="button" dataOnly="0" labelOnly="1" outline="0" axis="axisRow" fieldPosition="0"/>
    </format>
    <format dxfId="48">
      <pivotArea dataOnly="0" labelOnly="1" outline="0" axis="axisValues" fieldPosition="0"/>
    </format>
    <format dxfId="47">
      <pivotArea dataOnly="0" labelOnly="1" fieldPosition="0">
        <references count="1">
          <reference field="10" count="0"/>
        </references>
      </pivotArea>
    </format>
    <format dxfId="46">
      <pivotArea dataOnly="0" labelOnly="1" grandRow="1" outline="0" fieldPosition="0"/>
    </format>
    <format dxfId="4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ella pivot2" cacheId="53" applyNumberFormats="0" applyBorderFormats="0" applyFontFormats="0" applyPatternFormats="0" applyAlignmentFormats="0" applyWidthHeightFormats="1" dataCaption="Valori" updatedVersion="5" minRefreshableVersion="3" useAutoFormatting="1" itemPrintTitles="1" createdVersion="4" indent="0" outline="1" outlineData="1" multipleFieldFilters="0">
  <location ref="L10:M13" firstHeaderRow="1" firstDataRow="1" firstDataCol="1"/>
  <pivotFields count="12">
    <pivotField showAll="0"/>
    <pivotField dataField="1" showAll="0"/>
    <pivotField showAll="0"/>
    <pivotField showAll="0"/>
    <pivotField showAll="0"/>
    <pivotField showAll="0"/>
    <pivotField showAll="0"/>
    <pivotField showAll="0"/>
    <pivotField showAll="0"/>
    <pivotField showAll="0"/>
    <pivotField showAll="0" defaultSubtotal="0"/>
    <pivotField axis="axisRow">
      <items count="5">
        <item m="1" x="2"/>
        <item h="1" m="1" x="3"/>
        <item m="1" x="1"/>
        <item h="1" x="0"/>
        <item t="default"/>
      </items>
    </pivotField>
  </pivotFields>
  <rowFields count="1">
    <field x="11"/>
  </rowFields>
  <rowItems count="3">
    <i>
      <x/>
    </i>
    <i>
      <x v="2"/>
    </i>
    <i t="grand">
      <x/>
    </i>
  </rowItems>
  <colItems count="1">
    <i/>
  </colItems>
  <dataFields count="1">
    <dataField name="Conteggio" fld="1" subtotal="count" baseField="11" baseItem="0"/>
  </dataFields>
  <formats count="28">
    <format dxfId="101">
      <pivotArea field="11" type="button" dataOnly="0" labelOnly="1" outline="0" axis="axisRow" fieldPosition="0"/>
    </format>
    <format dxfId="100">
      <pivotArea field="11" type="button" dataOnly="0" labelOnly="1" outline="0" axis="axisRow" fieldPosition="0"/>
    </format>
    <format dxfId="99">
      <pivotArea field="11" type="button" dataOnly="0" labelOnly="1" outline="0" axis="axisRow" fieldPosition="0"/>
    </format>
    <format dxfId="98">
      <pivotArea type="all" dataOnly="0" outline="0" fieldPosition="0"/>
    </format>
    <format dxfId="97">
      <pivotArea outline="0" collapsedLevelsAreSubtotals="1" fieldPosition="0"/>
    </format>
    <format dxfId="96">
      <pivotArea field="11" type="button" dataOnly="0" labelOnly="1" outline="0" axis="axisRow" fieldPosition="0"/>
    </format>
    <format dxfId="95">
      <pivotArea dataOnly="0" labelOnly="1" outline="0" axis="axisValues" fieldPosition="0"/>
    </format>
    <format dxfId="94">
      <pivotArea dataOnly="0" labelOnly="1" fieldPosition="0">
        <references count="1">
          <reference field="11" count="0"/>
        </references>
      </pivotArea>
    </format>
    <format dxfId="93">
      <pivotArea dataOnly="0" labelOnly="1" grandRow="1" outline="0" fieldPosition="0"/>
    </format>
    <format dxfId="92">
      <pivotArea dataOnly="0" labelOnly="1" outline="0" axis="axisValues" fieldPosition="0"/>
    </format>
    <format dxfId="91">
      <pivotArea field="11" type="button" dataOnly="0" labelOnly="1" outline="0" axis="axisRow" fieldPosition="0"/>
    </format>
    <format dxfId="90">
      <pivotArea field="11" type="button" dataOnly="0" labelOnly="1" outline="0" axis="axisRow" fieldPosition="0"/>
    </format>
    <format dxfId="89">
      <pivotArea dataOnly="0" labelOnly="1" outline="0" axis="axisValues" fieldPosition="0"/>
    </format>
    <format dxfId="88">
      <pivotArea dataOnly="0" labelOnly="1" outline="0" axis="axisValues" fieldPosition="0"/>
    </format>
    <format dxfId="87">
      <pivotArea outline="0" collapsedLevelsAreSubtotals="1" fieldPosition="0"/>
    </format>
    <format dxfId="86">
      <pivotArea dataOnly="0" labelOnly="1" outline="0" axis="axisValues" fieldPosition="0"/>
    </format>
    <format dxfId="85">
      <pivotArea dataOnly="0" labelOnly="1" outline="0" axis="axisValues" fieldPosition="0"/>
    </format>
    <format dxfId="84">
      <pivotArea outline="0" collapsedLevelsAreSubtotals="1" fieldPosition="0"/>
    </format>
    <format dxfId="83">
      <pivotArea dataOnly="0" labelOnly="1" outline="0" axis="axisValues" fieldPosition="0"/>
    </format>
    <format dxfId="82">
      <pivotArea dataOnly="0" labelOnly="1" outline="0" axis="axisValues" fieldPosition="0"/>
    </format>
    <format dxfId="81">
      <pivotArea field="11" type="button" dataOnly="0" labelOnly="1" outline="0" axis="axisRow" fieldPosition="0"/>
    </format>
    <format dxfId="80">
      <pivotArea dataOnly="0" labelOnly="1" outline="0" axis="axisValues" fieldPosition="0"/>
    </format>
    <format dxfId="79">
      <pivotArea dataOnly="0" labelOnly="1" outline="0" axis="axisValues" fieldPosition="0"/>
    </format>
    <format dxfId="78">
      <pivotArea dataOnly="0" labelOnly="1" fieldPosition="0">
        <references count="1">
          <reference field="11" count="0"/>
        </references>
      </pivotArea>
    </format>
    <format dxfId="77">
      <pivotArea dataOnly="0" labelOnly="1" grandRow="1" outline="0" fieldPosition="0"/>
    </format>
    <format dxfId="76">
      <pivotArea field="11" type="button" dataOnly="0" labelOnly="1" outline="0" axis="axisRow" fieldPosition="0"/>
    </format>
    <format dxfId="75">
      <pivotArea dataOnly="0" labelOnly="1" outline="0" axis="axisValues" fieldPosition="0"/>
    </format>
    <format dxfId="7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1"/>
  <dimension ref="A1:M52"/>
  <sheetViews>
    <sheetView topLeftCell="A10" workbookViewId="0"/>
  </sheetViews>
  <sheetFormatPr defaultRowHeight="15" x14ac:dyDescent="0.25"/>
  <sheetData>
    <row r="1" spans="1:13" ht="15.75" x14ac:dyDescent="0.25">
      <c r="A1" s="1"/>
      <c r="B1" s="1"/>
      <c r="C1" s="1"/>
      <c r="D1" s="1"/>
      <c r="E1" s="1"/>
      <c r="F1" s="1"/>
      <c r="G1" s="1"/>
      <c r="H1" s="1"/>
      <c r="I1" s="1"/>
      <c r="J1" s="1"/>
      <c r="K1" s="1"/>
      <c r="L1" s="1"/>
      <c r="M1" s="1"/>
    </row>
    <row r="2" spans="1:13" ht="15.75" x14ac:dyDescent="0.25">
      <c r="A2" s="1"/>
      <c r="B2" s="1"/>
      <c r="C2" s="1"/>
      <c r="D2" s="1"/>
      <c r="E2" s="1"/>
      <c r="F2" s="1"/>
      <c r="G2" s="1"/>
      <c r="H2" s="1"/>
      <c r="I2" s="1"/>
      <c r="J2" s="1"/>
      <c r="K2" s="1"/>
      <c r="L2" s="1"/>
      <c r="M2" s="1"/>
    </row>
    <row r="3" spans="1:13" ht="15.75" x14ac:dyDescent="0.25">
      <c r="A3" s="1"/>
      <c r="B3" s="1"/>
      <c r="C3" s="1"/>
      <c r="D3" s="1"/>
      <c r="E3" s="1"/>
      <c r="F3" s="1"/>
      <c r="G3" s="1"/>
      <c r="H3" s="1"/>
      <c r="I3" s="1"/>
      <c r="J3" s="1"/>
      <c r="K3" s="1"/>
      <c r="L3" s="1"/>
      <c r="M3" s="1"/>
    </row>
    <row r="4" spans="1:13" ht="15.75" x14ac:dyDescent="0.25">
      <c r="A4" s="2"/>
      <c r="B4" s="3"/>
      <c r="C4" s="3"/>
      <c r="D4" s="3"/>
      <c r="E4" s="3"/>
      <c r="F4" s="3"/>
      <c r="G4" s="3"/>
      <c r="H4" s="3"/>
      <c r="I4" s="3"/>
      <c r="J4" s="3"/>
      <c r="K4" s="3"/>
      <c r="L4" s="4"/>
      <c r="M4" s="1"/>
    </row>
    <row r="5" spans="1:13" ht="15.75" x14ac:dyDescent="0.25">
      <c r="A5" s="5"/>
      <c r="B5" s="6"/>
      <c r="C5" s="6"/>
      <c r="D5" s="6"/>
      <c r="E5" s="6"/>
      <c r="F5" s="6"/>
      <c r="G5" s="6"/>
      <c r="H5" s="6"/>
      <c r="I5" s="6"/>
      <c r="J5" s="6"/>
      <c r="K5" s="6"/>
      <c r="L5" s="7"/>
      <c r="M5" s="1"/>
    </row>
    <row r="6" spans="1:13" ht="15.75" x14ac:dyDescent="0.25">
      <c r="A6" s="5"/>
      <c r="B6" s="6"/>
      <c r="C6" s="6"/>
      <c r="D6" s="6"/>
      <c r="E6" s="6"/>
      <c r="F6" s="6"/>
      <c r="G6" s="6"/>
      <c r="H6" s="6"/>
      <c r="I6" s="6"/>
      <c r="J6" s="6"/>
      <c r="K6" s="6"/>
      <c r="L6" s="7"/>
      <c r="M6" s="1"/>
    </row>
    <row r="7" spans="1:13" ht="15.75" x14ac:dyDescent="0.25">
      <c r="A7" s="5"/>
      <c r="B7" s="6"/>
      <c r="C7" s="6"/>
      <c r="D7" s="6"/>
      <c r="E7" s="6"/>
      <c r="F7" s="6"/>
      <c r="G7" s="6"/>
      <c r="H7" s="6"/>
      <c r="I7" s="6"/>
      <c r="J7" s="6"/>
      <c r="K7" s="6"/>
      <c r="L7" s="7"/>
      <c r="M7" s="1"/>
    </row>
    <row r="8" spans="1:13" ht="15.75" x14ac:dyDescent="0.25">
      <c r="A8" s="5"/>
      <c r="B8" s="6"/>
      <c r="C8" s="6"/>
      <c r="D8" s="6"/>
      <c r="E8" s="6"/>
      <c r="F8" s="6"/>
      <c r="G8" s="6"/>
      <c r="H8" s="6"/>
      <c r="I8" s="6"/>
      <c r="J8" s="6"/>
      <c r="K8" s="6"/>
      <c r="L8" s="7"/>
      <c r="M8" s="1"/>
    </row>
    <row r="9" spans="1:13" ht="15.75" x14ac:dyDescent="0.25">
      <c r="A9" s="5"/>
      <c r="B9" s="6"/>
      <c r="C9" s="6"/>
      <c r="D9" s="6"/>
      <c r="E9" s="6"/>
      <c r="F9" s="6"/>
      <c r="G9" s="6"/>
      <c r="H9" s="6"/>
      <c r="I9" s="6"/>
      <c r="J9" s="6"/>
      <c r="K9" s="6"/>
      <c r="L9" s="7"/>
      <c r="M9" s="1"/>
    </row>
    <row r="10" spans="1:13" ht="15.75" x14ac:dyDescent="0.25">
      <c r="A10" s="5"/>
      <c r="B10" s="6"/>
      <c r="C10" s="6"/>
      <c r="D10" s="6"/>
      <c r="E10" s="6"/>
      <c r="F10" s="6"/>
      <c r="G10" s="6"/>
      <c r="H10" s="6"/>
      <c r="I10" s="6"/>
      <c r="J10" s="6"/>
      <c r="K10" s="6"/>
      <c r="L10" s="7"/>
      <c r="M10" s="1"/>
    </row>
    <row r="11" spans="1:13" ht="15.75" x14ac:dyDescent="0.25">
      <c r="A11" s="5"/>
      <c r="B11" s="8" t="s">
        <v>6</v>
      </c>
      <c r="C11" s="6"/>
      <c r="D11" s="6"/>
      <c r="E11" s="6"/>
      <c r="F11" s="6"/>
      <c r="G11" s="6"/>
      <c r="H11" s="6"/>
      <c r="I11" s="6"/>
      <c r="J11" s="6"/>
      <c r="K11" s="6"/>
      <c r="L11" s="7"/>
      <c r="M11" s="1"/>
    </row>
    <row r="12" spans="1:13" ht="15.75" x14ac:dyDescent="0.25">
      <c r="A12" s="5"/>
      <c r="B12" s="9" t="s">
        <v>7</v>
      </c>
      <c r="C12" s="6"/>
      <c r="D12" s="6"/>
      <c r="E12" s="6"/>
      <c r="F12" s="6"/>
      <c r="G12" s="6"/>
      <c r="H12" s="6"/>
      <c r="I12" s="6"/>
      <c r="J12" s="6"/>
      <c r="K12" s="6"/>
      <c r="L12" s="7"/>
      <c r="M12" s="1"/>
    </row>
    <row r="13" spans="1:13" ht="15.75" x14ac:dyDescent="0.25">
      <c r="A13" s="5"/>
      <c r="B13" s="9" t="s">
        <v>8</v>
      </c>
      <c r="C13" s="6"/>
      <c r="D13" s="6"/>
      <c r="E13" s="6"/>
      <c r="F13" s="6"/>
      <c r="G13" s="6"/>
      <c r="H13" s="6"/>
      <c r="I13" s="6"/>
      <c r="J13" s="6"/>
      <c r="K13" s="6"/>
      <c r="L13" s="7"/>
      <c r="M13" s="1"/>
    </row>
    <row r="14" spans="1:13" ht="15.75" x14ac:dyDescent="0.25">
      <c r="A14" s="5"/>
      <c r="B14" s="6"/>
      <c r="C14" s="6"/>
      <c r="D14" s="6"/>
      <c r="E14" s="6"/>
      <c r="F14" s="6"/>
      <c r="G14" s="6"/>
      <c r="H14" s="6"/>
      <c r="I14" s="6"/>
      <c r="J14" s="6"/>
      <c r="K14" s="6"/>
      <c r="L14" s="7"/>
      <c r="M14" s="1"/>
    </row>
    <row r="15" spans="1:13" ht="15.75" x14ac:dyDescent="0.25">
      <c r="A15" s="5"/>
      <c r="B15" s="6"/>
      <c r="C15" s="6"/>
      <c r="D15" s="6"/>
      <c r="E15" s="6"/>
      <c r="F15" s="6"/>
      <c r="G15" s="6"/>
      <c r="H15" s="6"/>
      <c r="I15" s="6"/>
      <c r="J15" s="6"/>
      <c r="K15" s="6"/>
      <c r="L15" s="7"/>
      <c r="M15" s="1"/>
    </row>
    <row r="16" spans="1:13" ht="15.75" x14ac:dyDescent="0.25">
      <c r="A16" s="5"/>
      <c r="B16" s="6"/>
      <c r="C16" s="6"/>
      <c r="D16" s="6"/>
      <c r="E16" s="6"/>
      <c r="F16" s="6"/>
      <c r="G16" s="6"/>
      <c r="H16" s="6"/>
      <c r="I16" s="6"/>
      <c r="J16" s="6"/>
      <c r="K16" s="6"/>
      <c r="L16" s="7"/>
      <c r="M16" s="1"/>
    </row>
    <row r="17" spans="1:13" ht="15.75" x14ac:dyDescent="0.25">
      <c r="A17" s="5"/>
      <c r="B17" s="6"/>
      <c r="C17" s="6"/>
      <c r="D17" s="6"/>
      <c r="E17" s="6"/>
      <c r="F17" s="6"/>
      <c r="G17" s="6"/>
      <c r="H17" s="6"/>
      <c r="I17" s="6"/>
      <c r="J17" s="6"/>
      <c r="K17" s="6"/>
      <c r="L17" s="7"/>
      <c r="M17" s="1"/>
    </row>
    <row r="18" spans="1:13" ht="15.75" x14ac:dyDescent="0.25">
      <c r="A18" s="5"/>
      <c r="B18" s="6"/>
      <c r="C18" s="6"/>
      <c r="D18" s="6"/>
      <c r="E18" s="6"/>
      <c r="F18" s="6"/>
      <c r="G18" s="6"/>
      <c r="H18" s="6"/>
      <c r="I18" s="6"/>
      <c r="J18" s="6"/>
      <c r="K18" s="6"/>
      <c r="L18" s="7"/>
      <c r="M18" s="1"/>
    </row>
    <row r="19" spans="1:13" ht="15.75" x14ac:dyDescent="0.25">
      <c r="A19" s="5"/>
      <c r="B19" s="6"/>
      <c r="C19" s="6"/>
      <c r="D19" s="6"/>
      <c r="E19" s="6"/>
      <c r="F19" s="6"/>
      <c r="G19" s="6"/>
      <c r="H19" s="6"/>
      <c r="I19" s="6"/>
      <c r="J19" s="6"/>
      <c r="K19" s="6"/>
      <c r="L19" s="7"/>
      <c r="M19" s="1"/>
    </row>
    <row r="20" spans="1:13" ht="15.75" x14ac:dyDescent="0.25">
      <c r="A20" s="5"/>
      <c r="B20" s="6"/>
      <c r="C20" s="6"/>
      <c r="D20" s="6"/>
      <c r="E20" s="6"/>
      <c r="F20" s="6"/>
      <c r="G20" s="6"/>
      <c r="H20" s="6"/>
      <c r="I20" s="6"/>
      <c r="J20" s="6"/>
      <c r="K20" s="6"/>
      <c r="L20" s="7"/>
      <c r="M20" s="1"/>
    </row>
    <row r="21" spans="1:13" ht="15.75" x14ac:dyDescent="0.25">
      <c r="A21" s="5"/>
      <c r="B21" s="6"/>
      <c r="C21" s="6"/>
      <c r="D21" s="6"/>
      <c r="E21" s="6"/>
      <c r="F21" s="6"/>
      <c r="G21" s="6"/>
      <c r="H21" s="6"/>
      <c r="I21" s="6"/>
      <c r="J21" s="6"/>
      <c r="K21" s="6"/>
      <c r="L21" s="7"/>
      <c r="M21" s="1"/>
    </row>
    <row r="22" spans="1:13" ht="15.75" x14ac:dyDescent="0.25">
      <c r="A22" s="5"/>
      <c r="B22" s="6"/>
      <c r="C22" s="6"/>
      <c r="D22" s="6"/>
      <c r="E22" s="6"/>
      <c r="F22" s="6"/>
      <c r="G22" s="6"/>
      <c r="H22" s="6"/>
      <c r="I22" s="6"/>
      <c r="J22" s="6"/>
      <c r="K22" s="6"/>
      <c r="L22" s="7"/>
      <c r="M22" s="1"/>
    </row>
    <row r="23" spans="1:13" ht="15.75" x14ac:dyDescent="0.25">
      <c r="A23" s="5"/>
      <c r="B23" s="6"/>
      <c r="C23" s="6"/>
      <c r="D23" s="6"/>
      <c r="E23" s="6"/>
      <c r="F23" s="6"/>
      <c r="G23" s="6"/>
      <c r="H23" s="6"/>
      <c r="I23" s="6"/>
      <c r="J23" s="6"/>
      <c r="K23" s="6"/>
      <c r="L23" s="7"/>
      <c r="M23" s="1"/>
    </row>
    <row r="24" spans="1:13" ht="22.5" x14ac:dyDescent="0.3">
      <c r="A24" s="5"/>
      <c r="B24" s="80"/>
      <c r="C24" s="81"/>
      <c r="D24" s="81"/>
      <c r="E24" s="81"/>
      <c r="F24" s="81"/>
      <c r="G24" s="81"/>
      <c r="H24" s="81"/>
      <c r="I24" s="81"/>
      <c r="J24" s="81"/>
      <c r="K24" s="82"/>
      <c r="L24" s="7"/>
      <c r="M24" s="1"/>
    </row>
    <row r="25" spans="1:13" ht="22.5" x14ac:dyDescent="0.3">
      <c r="A25" s="5"/>
      <c r="B25" s="83" t="s">
        <v>9</v>
      </c>
      <c r="C25" s="84"/>
      <c r="D25" s="84"/>
      <c r="E25" s="84"/>
      <c r="F25" s="84"/>
      <c r="G25" s="84"/>
      <c r="H25" s="84"/>
      <c r="I25" s="84"/>
      <c r="J25" s="84"/>
      <c r="K25" s="85"/>
      <c r="L25" s="7"/>
      <c r="M25" s="1"/>
    </row>
    <row r="26" spans="1:13" ht="22.5" x14ac:dyDescent="0.3">
      <c r="A26" s="5"/>
      <c r="B26" s="83"/>
      <c r="C26" s="84"/>
      <c r="D26" s="84"/>
      <c r="E26" s="84"/>
      <c r="F26" s="84"/>
      <c r="G26" s="84"/>
      <c r="H26" s="84"/>
      <c r="I26" s="84"/>
      <c r="J26" s="84"/>
      <c r="K26" s="85"/>
      <c r="L26" s="7"/>
      <c r="M26" s="1"/>
    </row>
    <row r="27" spans="1:13" ht="22.5" x14ac:dyDescent="0.3">
      <c r="A27" s="5"/>
      <c r="B27" s="83" t="s">
        <v>29</v>
      </c>
      <c r="C27" s="84"/>
      <c r="D27" s="84"/>
      <c r="E27" s="84"/>
      <c r="F27" s="84"/>
      <c r="G27" s="84"/>
      <c r="H27" s="84"/>
      <c r="I27" s="84"/>
      <c r="J27" s="84"/>
      <c r="K27" s="85"/>
      <c r="L27" s="7"/>
      <c r="M27" s="1"/>
    </row>
    <row r="28" spans="1:13" ht="22.5" x14ac:dyDescent="0.3">
      <c r="A28" s="5"/>
      <c r="B28" s="86"/>
      <c r="C28" s="87"/>
      <c r="D28" s="87"/>
      <c r="E28" s="87"/>
      <c r="F28" s="87"/>
      <c r="G28" s="87"/>
      <c r="H28" s="87"/>
      <c r="I28" s="87"/>
      <c r="J28" s="87"/>
      <c r="K28" s="88"/>
      <c r="L28" s="7"/>
      <c r="M28" s="1"/>
    </row>
    <row r="29" spans="1:13" ht="15.75" x14ac:dyDescent="0.25">
      <c r="A29" s="5"/>
      <c r="B29" s="6"/>
      <c r="C29" s="6"/>
      <c r="D29" s="6"/>
      <c r="E29" s="6"/>
      <c r="F29" s="6"/>
      <c r="G29" s="6"/>
      <c r="H29" s="6"/>
      <c r="I29" s="6"/>
      <c r="J29" s="6"/>
      <c r="K29" s="6"/>
      <c r="L29" s="7"/>
      <c r="M29" s="1"/>
    </row>
    <row r="30" spans="1:13" ht="15.75" x14ac:dyDescent="0.25">
      <c r="A30" s="5"/>
      <c r="B30" s="6"/>
      <c r="C30" s="6"/>
      <c r="D30" s="6"/>
      <c r="E30" s="6"/>
      <c r="F30" s="6"/>
      <c r="G30" s="6"/>
      <c r="H30" s="6"/>
      <c r="I30" s="6"/>
      <c r="J30" s="6"/>
      <c r="K30" s="6"/>
      <c r="L30" s="7"/>
      <c r="M30" s="1"/>
    </row>
    <row r="31" spans="1:13" ht="15.75" x14ac:dyDescent="0.25">
      <c r="A31" s="5"/>
      <c r="B31" s="6"/>
      <c r="C31" s="6"/>
      <c r="D31" s="6"/>
      <c r="E31" s="6"/>
      <c r="F31" s="6"/>
      <c r="G31" s="6"/>
      <c r="H31" s="6"/>
      <c r="I31" s="6"/>
      <c r="J31" s="6"/>
      <c r="K31" s="6"/>
      <c r="L31" s="7"/>
      <c r="M31" s="1"/>
    </row>
    <row r="32" spans="1:13" ht="15.75" x14ac:dyDescent="0.25">
      <c r="A32" s="5"/>
      <c r="B32" s="6"/>
      <c r="C32" s="6"/>
      <c r="D32" s="6"/>
      <c r="E32" s="6"/>
      <c r="F32" s="6"/>
      <c r="G32" s="6"/>
      <c r="H32" s="6"/>
      <c r="I32" s="6"/>
      <c r="J32" s="6"/>
      <c r="K32" s="6"/>
      <c r="L32" s="7"/>
      <c r="M32" s="1"/>
    </row>
    <row r="33" spans="1:13" ht="15.75" x14ac:dyDescent="0.25">
      <c r="A33" s="5"/>
      <c r="B33" s="6"/>
      <c r="C33" s="6"/>
      <c r="D33" s="6"/>
      <c r="E33" s="6"/>
      <c r="F33" s="6"/>
      <c r="G33" s="6"/>
      <c r="H33" s="6"/>
      <c r="I33" s="6"/>
      <c r="J33" s="6"/>
      <c r="K33" s="6"/>
      <c r="L33" s="7"/>
      <c r="M33" s="1"/>
    </row>
    <row r="34" spans="1:13" ht="15.75" x14ac:dyDescent="0.25">
      <c r="A34" s="5"/>
      <c r="B34" s="6"/>
      <c r="C34" s="6"/>
      <c r="D34" s="6"/>
      <c r="E34" s="6"/>
      <c r="F34" s="6"/>
      <c r="G34" s="6"/>
      <c r="H34" s="6"/>
      <c r="I34" s="6"/>
      <c r="J34" s="6"/>
      <c r="K34" s="6"/>
      <c r="L34" s="7"/>
      <c r="M34" s="1"/>
    </row>
    <row r="35" spans="1:13" ht="15.75" x14ac:dyDescent="0.25">
      <c r="A35" s="5"/>
      <c r="B35" s="6"/>
      <c r="C35" s="6"/>
      <c r="D35" s="6"/>
      <c r="E35" s="6"/>
      <c r="F35" s="6"/>
      <c r="G35" s="6"/>
      <c r="H35" s="6"/>
      <c r="I35" s="6"/>
      <c r="J35" s="6"/>
      <c r="K35" s="6"/>
      <c r="L35" s="7"/>
      <c r="M35" s="1"/>
    </row>
    <row r="36" spans="1:13" ht="15.75" x14ac:dyDescent="0.25">
      <c r="A36" s="5"/>
      <c r="B36" s="6"/>
      <c r="C36" s="6"/>
      <c r="D36" s="6"/>
      <c r="E36" s="6"/>
      <c r="F36" s="6"/>
      <c r="G36" s="6"/>
      <c r="H36" s="6"/>
      <c r="I36" s="6"/>
      <c r="J36" s="6"/>
      <c r="K36" s="6"/>
      <c r="L36" s="7"/>
      <c r="M36" s="1"/>
    </row>
    <row r="37" spans="1:13" ht="15.75" x14ac:dyDescent="0.25">
      <c r="A37" s="5"/>
      <c r="B37" s="78" t="s">
        <v>10</v>
      </c>
      <c r="C37" s="78"/>
      <c r="D37" s="79" t="s">
        <v>11</v>
      </c>
      <c r="E37" s="79"/>
      <c r="F37" s="79"/>
      <c r="G37" s="79"/>
      <c r="H37" s="79"/>
      <c r="I37" s="79"/>
      <c r="J37" s="79"/>
      <c r="K37" s="79"/>
      <c r="L37" s="7"/>
      <c r="M37" s="1"/>
    </row>
    <row r="38" spans="1:13" ht="15.75" x14ac:dyDescent="0.25">
      <c r="A38" s="5"/>
      <c r="B38" s="78" t="s">
        <v>12</v>
      </c>
      <c r="C38" s="78"/>
      <c r="D38" s="79" t="s">
        <v>13</v>
      </c>
      <c r="E38" s="79"/>
      <c r="F38" s="79"/>
      <c r="G38" s="79"/>
      <c r="H38" s="79"/>
      <c r="I38" s="79"/>
      <c r="J38" s="79"/>
      <c r="K38" s="79"/>
      <c r="L38" s="7"/>
      <c r="M38" s="1"/>
    </row>
    <row r="39" spans="1:13" ht="15.75" x14ac:dyDescent="0.25">
      <c r="A39" s="5"/>
      <c r="B39" s="78" t="s">
        <v>14</v>
      </c>
      <c r="C39" s="78"/>
      <c r="D39" s="79" t="s">
        <v>15</v>
      </c>
      <c r="E39" s="79"/>
      <c r="F39" s="79"/>
      <c r="G39" s="79"/>
      <c r="H39" s="79"/>
      <c r="I39" s="79"/>
      <c r="J39" s="79"/>
      <c r="K39" s="79"/>
      <c r="L39" s="7"/>
      <c r="M39" s="1"/>
    </row>
    <row r="40" spans="1:13" ht="15.75" x14ac:dyDescent="0.25">
      <c r="A40" s="5"/>
      <c r="B40" s="78" t="s">
        <v>16</v>
      </c>
      <c r="C40" s="78"/>
      <c r="D40" s="79" t="s">
        <v>30</v>
      </c>
      <c r="E40" s="79"/>
      <c r="F40" s="79"/>
      <c r="G40" s="79"/>
      <c r="H40" s="79"/>
      <c r="I40" s="79"/>
      <c r="J40" s="79"/>
      <c r="K40" s="79"/>
      <c r="L40" s="7"/>
      <c r="M40" s="1"/>
    </row>
    <row r="41" spans="1:13" ht="15.75" x14ac:dyDescent="0.25">
      <c r="A41" s="5"/>
      <c r="B41" s="78" t="s">
        <v>17</v>
      </c>
      <c r="C41" s="78"/>
      <c r="D41" s="79" t="s">
        <v>18</v>
      </c>
      <c r="E41" s="79"/>
      <c r="F41" s="79"/>
      <c r="G41" s="79"/>
      <c r="H41" s="79"/>
      <c r="I41" s="79"/>
      <c r="J41" s="79"/>
      <c r="K41" s="79"/>
      <c r="L41" s="7"/>
      <c r="M41" s="1"/>
    </row>
    <row r="42" spans="1:13" ht="15.75" x14ac:dyDescent="0.25">
      <c r="A42" s="5"/>
      <c r="B42" s="78" t="s">
        <v>19</v>
      </c>
      <c r="C42" s="78"/>
      <c r="D42" s="89" t="s">
        <v>20</v>
      </c>
      <c r="E42" s="90"/>
      <c r="F42" s="79" t="s">
        <v>21</v>
      </c>
      <c r="G42" s="79"/>
      <c r="H42" s="79" t="s">
        <v>22</v>
      </c>
      <c r="I42" s="79"/>
      <c r="J42" s="79"/>
      <c r="K42" s="79"/>
      <c r="L42" s="7"/>
      <c r="M42" s="1"/>
    </row>
    <row r="43" spans="1:13" ht="15.75" x14ac:dyDescent="0.25">
      <c r="A43" s="5"/>
      <c r="B43" s="78" t="s">
        <v>23</v>
      </c>
      <c r="C43" s="78"/>
      <c r="D43" s="79" t="s">
        <v>24</v>
      </c>
      <c r="E43" s="79"/>
      <c r="F43" s="79"/>
      <c r="G43" s="79"/>
      <c r="H43" s="79"/>
      <c r="I43" s="79"/>
      <c r="J43" s="79"/>
      <c r="K43" s="79"/>
      <c r="L43" s="7"/>
      <c r="M43" s="1"/>
    </row>
    <row r="44" spans="1:13" ht="15.75" x14ac:dyDescent="0.25">
      <c r="A44" s="5"/>
      <c r="B44" s="78" t="s">
        <v>25</v>
      </c>
      <c r="C44" s="78"/>
      <c r="D44" s="93">
        <v>42506</v>
      </c>
      <c r="E44" s="94"/>
      <c r="F44" s="90"/>
      <c r="G44" s="79" t="s">
        <v>26</v>
      </c>
      <c r="H44" s="79"/>
      <c r="I44" s="79"/>
      <c r="J44" s="93">
        <v>42506</v>
      </c>
      <c r="K44" s="90"/>
      <c r="L44" s="7"/>
      <c r="M44" s="1"/>
    </row>
    <row r="45" spans="1:13" ht="15.75" x14ac:dyDescent="0.25">
      <c r="A45" s="5"/>
      <c r="B45" s="6"/>
      <c r="C45" s="6"/>
      <c r="D45" s="6"/>
      <c r="E45" s="6"/>
      <c r="F45" s="6"/>
      <c r="G45" s="6"/>
      <c r="H45" s="6"/>
      <c r="I45" s="6"/>
      <c r="J45" s="6"/>
      <c r="K45" s="6"/>
      <c r="L45" s="7"/>
      <c r="M45" s="1"/>
    </row>
    <row r="46" spans="1:13" ht="15.75" x14ac:dyDescent="0.25">
      <c r="A46" s="5"/>
      <c r="B46" s="6"/>
      <c r="C46" s="6"/>
      <c r="D46" s="6"/>
      <c r="E46" s="6"/>
      <c r="F46" s="6"/>
      <c r="G46" s="6"/>
      <c r="H46" s="6"/>
      <c r="I46" s="6"/>
      <c r="J46" s="6"/>
      <c r="K46" s="6"/>
      <c r="L46" s="7"/>
      <c r="M46" s="1"/>
    </row>
    <row r="47" spans="1:13" ht="15.75" x14ac:dyDescent="0.25">
      <c r="A47" s="5"/>
      <c r="B47" s="6"/>
      <c r="C47" s="6"/>
      <c r="D47" s="6"/>
      <c r="E47" s="6"/>
      <c r="F47" s="6"/>
      <c r="G47" s="6"/>
      <c r="H47" s="6"/>
      <c r="I47" s="6"/>
      <c r="J47" s="6"/>
      <c r="K47" s="6"/>
      <c r="L47" s="7"/>
      <c r="M47" s="1"/>
    </row>
    <row r="48" spans="1:13" ht="15.75" x14ac:dyDescent="0.25">
      <c r="A48" s="5"/>
      <c r="B48" s="91" t="s">
        <v>27</v>
      </c>
      <c r="C48" s="91"/>
      <c r="D48" s="91"/>
      <c r="E48" s="91"/>
      <c r="F48" s="91"/>
      <c r="G48" s="91"/>
      <c r="H48" s="91"/>
      <c r="I48" s="91"/>
      <c r="J48" s="91"/>
      <c r="K48" s="91"/>
      <c r="L48" s="7"/>
      <c r="M48" s="1"/>
    </row>
    <row r="49" spans="1:13" ht="15.75" x14ac:dyDescent="0.25">
      <c r="A49" s="5"/>
      <c r="B49" s="92" t="s">
        <v>28</v>
      </c>
      <c r="C49" s="92"/>
      <c r="D49" s="92"/>
      <c r="E49" s="92"/>
      <c r="F49" s="92"/>
      <c r="G49" s="92"/>
      <c r="H49" s="92"/>
      <c r="I49" s="92"/>
      <c r="J49" s="92"/>
      <c r="K49" s="92"/>
      <c r="L49" s="7"/>
      <c r="M49" s="1"/>
    </row>
    <row r="50" spans="1:13" ht="15.75" x14ac:dyDescent="0.25">
      <c r="A50" s="5"/>
      <c r="B50" s="6"/>
      <c r="C50" s="6"/>
      <c r="D50" s="6"/>
      <c r="E50" s="6"/>
      <c r="F50" s="6"/>
      <c r="G50" s="6"/>
      <c r="H50" s="6"/>
      <c r="I50" s="6"/>
      <c r="J50" s="6"/>
      <c r="K50" s="6"/>
      <c r="L50" s="7"/>
      <c r="M50" s="1"/>
    </row>
    <row r="51" spans="1:13" ht="15.75" x14ac:dyDescent="0.25">
      <c r="A51" s="10"/>
      <c r="B51" s="11"/>
      <c r="C51" s="11"/>
      <c r="D51" s="11"/>
      <c r="E51" s="11"/>
      <c r="F51" s="11"/>
      <c r="G51" s="11"/>
      <c r="H51" s="11"/>
      <c r="I51" s="11"/>
      <c r="J51" s="11"/>
      <c r="K51" s="11"/>
      <c r="L51" s="12"/>
      <c r="M51" s="1"/>
    </row>
    <row r="52" spans="1:13" ht="15.75" x14ac:dyDescent="0.25">
      <c r="A52" s="1"/>
      <c r="B52" s="1"/>
      <c r="C52" s="1"/>
      <c r="D52" s="1"/>
      <c r="E52" s="1"/>
      <c r="F52" s="1"/>
      <c r="G52" s="1"/>
      <c r="H52" s="1"/>
      <c r="I52" s="1"/>
      <c r="J52" s="1"/>
      <c r="K52" s="1"/>
      <c r="L52" s="1"/>
      <c r="M52" s="1"/>
    </row>
  </sheetData>
  <mergeCells count="27">
    <mergeCell ref="B48:K48"/>
    <mergeCell ref="B49:K49"/>
    <mergeCell ref="B43:C43"/>
    <mergeCell ref="D43:K43"/>
    <mergeCell ref="B44:C44"/>
    <mergeCell ref="D44:F44"/>
    <mergeCell ref="G44:I44"/>
    <mergeCell ref="J44:K44"/>
    <mergeCell ref="B41:C41"/>
    <mergeCell ref="D41:K41"/>
    <mergeCell ref="B42:C42"/>
    <mergeCell ref="D42:E42"/>
    <mergeCell ref="F42:G42"/>
    <mergeCell ref="H42:K42"/>
    <mergeCell ref="B38:C38"/>
    <mergeCell ref="D38:K38"/>
    <mergeCell ref="B39:C39"/>
    <mergeCell ref="D39:K39"/>
    <mergeCell ref="B40:C40"/>
    <mergeCell ref="D40:K40"/>
    <mergeCell ref="B37:C37"/>
    <mergeCell ref="D37:K37"/>
    <mergeCell ref="B24:K24"/>
    <mergeCell ref="B25:K25"/>
    <mergeCell ref="B26:K26"/>
    <mergeCell ref="B27:K27"/>
    <mergeCell ref="B28:K2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2"/>
  <dimension ref="A1:Q298"/>
  <sheetViews>
    <sheetView tabSelected="1" topLeftCell="E277" zoomScale="90" zoomScaleNormal="90" workbookViewId="0">
      <selection activeCell="F293" sqref="F293"/>
    </sheetView>
  </sheetViews>
  <sheetFormatPr defaultColWidth="9.140625" defaultRowHeight="12.75" x14ac:dyDescent="0.25"/>
  <cols>
    <col min="1" max="1" width="16.5703125" style="67" bestFit="1" customWidth="1"/>
    <col min="2" max="2" width="4.42578125" style="67" customWidth="1"/>
    <col min="3" max="3" width="30.28515625" style="67" bestFit="1" customWidth="1"/>
    <col min="4" max="4" width="28" style="67" bestFit="1" customWidth="1"/>
    <col min="5" max="5" width="17.85546875" style="67" bestFit="1" customWidth="1"/>
    <col min="6" max="6" width="152.42578125" style="77" customWidth="1"/>
    <col min="7" max="7" width="65.28515625" style="67" customWidth="1"/>
    <col min="8" max="8" width="28.140625" style="67" customWidth="1"/>
    <col min="9" max="9" width="11.5703125" style="67" customWidth="1"/>
    <col min="10" max="10" width="18.28515625" style="69" bestFit="1" customWidth="1"/>
    <col min="11" max="11" width="15.42578125" style="67" bestFit="1" customWidth="1"/>
    <col min="12" max="12" width="13" style="67" customWidth="1"/>
    <col min="13" max="14" width="9.140625" style="67"/>
    <col min="15" max="15" width="9.140625" style="67" customWidth="1"/>
    <col min="16" max="16" width="3" style="67" bestFit="1" customWidth="1"/>
    <col min="17" max="17" width="11.42578125" style="67" bestFit="1" customWidth="1"/>
    <col min="18" max="16384" width="9.140625" style="67"/>
  </cols>
  <sheetData>
    <row r="1" spans="1:17" x14ac:dyDescent="0.25">
      <c r="A1" s="95" t="s">
        <v>31</v>
      </c>
      <c r="B1" s="95"/>
      <c r="C1" s="95"/>
      <c r="D1" s="95"/>
      <c r="E1" s="95"/>
      <c r="F1" s="95"/>
      <c r="G1" s="95"/>
      <c r="H1" s="95"/>
      <c r="I1" s="95"/>
      <c r="J1" s="95"/>
      <c r="K1" s="95"/>
      <c r="L1" s="96" t="s">
        <v>43</v>
      </c>
    </row>
    <row r="2" spans="1:17" x14ac:dyDescent="0.25">
      <c r="A2" s="95" t="s">
        <v>32</v>
      </c>
      <c r="B2" s="95"/>
      <c r="C2" s="95"/>
      <c r="D2" s="95"/>
      <c r="E2" s="95"/>
      <c r="F2" s="95"/>
      <c r="G2" s="95"/>
      <c r="H2" s="95"/>
      <c r="I2" s="95"/>
      <c r="J2" s="95"/>
      <c r="K2" s="95"/>
      <c r="L2" s="96"/>
    </row>
    <row r="3" spans="1:17" x14ac:dyDescent="0.25">
      <c r="A3" s="62" t="s">
        <v>0</v>
      </c>
      <c r="B3" s="62" t="s">
        <v>1</v>
      </c>
      <c r="C3" s="62" t="s">
        <v>36</v>
      </c>
      <c r="D3" s="62" t="s">
        <v>35</v>
      </c>
      <c r="E3" s="62" t="s">
        <v>2</v>
      </c>
      <c r="F3" s="76" t="s">
        <v>3</v>
      </c>
      <c r="G3" s="62" t="s">
        <v>4</v>
      </c>
      <c r="H3" s="62" t="s">
        <v>33</v>
      </c>
      <c r="I3" s="62" t="s">
        <v>5</v>
      </c>
      <c r="J3" s="62" t="s">
        <v>34</v>
      </c>
      <c r="K3" s="62" t="s">
        <v>52</v>
      </c>
      <c r="L3" s="62" t="s">
        <v>42</v>
      </c>
      <c r="P3" s="67" t="s">
        <v>37</v>
      </c>
      <c r="Q3" s="67" t="s">
        <v>37</v>
      </c>
    </row>
    <row r="4" spans="1:17" s="68" customFormat="1" ht="15" x14ac:dyDescent="0.25">
      <c r="A4" s="63" t="s">
        <v>138</v>
      </c>
      <c r="B4" s="70">
        <v>1</v>
      </c>
      <c r="C4" s="75" t="s">
        <v>137</v>
      </c>
      <c r="D4" s="64" t="s">
        <v>58</v>
      </c>
      <c r="E4" s="75" t="s">
        <v>139</v>
      </c>
      <c r="F4" s="64" t="s">
        <v>59</v>
      </c>
      <c r="G4" s="71" t="s">
        <v>89</v>
      </c>
      <c r="H4" s="63"/>
      <c r="I4" s="72" t="s">
        <v>37</v>
      </c>
      <c r="J4" s="65"/>
      <c r="K4" s="63"/>
      <c r="L4" s="65"/>
      <c r="P4" s="68" t="s">
        <v>38</v>
      </c>
      <c r="Q4" s="68" t="s">
        <v>38</v>
      </c>
    </row>
    <row r="5" spans="1:17" s="68" customFormat="1" ht="25.5" x14ac:dyDescent="0.25">
      <c r="A5" s="63" t="s">
        <v>138</v>
      </c>
      <c r="B5" s="70">
        <v>2</v>
      </c>
      <c r="C5" s="75" t="s">
        <v>137</v>
      </c>
      <c r="D5" s="64" t="s">
        <v>58</v>
      </c>
      <c r="E5" s="75" t="s">
        <v>140</v>
      </c>
      <c r="F5" s="64" t="s">
        <v>60</v>
      </c>
      <c r="G5" s="71" t="s">
        <v>90</v>
      </c>
      <c r="H5" s="63"/>
      <c r="I5" s="72" t="s">
        <v>37</v>
      </c>
      <c r="J5" s="65"/>
      <c r="K5" s="63"/>
      <c r="L5" s="65"/>
      <c r="Q5" s="68" t="s">
        <v>39</v>
      </c>
    </row>
    <row r="6" spans="1:17" s="68" customFormat="1" ht="15" x14ac:dyDescent="0.25">
      <c r="A6" s="63" t="s">
        <v>138</v>
      </c>
      <c r="B6" s="70">
        <v>3</v>
      </c>
      <c r="C6" s="75" t="s">
        <v>137</v>
      </c>
      <c r="D6" s="64" t="s">
        <v>58</v>
      </c>
      <c r="E6" s="75" t="s">
        <v>141</v>
      </c>
      <c r="F6" s="64" t="s">
        <v>61</v>
      </c>
      <c r="G6" s="71" t="s">
        <v>89</v>
      </c>
      <c r="H6" s="63"/>
      <c r="I6" s="72" t="s">
        <v>37</v>
      </c>
      <c r="J6" s="65"/>
      <c r="K6" s="63"/>
      <c r="L6" s="65"/>
    </row>
    <row r="7" spans="1:17" s="68" customFormat="1" ht="25.5" x14ac:dyDescent="0.25">
      <c r="A7" s="63" t="s">
        <v>138</v>
      </c>
      <c r="B7" s="70">
        <v>4</v>
      </c>
      <c r="C7" s="75" t="s">
        <v>137</v>
      </c>
      <c r="D7" s="64" t="s">
        <v>58</v>
      </c>
      <c r="E7" s="75" t="s">
        <v>142</v>
      </c>
      <c r="F7" s="64" t="s">
        <v>62</v>
      </c>
      <c r="G7" s="71" t="s">
        <v>90</v>
      </c>
      <c r="H7" s="63"/>
      <c r="I7" s="72" t="s">
        <v>37</v>
      </c>
      <c r="J7" s="65"/>
      <c r="K7" s="63"/>
      <c r="L7" s="65"/>
    </row>
    <row r="8" spans="1:17" s="114" customFormat="1" ht="15" x14ac:dyDescent="0.25">
      <c r="A8" s="63" t="s">
        <v>187</v>
      </c>
      <c r="B8" s="70">
        <v>5</v>
      </c>
      <c r="C8" s="75" t="s">
        <v>137</v>
      </c>
      <c r="D8" s="64" t="s">
        <v>58</v>
      </c>
      <c r="E8" s="114" t="s">
        <v>303</v>
      </c>
      <c r="F8" s="64" t="s">
        <v>301</v>
      </c>
      <c r="G8" s="113" t="s">
        <v>89</v>
      </c>
      <c r="H8" s="63"/>
      <c r="I8" s="63" t="s">
        <v>54</v>
      </c>
      <c r="J8" s="65"/>
      <c r="K8" s="63"/>
      <c r="L8" s="65"/>
    </row>
    <row r="9" spans="1:17" s="114" customFormat="1" ht="25.5" x14ac:dyDescent="0.25">
      <c r="A9" s="63" t="s">
        <v>138</v>
      </c>
      <c r="B9" s="70">
        <v>6</v>
      </c>
      <c r="C9" s="75" t="s">
        <v>137</v>
      </c>
      <c r="D9" s="64" t="s">
        <v>58</v>
      </c>
      <c r="E9" s="114" t="s">
        <v>304</v>
      </c>
      <c r="F9" s="64" t="s">
        <v>302</v>
      </c>
      <c r="G9" s="113" t="s">
        <v>90</v>
      </c>
      <c r="H9" s="63"/>
      <c r="I9" s="63" t="s">
        <v>54</v>
      </c>
      <c r="J9" s="65"/>
      <c r="K9" s="63"/>
      <c r="L9" s="65"/>
    </row>
    <row r="10" spans="1:17" s="114" customFormat="1" ht="38.25" x14ac:dyDescent="0.25">
      <c r="A10" s="63" t="s">
        <v>138</v>
      </c>
      <c r="B10" s="70">
        <v>7</v>
      </c>
      <c r="C10" s="75" t="s">
        <v>137</v>
      </c>
      <c r="D10" s="64" t="s">
        <v>58</v>
      </c>
      <c r="E10" s="114" t="s">
        <v>190</v>
      </c>
      <c r="F10" s="64" t="s">
        <v>188</v>
      </c>
      <c r="G10" s="113" t="s">
        <v>89</v>
      </c>
      <c r="H10" s="63"/>
      <c r="I10" s="63" t="s">
        <v>54</v>
      </c>
      <c r="J10" s="65"/>
      <c r="K10" s="63"/>
      <c r="L10" s="65"/>
    </row>
    <row r="11" spans="1:17" s="114" customFormat="1" ht="51" x14ac:dyDescent="0.25">
      <c r="A11" s="63" t="s">
        <v>138</v>
      </c>
      <c r="B11" s="70">
        <v>8</v>
      </c>
      <c r="C11" s="75" t="s">
        <v>137</v>
      </c>
      <c r="D11" s="64" t="s">
        <v>58</v>
      </c>
      <c r="E11" s="114" t="s">
        <v>191</v>
      </c>
      <c r="F11" s="64" t="s">
        <v>189</v>
      </c>
      <c r="G11" s="113" t="s">
        <v>90</v>
      </c>
      <c r="H11" s="63"/>
      <c r="I11" s="63" t="s">
        <v>54</v>
      </c>
      <c r="J11" s="65"/>
      <c r="K11" s="63"/>
      <c r="L11" s="65"/>
    </row>
    <row r="12" spans="1:17" s="68" customFormat="1" ht="25.5" x14ac:dyDescent="0.25">
      <c r="A12" s="63" t="s">
        <v>138</v>
      </c>
      <c r="B12" s="70">
        <v>9</v>
      </c>
      <c r="C12" s="75" t="s">
        <v>137</v>
      </c>
      <c r="D12" s="64" t="s">
        <v>58</v>
      </c>
      <c r="E12" s="75" t="s">
        <v>143</v>
      </c>
      <c r="F12" s="64" t="s">
        <v>63</v>
      </c>
      <c r="G12" s="71" t="s">
        <v>89</v>
      </c>
      <c r="H12" s="63"/>
      <c r="I12" s="72" t="s">
        <v>37</v>
      </c>
      <c r="J12" s="65"/>
      <c r="K12" s="63"/>
      <c r="L12" s="65"/>
    </row>
    <row r="13" spans="1:17" s="68" customFormat="1" ht="51" x14ac:dyDescent="0.25">
      <c r="A13" s="63" t="s">
        <v>187</v>
      </c>
      <c r="B13" s="70">
        <v>10</v>
      </c>
      <c r="C13" s="75" t="s">
        <v>137</v>
      </c>
      <c r="D13" s="64" t="s">
        <v>58</v>
      </c>
      <c r="E13" s="75" t="s">
        <v>144</v>
      </c>
      <c r="F13" s="64" t="s">
        <v>64</v>
      </c>
      <c r="G13" s="71" t="s">
        <v>90</v>
      </c>
      <c r="H13" s="63"/>
      <c r="I13" s="72" t="s">
        <v>37</v>
      </c>
      <c r="J13" s="65"/>
      <c r="K13" s="63"/>
      <c r="L13" s="65"/>
    </row>
    <row r="14" spans="1:17" s="68" customFormat="1" ht="15" x14ac:dyDescent="0.25">
      <c r="A14" s="63" t="s">
        <v>138</v>
      </c>
      <c r="B14" s="70">
        <v>11</v>
      </c>
      <c r="C14" s="75" t="s">
        <v>137</v>
      </c>
      <c r="D14" s="64" t="s">
        <v>58</v>
      </c>
      <c r="E14" s="75" t="s">
        <v>144</v>
      </c>
      <c r="F14" s="64" t="s">
        <v>65</v>
      </c>
      <c r="G14" s="71" t="s">
        <v>90</v>
      </c>
      <c r="H14" s="63"/>
      <c r="I14" s="72" t="s">
        <v>37</v>
      </c>
      <c r="J14" s="65"/>
      <c r="K14" s="63"/>
      <c r="L14" s="65"/>
    </row>
    <row r="15" spans="1:17" s="68" customFormat="1" ht="15" x14ac:dyDescent="0.25">
      <c r="A15" s="63" t="s">
        <v>138</v>
      </c>
      <c r="B15" s="70">
        <v>12</v>
      </c>
      <c r="C15" s="75" t="s">
        <v>137</v>
      </c>
      <c r="D15" s="64" t="s">
        <v>58</v>
      </c>
      <c r="E15" s="75" t="s">
        <v>145</v>
      </c>
      <c r="F15" s="64" t="s">
        <v>96</v>
      </c>
      <c r="G15" s="71" t="s">
        <v>89</v>
      </c>
      <c r="H15" s="63"/>
      <c r="I15" s="72" t="s">
        <v>37</v>
      </c>
      <c r="J15" s="65"/>
      <c r="K15" s="63"/>
      <c r="L15" s="65"/>
    </row>
    <row r="16" spans="1:17" s="68" customFormat="1" ht="51" x14ac:dyDescent="0.25">
      <c r="A16" s="63" t="s">
        <v>138</v>
      </c>
      <c r="B16" s="70">
        <v>13</v>
      </c>
      <c r="C16" s="75" t="s">
        <v>137</v>
      </c>
      <c r="D16" s="64" t="s">
        <v>58</v>
      </c>
      <c r="E16" s="75" t="s">
        <v>146</v>
      </c>
      <c r="F16" s="64" t="s">
        <v>97</v>
      </c>
      <c r="G16" s="71" t="s">
        <v>90</v>
      </c>
      <c r="H16" s="63"/>
      <c r="I16" s="72" t="s">
        <v>37</v>
      </c>
      <c r="J16" s="65"/>
      <c r="K16" s="63"/>
      <c r="L16" s="65"/>
    </row>
    <row r="17" spans="1:12" s="68" customFormat="1" ht="15" x14ac:dyDescent="0.25">
      <c r="A17" s="63" t="s">
        <v>138</v>
      </c>
      <c r="B17" s="70">
        <v>14</v>
      </c>
      <c r="C17" s="75" t="s">
        <v>137</v>
      </c>
      <c r="D17" s="64" t="s">
        <v>58</v>
      </c>
      <c r="E17" s="75" t="s">
        <v>344</v>
      </c>
      <c r="F17" s="64" t="s">
        <v>620</v>
      </c>
      <c r="G17" s="71" t="s">
        <v>89</v>
      </c>
      <c r="H17" s="63"/>
      <c r="I17" s="72" t="s">
        <v>37</v>
      </c>
      <c r="J17" s="65"/>
      <c r="K17" s="63"/>
      <c r="L17" s="65"/>
    </row>
    <row r="18" spans="1:12" s="68" customFormat="1" ht="25.5" x14ac:dyDescent="0.25">
      <c r="A18" s="63" t="s">
        <v>187</v>
      </c>
      <c r="B18" s="70">
        <v>15</v>
      </c>
      <c r="C18" s="75" t="s">
        <v>137</v>
      </c>
      <c r="D18" s="64" t="s">
        <v>58</v>
      </c>
      <c r="E18" s="75" t="s">
        <v>345</v>
      </c>
      <c r="F18" s="64" t="s">
        <v>619</v>
      </c>
      <c r="G18" s="71" t="s">
        <v>90</v>
      </c>
      <c r="H18" s="63"/>
      <c r="I18" s="72" t="s">
        <v>37</v>
      </c>
      <c r="J18" s="65"/>
      <c r="K18" s="63"/>
      <c r="L18" s="65"/>
    </row>
    <row r="19" spans="1:12" s="112" customFormat="1" ht="28.5" x14ac:dyDescent="0.25">
      <c r="A19" s="63" t="s">
        <v>138</v>
      </c>
      <c r="B19" s="70">
        <v>16</v>
      </c>
      <c r="C19" s="75" t="s">
        <v>137</v>
      </c>
      <c r="D19" s="64" t="s">
        <v>58</v>
      </c>
      <c r="E19" s="75" t="s">
        <v>346</v>
      </c>
      <c r="F19" s="116" t="s">
        <v>342</v>
      </c>
      <c r="G19" s="117" t="s">
        <v>89</v>
      </c>
      <c r="H19" s="63"/>
      <c r="I19" s="72" t="s">
        <v>37</v>
      </c>
      <c r="J19" s="63"/>
      <c r="K19" s="63"/>
      <c r="L19" s="63"/>
    </row>
    <row r="20" spans="1:12" s="112" customFormat="1" ht="28.5" x14ac:dyDescent="0.25">
      <c r="A20" s="63" t="s">
        <v>138</v>
      </c>
      <c r="B20" s="70">
        <v>17</v>
      </c>
      <c r="C20" s="75" t="s">
        <v>137</v>
      </c>
      <c r="D20" s="64" t="s">
        <v>58</v>
      </c>
      <c r="E20" s="75" t="s">
        <v>347</v>
      </c>
      <c r="F20" s="116" t="s">
        <v>343</v>
      </c>
      <c r="G20" s="117" t="s">
        <v>90</v>
      </c>
      <c r="H20" s="63"/>
      <c r="I20" s="72" t="s">
        <v>37</v>
      </c>
      <c r="J20" s="63"/>
      <c r="K20" s="63"/>
      <c r="L20" s="63"/>
    </row>
    <row r="21" spans="1:12" s="112" customFormat="1" ht="15" x14ac:dyDescent="0.25">
      <c r="A21" s="63" t="s">
        <v>138</v>
      </c>
      <c r="B21" s="70">
        <v>18</v>
      </c>
      <c r="C21" s="75" t="s">
        <v>137</v>
      </c>
      <c r="D21" s="64" t="s">
        <v>58</v>
      </c>
      <c r="E21" s="75" t="s">
        <v>589</v>
      </c>
      <c r="F21" s="116" t="s">
        <v>621</v>
      </c>
      <c r="G21" s="117" t="s">
        <v>89</v>
      </c>
      <c r="H21" s="63"/>
      <c r="I21" s="72" t="s">
        <v>37</v>
      </c>
      <c r="J21" s="63"/>
      <c r="K21" s="63"/>
      <c r="L21" s="63"/>
    </row>
    <row r="22" spans="1:12" s="112" customFormat="1" ht="28.5" x14ac:dyDescent="0.25">
      <c r="A22" s="63" t="s">
        <v>138</v>
      </c>
      <c r="B22" s="70">
        <v>19</v>
      </c>
      <c r="C22" s="75" t="s">
        <v>137</v>
      </c>
      <c r="D22" s="64" t="s">
        <v>58</v>
      </c>
      <c r="E22" s="75" t="s">
        <v>590</v>
      </c>
      <c r="F22" s="116" t="s">
        <v>622</v>
      </c>
      <c r="G22" s="117" t="s">
        <v>90</v>
      </c>
      <c r="H22" s="63"/>
      <c r="I22" s="72" t="s">
        <v>37</v>
      </c>
      <c r="J22" s="63"/>
      <c r="K22" s="63"/>
      <c r="L22" s="63"/>
    </row>
    <row r="23" spans="1:12" s="68" customFormat="1" ht="25.5" x14ac:dyDescent="0.25">
      <c r="A23" s="63" t="s">
        <v>187</v>
      </c>
      <c r="B23" s="70">
        <v>20</v>
      </c>
      <c r="C23" s="75" t="s">
        <v>137</v>
      </c>
      <c r="D23" s="64" t="s">
        <v>58</v>
      </c>
      <c r="E23" s="75" t="s">
        <v>147</v>
      </c>
      <c r="F23" s="64" t="s">
        <v>66</v>
      </c>
      <c r="G23" s="71" t="s">
        <v>89</v>
      </c>
      <c r="H23" s="63"/>
      <c r="I23" s="72" t="s">
        <v>37</v>
      </c>
      <c r="J23" s="65"/>
      <c r="K23" s="63"/>
      <c r="L23" s="65"/>
    </row>
    <row r="24" spans="1:12" s="68" customFormat="1" ht="25.5" x14ac:dyDescent="0.25">
      <c r="A24" s="63" t="s">
        <v>138</v>
      </c>
      <c r="B24" s="70">
        <v>21</v>
      </c>
      <c r="C24" s="75" t="s">
        <v>137</v>
      </c>
      <c r="D24" s="64" t="s">
        <v>58</v>
      </c>
      <c r="E24" s="75" t="s">
        <v>148</v>
      </c>
      <c r="F24" s="64" t="s">
        <v>67</v>
      </c>
      <c r="G24" s="71" t="s">
        <v>90</v>
      </c>
      <c r="H24" s="63"/>
      <c r="I24" s="72" t="s">
        <v>37</v>
      </c>
      <c r="J24" s="65"/>
      <c r="K24" s="63"/>
      <c r="L24" s="65"/>
    </row>
    <row r="25" spans="1:12" s="68" customFormat="1" ht="15" x14ac:dyDescent="0.25">
      <c r="A25" s="63" t="s">
        <v>138</v>
      </c>
      <c r="B25" s="70">
        <v>22</v>
      </c>
      <c r="C25" s="75" t="s">
        <v>137</v>
      </c>
      <c r="D25" s="64" t="s">
        <v>58</v>
      </c>
      <c r="E25" s="75" t="s">
        <v>148</v>
      </c>
      <c r="F25" s="64" t="s">
        <v>68</v>
      </c>
      <c r="G25" s="71" t="s">
        <v>90</v>
      </c>
      <c r="H25" s="63"/>
      <c r="I25" s="72" t="s">
        <v>37</v>
      </c>
      <c r="J25" s="65"/>
      <c r="K25" s="63"/>
      <c r="L25" s="65"/>
    </row>
    <row r="26" spans="1:12" s="68" customFormat="1" ht="15" x14ac:dyDescent="0.25">
      <c r="A26" s="63" t="s">
        <v>138</v>
      </c>
      <c r="B26" s="70">
        <v>23</v>
      </c>
      <c r="C26" s="75" t="s">
        <v>137</v>
      </c>
      <c r="D26" s="64" t="s">
        <v>58</v>
      </c>
      <c r="E26" s="75" t="s">
        <v>149</v>
      </c>
      <c r="F26" s="64" t="s">
        <v>69</v>
      </c>
      <c r="G26" s="71" t="s">
        <v>89</v>
      </c>
      <c r="H26" s="63"/>
      <c r="I26" s="72" t="s">
        <v>37</v>
      </c>
      <c r="J26" s="65"/>
      <c r="K26" s="63"/>
      <c r="L26" s="65"/>
    </row>
    <row r="27" spans="1:12" s="68" customFormat="1" ht="25.5" x14ac:dyDescent="0.25">
      <c r="A27" s="63" t="s">
        <v>138</v>
      </c>
      <c r="B27" s="70">
        <v>24</v>
      </c>
      <c r="C27" s="75" t="s">
        <v>137</v>
      </c>
      <c r="D27" s="64" t="s">
        <v>58</v>
      </c>
      <c r="E27" s="75" t="s">
        <v>150</v>
      </c>
      <c r="F27" s="64" t="s">
        <v>70</v>
      </c>
      <c r="G27" s="71" t="s">
        <v>90</v>
      </c>
      <c r="H27" s="63"/>
      <c r="I27" s="72" t="s">
        <v>37</v>
      </c>
      <c r="J27" s="65"/>
      <c r="K27" s="63"/>
      <c r="L27" s="65"/>
    </row>
    <row r="28" spans="1:12" s="114" customFormat="1" ht="38.25" x14ac:dyDescent="0.25">
      <c r="A28" s="63" t="s">
        <v>187</v>
      </c>
      <c r="B28" s="70">
        <v>25</v>
      </c>
      <c r="C28" s="75" t="s">
        <v>137</v>
      </c>
      <c r="D28" s="64" t="s">
        <v>58</v>
      </c>
      <c r="E28" s="114" t="s">
        <v>194</v>
      </c>
      <c r="F28" s="64" t="s">
        <v>192</v>
      </c>
      <c r="G28" s="113" t="s">
        <v>89</v>
      </c>
      <c r="H28" s="63"/>
      <c r="I28" s="63" t="s">
        <v>54</v>
      </c>
      <c r="J28" s="65"/>
      <c r="K28" s="63"/>
      <c r="L28" s="65"/>
    </row>
    <row r="29" spans="1:12" s="114" customFormat="1" ht="25.5" x14ac:dyDescent="0.25">
      <c r="A29" s="63" t="s">
        <v>138</v>
      </c>
      <c r="B29" s="70">
        <v>26</v>
      </c>
      <c r="C29" s="75" t="s">
        <v>137</v>
      </c>
      <c r="D29" s="64" t="s">
        <v>58</v>
      </c>
      <c r="E29" s="114" t="s">
        <v>195</v>
      </c>
      <c r="F29" s="64" t="s">
        <v>193</v>
      </c>
      <c r="G29" s="113" t="s">
        <v>90</v>
      </c>
      <c r="H29" s="63"/>
      <c r="I29" s="63" t="s">
        <v>54</v>
      </c>
      <c r="J29" s="65"/>
      <c r="K29" s="63"/>
      <c r="L29" s="65"/>
    </row>
    <row r="30" spans="1:12" s="114" customFormat="1" ht="15" x14ac:dyDescent="0.25">
      <c r="A30" s="63" t="s">
        <v>138</v>
      </c>
      <c r="B30" s="70">
        <v>27</v>
      </c>
      <c r="C30" s="75" t="s">
        <v>137</v>
      </c>
      <c r="D30" s="64" t="s">
        <v>58</v>
      </c>
      <c r="E30" s="114" t="s">
        <v>307</v>
      </c>
      <c r="F30" s="64" t="s">
        <v>305</v>
      </c>
      <c r="G30" s="113" t="s">
        <v>89</v>
      </c>
      <c r="H30" s="63"/>
      <c r="I30" s="63" t="s">
        <v>54</v>
      </c>
      <c r="J30" s="65"/>
      <c r="K30" s="63"/>
      <c r="L30" s="65"/>
    </row>
    <row r="31" spans="1:12" s="114" customFormat="1" ht="25.5" x14ac:dyDescent="0.25">
      <c r="A31" s="63" t="s">
        <v>138</v>
      </c>
      <c r="B31" s="70">
        <v>28</v>
      </c>
      <c r="C31" s="75" t="s">
        <v>137</v>
      </c>
      <c r="D31" s="64" t="s">
        <v>58</v>
      </c>
      <c r="E31" s="114" t="s">
        <v>308</v>
      </c>
      <c r="F31" s="64" t="s">
        <v>306</v>
      </c>
      <c r="G31" s="113" t="s">
        <v>90</v>
      </c>
      <c r="H31" s="63"/>
      <c r="I31" s="63" t="s">
        <v>54</v>
      </c>
      <c r="J31" s="65"/>
      <c r="K31" s="63"/>
      <c r="L31" s="65"/>
    </row>
    <row r="32" spans="1:12" s="68" customFormat="1" ht="25.5" x14ac:dyDescent="0.25">
      <c r="A32" s="63" t="s">
        <v>138</v>
      </c>
      <c r="B32" s="70">
        <v>29</v>
      </c>
      <c r="C32" s="75" t="s">
        <v>137</v>
      </c>
      <c r="D32" s="64" t="s">
        <v>58</v>
      </c>
      <c r="E32" s="75" t="s">
        <v>151</v>
      </c>
      <c r="F32" s="64" t="s">
        <v>98</v>
      </c>
      <c r="G32" s="71" t="s">
        <v>89</v>
      </c>
      <c r="H32" s="63"/>
      <c r="I32" s="72" t="s">
        <v>37</v>
      </c>
      <c r="J32" s="65"/>
      <c r="K32" s="63"/>
      <c r="L32" s="65"/>
    </row>
    <row r="33" spans="1:12" s="68" customFormat="1" ht="25.5" x14ac:dyDescent="0.25">
      <c r="A33" s="63" t="s">
        <v>187</v>
      </c>
      <c r="B33" s="70">
        <v>30</v>
      </c>
      <c r="C33" s="75" t="s">
        <v>137</v>
      </c>
      <c r="D33" s="64" t="s">
        <v>58</v>
      </c>
      <c r="E33" s="75" t="s">
        <v>152</v>
      </c>
      <c r="F33" s="64" t="s">
        <v>99</v>
      </c>
      <c r="G33" s="71" t="s">
        <v>90</v>
      </c>
      <c r="H33" s="63"/>
      <c r="I33" s="72" t="s">
        <v>37</v>
      </c>
      <c r="J33" s="65"/>
      <c r="K33" s="63"/>
      <c r="L33" s="65"/>
    </row>
    <row r="34" spans="1:12" s="114" customFormat="1" ht="15" x14ac:dyDescent="0.25">
      <c r="A34" s="63" t="s">
        <v>138</v>
      </c>
      <c r="B34" s="70">
        <v>31</v>
      </c>
      <c r="C34" s="75" t="s">
        <v>137</v>
      </c>
      <c r="D34" s="64" t="s">
        <v>58</v>
      </c>
      <c r="E34" s="75" t="s">
        <v>311</v>
      </c>
      <c r="F34" s="64" t="s">
        <v>309</v>
      </c>
      <c r="G34" s="71" t="s">
        <v>89</v>
      </c>
      <c r="H34" s="63"/>
      <c r="I34" s="72" t="s">
        <v>37</v>
      </c>
      <c r="J34" s="65"/>
      <c r="K34" s="63"/>
      <c r="L34" s="65"/>
    </row>
    <row r="35" spans="1:12" s="114" customFormat="1" ht="25.5" x14ac:dyDescent="0.25">
      <c r="A35" s="63" t="s">
        <v>138</v>
      </c>
      <c r="B35" s="70">
        <v>32</v>
      </c>
      <c r="C35" s="75" t="s">
        <v>137</v>
      </c>
      <c r="D35" s="64" t="s">
        <v>58</v>
      </c>
      <c r="E35" s="75" t="s">
        <v>312</v>
      </c>
      <c r="F35" s="64" t="s">
        <v>310</v>
      </c>
      <c r="G35" s="71" t="s">
        <v>90</v>
      </c>
      <c r="H35" s="63"/>
      <c r="I35" s="72" t="s">
        <v>37</v>
      </c>
      <c r="J35" s="65"/>
      <c r="K35" s="63"/>
      <c r="L35" s="65"/>
    </row>
    <row r="36" spans="1:12" s="114" customFormat="1" ht="15" x14ac:dyDescent="0.25">
      <c r="A36" s="63" t="s">
        <v>138</v>
      </c>
      <c r="B36" s="70">
        <v>33</v>
      </c>
      <c r="C36" s="75" t="s">
        <v>137</v>
      </c>
      <c r="D36" s="64" t="s">
        <v>58</v>
      </c>
      <c r="E36" s="75" t="s">
        <v>315</v>
      </c>
      <c r="F36" s="64" t="s">
        <v>624</v>
      </c>
      <c r="G36" s="71" t="s">
        <v>89</v>
      </c>
      <c r="H36" s="63"/>
      <c r="I36" s="72" t="s">
        <v>37</v>
      </c>
      <c r="J36" s="65"/>
      <c r="K36" s="63"/>
      <c r="L36" s="65"/>
    </row>
    <row r="37" spans="1:12" s="114" customFormat="1" ht="25.5" x14ac:dyDescent="0.25">
      <c r="A37" s="63" t="s">
        <v>138</v>
      </c>
      <c r="B37" s="70">
        <v>34</v>
      </c>
      <c r="C37" s="75" t="s">
        <v>137</v>
      </c>
      <c r="D37" s="64" t="s">
        <v>58</v>
      </c>
      <c r="E37" s="75" t="s">
        <v>316</v>
      </c>
      <c r="F37" s="64" t="s">
        <v>623</v>
      </c>
      <c r="G37" s="71" t="s">
        <v>90</v>
      </c>
      <c r="H37" s="63"/>
      <c r="I37" s="72" t="s">
        <v>37</v>
      </c>
      <c r="J37" s="65"/>
      <c r="K37" s="63"/>
      <c r="L37" s="65"/>
    </row>
    <row r="38" spans="1:12" s="114" customFormat="1" ht="15" x14ac:dyDescent="0.25">
      <c r="A38" s="63" t="s">
        <v>187</v>
      </c>
      <c r="B38" s="70">
        <v>35</v>
      </c>
      <c r="C38" s="75" t="s">
        <v>137</v>
      </c>
      <c r="D38" s="64" t="s">
        <v>58</v>
      </c>
      <c r="E38" s="75" t="s">
        <v>317</v>
      </c>
      <c r="F38" s="64" t="s">
        <v>313</v>
      </c>
      <c r="G38" s="71" t="s">
        <v>89</v>
      </c>
      <c r="H38" s="63"/>
      <c r="I38" s="72" t="s">
        <v>37</v>
      </c>
      <c r="J38" s="65"/>
      <c r="K38" s="63"/>
      <c r="L38" s="65"/>
    </row>
    <row r="39" spans="1:12" s="114" customFormat="1" ht="25.5" x14ac:dyDescent="0.25">
      <c r="A39" s="63" t="s">
        <v>138</v>
      </c>
      <c r="B39" s="70">
        <v>36</v>
      </c>
      <c r="C39" s="75" t="s">
        <v>137</v>
      </c>
      <c r="D39" s="64" t="s">
        <v>58</v>
      </c>
      <c r="E39" s="75" t="s">
        <v>318</v>
      </c>
      <c r="F39" s="64" t="s">
        <v>314</v>
      </c>
      <c r="G39" s="71" t="s">
        <v>90</v>
      </c>
      <c r="H39" s="63"/>
      <c r="I39" s="72" t="s">
        <v>37</v>
      </c>
      <c r="J39" s="65"/>
      <c r="K39" s="63"/>
      <c r="L39" s="65"/>
    </row>
    <row r="40" spans="1:12" s="114" customFormat="1" ht="15" x14ac:dyDescent="0.25">
      <c r="A40" s="63" t="s">
        <v>138</v>
      </c>
      <c r="B40" s="70">
        <v>37</v>
      </c>
      <c r="C40" s="75" t="s">
        <v>137</v>
      </c>
      <c r="D40" s="64" t="s">
        <v>58</v>
      </c>
      <c r="E40" s="75" t="s">
        <v>591</v>
      </c>
      <c r="F40" s="64" t="s">
        <v>625</v>
      </c>
      <c r="G40" s="71" t="s">
        <v>89</v>
      </c>
      <c r="H40" s="63"/>
      <c r="I40" s="72" t="s">
        <v>37</v>
      </c>
      <c r="J40" s="65"/>
      <c r="K40" s="63"/>
      <c r="L40" s="65"/>
    </row>
    <row r="41" spans="1:12" s="114" customFormat="1" ht="25.5" x14ac:dyDescent="0.25">
      <c r="A41" s="63" t="s">
        <v>138</v>
      </c>
      <c r="B41" s="70">
        <v>38</v>
      </c>
      <c r="C41" s="75" t="s">
        <v>137</v>
      </c>
      <c r="D41" s="64" t="s">
        <v>58</v>
      </c>
      <c r="E41" s="75" t="s">
        <v>592</v>
      </c>
      <c r="F41" s="64" t="s">
        <v>626</v>
      </c>
      <c r="G41" s="71" t="s">
        <v>90</v>
      </c>
      <c r="H41" s="63"/>
      <c r="I41" s="72" t="s">
        <v>37</v>
      </c>
      <c r="J41" s="65"/>
      <c r="K41" s="63"/>
      <c r="L41" s="65"/>
    </row>
    <row r="42" spans="1:12" s="114" customFormat="1" ht="15" x14ac:dyDescent="0.25">
      <c r="A42" s="63" t="s">
        <v>138</v>
      </c>
      <c r="B42" s="70">
        <v>39</v>
      </c>
      <c r="C42" s="75" t="s">
        <v>137</v>
      </c>
      <c r="D42" s="64" t="s">
        <v>58</v>
      </c>
      <c r="E42" s="75" t="s">
        <v>593</v>
      </c>
      <c r="F42" s="64" t="s">
        <v>627</v>
      </c>
      <c r="G42" s="71" t="s">
        <v>89</v>
      </c>
      <c r="H42" s="63"/>
      <c r="I42" s="72" t="s">
        <v>37</v>
      </c>
      <c r="J42" s="65"/>
      <c r="K42" s="63"/>
      <c r="L42" s="65"/>
    </row>
    <row r="43" spans="1:12" s="114" customFormat="1" ht="25.5" x14ac:dyDescent="0.25">
      <c r="A43" s="63" t="s">
        <v>187</v>
      </c>
      <c r="B43" s="70">
        <v>40</v>
      </c>
      <c r="C43" s="75" t="s">
        <v>137</v>
      </c>
      <c r="D43" s="64" t="s">
        <v>58</v>
      </c>
      <c r="E43" s="75" t="s">
        <v>594</v>
      </c>
      <c r="F43" s="64" t="s">
        <v>628</v>
      </c>
      <c r="G43" s="71" t="s">
        <v>90</v>
      </c>
      <c r="H43" s="63"/>
      <c r="I43" s="72" t="s">
        <v>37</v>
      </c>
      <c r="J43" s="65"/>
      <c r="K43" s="63"/>
      <c r="L43" s="65"/>
    </row>
    <row r="44" spans="1:12" s="114" customFormat="1" ht="25.5" x14ac:dyDescent="0.25">
      <c r="A44" s="63" t="s">
        <v>138</v>
      </c>
      <c r="B44" s="70">
        <v>41</v>
      </c>
      <c r="C44" s="75" t="s">
        <v>137</v>
      </c>
      <c r="D44" s="64" t="s">
        <v>58</v>
      </c>
      <c r="E44" s="75" t="s">
        <v>199</v>
      </c>
      <c r="F44" s="64" t="s">
        <v>196</v>
      </c>
      <c r="G44" s="113" t="s">
        <v>89</v>
      </c>
      <c r="H44" s="63"/>
      <c r="I44" s="63" t="s">
        <v>54</v>
      </c>
      <c r="J44" s="65"/>
      <c r="K44" s="63"/>
      <c r="L44" s="65"/>
    </row>
    <row r="45" spans="1:12" s="114" customFormat="1" ht="25.5" x14ac:dyDescent="0.25">
      <c r="A45" s="63" t="s">
        <v>138</v>
      </c>
      <c r="B45" s="70">
        <v>42</v>
      </c>
      <c r="C45" s="75" t="s">
        <v>137</v>
      </c>
      <c r="D45" s="64" t="s">
        <v>58</v>
      </c>
      <c r="E45" s="75" t="s">
        <v>198</v>
      </c>
      <c r="F45" s="64" t="s">
        <v>197</v>
      </c>
      <c r="G45" s="113" t="s">
        <v>90</v>
      </c>
      <c r="H45" s="63"/>
      <c r="I45" s="63" t="s">
        <v>54</v>
      </c>
      <c r="J45" s="65"/>
      <c r="K45" s="63"/>
      <c r="L45" s="65"/>
    </row>
    <row r="46" spans="1:12" s="114" customFormat="1" ht="15" x14ac:dyDescent="0.25">
      <c r="A46" s="63" t="s">
        <v>138</v>
      </c>
      <c r="B46" s="70">
        <v>43</v>
      </c>
      <c r="C46" s="75" t="s">
        <v>137</v>
      </c>
      <c r="D46" s="64" t="s">
        <v>58</v>
      </c>
      <c r="E46" s="75" t="s">
        <v>595</v>
      </c>
      <c r="F46" s="64" t="s">
        <v>630</v>
      </c>
      <c r="G46" s="113" t="s">
        <v>89</v>
      </c>
      <c r="H46" s="63"/>
      <c r="I46" s="63" t="s">
        <v>54</v>
      </c>
      <c r="J46" s="65"/>
      <c r="K46" s="63"/>
      <c r="L46" s="65"/>
    </row>
    <row r="47" spans="1:12" s="114" customFormat="1" ht="25.5" x14ac:dyDescent="0.25">
      <c r="A47" s="63" t="s">
        <v>138</v>
      </c>
      <c r="B47" s="70">
        <v>44</v>
      </c>
      <c r="C47" s="75" t="s">
        <v>137</v>
      </c>
      <c r="D47" s="64" t="s">
        <v>58</v>
      </c>
      <c r="E47" s="75" t="s">
        <v>596</v>
      </c>
      <c r="F47" s="64" t="s">
        <v>629</v>
      </c>
      <c r="G47" s="113" t="s">
        <v>90</v>
      </c>
      <c r="H47" s="63"/>
      <c r="I47" s="63" t="s">
        <v>54</v>
      </c>
      <c r="J47" s="65"/>
      <c r="K47" s="63"/>
      <c r="L47" s="65"/>
    </row>
    <row r="48" spans="1:12" s="112" customFormat="1" ht="28.5" x14ac:dyDescent="0.25">
      <c r="A48" s="63" t="s">
        <v>187</v>
      </c>
      <c r="B48" s="70">
        <v>45</v>
      </c>
      <c r="C48" s="75" t="s">
        <v>137</v>
      </c>
      <c r="D48" s="64" t="s">
        <v>58</v>
      </c>
      <c r="E48" s="75" t="s">
        <v>350</v>
      </c>
      <c r="F48" s="116" t="s">
        <v>348</v>
      </c>
      <c r="G48" s="117" t="s">
        <v>89</v>
      </c>
      <c r="H48" s="63"/>
      <c r="I48" s="63" t="s">
        <v>54</v>
      </c>
      <c r="J48" s="63"/>
      <c r="K48" s="63"/>
      <c r="L48" s="63"/>
    </row>
    <row r="49" spans="1:12" s="112" customFormat="1" ht="28.5" x14ac:dyDescent="0.25">
      <c r="A49" s="63" t="s">
        <v>138</v>
      </c>
      <c r="B49" s="70">
        <v>46</v>
      </c>
      <c r="C49" s="75" t="s">
        <v>137</v>
      </c>
      <c r="D49" s="64" t="s">
        <v>58</v>
      </c>
      <c r="E49" s="75" t="s">
        <v>351</v>
      </c>
      <c r="F49" s="116" t="s">
        <v>349</v>
      </c>
      <c r="G49" s="117" t="s">
        <v>90</v>
      </c>
      <c r="H49" s="63"/>
      <c r="I49" s="63" t="s">
        <v>54</v>
      </c>
      <c r="J49" s="63"/>
      <c r="K49" s="63"/>
      <c r="L49" s="63"/>
    </row>
    <row r="50" spans="1:12" s="68" customFormat="1" ht="15" x14ac:dyDescent="0.25">
      <c r="A50" s="63" t="s">
        <v>138</v>
      </c>
      <c r="B50" s="70">
        <v>47</v>
      </c>
      <c r="C50" s="75" t="s">
        <v>137</v>
      </c>
      <c r="D50" s="64" t="s">
        <v>58</v>
      </c>
      <c r="E50" s="75" t="s">
        <v>153</v>
      </c>
      <c r="F50" s="64" t="s">
        <v>100</v>
      </c>
      <c r="G50" s="71" t="s">
        <v>89</v>
      </c>
      <c r="H50" s="63"/>
      <c r="I50" s="72" t="s">
        <v>37</v>
      </c>
      <c r="J50" s="65"/>
      <c r="K50" s="63"/>
      <c r="L50" s="65"/>
    </row>
    <row r="51" spans="1:12" s="68" customFormat="1" ht="51" x14ac:dyDescent="0.25">
      <c r="A51" s="63" t="s">
        <v>138</v>
      </c>
      <c r="B51" s="70">
        <v>48</v>
      </c>
      <c r="C51" s="75" t="s">
        <v>137</v>
      </c>
      <c r="D51" s="64" t="s">
        <v>58</v>
      </c>
      <c r="E51" s="75" t="s">
        <v>154</v>
      </c>
      <c r="F51" s="64" t="s">
        <v>101</v>
      </c>
      <c r="G51" s="71" t="s">
        <v>90</v>
      </c>
      <c r="H51" s="63"/>
      <c r="I51" s="72" t="s">
        <v>37</v>
      </c>
      <c r="J51" s="65"/>
      <c r="K51" s="63"/>
      <c r="L51" s="65"/>
    </row>
    <row r="52" spans="1:12" s="68" customFormat="1" ht="25.5" x14ac:dyDescent="0.25">
      <c r="A52" s="63" t="s">
        <v>138</v>
      </c>
      <c r="B52" s="70">
        <v>49</v>
      </c>
      <c r="C52" s="75" t="s">
        <v>137</v>
      </c>
      <c r="D52" s="64" t="s">
        <v>58</v>
      </c>
      <c r="E52" s="75" t="s">
        <v>202</v>
      </c>
      <c r="F52" s="64" t="s">
        <v>631</v>
      </c>
      <c r="G52" s="71" t="s">
        <v>89</v>
      </c>
      <c r="H52" s="63"/>
      <c r="I52" s="72" t="s">
        <v>37</v>
      </c>
      <c r="J52" s="65"/>
      <c r="K52" s="63"/>
      <c r="L52" s="65"/>
    </row>
    <row r="53" spans="1:12" s="68" customFormat="1" ht="25.5" x14ac:dyDescent="0.25">
      <c r="A53" s="63" t="s">
        <v>187</v>
      </c>
      <c r="B53" s="70">
        <v>50</v>
      </c>
      <c r="C53" s="75" t="s">
        <v>137</v>
      </c>
      <c r="D53" s="64" t="s">
        <v>58</v>
      </c>
      <c r="E53" s="75" t="s">
        <v>203</v>
      </c>
      <c r="F53" s="64" t="s">
        <v>632</v>
      </c>
      <c r="G53" s="71" t="s">
        <v>90</v>
      </c>
      <c r="H53" s="63"/>
      <c r="I53" s="72" t="s">
        <v>37</v>
      </c>
      <c r="J53" s="65"/>
      <c r="K53" s="63"/>
      <c r="L53" s="65"/>
    </row>
    <row r="54" spans="1:12" s="68" customFormat="1" ht="25.5" x14ac:dyDescent="0.25">
      <c r="A54" s="63" t="s">
        <v>138</v>
      </c>
      <c r="B54" s="70">
        <v>51</v>
      </c>
      <c r="C54" s="75" t="s">
        <v>137</v>
      </c>
      <c r="D54" s="64" t="s">
        <v>58</v>
      </c>
      <c r="E54" s="75" t="s">
        <v>597</v>
      </c>
      <c r="F54" s="64" t="s">
        <v>633</v>
      </c>
      <c r="G54" s="71" t="s">
        <v>89</v>
      </c>
      <c r="H54" s="63"/>
      <c r="I54" s="72" t="s">
        <v>37</v>
      </c>
      <c r="J54" s="65"/>
      <c r="K54" s="63"/>
      <c r="L54" s="65"/>
    </row>
    <row r="55" spans="1:12" s="68" customFormat="1" ht="25.5" x14ac:dyDescent="0.25">
      <c r="A55" s="63" t="s">
        <v>138</v>
      </c>
      <c r="B55" s="70">
        <v>52</v>
      </c>
      <c r="C55" s="75" t="s">
        <v>137</v>
      </c>
      <c r="D55" s="64" t="s">
        <v>58</v>
      </c>
      <c r="E55" s="75" t="s">
        <v>598</v>
      </c>
      <c r="F55" s="64" t="s">
        <v>634</v>
      </c>
      <c r="G55" s="71" t="s">
        <v>90</v>
      </c>
      <c r="H55" s="63"/>
      <c r="I55" s="72" t="s">
        <v>37</v>
      </c>
      <c r="J55" s="65"/>
      <c r="K55" s="63"/>
      <c r="L55" s="65"/>
    </row>
    <row r="56" spans="1:12" s="68" customFormat="1" ht="25.5" x14ac:dyDescent="0.25">
      <c r="A56" s="63" t="s">
        <v>138</v>
      </c>
      <c r="B56" s="70">
        <v>53</v>
      </c>
      <c r="C56" s="75" t="s">
        <v>137</v>
      </c>
      <c r="D56" s="64" t="s">
        <v>58</v>
      </c>
      <c r="E56" s="75" t="s">
        <v>599</v>
      </c>
      <c r="F56" s="64" t="s">
        <v>635</v>
      </c>
      <c r="G56" s="71" t="s">
        <v>89</v>
      </c>
      <c r="H56" s="63"/>
      <c r="I56" s="72" t="s">
        <v>37</v>
      </c>
      <c r="J56" s="65"/>
      <c r="K56" s="63"/>
      <c r="L56" s="65"/>
    </row>
    <row r="57" spans="1:12" s="68" customFormat="1" ht="25.5" x14ac:dyDescent="0.25">
      <c r="A57" s="63" t="s">
        <v>138</v>
      </c>
      <c r="B57" s="70">
        <v>54</v>
      </c>
      <c r="C57" s="75" t="s">
        <v>137</v>
      </c>
      <c r="D57" s="64" t="s">
        <v>58</v>
      </c>
      <c r="E57" s="75" t="s">
        <v>600</v>
      </c>
      <c r="F57" s="64" t="s">
        <v>636</v>
      </c>
      <c r="G57" s="71" t="s">
        <v>90</v>
      </c>
      <c r="H57" s="63"/>
      <c r="I57" s="72" t="s">
        <v>37</v>
      </c>
      <c r="J57" s="65"/>
      <c r="K57" s="63"/>
      <c r="L57" s="65"/>
    </row>
    <row r="58" spans="1:12" s="68" customFormat="1" ht="15" x14ac:dyDescent="0.25">
      <c r="A58" s="63" t="s">
        <v>187</v>
      </c>
      <c r="B58" s="70">
        <v>55</v>
      </c>
      <c r="C58" s="75" t="s">
        <v>137</v>
      </c>
      <c r="D58" s="64" t="s">
        <v>58</v>
      </c>
      <c r="E58" s="75" t="s">
        <v>601</v>
      </c>
      <c r="F58" s="64" t="s">
        <v>638</v>
      </c>
      <c r="G58" s="71" t="s">
        <v>89</v>
      </c>
      <c r="H58" s="63"/>
      <c r="I58" s="72" t="s">
        <v>37</v>
      </c>
      <c r="J58" s="65"/>
      <c r="K58" s="63"/>
      <c r="L58" s="65"/>
    </row>
    <row r="59" spans="1:12" s="68" customFormat="1" ht="25.5" x14ac:dyDescent="0.25">
      <c r="A59" s="63" t="s">
        <v>138</v>
      </c>
      <c r="B59" s="70">
        <v>56</v>
      </c>
      <c r="C59" s="75" t="s">
        <v>137</v>
      </c>
      <c r="D59" s="64" t="s">
        <v>58</v>
      </c>
      <c r="E59" s="75" t="s">
        <v>602</v>
      </c>
      <c r="F59" s="64" t="s">
        <v>637</v>
      </c>
      <c r="G59" s="71" t="s">
        <v>90</v>
      </c>
      <c r="H59" s="63"/>
      <c r="I59" s="72" t="s">
        <v>37</v>
      </c>
      <c r="J59" s="65"/>
      <c r="K59" s="63"/>
      <c r="L59" s="65"/>
    </row>
    <row r="60" spans="1:12" s="114" customFormat="1" ht="15" x14ac:dyDescent="0.25">
      <c r="A60" s="63" t="s">
        <v>138</v>
      </c>
      <c r="B60" s="70">
        <v>57</v>
      </c>
      <c r="C60" s="75" t="s">
        <v>137</v>
      </c>
      <c r="D60" s="64" t="s">
        <v>58</v>
      </c>
      <c r="E60" s="75" t="s">
        <v>204</v>
      </c>
      <c r="F60" s="64" t="s">
        <v>200</v>
      </c>
      <c r="G60" s="113" t="s">
        <v>89</v>
      </c>
      <c r="H60" s="63"/>
      <c r="I60" s="63" t="s">
        <v>54</v>
      </c>
      <c r="J60" s="65"/>
      <c r="K60" s="63"/>
      <c r="L60" s="65"/>
    </row>
    <row r="61" spans="1:12" s="114" customFormat="1" ht="51" x14ac:dyDescent="0.25">
      <c r="A61" s="63" t="s">
        <v>138</v>
      </c>
      <c r="B61" s="70">
        <v>58</v>
      </c>
      <c r="C61" s="75" t="s">
        <v>137</v>
      </c>
      <c r="D61" s="64" t="s">
        <v>58</v>
      </c>
      <c r="E61" s="75" t="s">
        <v>205</v>
      </c>
      <c r="F61" s="64" t="s">
        <v>201</v>
      </c>
      <c r="G61" s="113" t="s">
        <v>90</v>
      </c>
      <c r="H61" s="63"/>
      <c r="I61" s="63" t="s">
        <v>54</v>
      </c>
      <c r="J61" s="65"/>
      <c r="K61" s="63"/>
      <c r="L61" s="65"/>
    </row>
    <row r="62" spans="1:12" s="114" customFormat="1" ht="15" x14ac:dyDescent="0.25">
      <c r="A62" s="63" t="s">
        <v>138</v>
      </c>
      <c r="B62" s="70">
        <v>59</v>
      </c>
      <c r="C62" s="75" t="s">
        <v>137</v>
      </c>
      <c r="D62" s="64" t="s">
        <v>58</v>
      </c>
      <c r="E62" s="75" t="s">
        <v>603</v>
      </c>
      <c r="F62" s="64" t="s">
        <v>639</v>
      </c>
      <c r="G62" s="113" t="s">
        <v>89</v>
      </c>
      <c r="H62" s="63"/>
      <c r="I62" s="63" t="s">
        <v>54</v>
      </c>
      <c r="J62" s="65"/>
      <c r="K62" s="63"/>
      <c r="L62" s="65"/>
    </row>
    <row r="63" spans="1:12" s="114" customFormat="1" ht="25.5" x14ac:dyDescent="0.25">
      <c r="A63" s="63" t="s">
        <v>187</v>
      </c>
      <c r="B63" s="70">
        <v>60</v>
      </c>
      <c r="C63" s="75" t="s">
        <v>137</v>
      </c>
      <c r="D63" s="64" t="s">
        <v>58</v>
      </c>
      <c r="E63" s="75" t="s">
        <v>604</v>
      </c>
      <c r="F63" s="64" t="s">
        <v>640</v>
      </c>
      <c r="G63" s="113" t="s">
        <v>90</v>
      </c>
      <c r="H63" s="63"/>
      <c r="I63" s="63" t="s">
        <v>54</v>
      </c>
      <c r="J63" s="65"/>
      <c r="K63" s="63"/>
      <c r="L63" s="65"/>
    </row>
    <row r="64" spans="1:12" s="114" customFormat="1" ht="15" x14ac:dyDescent="0.25">
      <c r="A64" s="63" t="s">
        <v>138</v>
      </c>
      <c r="B64" s="70">
        <v>61</v>
      </c>
      <c r="C64" s="75" t="s">
        <v>137</v>
      </c>
      <c r="D64" s="64" t="s">
        <v>58</v>
      </c>
      <c r="E64" s="75" t="s">
        <v>605</v>
      </c>
      <c r="F64" s="64" t="s">
        <v>641</v>
      </c>
      <c r="G64" s="113" t="s">
        <v>89</v>
      </c>
      <c r="H64" s="63"/>
      <c r="I64" s="63" t="s">
        <v>54</v>
      </c>
      <c r="J64" s="65"/>
      <c r="K64" s="63"/>
      <c r="L64" s="65"/>
    </row>
    <row r="65" spans="1:12" s="114" customFormat="1" ht="25.5" x14ac:dyDescent="0.25">
      <c r="A65" s="63" t="s">
        <v>138</v>
      </c>
      <c r="B65" s="70">
        <v>62</v>
      </c>
      <c r="C65" s="75" t="s">
        <v>137</v>
      </c>
      <c r="D65" s="64" t="s">
        <v>58</v>
      </c>
      <c r="E65" s="75" t="s">
        <v>606</v>
      </c>
      <c r="F65" s="64" t="s">
        <v>642</v>
      </c>
      <c r="G65" s="113" t="s">
        <v>90</v>
      </c>
      <c r="H65" s="63"/>
      <c r="I65" s="63" t="s">
        <v>54</v>
      </c>
      <c r="J65" s="65"/>
      <c r="K65" s="63"/>
      <c r="L65" s="65"/>
    </row>
    <row r="66" spans="1:12" s="68" customFormat="1" ht="15" x14ac:dyDescent="0.25">
      <c r="A66" s="63" t="s">
        <v>138</v>
      </c>
      <c r="B66" s="70">
        <v>63</v>
      </c>
      <c r="C66" s="75" t="s">
        <v>137</v>
      </c>
      <c r="D66" s="64" t="s">
        <v>58</v>
      </c>
      <c r="E66" s="75" t="s">
        <v>155</v>
      </c>
      <c r="F66" s="64" t="s">
        <v>71</v>
      </c>
      <c r="G66" s="71" t="s">
        <v>89</v>
      </c>
      <c r="H66" s="63"/>
      <c r="I66" s="72" t="s">
        <v>37</v>
      </c>
      <c r="J66" s="65"/>
      <c r="K66" s="63"/>
      <c r="L66" s="65"/>
    </row>
    <row r="67" spans="1:12" s="68" customFormat="1" ht="25.5" x14ac:dyDescent="0.25">
      <c r="A67" s="63" t="s">
        <v>138</v>
      </c>
      <c r="B67" s="70">
        <v>64</v>
      </c>
      <c r="C67" s="75" t="s">
        <v>137</v>
      </c>
      <c r="D67" s="64" t="s">
        <v>58</v>
      </c>
      <c r="E67" s="75" t="s">
        <v>156</v>
      </c>
      <c r="F67" s="64" t="s">
        <v>72</v>
      </c>
      <c r="G67" s="71" t="s">
        <v>90</v>
      </c>
      <c r="H67" s="63"/>
      <c r="I67" s="72" t="s">
        <v>37</v>
      </c>
      <c r="J67" s="65"/>
      <c r="K67" s="63"/>
      <c r="L67" s="65"/>
    </row>
    <row r="68" spans="1:12" s="68" customFormat="1" ht="15" x14ac:dyDescent="0.25">
      <c r="A68" s="63" t="s">
        <v>187</v>
      </c>
      <c r="B68" s="70">
        <v>65</v>
      </c>
      <c r="C68" s="75" t="s">
        <v>137</v>
      </c>
      <c r="D68" s="64" t="s">
        <v>58</v>
      </c>
      <c r="E68" s="75" t="s">
        <v>156</v>
      </c>
      <c r="F68" s="64" t="s">
        <v>73</v>
      </c>
      <c r="G68" s="71" t="s">
        <v>90</v>
      </c>
      <c r="H68" s="63"/>
      <c r="I68" s="72" t="s">
        <v>37</v>
      </c>
      <c r="J68" s="65"/>
      <c r="K68" s="63"/>
      <c r="L68" s="65"/>
    </row>
    <row r="69" spans="1:12" s="68" customFormat="1" ht="15" x14ac:dyDescent="0.25">
      <c r="A69" s="63" t="s">
        <v>138</v>
      </c>
      <c r="B69" s="70">
        <v>66</v>
      </c>
      <c r="C69" s="75" t="s">
        <v>137</v>
      </c>
      <c r="D69" s="64" t="s">
        <v>58</v>
      </c>
      <c r="E69" s="75" t="s">
        <v>161</v>
      </c>
      <c r="F69" s="64" t="s">
        <v>102</v>
      </c>
      <c r="G69" s="71" t="s">
        <v>89</v>
      </c>
      <c r="H69" s="63"/>
      <c r="I69" s="72" t="s">
        <v>37</v>
      </c>
      <c r="J69" s="65"/>
      <c r="K69" s="63"/>
      <c r="L69" s="65"/>
    </row>
    <row r="70" spans="1:12" s="68" customFormat="1" ht="25.5" x14ac:dyDescent="0.25">
      <c r="A70" s="63" t="s">
        <v>138</v>
      </c>
      <c r="B70" s="70">
        <v>67</v>
      </c>
      <c r="C70" s="75" t="s">
        <v>137</v>
      </c>
      <c r="D70" s="64" t="s">
        <v>58</v>
      </c>
      <c r="E70" s="75" t="s">
        <v>157</v>
      </c>
      <c r="F70" s="64" t="s">
        <v>103</v>
      </c>
      <c r="G70" s="71" t="s">
        <v>90</v>
      </c>
      <c r="H70" s="63"/>
      <c r="I70" s="72" t="s">
        <v>37</v>
      </c>
      <c r="J70" s="65"/>
      <c r="K70" s="63"/>
      <c r="L70" s="65"/>
    </row>
    <row r="71" spans="1:12" s="68" customFormat="1" ht="15" x14ac:dyDescent="0.25">
      <c r="A71" s="63" t="s">
        <v>138</v>
      </c>
      <c r="B71" s="70">
        <v>68</v>
      </c>
      <c r="C71" s="75" t="s">
        <v>137</v>
      </c>
      <c r="D71" s="64" t="s">
        <v>58</v>
      </c>
      <c r="E71" s="75" t="s">
        <v>607</v>
      </c>
      <c r="F71" s="64" t="s">
        <v>643</v>
      </c>
      <c r="G71" s="71" t="s">
        <v>89</v>
      </c>
      <c r="H71" s="63"/>
      <c r="I71" s="72" t="s">
        <v>37</v>
      </c>
      <c r="J71" s="65"/>
      <c r="K71" s="63"/>
      <c r="L71" s="65"/>
    </row>
    <row r="72" spans="1:12" s="68" customFormat="1" ht="25.5" x14ac:dyDescent="0.25">
      <c r="A72" s="63" t="s">
        <v>138</v>
      </c>
      <c r="B72" s="70">
        <v>69</v>
      </c>
      <c r="C72" s="75" t="s">
        <v>137</v>
      </c>
      <c r="D72" s="64" t="s">
        <v>58</v>
      </c>
      <c r="E72" s="75" t="s">
        <v>608</v>
      </c>
      <c r="F72" s="64" t="s">
        <v>644</v>
      </c>
      <c r="G72" s="71" t="s">
        <v>90</v>
      </c>
      <c r="H72" s="63"/>
      <c r="I72" s="72" t="s">
        <v>37</v>
      </c>
      <c r="J72" s="65"/>
      <c r="K72" s="63"/>
      <c r="L72" s="65"/>
    </row>
    <row r="73" spans="1:12" s="68" customFormat="1" ht="25.5" x14ac:dyDescent="0.25">
      <c r="A73" s="63" t="s">
        <v>187</v>
      </c>
      <c r="B73" s="70">
        <v>70</v>
      </c>
      <c r="C73" s="75" t="s">
        <v>137</v>
      </c>
      <c r="D73" s="64" t="s">
        <v>58</v>
      </c>
      <c r="E73" s="75" t="s">
        <v>162</v>
      </c>
      <c r="F73" s="64" t="s">
        <v>104</v>
      </c>
      <c r="G73" s="71" t="s">
        <v>89</v>
      </c>
      <c r="H73" s="63"/>
      <c r="I73" s="72" t="s">
        <v>37</v>
      </c>
      <c r="J73" s="65"/>
      <c r="K73" s="63"/>
      <c r="L73" s="65"/>
    </row>
    <row r="74" spans="1:12" s="68" customFormat="1" ht="25.5" x14ac:dyDescent="0.25">
      <c r="A74" s="63" t="s">
        <v>138</v>
      </c>
      <c r="B74" s="70">
        <v>71</v>
      </c>
      <c r="C74" s="75" t="s">
        <v>137</v>
      </c>
      <c r="D74" s="64" t="s">
        <v>58</v>
      </c>
      <c r="E74" s="75" t="s">
        <v>158</v>
      </c>
      <c r="F74" s="64" t="s">
        <v>105</v>
      </c>
      <c r="G74" s="71" t="s">
        <v>90</v>
      </c>
      <c r="H74" s="63"/>
      <c r="I74" s="72" t="s">
        <v>37</v>
      </c>
      <c r="J74" s="65"/>
      <c r="K74" s="63"/>
      <c r="L74" s="65"/>
    </row>
    <row r="75" spans="1:12" s="114" customFormat="1" ht="38.25" x14ac:dyDescent="0.25">
      <c r="A75" s="63" t="s">
        <v>138</v>
      </c>
      <c r="B75" s="70">
        <v>72</v>
      </c>
      <c r="C75" s="75" t="s">
        <v>137</v>
      </c>
      <c r="D75" s="64" t="s">
        <v>58</v>
      </c>
      <c r="E75" s="75" t="s">
        <v>209</v>
      </c>
      <c r="F75" s="64" t="s">
        <v>206</v>
      </c>
      <c r="G75" s="113" t="s">
        <v>89</v>
      </c>
      <c r="H75" s="63"/>
      <c r="I75" s="63" t="s">
        <v>54</v>
      </c>
      <c r="J75" s="65"/>
      <c r="K75" s="63"/>
      <c r="L75" s="65"/>
    </row>
    <row r="76" spans="1:12" s="114" customFormat="1" ht="51" x14ac:dyDescent="0.25">
      <c r="A76" s="63" t="s">
        <v>138</v>
      </c>
      <c r="B76" s="70">
        <v>73</v>
      </c>
      <c r="C76" s="75" t="s">
        <v>137</v>
      </c>
      <c r="D76" s="64" t="s">
        <v>58</v>
      </c>
      <c r="E76" s="75" t="s">
        <v>210</v>
      </c>
      <c r="F76" s="64" t="s">
        <v>207</v>
      </c>
      <c r="G76" s="113" t="s">
        <v>90</v>
      </c>
      <c r="H76" s="63"/>
      <c r="I76" s="63" t="s">
        <v>54</v>
      </c>
      <c r="J76" s="65"/>
      <c r="K76" s="63"/>
      <c r="L76" s="65"/>
    </row>
    <row r="77" spans="1:12" s="114" customFormat="1" ht="15" x14ac:dyDescent="0.25">
      <c r="A77" s="63" t="s">
        <v>138</v>
      </c>
      <c r="B77" s="70">
        <v>74</v>
      </c>
      <c r="C77" s="75" t="s">
        <v>137</v>
      </c>
      <c r="D77" s="64" t="s">
        <v>58</v>
      </c>
      <c r="E77" s="75" t="s">
        <v>210</v>
      </c>
      <c r="F77" s="64" t="s">
        <v>208</v>
      </c>
      <c r="G77" s="113" t="s">
        <v>90</v>
      </c>
      <c r="H77" s="63"/>
      <c r="I77" s="63" t="s">
        <v>54</v>
      </c>
      <c r="J77" s="65"/>
      <c r="K77" s="63"/>
      <c r="L77" s="65"/>
    </row>
    <row r="78" spans="1:12" s="68" customFormat="1" ht="15" x14ac:dyDescent="0.25">
      <c r="A78" s="63" t="s">
        <v>187</v>
      </c>
      <c r="B78" s="70">
        <v>75</v>
      </c>
      <c r="C78" s="75" t="s">
        <v>137</v>
      </c>
      <c r="D78" s="64" t="s">
        <v>58</v>
      </c>
      <c r="E78" s="75" t="s">
        <v>163</v>
      </c>
      <c r="F78" s="64" t="s">
        <v>74</v>
      </c>
      <c r="G78" s="71" t="s">
        <v>89</v>
      </c>
      <c r="H78" s="63"/>
      <c r="I78" s="72" t="s">
        <v>37</v>
      </c>
      <c r="J78" s="65"/>
      <c r="K78" s="63"/>
      <c r="L78" s="65"/>
    </row>
    <row r="79" spans="1:12" s="68" customFormat="1" ht="25.5" x14ac:dyDescent="0.25">
      <c r="A79" s="63" t="s">
        <v>138</v>
      </c>
      <c r="B79" s="70">
        <v>76</v>
      </c>
      <c r="C79" s="75" t="s">
        <v>137</v>
      </c>
      <c r="D79" s="64" t="s">
        <v>58</v>
      </c>
      <c r="E79" s="75" t="s">
        <v>159</v>
      </c>
      <c r="F79" s="64" t="s">
        <v>75</v>
      </c>
      <c r="G79" s="71" t="s">
        <v>90</v>
      </c>
      <c r="H79" s="63"/>
      <c r="I79" s="72" t="s">
        <v>37</v>
      </c>
      <c r="J79" s="65"/>
      <c r="K79" s="63"/>
      <c r="L79" s="65"/>
    </row>
    <row r="80" spans="1:12" s="68" customFormat="1" ht="25.5" x14ac:dyDescent="0.25">
      <c r="A80" s="63" t="s">
        <v>138</v>
      </c>
      <c r="B80" s="70">
        <v>77</v>
      </c>
      <c r="C80" s="75" t="s">
        <v>137</v>
      </c>
      <c r="D80" s="64" t="s">
        <v>58</v>
      </c>
      <c r="E80" s="75" t="s">
        <v>164</v>
      </c>
      <c r="F80" s="64" t="s">
        <v>76</v>
      </c>
      <c r="G80" s="71" t="s">
        <v>89</v>
      </c>
      <c r="H80" s="63"/>
      <c r="I80" s="72" t="s">
        <v>37</v>
      </c>
      <c r="J80" s="65"/>
      <c r="K80" s="63"/>
      <c r="L80" s="65"/>
    </row>
    <row r="81" spans="1:12" s="68" customFormat="1" ht="25.5" x14ac:dyDescent="0.25">
      <c r="A81" s="63" t="s">
        <v>138</v>
      </c>
      <c r="B81" s="70">
        <v>78</v>
      </c>
      <c r="C81" s="75" t="s">
        <v>137</v>
      </c>
      <c r="D81" s="64" t="s">
        <v>58</v>
      </c>
      <c r="E81" s="75" t="s">
        <v>160</v>
      </c>
      <c r="F81" s="64" t="s">
        <v>77</v>
      </c>
      <c r="G81" s="71" t="s">
        <v>90</v>
      </c>
      <c r="H81" s="63"/>
      <c r="I81" s="72" t="s">
        <v>37</v>
      </c>
      <c r="J81" s="65"/>
      <c r="K81" s="63"/>
      <c r="L81" s="65"/>
    </row>
    <row r="82" spans="1:12" s="114" customFormat="1" ht="25.5" x14ac:dyDescent="0.25">
      <c r="A82" s="63" t="s">
        <v>138</v>
      </c>
      <c r="B82" s="70">
        <v>79</v>
      </c>
      <c r="C82" s="75" t="s">
        <v>137</v>
      </c>
      <c r="D82" s="64" t="s">
        <v>58</v>
      </c>
      <c r="E82" s="75" t="s">
        <v>221</v>
      </c>
      <c r="F82" s="64" t="s">
        <v>211</v>
      </c>
      <c r="G82" s="113" t="s">
        <v>89</v>
      </c>
      <c r="H82" s="63"/>
      <c r="I82" s="63" t="s">
        <v>54</v>
      </c>
      <c r="J82" s="65"/>
      <c r="K82" s="63"/>
      <c r="L82" s="65"/>
    </row>
    <row r="83" spans="1:12" s="114" customFormat="1" ht="25.5" x14ac:dyDescent="0.25">
      <c r="A83" s="63" t="s">
        <v>187</v>
      </c>
      <c r="B83" s="70">
        <v>80</v>
      </c>
      <c r="C83" s="75" t="s">
        <v>137</v>
      </c>
      <c r="D83" s="64" t="s">
        <v>58</v>
      </c>
      <c r="E83" s="75" t="s">
        <v>222</v>
      </c>
      <c r="F83" s="64" t="s">
        <v>212</v>
      </c>
      <c r="G83" s="113" t="s">
        <v>90</v>
      </c>
      <c r="H83" s="63"/>
      <c r="I83" s="63" t="s">
        <v>54</v>
      </c>
      <c r="J83" s="65"/>
      <c r="K83" s="63"/>
      <c r="L83" s="65"/>
    </row>
    <row r="84" spans="1:12" s="114" customFormat="1" ht="25.5" x14ac:dyDescent="0.25">
      <c r="A84" s="63" t="s">
        <v>138</v>
      </c>
      <c r="B84" s="70">
        <v>81</v>
      </c>
      <c r="C84" s="75" t="s">
        <v>137</v>
      </c>
      <c r="D84" s="64" t="s">
        <v>58</v>
      </c>
      <c r="E84" s="75" t="s">
        <v>223</v>
      </c>
      <c r="F84" s="64" t="s">
        <v>213</v>
      </c>
      <c r="G84" s="113" t="s">
        <v>89</v>
      </c>
      <c r="H84" s="63"/>
      <c r="I84" s="63" t="s">
        <v>54</v>
      </c>
      <c r="J84" s="65"/>
      <c r="K84" s="63"/>
      <c r="L84" s="65"/>
    </row>
    <row r="85" spans="1:12" s="114" customFormat="1" ht="25.5" x14ac:dyDescent="0.25">
      <c r="A85" s="63" t="s">
        <v>138</v>
      </c>
      <c r="B85" s="70">
        <v>82</v>
      </c>
      <c r="C85" s="75" t="s">
        <v>137</v>
      </c>
      <c r="D85" s="64" t="s">
        <v>58</v>
      </c>
      <c r="E85" s="75" t="s">
        <v>224</v>
      </c>
      <c r="F85" s="64" t="s">
        <v>214</v>
      </c>
      <c r="G85" s="113" t="s">
        <v>90</v>
      </c>
      <c r="H85" s="63"/>
      <c r="I85" s="63" t="s">
        <v>54</v>
      </c>
      <c r="J85" s="65"/>
      <c r="K85" s="63"/>
      <c r="L85" s="65"/>
    </row>
    <row r="86" spans="1:12" s="114" customFormat="1" ht="25.5" x14ac:dyDescent="0.25">
      <c r="A86" s="63" t="s">
        <v>138</v>
      </c>
      <c r="B86" s="70">
        <v>83</v>
      </c>
      <c r="C86" s="75" t="s">
        <v>137</v>
      </c>
      <c r="D86" s="64" t="s">
        <v>58</v>
      </c>
      <c r="E86" s="75" t="s">
        <v>225</v>
      </c>
      <c r="F86" s="64" t="s">
        <v>215</v>
      </c>
      <c r="G86" s="113" t="s">
        <v>89</v>
      </c>
      <c r="H86" s="63"/>
      <c r="I86" s="63" t="s">
        <v>54</v>
      </c>
      <c r="J86" s="65"/>
      <c r="K86" s="63"/>
      <c r="L86" s="65"/>
    </row>
    <row r="87" spans="1:12" s="114" customFormat="1" ht="25.5" x14ac:dyDescent="0.25">
      <c r="A87" s="63" t="s">
        <v>138</v>
      </c>
      <c r="B87" s="70">
        <v>84</v>
      </c>
      <c r="C87" s="75" t="s">
        <v>137</v>
      </c>
      <c r="D87" s="64" t="s">
        <v>58</v>
      </c>
      <c r="E87" s="75" t="s">
        <v>226</v>
      </c>
      <c r="F87" s="64" t="s">
        <v>216</v>
      </c>
      <c r="G87" s="113" t="s">
        <v>90</v>
      </c>
      <c r="H87" s="63"/>
      <c r="I87" s="63" t="s">
        <v>54</v>
      </c>
      <c r="J87" s="65"/>
      <c r="K87" s="63"/>
      <c r="L87" s="65"/>
    </row>
    <row r="88" spans="1:12" s="114" customFormat="1" ht="38.25" x14ac:dyDescent="0.25">
      <c r="A88" s="63" t="s">
        <v>187</v>
      </c>
      <c r="B88" s="70">
        <v>85</v>
      </c>
      <c r="C88" s="75" t="s">
        <v>137</v>
      </c>
      <c r="D88" s="64" t="s">
        <v>58</v>
      </c>
      <c r="E88" s="75" t="s">
        <v>227</v>
      </c>
      <c r="F88" s="64" t="s">
        <v>217</v>
      </c>
      <c r="G88" s="113" t="s">
        <v>89</v>
      </c>
      <c r="H88" s="63"/>
      <c r="I88" s="63" t="s">
        <v>54</v>
      </c>
      <c r="J88" s="65"/>
      <c r="K88" s="63"/>
      <c r="L88" s="65"/>
    </row>
    <row r="89" spans="1:12" s="114" customFormat="1" ht="51" x14ac:dyDescent="0.25">
      <c r="A89" s="63" t="s">
        <v>138</v>
      </c>
      <c r="B89" s="70">
        <v>86</v>
      </c>
      <c r="C89" s="75" t="s">
        <v>137</v>
      </c>
      <c r="D89" s="64" t="s">
        <v>58</v>
      </c>
      <c r="E89" s="75" t="s">
        <v>228</v>
      </c>
      <c r="F89" s="64" t="s">
        <v>218</v>
      </c>
      <c r="G89" s="113" t="s">
        <v>90</v>
      </c>
      <c r="H89" s="63"/>
      <c r="I89" s="63" t="s">
        <v>54</v>
      </c>
      <c r="J89" s="65"/>
      <c r="K89" s="63"/>
      <c r="L89" s="65"/>
    </row>
    <row r="90" spans="1:12" s="114" customFormat="1" ht="38.25" x14ac:dyDescent="0.25">
      <c r="A90" s="63" t="s">
        <v>138</v>
      </c>
      <c r="B90" s="70">
        <v>87</v>
      </c>
      <c r="C90" s="75" t="s">
        <v>137</v>
      </c>
      <c r="D90" s="64" t="s">
        <v>58</v>
      </c>
      <c r="E90" s="75" t="s">
        <v>229</v>
      </c>
      <c r="F90" s="64" t="s">
        <v>219</v>
      </c>
      <c r="G90" s="113" t="s">
        <v>89</v>
      </c>
      <c r="H90" s="63"/>
      <c r="I90" s="63" t="s">
        <v>54</v>
      </c>
      <c r="J90" s="65"/>
      <c r="K90" s="63"/>
      <c r="L90" s="65"/>
    </row>
    <row r="91" spans="1:12" s="114" customFormat="1" ht="51" x14ac:dyDescent="0.25">
      <c r="A91" s="63" t="s">
        <v>138</v>
      </c>
      <c r="B91" s="70">
        <v>88</v>
      </c>
      <c r="C91" s="75" t="s">
        <v>137</v>
      </c>
      <c r="D91" s="64" t="s">
        <v>58</v>
      </c>
      <c r="E91" s="75" t="s">
        <v>230</v>
      </c>
      <c r="F91" s="64" t="s">
        <v>220</v>
      </c>
      <c r="G91" s="113" t="s">
        <v>90</v>
      </c>
      <c r="H91" s="63"/>
      <c r="I91" s="63" t="s">
        <v>54</v>
      </c>
      <c r="J91" s="65"/>
      <c r="K91" s="63"/>
      <c r="L91" s="65"/>
    </row>
    <row r="92" spans="1:12" s="112" customFormat="1" ht="42.75" x14ac:dyDescent="0.25">
      <c r="A92" s="63" t="s">
        <v>138</v>
      </c>
      <c r="B92" s="70">
        <v>89</v>
      </c>
      <c r="C92" s="75" t="s">
        <v>137</v>
      </c>
      <c r="D92" s="64" t="s">
        <v>58</v>
      </c>
      <c r="E92" s="75" t="s">
        <v>456</v>
      </c>
      <c r="F92" s="116" t="s">
        <v>352</v>
      </c>
      <c r="G92" s="117" t="s">
        <v>89</v>
      </c>
      <c r="H92" s="63"/>
      <c r="I92" s="63" t="s">
        <v>54</v>
      </c>
      <c r="J92" s="65"/>
      <c r="K92" s="63"/>
      <c r="L92" s="65"/>
    </row>
    <row r="93" spans="1:12" s="112" customFormat="1" ht="57" x14ac:dyDescent="0.25">
      <c r="A93" s="63" t="s">
        <v>187</v>
      </c>
      <c r="B93" s="70">
        <v>90</v>
      </c>
      <c r="C93" s="75" t="s">
        <v>137</v>
      </c>
      <c r="D93" s="64" t="s">
        <v>58</v>
      </c>
      <c r="E93" s="75" t="s">
        <v>457</v>
      </c>
      <c r="F93" s="116" t="s">
        <v>353</v>
      </c>
      <c r="G93" s="117" t="s">
        <v>90</v>
      </c>
      <c r="H93" s="63"/>
      <c r="I93" s="63" t="s">
        <v>54</v>
      </c>
      <c r="J93" s="65"/>
      <c r="K93" s="63"/>
      <c r="L93" s="65"/>
    </row>
    <row r="94" spans="1:12" s="112" customFormat="1" ht="42.75" x14ac:dyDescent="0.25">
      <c r="A94" s="63" t="s">
        <v>138</v>
      </c>
      <c r="B94" s="70">
        <v>91</v>
      </c>
      <c r="C94" s="75" t="s">
        <v>137</v>
      </c>
      <c r="D94" s="64" t="s">
        <v>58</v>
      </c>
      <c r="E94" s="75" t="s">
        <v>458</v>
      </c>
      <c r="F94" s="116" t="s">
        <v>354</v>
      </c>
      <c r="G94" s="117" t="s">
        <v>89</v>
      </c>
      <c r="H94" s="63"/>
      <c r="I94" s="63" t="s">
        <v>54</v>
      </c>
      <c r="J94" s="65"/>
      <c r="K94" s="63"/>
      <c r="L94" s="65"/>
    </row>
    <row r="95" spans="1:12" s="112" customFormat="1" ht="57" x14ac:dyDescent="0.25">
      <c r="A95" s="63" t="s">
        <v>138</v>
      </c>
      <c r="B95" s="70">
        <v>92</v>
      </c>
      <c r="C95" s="75" t="s">
        <v>137</v>
      </c>
      <c r="D95" s="64" t="s">
        <v>58</v>
      </c>
      <c r="E95" s="75" t="s">
        <v>459</v>
      </c>
      <c r="F95" s="116" t="s">
        <v>355</v>
      </c>
      <c r="G95" s="117" t="s">
        <v>90</v>
      </c>
      <c r="H95" s="63"/>
      <c r="I95" s="63" t="s">
        <v>54</v>
      </c>
      <c r="J95" s="65"/>
      <c r="K95" s="63"/>
      <c r="L95" s="65"/>
    </row>
    <row r="96" spans="1:12" s="112" customFormat="1" ht="42.75" x14ac:dyDescent="0.25">
      <c r="A96" s="63" t="s">
        <v>138</v>
      </c>
      <c r="B96" s="70">
        <v>93</v>
      </c>
      <c r="C96" s="75" t="s">
        <v>137</v>
      </c>
      <c r="D96" s="64" t="s">
        <v>58</v>
      </c>
      <c r="E96" s="75" t="s">
        <v>460</v>
      </c>
      <c r="F96" s="116" t="s">
        <v>356</v>
      </c>
      <c r="G96" s="117" t="s">
        <v>89</v>
      </c>
      <c r="H96" s="63"/>
      <c r="I96" s="63" t="s">
        <v>54</v>
      </c>
      <c r="J96" s="65"/>
      <c r="K96" s="63"/>
      <c r="L96" s="65"/>
    </row>
    <row r="97" spans="1:12" s="112" customFormat="1" ht="57" x14ac:dyDescent="0.25">
      <c r="A97" s="63" t="s">
        <v>138</v>
      </c>
      <c r="B97" s="70">
        <v>94</v>
      </c>
      <c r="C97" s="75" t="s">
        <v>137</v>
      </c>
      <c r="D97" s="64" t="s">
        <v>58</v>
      </c>
      <c r="E97" s="75" t="s">
        <v>461</v>
      </c>
      <c r="F97" s="116" t="s">
        <v>357</v>
      </c>
      <c r="G97" s="117" t="s">
        <v>90</v>
      </c>
      <c r="H97" s="63"/>
      <c r="I97" s="63" t="s">
        <v>54</v>
      </c>
      <c r="J97" s="65"/>
      <c r="K97" s="63"/>
      <c r="L97" s="65"/>
    </row>
    <row r="98" spans="1:12" s="112" customFormat="1" ht="28.5" x14ac:dyDescent="0.25">
      <c r="A98" s="63" t="s">
        <v>187</v>
      </c>
      <c r="B98" s="70">
        <v>95</v>
      </c>
      <c r="C98" s="75" t="s">
        <v>137</v>
      </c>
      <c r="D98" s="64" t="s">
        <v>58</v>
      </c>
      <c r="E98" s="75" t="s">
        <v>462</v>
      </c>
      <c r="F98" s="116" t="s">
        <v>358</v>
      </c>
      <c r="G98" s="117" t="s">
        <v>89</v>
      </c>
      <c r="H98" s="63"/>
      <c r="I98" s="63" t="s">
        <v>54</v>
      </c>
      <c r="J98" s="65"/>
      <c r="K98" s="63"/>
      <c r="L98" s="65"/>
    </row>
    <row r="99" spans="1:12" s="112" customFormat="1" ht="57" x14ac:dyDescent="0.25">
      <c r="A99" s="63" t="s">
        <v>138</v>
      </c>
      <c r="B99" s="70">
        <v>96</v>
      </c>
      <c r="C99" s="75" t="s">
        <v>137</v>
      </c>
      <c r="D99" s="64" t="s">
        <v>58</v>
      </c>
      <c r="E99" s="75" t="s">
        <v>463</v>
      </c>
      <c r="F99" s="116" t="s">
        <v>359</v>
      </c>
      <c r="G99" s="117" t="s">
        <v>90</v>
      </c>
      <c r="H99" s="63"/>
      <c r="I99" s="63" t="s">
        <v>54</v>
      </c>
      <c r="J99" s="65"/>
      <c r="K99" s="63"/>
      <c r="L99" s="65"/>
    </row>
    <row r="100" spans="1:12" s="112" customFormat="1" ht="15" x14ac:dyDescent="0.25">
      <c r="A100" s="63" t="s">
        <v>138</v>
      </c>
      <c r="B100" s="70">
        <v>97</v>
      </c>
      <c r="C100" s="75" t="s">
        <v>137</v>
      </c>
      <c r="D100" s="64" t="s">
        <v>58</v>
      </c>
      <c r="E100" s="75" t="s">
        <v>464</v>
      </c>
      <c r="F100" s="116" t="s">
        <v>360</v>
      </c>
      <c r="G100" s="117" t="s">
        <v>89</v>
      </c>
      <c r="H100" s="63"/>
      <c r="I100" s="63" t="s">
        <v>54</v>
      </c>
      <c r="J100" s="65"/>
      <c r="K100" s="63"/>
      <c r="L100" s="65"/>
    </row>
    <row r="101" spans="1:12" s="112" customFormat="1" ht="57" x14ac:dyDescent="0.25">
      <c r="A101" s="63" t="s">
        <v>138</v>
      </c>
      <c r="B101" s="70">
        <v>98</v>
      </c>
      <c r="C101" s="75" t="s">
        <v>137</v>
      </c>
      <c r="D101" s="64" t="s">
        <v>58</v>
      </c>
      <c r="E101" s="75" t="s">
        <v>465</v>
      </c>
      <c r="F101" s="116" t="s">
        <v>361</v>
      </c>
      <c r="G101" s="117" t="s">
        <v>90</v>
      </c>
      <c r="H101" s="63"/>
      <c r="I101" s="63" t="s">
        <v>54</v>
      </c>
      <c r="J101" s="65"/>
      <c r="K101" s="63"/>
      <c r="L101" s="65"/>
    </row>
    <row r="102" spans="1:12" s="112" customFormat="1" ht="28.5" x14ac:dyDescent="0.25">
      <c r="A102" s="63" t="s">
        <v>138</v>
      </c>
      <c r="B102" s="70">
        <v>99</v>
      </c>
      <c r="C102" s="75" t="s">
        <v>137</v>
      </c>
      <c r="D102" s="64" t="s">
        <v>58</v>
      </c>
      <c r="E102" s="75" t="s">
        <v>466</v>
      </c>
      <c r="F102" s="116" t="s">
        <v>362</v>
      </c>
      <c r="G102" s="117" t="s">
        <v>89</v>
      </c>
      <c r="H102" s="63"/>
      <c r="I102" s="63" t="s">
        <v>54</v>
      </c>
      <c r="J102" s="65"/>
      <c r="K102" s="63"/>
      <c r="L102" s="65"/>
    </row>
    <row r="103" spans="1:12" s="112" customFormat="1" ht="57" x14ac:dyDescent="0.25">
      <c r="A103" s="63" t="s">
        <v>187</v>
      </c>
      <c r="B103" s="70">
        <v>100</v>
      </c>
      <c r="C103" s="75" t="s">
        <v>137</v>
      </c>
      <c r="D103" s="64" t="s">
        <v>58</v>
      </c>
      <c r="E103" s="75" t="s">
        <v>467</v>
      </c>
      <c r="F103" s="116" t="s">
        <v>363</v>
      </c>
      <c r="G103" s="117" t="s">
        <v>90</v>
      </c>
      <c r="H103" s="63"/>
      <c r="I103" s="63" t="s">
        <v>54</v>
      </c>
      <c r="J103" s="65"/>
      <c r="K103" s="63"/>
      <c r="L103" s="65"/>
    </row>
    <row r="104" spans="1:12" s="112" customFormat="1" ht="15" x14ac:dyDescent="0.25">
      <c r="A104" s="63" t="s">
        <v>138</v>
      </c>
      <c r="B104" s="70">
        <v>101</v>
      </c>
      <c r="C104" s="75" t="s">
        <v>137</v>
      </c>
      <c r="D104" s="64" t="s">
        <v>58</v>
      </c>
      <c r="E104" s="75" t="s">
        <v>468</v>
      </c>
      <c r="F104" s="116" t="s">
        <v>364</v>
      </c>
      <c r="G104" s="117" t="s">
        <v>89</v>
      </c>
      <c r="H104" s="63"/>
      <c r="I104" s="63" t="s">
        <v>54</v>
      </c>
      <c r="J104" s="65"/>
      <c r="K104" s="63"/>
      <c r="L104" s="65"/>
    </row>
    <row r="105" spans="1:12" s="112" customFormat="1" ht="57" x14ac:dyDescent="0.25">
      <c r="A105" s="63" t="s">
        <v>138</v>
      </c>
      <c r="B105" s="70">
        <v>102</v>
      </c>
      <c r="C105" s="75" t="s">
        <v>137</v>
      </c>
      <c r="D105" s="64" t="s">
        <v>58</v>
      </c>
      <c r="E105" s="75" t="s">
        <v>472</v>
      </c>
      <c r="F105" s="116" t="s">
        <v>365</v>
      </c>
      <c r="G105" s="117" t="s">
        <v>90</v>
      </c>
      <c r="H105" s="63"/>
      <c r="I105" s="63" t="s">
        <v>54</v>
      </c>
      <c r="J105" s="65"/>
      <c r="K105" s="63"/>
      <c r="L105" s="65"/>
    </row>
    <row r="106" spans="1:12" s="112" customFormat="1" ht="42.75" x14ac:dyDescent="0.25">
      <c r="A106" s="63" t="s">
        <v>138</v>
      </c>
      <c r="B106" s="70">
        <v>103</v>
      </c>
      <c r="C106" s="75" t="s">
        <v>137</v>
      </c>
      <c r="D106" s="64" t="s">
        <v>58</v>
      </c>
      <c r="E106" s="75" t="s">
        <v>469</v>
      </c>
      <c r="F106" s="116" t="s">
        <v>366</v>
      </c>
      <c r="G106" s="117" t="s">
        <v>89</v>
      </c>
      <c r="H106" s="63"/>
      <c r="I106" s="63" t="s">
        <v>54</v>
      </c>
      <c r="J106" s="65"/>
      <c r="K106" s="63"/>
      <c r="L106" s="65"/>
    </row>
    <row r="107" spans="1:12" s="112" customFormat="1" ht="57" x14ac:dyDescent="0.25">
      <c r="A107" s="63" t="s">
        <v>138</v>
      </c>
      <c r="B107" s="70">
        <v>104</v>
      </c>
      <c r="C107" s="75" t="s">
        <v>137</v>
      </c>
      <c r="D107" s="64" t="s">
        <v>58</v>
      </c>
      <c r="E107" s="75" t="s">
        <v>473</v>
      </c>
      <c r="F107" s="116" t="s">
        <v>367</v>
      </c>
      <c r="G107" s="117" t="s">
        <v>90</v>
      </c>
      <c r="H107" s="63"/>
      <c r="I107" s="63" t="s">
        <v>54</v>
      </c>
      <c r="J107" s="65"/>
      <c r="K107" s="63"/>
      <c r="L107" s="65"/>
    </row>
    <row r="108" spans="1:12" s="112" customFormat="1" ht="28.5" x14ac:dyDescent="0.25">
      <c r="A108" s="63" t="s">
        <v>187</v>
      </c>
      <c r="B108" s="70">
        <v>105</v>
      </c>
      <c r="C108" s="75" t="s">
        <v>137</v>
      </c>
      <c r="D108" s="64" t="s">
        <v>58</v>
      </c>
      <c r="E108" s="75" t="s">
        <v>470</v>
      </c>
      <c r="F108" s="116" t="s">
        <v>368</v>
      </c>
      <c r="G108" s="117" t="s">
        <v>89</v>
      </c>
      <c r="H108" s="63"/>
      <c r="I108" s="63" t="s">
        <v>54</v>
      </c>
      <c r="J108" s="65"/>
      <c r="K108" s="63"/>
      <c r="L108" s="65"/>
    </row>
    <row r="109" spans="1:12" s="112" customFormat="1" ht="71.25" x14ac:dyDescent="0.25">
      <c r="A109" s="63" t="s">
        <v>138</v>
      </c>
      <c r="B109" s="70">
        <v>106</v>
      </c>
      <c r="C109" s="75" t="s">
        <v>137</v>
      </c>
      <c r="D109" s="64" t="s">
        <v>58</v>
      </c>
      <c r="E109" s="75" t="s">
        <v>474</v>
      </c>
      <c r="F109" s="116" t="s">
        <v>369</v>
      </c>
      <c r="G109" s="117" t="s">
        <v>90</v>
      </c>
      <c r="H109" s="63"/>
      <c r="I109" s="63" t="s">
        <v>54</v>
      </c>
      <c r="J109" s="65"/>
      <c r="K109" s="63"/>
      <c r="L109" s="65"/>
    </row>
    <row r="110" spans="1:12" s="112" customFormat="1" ht="28.5" x14ac:dyDescent="0.25">
      <c r="A110" s="63" t="s">
        <v>138</v>
      </c>
      <c r="B110" s="70">
        <v>107</v>
      </c>
      <c r="C110" s="75" t="s">
        <v>137</v>
      </c>
      <c r="D110" s="64" t="s">
        <v>58</v>
      </c>
      <c r="E110" s="75" t="s">
        <v>471</v>
      </c>
      <c r="F110" s="116" t="s">
        <v>370</v>
      </c>
      <c r="G110" s="117" t="s">
        <v>89</v>
      </c>
      <c r="H110" s="63"/>
      <c r="I110" s="63" t="s">
        <v>54</v>
      </c>
      <c r="J110" s="65"/>
      <c r="K110" s="63"/>
      <c r="L110" s="65"/>
    </row>
    <row r="111" spans="1:12" s="112" customFormat="1" ht="57" x14ac:dyDescent="0.25">
      <c r="A111" s="63" t="s">
        <v>138</v>
      </c>
      <c r="B111" s="70">
        <v>108</v>
      </c>
      <c r="C111" s="75" t="s">
        <v>137</v>
      </c>
      <c r="D111" s="64" t="s">
        <v>58</v>
      </c>
      <c r="E111" s="75" t="s">
        <v>475</v>
      </c>
      <c r="F111" s="116" t="s">
        <v>371</v>
      </c>
      <c r="G111" s="117" t="s">
        <v>90</v>
      </c>
      <c r="H111" s="63"/>
      <c r="I111" s="63" t="s">
        <v>54</v>
      </c>
      <c r="J111" s="65"/>
      <c r="K111" s="63"/>
      <c r="L111" s="65"/>
    </row>
    <row r="112" spans="1:12" s="112" customFormat="1" ht="42.75" x14ac:dyDescent="0.25">
      <c r="A112" s="63" t="s">
        <v>138</v>
      </c>
      <c r="B112" s="70">
        <v>109</v>
      </c>
      <c r="C112" s="75" t="s">
        <v>137</v>
      </c>
      <c r="D112" s="64" t="s">
        <v>58</v>
      </c>
      <c r="E112" s="75" t="s">
        <v>476</v>
      </c>
      <c r="F112" s="116" t="s">
        <v>372</v>
      </c>
      <c r="G112" s="117" t="s">
        <v>89</v>
      </c>
      <c r="H112" s="63"/>
      <c r="I112" s="63" t="s">
        <v>54</v>
      </c>
      <c r="J112" s="65"/>
      <c r="K112" s="63"/>
      <c r="L112" s="65"/>
    </row>
    <row r="113" spans="1:12" s="112" customFormat="1" ht="57" x14ac:dyDescent="0.25">
      <c r="A113" s="63" t="s">
        <v>187</v>
      </c>
      <c r="B113" s="70">
        <v>110</v>
      </c>
      <c r="C113" s="75" t="s">
        <v>137</v>
      </c>
      <c r="D113" s="64" t="s">
        <v>58</v>
      </c>
      <c r="E113" s="75" t="s">
        <v>477</v>
      </c>
      <c r="F113" s="116" t="s">
        <v>373</v>
      </c>
      <c r="G113" s="117" t="s">
        <v>90</v>
      </c>
      <c r="H113" s="63"/>
      <c r="I113" s="63" t="s">
        <v>54</v>
      </c>
      <c r="J113" s="65"/>
      <c r="K113" s="63"/>
      <c r="L113" s="65"/>
    </row>
    <row r="114" spans="1:12" s="112" customFormat="1" ht="28.5" x14ac:dyDescent="0.25">
      <c r="A114" s="63" t="s">
        <v>138</v>
      </c>
      <c r="B114" s="70">
        <v>111</v>
      </c>
      <c r="C114" s="75" t="s">
        <v>137</v>
      </c>
      <c r="D114" s="64" t="s">
        <v>58</v>
      </c>
      <c r="E114" s="75" t="s">
        <v>478</v>
      </c>
      <c r="F114" s="116" t="s">
        <v>374</v>
      </c>
      <c r="G114" s="117" t="s">
        <v>89</v>
      </c>
      <c r="H114" s="63"/>
      <c r="I114" s="63" t="s">
        <v>54</v>
      </c>
      <c r="J114" s="65"/>
      <c r="K114" s="63"/>
      <c r="L114" s="65"/>
    </row>
    <row r="115" spans="1:12" s="112" customFormat="1" ht="57" x14ac:dyDescent="0.25">
      <c r="A115" s="63" t="s">
        <v>138</v>
      </c>
      <c r="B115" s="70">
        <v>112</v>
      </c>
      <c r="C115" s="75" t="s">
        <v>137</v>
      </c>
      <c r="D115" s="64" t="s">
        <v>58</v>
      </c>
      <c r="E115" s="75" t="s">
        <v>479</v>
      </c>
      <c r="F115" s="116" t="s">
        <v>375</v>
      </c>
      <c r="G115" s="117" t="s">
        <v>90</v>
      </c>
      <c r="H115" s="63"/>
      <c r="I115" s="63" t="s">
        <v>54</v>
      </c>
      <c r="J115" s="65"/>
      <c r="K115" s="63"/>
      <c r="L115" s="65"/>
    </row>
    <row r="116" spans="1:12" s="112" customFormat="1" ht="42.75" x14ac:dyDescent="0.25">
      <c r="A116" s="63" t="s">
        <v>138</v>
      </c>
      <c r="B116" s="70">
        <v>113</v>
      </c>
      <c r="C116" s="75" t="s">
        <v>137</v>
      </c>
      <c r="D116" s="64" t="s">
        <v>58</v>
      </c>
      <c r="E116" s="75" t="s">
        <v>480</v>
      </c>
      <c r="F116" s="116" t="s">
        <v>376</v>
      </c>
      <c r="G116" s="117" t="s">
        <v>89</v>
      </c>
      <c r="H116" s="63"/>
      <c r="I116" s="63" t="s">
        <v>54</v>
      </c>
      <c r="J116" s="65"/>
      <c r="K116" s="63"/>
      <c r="L116" s="65"/>
    </row>
    <row r="117" spans="1:12" s="112" customFormat="1" ht="57" x14ac:dyDescent="0.25">
      <c r="A117" s="63" t="s">
        <v>138</v>
      </c>
      <c r="B117" s="70">
        <v>114</v>
      </c>
      <c r="C117" s="75" t="s">
        <v>137</v>
      </c>
      <c r="D117" s="64" t="s">
        <v>58</v>
      </c>
      <c r="E117" s="75" t="s">
        <v>481</v>
      </c>
      <c r="F117" s="116" t="s">
        <v>377</v>
      </c>
      <c r="G117" s="117" t="s">
        <v>90</v>
      </c>
      <c r="H117" s="63"/>
      <c r="I117" s="63" t="s">
        <v>54</v>
      </c>
      <c r="J117" s="65"/>
      <c r="K117" s="63"/>
      <c r="L117" s="65"/>
    </row>
    <row r="118" spans="1:12" s="112" customFormat="1" ht="28.5" x14ac:dyDescent="0.25">
      <c r="A118" s="63" t="s">
        <v>187</v>
      </c>
      <c r="B118" s="70">
        <v>115</v>
      </c>
      <c r="C118" s="75" t="s">
        <v>137</v>
      </c>
      <c r="D118" s="64" t="s">
        <v>58</v>
      </c>
      <c r="E118" s="75" t="s">
        <v>482</v>
      </c>
      <c r="F118" s="116" t="s">
        <v>378</v>
      </c>
      <c r="G118" s="117" t="s">
        <v>89</v>
      </c>
      <c r="H118" s="63"/>
      <c r="I118" s="63" t="s">
        <v>54</v>
      </c>
      <c r="J118" s="65"/>
      <c r="K118" s="63"/>
      <c r="L118" s="65"/>
    </row>
    <row r="119" spans="1:12" s="112" customFormat="1" ht="57" x14ac:dyDescent="0.25">
      <c r="A119" s="63" t="s">
        <v>138</v>
      </c>
      <c r="B119" s="70">
        <v>116</v>
      </c>
      <c r="C119" s="75" t="s">
        <v>137</v>
      </c>
      <c r="D119" s="64" t="s">
        <v>58</v>
      </c>
      <c r="E119" s="75" t="s">
        <v>483</v>
      </c>
      <c r="F119" s="116" t="s">
        <v>379</v>
      </c>
      <c r="G119" s="117" t="s">
        <v>90</v>
      </c>
      <c r="H119" s="63"/>
      <c r="I119" s="63" t="s">
        <v>54</v>
      </c>
      <c r="J119" s="65"/>
      <c r="K119" s="63"/>
      <c r="L119" s="65"/>
    </row>
    <row r="120" spans="1:12" s="112" customFormat="1" ht="15" x14ac:dyDescent="0.25">
      <c r="A120" s="63" t="s">
        <v>138</v>
      </c>
      <c r="B120" s="70">
        <v>117</v>
      </c>
      <c r="C120" s="75" t="s">
        <v>137</v>
      </c>
      <c r="D120" s="64" t="s">
        <v>58</v>
      </c>
      <c r="E120" s="75" t="s">
        <v>484</v>
      </c>
      <c r="F120" s="116" t="s">
        <v>380</v>
      </c>
      <c r="G120" s="117" t="s">
        <v>89</v>
      </c>
      <c r="H120" s="63"/>
      <c r="I120" s="63" t="s">
        <v>54</v>
      </c>
      <c r="J120" s="65"/>
      <c r="K120" s="63"/>
      <c r="L120" s="65"/>
    </row>
    <row r="121" spans="1:12" s="112" customFormat="1" ht="57" x14ac:dyDescent="0.25">
      <c r="A121" s="63" t="s">
        <v>138</v>
      </c>
      <c r="B121" s="70">
        <v>118</v>
      </c>
      <c r="C121" s="75" t="s">
        <v>137</v>
      </c>
      <c r="D121" s="64" t="s">
        <v>58</v>
      </c>
      <c r="E121" s="75" t="s">
        <v>485</v>
      </c>
      <c r="F121" s="116" t="s">
        <v>381</v>
      </c>
      <c r="G121" s="117" t="s">
        <v>90</v>
      </c>
      <c r="H121" s="63"/>
      <c r="I121" s="63" t="s">
        <v>54</v>
      </c>
      <c r="J121" s="65"/>
      <c r="K121" s="63"/>
      <c r="L121" s="65"/>
    </row>
    <row r="122" spans="1:12" s="112" customFormat="1" ht="28.5" x14ac:dyDescent="0.25">
      <c r="A122" s="63" t="s">
        <v>138</v>
      </c>
      <c r="B122" s="70">
        <v>119</v>
      </c>
      <c r="C122" s="75" t="s">
        <v>137</v>
      </c>
      <c r="D122" s="64" t="s">
        <v>58</v>
      </c>
      <c r="E122" s="75" t="s">
        <v>486</v>
      </c>
      <c r="F122" s="116" t="s">
        <v>382</v>
      </c>
      <c r="G122" s="117" t="s">
        <v>89</v>
      </c>
      <c r="H122" s="63"/>
      <c r="I122" s="63" t="s">
        <v>54</v>
      </c>
      <c r="J122" s="65"/>
      <c r="K122" s="63"/>
      <c r="L122" s="65"/>
    </row>
    <row r="123" spans="1:12" s="112" customFormat="1" ht="57" x14ac:dyDescent="0.25">
      <c r="A123" s="63" t="s">
        <v>187</v>
      </c>
      <c r="B123" s="70">
        <v>120</v>
      </c>
      <c r="C123" s="75" t="s">
        <v>137</v>
      </c>
      <c r="D123" s="64" t="s">
        <v>58</v>
      </c>
      <c r="E123" s="75" t="s">
        <v>487</v>
      </c>
      <c r="F123" s="116" t="s">
        <v>383</v>
      </c>
      <c r="G123" s="117" t="s">
        <v>90</v>
      </c>
      <c r="H123" s="63"/>
      <c r="I123" s="63" t="s">
        <v>54</v>
      </c>
      <c r="J123" s="65"/>
      <c r="K123" s="63"/>
      <c r="L123" s="65"/>
    </row>
    <row r="124" spans="1:12" s="112" customFormat="1" ht="28.5" x14ac:dyDescent="0.25">
      <c r="A124" s="63" t="s">
        <v>138</v>
      </c>
      <c r="B124" s="70">
        <v>121</v>
      </c>
      <c r="C124" s="75" t="s">
        <v>137</v>
      </c>
      <c r="D124" s="64" t="s">
        <v>58</v>
      </c>
      <c r="E124" s="75" t="s">
        <v>488</v>
      </c>
      <c r="F124" s="116" t="s">
        <v>384</v>
      </c>
      <c r="G124" s="117" t="s">
        <v>89</v>
      </c>
      <c r="H124" s="63"/>
      <c r="I124" s="63" t="s">
        <v>54</v>
      </c>
      <c r="J124" s="65"/>
      <c r="K124" s="63"/>
      <c r="L124" s="65"/>
    </row>
    <row r="125" spans="1:12" s="112" customFormat="1" ht="57" x14ac:dyDescent="0.25">
      <c r="A125" s="63" t="s">
        <v>138</v>
      </c>
      <c r="B125" s="70">
        <v>122</v>
      </c>
      <c r="C125" s="75" t="s">
        <v>137</v>
      </c>
      <c r="D125" s="64" t="s">
        <v>58</v>
      </c>
      <c r="E125" s="75" t="s">
        <v>489</v>
      </c>
      <c r="F125" s="116" t="s">
        <v>385</v>
      </c>
      <c r="G125" s="117" t="s">
        <v>90</v>
      </c>
      <c r="H125" s="63"/>
      <c r="I125" s="63" t="s">
        <v>54</v>
      </c>
      <c r="J125" s="65"/>
      <c r="K125" s="63"/>
      <c r="L125" s="65"/>
    </row>
    <row r="126" spans="1:12" s="112" customFormat="1" ht="15" x14ac:dyDescent="0.25">
      <c r="A126" s="63" t="s">
        <v>138</v>
      </c>
      <c r="B126" s="70">
        <v>123</v>
      </c>
      <c r="C126" s="75" t="s">
        <v>137</v>
      </c>
      <c r="D126" s="64" t="s">
        <v>58</v>
      </c>
      <c r="E126" s="75" t="s">
        <v>490</v>
      </c>
      <c r="F126" s="116" t="s">
        <v>386</v>
      </c>
      <c r="G126" s="117" t="s">
        <v>89</v>
      </c>
      <c r="H126" s="63"/>
      <c r="I126" s="63" t="s">
        <v>54</v>
      </c>
      <c r="J126" s="65"/>
      <c r="K126" s="63"/>
      <c r="L126" s="65"/>
    </row>
    <row r="127" spans="1:12" s="112" customFormat="1" ht="57" x14ac:dyDescent="0.25">
      <c r="A127" s="63" t="s">
        <v>138</v>
      </c>
      <c r="B127" s="70">
        <v>124</v>
      </c>
      <c r="C127" s="75" t="s">
        <v>137</v>
      </c>
      <c r="D127" s="64" t="s">
        <v>58</v>
      </c>
      <c r="E127" s="75" t="s">
        <v>491</v>
      </c>
      <c r="F127" s="116" t="s">
        <v>387</v>
      </c>
      <c r="G127" s="117" t="s">
        <v>90</v>
      </c>
      <c r="H127" s="63"/>
      <c r="I127" s="63" t="s">
        <v>54</v>
      </c>
      <c r="J127" s="65"/>
      <c r="K127" s="63"/>
      <c r="L127" s="65"/>
    </row>
    <row r="128" spans="1:12" s="112" customFormat="1" ht="28.5" x14ac:dyDescent="0.25">
      <c r="A128" s="63" t="s">
        <v>187</v>
      </c>
      <c r="B128" s="70">
        <v>125</v>
      </c>
      <c r="C128" s="75" t="s">
        <v>137</v>
      </c>
      <c r="D128" s="64" t="s">
        <v>58</v>
      </c>
      <c r="E128" s="75" t="s">
        <v>492</v>
      </c>
      <c r="F128" s="116" t="s">
        <v>388</v>
      </c>
      <c r="G128" s="117" t="s">
        <v>89</v>
      </c>
      <c r="H128" s="63"/>
      <c r="I128" s="63" t="s">
        <v>54</v>
      </c>
      <c r="J128" s="65"/>
      <c r="K128" s="63"/>
      <c r="L128" s="65"/>
    </row>
    <row r="129" spans="1:12" s="112" customFormat="1" ht="57" x14ac:dyDescent="0.25">
      <c r="A129" s="63" t="s">
        <v>138</v>
      </c>
      <c r="B129" s="70">
        <v>126</v>
      </c>
      <c r="C129" s="75" t="s">
        <v>137</v>
      </c>
      <c r="D129" s="64" t="s">
        <v>58</v>
      </c>
      <c r="E129" s="75" t="s">
        <v>493</v>
      </c>
      <c r="F129" s="116" t="s">
        <v>389</v>
      </c>
      <c r="G129" s="117" t="s">
        <v>90</v>
      </c>
      <c r="H129" s="63"/>
      <c r="I129" s="63" t="s">
        <v>54</v>
      </c>
      <c r="J129" s="65"/>
      <c r="K129" s="63"/>
      <c r="L129" s="65"/>
    </row>
    <row r="130" spans="1:12" s="112" customFormat="1" ht="28.5" x14ac:dyDescent="0.25">
      <c r="A130" s="63" t="s">
        <v>138</v>
      </c>
      <c r="B130" s="70">
        <v>127</v>
      </c>
      <c r="C130" s="75" t="s">
        <v>137</v>
      </c>
      <c r="D130" s="64" t="s">
        <v>58</v>
      </c>
      <c r="E130" s="75" t="s">
        <v>494</v>
      </c>
      <c r="F130" s="116" t="s">
        <v>390</v>
      </c>
      <c r="G130" s="117" t="s">
        <v>89</v>
      </c>
      <c r="H130" s="63"/>
      <c r="I130" s="63" t="s">
        <v>54</v>
      </c>
      <c r="J130" s="65"/>
      <c r="K130" s="63"/>
      <c r="L130" s="65"/>
    </row>
    <row r="131" spans="1:12" s="112" customFormat="1" ht="57" x14ac:dyDescent="0.25">
      <c r="A131" s="63" t="s">
        <v>138</v>
      </c>
      <c r="B131" s="70">
        <v>128</v>
      </c>
      <c r="C131" s="75" t="s">
        <v>137</v>
      </c>
      <c r="D131" s="64" t="s">
        <v>58</v>
      </c>
      <c r="E131" s="75" t="s">
        <v>495</v>
      </c>
      <c r="F131" s="116" t="s">
        <v>391</v>
      </c>
      <c r="G131" s="117" t="s">
        <v>90</v>
      </c>
      <c r="H131" s="63"/>
      <c r="I131" s="63" t="s">
        <v>54</v>
      </c>
      <c r="J131" s="65"/>
      <c r="K131" s="63"/>
      <c r="L131" s="65"/>
    </row>
    <row r="132" spans="1:12" s="112" customFormat="1" ht="42.75" x14ac:dyDescent="0.25">
      <c r="A132" s="63" t="s">
        <v>138</v>
      </c>
      <c r="B132" s="70">
        <v>129</v>
      </c>
      <c r="C132" s="75" t="s">
        <v>137</v>
      </c>
      <c r="D132" s="64" t="s">
        <v>58</v>
      </c>
      <c r="E132" s="75" t="s">
        <v>496</v>
      </c>
      <c r="F132" s="116" t="s">
        <v>392</v>
      </c>
      <c r="G132" s="117" t="s">
        <v>89</v>
      </c>
      <c r="H132" s="63"/>
      <c r="I132" s="63" t="s">
        <v>54</v>
      </c>
      <c r="J132" s="65"/>
      <c r="K132" s="63"/>
      <c r="L132" s="65"/>
    </row>
    <row r="133" spans="1:12" s="112" customFormat="1" ht="57" x14ac:dyDescent="0.25">
      <c r="A133" s="63" t="s">
        <v>187</v>
      </c>
      <c r="B133" s="70">
        <v>130</v>
      </c>
      <c r="C133" s="75" t="s">
        <v>137</v>
      </c>
      <c r="D133" s="64" t="s">
        <v>58</v>
      </c>
      <c r="E133" s="75" t="s">
        <v>497</v>
      </c>
      <c r="F133" s="116" t="s">
        <v>393</v>
      </c>
      <c r="G133" s="117" t="s">
        <v>90</v>
      </c>
      <c r="H133" s="63"/>
      <c r="I133" s="63" t="s">
        <v>54</v>
      </c>
      <c r="J133" s="65"/>
      <c r="K133" s="63"/>
      <c r="L133" s="65"/>
    </row>
    <row r="134" spans="1:12" s="112" customFormat="1" ht="15" x14ac:dyDescent="0.25">
      <c r="A134" s="63" t="s">
        <v>138</v>
      </c>
      <c r="B134" s="70">
        <v>131</v>
      </c>
      <c r="C134" s="75" t="s">
        <v>137</v>
      </c>
      <c r="D134" s="64" t="s">
        <v>58</v>
      </c>
      <c r="E134" s="75" t="s">
        <v>498</v>
      </c>
      <c r="F134" s="116" t="s">
        <v>394</v>
      </c>
      <c r="G134" s="117" t="s">
        <v>89</v>
      </c>
      <c r="H134" s="63"/>
      <c r="I134" s="63" t="s">
        <v>54</v>
      </c>
      <c r="J134" s="65"/>
      <c r="K134" s="63"/>
      <c r="L134" s="65"/>
    </row>
    <row r="135" spans="1:12" s="112" customFormat="1" ht="57" x14ac:dyDescent="0.25">
      <c r="A135" s="63" t="s">
        <v>138</v>
      </c>
      <c r="B135" s="70">
        <v>132</v>
      </c>
      <c r="C135" s="75" t="s">
        <v>137</v>
      </c>
      <c r="D135" s="64" t="s">
        <v>58</v>
      </c>
      <c r="E135" s="75" t="s">
        <v>499</v>
      </c>
      <c r="F135" s="116" t="s">
        <v>395</v>
      </c>
      <c r="G135" s="117" t="s">
        <v>90</v>
      </c>
      <c r="H135" s="63"/>
      <c r="I135" s="63" t="s">
        <v>54</v>
      </c>
      <c r="J135" s="65"/>
      <c r="K135" s="63"/>
      <c r="L135" s="65"/>
    </row>
    <row r="136" spans="1:12" s="112" customFormat="1" ht="42.75" x14ac:dyDescent="0.25">
      <c r="A136" s="63" t="s">
        <v>138</v>
      </c>
      <c r="B136" s="70">
        <v>133</v>
      </c>
      <c r="C136" s="75" t="s">
        <v>137</v>
      </c>
      <c r="D136" s="64" t="s">
        <v>58</v>
      </c>
      <c r="E136" s="75" t="s">
        <v>500</v>
      </c>
      <c r="F136" s="116" t="s">
        <v>645</v>
      </c>
      <c r="G136" s="117" t="s">
        <v>89</v>
      </c>
      <c r="H136" s="63"/>
      <c r="I136" s="63" t="s">
        <v>54</v>
      </c>
      <c r="J136" s="65"/>
      <c r="K136" s="63"/>
      <c r="L136" s="65"/>
    </row>
    <row r="137" spans="1:12" s="112" customFormat="1" ht="57" x14ac:dyDescent="0.25">
      <c r="A137" s="63" t="s">
        <v>138</v>
      </c>
      <c r="B137" s="70">
        <v>134</v>
      </c>
      <c r="C137" s="75" t="s">
        <v>137</v>
      </c>
      <c r="D137" s="64" t="s">
        <v>58</v>
      </c>
      <c r="E137" s="75" t="s">
        <v>501</v>
      </c>
      <c r="F137" s="116" t="s">
        <v>646</v>
      </c>
      <c r="G137" s="117" t="s">
        <v>90</v>
      </c>
      <c r="H137" s="63"/>
      <c r="I137" s="63" t="s">
        <v>54</v>
      </c>
      <c r="J137" s="65"/>
      <c r="K137" s="63"/>
      <c r="L137" s="65"/>
    </row>
    <row r="138" spans="1:12" s="112" customFormat="1" ht="28.5" x14ac:dyDescent="0.25">
      <c r="A138" s="63" t="s">
        <v>187</v>
      </c>
      <c r="B138" s="70">
        <v>135</v>
      </c>
      <c r="C138" s="75" t="s">
        <v>137</v>
      </c>
      <c r="D138" s="64" t="s">
        <v>58</v>
      </c>
      <c r="E138" s="75" t="s">
        <v>609</v>
      </c>
      <c r="F138" s="116" t="s">
        <v>647</v>
      </c>
      <c r="G138" s="117" t="s">
        <v>89</v>
      </c>
      <c r="H138" s="63"/>
      <c r="I138" s="63" t="s">
        <v>54</v>
      </c>
      <c r="J138" s="65"/>
      <c r="K138" s="63"/>
      <c r="L138" s="65"/>
    </row>
    <row r="139" spans="1:12" s="112" customFormat="1" ht="57" x14ac:dyDescent="0.25">
      <c r="A139" s="63" t="s">
        <v>138</v>
      </c>
      <c r="B139" s="70">
        <v>136</v>
      </c>
      <c r="C139" s="75" t="s">
        <v>137</v>
      </c>
      <c r="D139" s="64" t="s">
        <v>58</v>
      </c>
      <c r="E139" s="75" t="s">
        <v>610</v>
      </c>
      <c r="F139" s="116" t="s">
        <v>648</v>
      </c>
      <c r="G139" s="117" t="s">
        <v>90</v>
      </c>
      <c r="H139" s="63"/>
      <c r="I139" s="63" t="s">
        <v>54</v>
      </c>
      <c r="J139" s="65"/>
      <c r="K139" s="63"/>
      <c r="L139" s="65"/>
    </row>
    <row r="140" spans="1:12" s="112" customFormat="1" ht="42.75" x14ac:dyDescent="0.25">
      <c r="A140" s="63" t="s">
        <v>138</v>
      </c>
      <c r="B140" s="70">
        <v>137</v>
      </c>
      <c r="C140" s="75" t="s">
        <v>137</v>
      </c>
      <c r="D140" s="64" t="s">
        <v>58</v>
      </c>
      <c r="E140" s="75" t="s">
        <v>611</v>
      </c>
      <c r="F140" s="116" t="s">
        <v>649</v>
      </c>
      <c r="G140" s="117" t="s">
        <v>89</v>
      </c>
      <c r="H140" s="63"/>
      <c r="I140" s="63" t="s">
        <v>54</v>
      </c>
      <c r="J140" s="65"/>
      <c r="K140" s="63"/>
      <c r="L140" s="65"/>
    </row>
    <row r="141" spans="1:12" s="112" customFormat="1" ht="57" x14ac:dyDescent="0.25">
      <c r="A141" s="63" t="s">
        <v>138</v>
      </c>
      <c r="B141" s="70">
        <v>138</v>
      </c>
      <c r="C141" s="75" t="s">
        <v>137</v>
      </c>
      <c r="D141" s="64" t="s">
        <v>58</v>
      </c>
      <c r="E141" s="75" t="s">
        <v>612</v>
      </c>
      <c r="F141" s="116" t="s">
        <v>650</v>
      </c>
      <c r="G141" s="117" t="s">
        <v>90</v>
      </c>
      <c r="H141" s="63"/>
      <c r="I141" s="63" t="s">
        <v>54</v>
      </c>
      <c r="J141" s="65"/>
      <c r="K141" s="63"/>
      <c r="L141" s="65"/>
    </row>
    <row r="142" spans="1:12" s="112" customFormat="1" ht="28.5" x14ac:dyDescent="0.25">
      <c r="A142" s="63" t="s">
        <v>138</v>
      </c>
      <c r="B142" s="70">
        <v>139</v>
      </c>
      <c r="C142" s="75" t="s">
        <v>137</v>
      </c>
      <c r="D142" s="64" t="s">
        <v>58</v>
      </c>
      <c r="E142" s="75" t="s">
        <v>613</v>
      </c>
      <c r="F142" s="116" t="s">
        <v>651</v>
      </c>
      <c r="G142" s="117" t="s">
        <v>89</v>
      </c>
      <c r="H142" s="63"/>
      <c r="I142" s="63" t="s">
        <v>54</v>
      </c>
      <c r="J142" s="65"/>
      <c r="K142" s="63"/>
      <c r="L142" s="65"/>
    </row>
    <row r="143" spans="1:12" s="112" customFormat="1" ht="57" x14ac:dyDescent="0.25">
      <c r="A143" s="63" t="s">
        <v>187</v>
      </c>
      <c r="B143" s="70">
        <v>140</v>
      </c>
      <c r="C143" s="75" t="s">
        <v>137</v>
      </c>
      <c r="D143" s="64" t="s">
        <v>58</v>
      </c>
      <c r="E143" s="75" t="s">
        <v>614</v>
      </c>
      <c r="F143" s="116" t="s">
        <v>652</v>
      </c>
      <c r="G143" s="117" t="s">
        <v>90</v>
      </c>
      <c r="H143" s="63"/>
      <c r="I143" s="63" t="s">
        <v>54</v>
      </c>
      <c r="J143" s="65"/>
      <c r="K143" s="63"/>
      <c r="L143" s="65"/>
    </row>
    <row r="144" spans="1:12" s="112" customFormat="1" ht="15" x14ac:dyDescent="0.25">
      <c r="A144" s="63" t="s">
        <v>138</v>
      </c>
      <c r="B144" s="70">
        <v>141</v>
      </c>
      <c r="C144" s="75" t="s">
        <v>137</v>
      </c>
      <c r="D144" s="64" t="s">
        <v>58</v>
      </c>
      <c r="E144" s="75" t="s">
        <v>502</v>
      </c>
      <c r="F144" s="116" t="s">
        <v>396</v>
      </c>
      <c r="G144" s="117" t="s">
        <v>89</v>
      </c>
      <c r="H144" s="63"/>
      <c r="I144" s="63" t="s">
        <v>54</v>
      </c>
      <c r="J144" s="65"/>
      <c r="K144" s="63"/>
      <c r="L144" s="65"/>
    </row>
    <row r="145" spans="1:12" s="112" customFormat="1" ht="28.5" x14ac:dyDescent="0.25">
      <c r="A145" s="63" t="s">
        <v>138</v>
      </c>
      <c r="B145" s="70">
        <v>142</v>
      </c>
      <c r="C145" s="75" t="s">
        <v>137</v>
      </c>
      <c r="D145" s="64" t="s">
        <v>58</v>
      </c>
      <c r="E145" s="75" t="s">
        <v>505</v>
      </c>
      <c r="F145" s="116" t="s">
        <v>397</v>
      </c>
      <c r="G145" s="117" t="s">
        <v>90</v>
      </c>
      <c r="H145" s="63"/>
      <c r="I145" s="63" t="s">
        <v>54</v>
      </c>
      <c r="J145" s="65"/>
      <c r="K145" s="63"/>
      <c r="L145" s="65"/>
    </row>
    <row r="146" spans="1:12" s="112" customFormat="1" ht="28.5" x14ac:dyDescent="0.25">
      <c r="A146" s="63" t="s">
        <v>138</v>
      </c>
      <c r="B146" s="70">
        <v>143</v>
      </c>
      <c r="C146" s="75" t="s">
        <v>137</v>
      </c>
      <c r="D146" s="64" t="s">
        <v>58</v>
      </c>
      <c r="E146" s="75" t="s">
        <v>503</v>
      </c>
      <c r="F146" s="116" t="s">
        <v>398</v>
      </c>
      <c r="G146" s="117" t="s">
        <v>89</v>
      </c>
      <c r="H146" s="63"/>
      <c r="I146" s="63" t="s">
        <v>54</v>
      </c>
      <c r="J146" s="65"/>
      <c r="K146" s="63"/>
      <c r="L146" s="65"/>
    </row>
    <row r="147" spans="1:12" s="112" customFormat="1" ht="57" x14ac:dyDescent="0.25">
      <c r="A147" s="63" t="s">
        <v>138</v>
      </c>
      <c r="B147" s="70">
        <v>144</v>
      </c>
      <c r="C147" s="75" t="s">
        <v>137</v>
      </c>
      <c r="D147" s="64" t="s">
        <v>58</v>
      </c>
      <c r="E147" s="75" t="s">
        <v>506</v>
      </c>
      <c r="F147" s="116" t="s">
        <v>399</v>
      </c>
      <c r="G147" s="117" t="s">
        <v>90</v>
      </c>
      <c r="H147" s="63"/>
      <c r="I147" s="63" t="s">
        <v>54</v>
      </c>
      <c r="J147" s="65"/>
      <c r="K147" s="63"/>
      <c r="L147" s="65"/>
    </row>
    <row r="148" spans="1:12" s="112" customFormat="1" ht="42.75" x14ac:dyDescent="0.25">
      <c r="A148" s="63" t="s">
        <v>187</v>
      </c>
      <c r="B148" s="70">
        <v>145</v>
      </c>
      <c r="C148" s="75" t="s">
        <v>137</v>
      </c>
      <c r="D148" s="64" t="s">
        <v>58</v>
      </c>
      <c r="E148" s="75" t="s">
        <v>504</v>
      </c>
      <c r="F148" s="116" t="s">
        <v>400</v>
      </c>
      <c r="G148" s="117" t="s">
        <v>89</v>
      </c>
      <c r="H148" s="63"/>
      <c r="I148" s="63" t="s">
        <v>54</v>
      </c>
      <c r="J148" s="65"/>
      <c r="K148" s="63"/>
      <c r="L148" s="65"/>
    </row>
    <row r="149" spans="1:12" s="112" customFormat="1" ht="57" x14ac:dyDescent="0.25">
      <c r="A149" s="63" t="s">
        <v>138</v>
      </c>
      <c r="B149" s="70">
        <v>146</v>
      </c>
      <c r="C149" s="75" t="s">
        <v>137</v>
      </c>
      <c r="D149" s="64" t="s">
        <v>58</v>
      </c>
      <c r="E149" s="75" t="s">
        <v>507</v>
      </c>
      <c r="F149" s="116" t="s">
        <v>401</v>
      </c>
      <c r="G149" s="117" t="s">
        <v>90</v>
      </c>
      <c r="H149" s="63"/>
      <c r="I149" s="63" t="s">
        <v>54</v>
      </c>
      <c r="J149" s="65"/>
      <c r="K149" s="63"/>
      <c r="L149" s="65"/>
    </row>
    <row r="150" spans="1:12" s="112" customFormat="1" ht="28.5" x14ac:dyDescent="0.25">
      <c r="A150" s="63" t="s">
        <v>138</v>
      </c>
      <c r="B150" s="70">
        <v>147</v>
      </c>
      <c r="C150" s="75" t="s">
        <v>137</v>
      </c>
      <c r="D150" s="64" t="s">
        <v>58</v>
      </c>
      <c r="E150" s="75" t="s">
        <v>508</v>
      </c>
      <c r="F150" s="116" t="s">
        <v>402</v>
      </c>
      <c r="G150" s="117" t="s">
        <v>89</v>
      </c>
      <c r="H150" s="63"/>
      <c r="I150" s="63" t="s">
        <v>54</v>
      </c>
      <c r="J150" s="65"/>
      <c r="K150" s="63"/>
      <c r="L150" s="65"/>
    </row>
    <row r="151" spans="1:12" s="112" customFormat="1" ht="57" x14ac:dyDescent="0.25">
      <c r="A151" s="63" t="s">
        <v>138</v>
      </c>
      <c r="B151" s="70">
        <v>148</v>
      </c>
      <c r="C151" s="75" t="s">
        <v>137</v>
      </c>
      <c r="D151" s="64" t="s">
        <v>58</v>
      </c>
      <c r="E151" s="75" t="s">
        <v>509</v>
      </c>
      <c r="F151" s="116" t="s">
        <v>403</v>
      </c>
      <c r="G151" s="117" t="s">
        <v>90</v>
      </c>
      <c r="H151" s="63"/>
      <c r="I151" s="63" t="s">
        <v>54</v>
      </c>
      <c r="J151" s="65"/>
      <c r="K151" s="63"/>
      <c r="L151" s="65"/>
    </row>
    <row r="152" spans="1:12" s="112" customFormat="1" ht="28.5" x14ac:dyDescent="0.25">
      <c r="A152" s="63" t="s">
        <v>138</v>
      </c>
      <c r="B152" s="70">
        <v>149</v>
      </c>
      <c r="C152" s="75" t="s">
        <v>137</v>
      </c>
      <c r="D152" s="64" t="s">
        <v>58</v>
      </c>
      <c r="E152" s="75" t="s">
        <v>510</v>
      </c>
      <c r="F152" s="116" t="s">
        <v>404</v>
      </c>
      <c r="G152" s="117" t="s">
        <v>89</v>
      </c>
      <c r="H152" s="63"/>
      <c r="I152" s="63" t="s">
        <v>54</v>
      </c>
      <c r="J152" s="65"/>
      <c r="K152" s="63"/>
      <c r="L152" s="65"/>
    </row>
    <row r="153" spans="1:12" s="112" customFormat="1" ht="57" x14ac:dyDescent="0.25">
      <c r="A153" s="63" t="s">
        <v>187</v>
      </c>
      <c r="B153" s="70">
        <v>150</v>
      </c>
      <c r="C153" s="75" t="s">
        <v>137</v>
      </c>
      <c r="D153" s="64" t="s">
        <v>58</v>
      </c>
      <c r="E153" s="75" t="s">
        <v>511</v>
      </c>
      <c r="F153" s="116" t="s">
        <v>405</v>
      </c>
      <c r="G153" s="117" t="s">
        <v>90</v>
      </c>
      <c r="H153" s="63"/>
      <c r="I153" s="63" t="s">
        <v>54</v>
      </c>
      <c r="J153" s="65"/>
      <c r="K153" s="63"/>
      <c r="L153" s="65"/>
    </row>
    <row r="154" spans="1:12" s="112" customFormat="1" ht="42.75" x14ac:dyDescent="0.25">
      <c r="A154" s="63" t="s">
        <v>138</v>
      </c>
      <c r="B154" s="70">
        <v>151</v>
      </c>
      <c r="C154" s="75" t="s">
        <v>137</v>
      </c>
      <c r="D154" s="64" t="s">
        <v>58</v>
      </c>
      <c r="E154" s="75" t="s">
        <v>512</v>
      </c>
      <c r="F154" s="116" t="s">
        <v>653</v>
      </c>
      <c r="G154" s="117" t="s">
        <v>89</v>
      </c>
      <c r="H154" s="63"/>
      <c r="I154" s="63" t="s">
        <v>54</v>
      </c>
      <c r="J154" s="65"/>
      <c r="K154" s="63"/>
      <c r="L154" s="65"/>
    </row>
    <row r="155" spans="1:12" s="112" customFormat="1" ht="57" x14ac:dyDescent="0.25">
      <c r="A155" s="63" t="s">
        <v>138</v>
      </c>
      <c r="B155" s="70">
        <v>152</v>
      </c>
      <c r="C155" s="75" t="s">
        <v>137</v>
      </c>
      <c r="D155" s="64" t="s">
        <v>58</v>
      </c>
      <c r="E155" s="75" t="s">
        <v>513</v>
      </c>
      <c r="F155" s="116" t="s">
        <v>654</v>
      </c>
      <c r="G155" s="117" t="s">
        <v>90</v>
      </c>
      <c r="H155" s="63"/>
      <c r="I155" s="63" t="s">
        <v>54</v>
      </c>
      <c r="J155" s="65"/>
      <c r="K155" s="63"/>
      <c r="L155" s="65"/>
    </row>
    <row r="156" spans="1:12" s="112" customFormat="1" ht="15" x14ac:dyDescent="0.25">
      <c r="A156" s="63" t="s">
        <v>138</v>
      </c>
      <c r="B156" s="70">
        <v>153</v>
      </c>
      <c r="C156" s="75" t="s">
        <v>137</v>
      </c>
      <c r="D156" s="64" t="s">
        <v>58</v>
      </c>
      <c r="E156" s="75" t="s">
        <v>615</v>
      </c>
      <c r="F156" s="116" t="s">
        <v>655</v>
      </c>
      <c r="G156" s="117" t="s">
        <v>89</v>
      </c>
      <c r="H156" s="63"/>
      <c r="I156" s="63" t="s">
        <v>54</v>
      </c>
      <c r="J156" s="65"/>
      <c r="K156" s="63"/>
      <c r="L156" s="65"/>
    </row>
    <row r="157" spans="1:12" s="112" customFormat="1" ht="57" x14ac:dyDescent="0.25">
      <c r="A157" s="63" t="s">
        <v>138</v>
      </c>
      <c r="B157" s="70">
        <v>154</v>
      </c>
      <c r="C157" s="75" t="s">
        <v>137</v>
      </c>
      <c r="D157" s="64" t="s">
        <v>58</v>
      </c>
      <c r="E157" s="75" t="s">
        <v>616</v>
      </c>
      <c r="F157" s="116" t="s">
        <v>656</v>
      </c>
      <c r="G157" s="117" t="s">
        <v>90</v>
      </c>
      <c r="H157" s="63"/>
      <c r="I157" s="63" t="s">
        <v>54</v>
      </c>
      <c r="J157" s="65"/>
      <c r="K157" s="63"/>
      <c r="L157" s="65"/>
    </row>
    <row r="158" spans="1:12" s="112" customFormat="1" ht="15" x14ac:dyDescent="0.25">
      <c r="A158" s="63" t="s">
        <v>187</v>
      </c>
      <c r="B158" s="70">
        <v>155</v>
      </c>
      <c r="C158" s="75" t="s">
        <v>137</v>
      </c>
      <c r="D158" s="64" t="s">
        <v>58</v>
      </c>
      <c r="E158" s="75" t="s">
        <v>617</v>
      </c>
      <c r="F158" s="116" t="s">
        <v>657</v>
      </c>
      <c r="G158" s="117" t="s">
        <v>89</v>
      </c>
      <c r="H158" s="63"/>
      <c r="I158" s="63" t="s">
        <v>54</v>
      </c>
      <c r="J158" s="65"/>
      <c r="K158" s="63"/>
      <c r="L158" s="65"/>
    </row>
    <row r="159" spans="1:12" s="112" customFormat="1" ht="57" x14ac:dyDescent="0.25">
      <c r="A159" s="63" t="s">
        <v>138</v>
      </c>
      <c r="B159" s="70">
        <v>156</v>
      </c>
      <c r="C159" s="75" t="s">
        <v>137</v>
      </c>
      <c r="D159" s="64" t="s">
        <v>58</v>
      </c>
      <c r="E159" s="75" t="s">
        <v>618</v>
      </c>
      <c r="F159" s="116" t="s">
        <v>658</v>
      </c>
      <c r="G159" s="117" t="s">
        <v>90</v>
      </c>
      <c r="H159" s="63"/>
      <c r="I159" s="63" t="s">
        <v>54</v>
      </c>
      <c r="J159" s="65"/>
      <c r="K159" s="63"/>
      <c r="L159" s="65"/>
    </row>
    <row r="160" spans="1:12" s="112" customFormat="1" ht="42.75" x14ac:dyDescent="0.25">
      <c r="A160" s="63" t="s">
        <v>138</v>
      </c>
      <c r="B160" s="70">
        <v>157</v>
      </c>
      <c r="C160" s="75" t="s">
        <v>137</v>
      </c>
      <c r="D160" s="64" t="s">
        <v>58</v>
      </c>
      <c r="E160" s="75" t="s">
        <v>514</v>
      </c>
      <c r="F160" s="116" t="s">
        <v>406</v>
      </c>
      <c r="G160" s="117" t="s">
        <v>89</v>
      </c>
      <c r="H160" s="63"/>
      <c r="I160" s="63" t="s">
        <v>54</v>
      </c>
      <c r="J160" s="65"/>
      <c r="K160" s="63"/>
      <c r="L160" s="65"/>
    </row>
    <row r="161" spans="1:12" s="112" customFormat="1" ht="57" x14ac:dyDescent="0.25">
      <c r="A161" s="63" t="s">
        <v>138</v>
      </c>
      <c r="B161" s="70">
        <v>158</v>
      </c>
      <c r="C161" s="75" t="s">
        <v>137</v>
      </c>
      <c r="D161" s="64" t="s">
        <v>58</v>
      </c>
      <c r="E161" s="75" t="s">
        <v>516</v>
      </c>
      <c r="F161" s="116" t="s">
        <v>407</v>
      </c>
      <c r="G161" s="117" t="s">
        <v>90</v>
      </c>
      <c r="H161" s="63"/>
      <c r="I161" s="63" t="s">
        <v>54</v>
      </c>
      <c r="J161" s="65"/>
      <c r="K161" s="63"/>
      <c r="L161" s="65"/>
    </row>
    <row r="162" spans="1:12" s="112" customFormat="1" ht="28.5" x14ac:dyDescent="0.25">
      <c r="A162" s="63" t="s">
        <v>138</v>
      </c>
      <c r="B162" s="70">
        <v>159</v>
      </c>
      <c r="C162" s="75" t="s">
        <v>137</v>
      </c>
      <c r="D162" s="64" t="s">
        <v>58</v>
      </c>
      <c r="E162" s="75" t="s">
        <v>517</v>
      </c>
      <c r="F162" s="116" t="s">
        <v>408</v>
      </c>
      <c r="G162" s="117" t="s">
        <v>89</v>
      </c>
      <c r="H162" s="63"/>
      <c r="I162" s="63" t="s">
        <v>54</v>
      </c>
      <c r="J162" s="65"/>
      <c r="K162" s="63"/>
      <c r="L162" s="65"/>
    </row>
    <row r="163" spans="1:12" s="112" customFormat="1" ht="57" x14ac:dyDescent="0.25">
      <c r="A163" s="63" t="s">
        <v>187</v>
      </c>
      <c r="B163" s="70">
        <v>160</v>
      </c>
      <c r="C163" s="75" t="s">
        <v>137</v>
      </c>
      <c r="D163" s="64" t="s">
        <v>58</v>
      </c>
      <c r="E163" s="75" t="s">
        <v>518</v>
      </c>
      <c r="F163" s="116" t="s">
        <v>409</v>
      </c>
      <c r="G163" s="117" t="s">
        <v>90</v>
      </c>
      <c r="H163" s="63"/>
      <c r="I163" s="63" t="s">
        <v>54</v>
      </c>
      <c r="J163" s="65"/>
      <c r="K163" s="63"/>
      <c r="L163" s="65"/>
    </row>
    <row r="164" spans="1:12" s="112" customFormat="1" ht="42.75" x14ac:dyDescent="0.25">
      <c r="A164" s="63" t="s">
        <v>138</v>
      </c>
      <c r="B164" s="70">
        <v>161</v>
      </c>
      <c r="C164" s="75" t="s">
        <v>137</v>
      </c>
      <c r="D164" s="64" t="s">
        <v>58</v>
      </c>
      <c r="E164" s="75" t="s">
        <v>515</v>
      </c>
      <c r="F164" s="116" t="s">
        <v>410</v>
      </c>
      <c r="G164" s="117" t="s">
        <v>89</v>
      </c>
      <c r="H164" s="63"/>
      <c r="I164" s="63" t="s">
        <v>54</v>
      </c>
      <c r="J164" s="65"/>
      <c r="K164" s="63"/>
      <c r="L164" s="65"/>
    </row>
    <row r="165" spans="1:12" s="112" customFormat="1" ht="57" x14ac:dyDescent="0.25">
      <c r="A165" s="63" t="s">
        <v>138</v>
      </c>
      <c r="B165" s="70">
        <v>162</v>
      </c>
      <c r="C165" s="75" t="s">
        <v>137</v>
      </c>
      <c r="D165" s="64" t="s">
        <v>58</v>
      </c>
      <c r="E165" s="75" t="s">
        <v>519</v>
      </c>
      <c r="F165" s="116" t="s">
        <v>411</v>
      </c>
      <c r="G165" s="117" t="s">
        <v>90</v>
      </c>
      <c r="H165" s="63"/>
      <c r="I165" s="63" t="s">
        <v>54</v>
      </c>
      <c r="J165" s="65"/>
      <c r="K165" s="63"/>
      <c r="L165" s="65"/>
    </row>
    <row r="166" spans="1:12" s="112" customFormat="1" ht="42.75" x14ac:dyDescent="0.25">
      <c r="A166" s="63" t="s">
        <v>138</v>
      </c>
      <c r="B166" s="70">
        <v>163</v>
      </c>
      <c r="C166" s="75" t="s">
        <v>137</v>
      </c>
      <c r="D166" s="64" t="s">
        <v>58</v>
      </c>
      <c r="E166" s="75" t="s">
        <v>520</v>
      </c>
      <c r="F166" s="116" t="s">
        <v>412</v>
      </c>
      <c r="G166" s="117" t="s">
        <v>89</v>
      </c>
      <c r="H166" s="63"/>
      <c r="I166" s="63" t="s">
        <v>54</v>
      </c>
      <c r="J166" s="65"/>
      <c r="K166" s="63"/>
      <c r="L166" s="65"/>
    </row>
    <row r="167" spans="1:12" s="112" customFormat="1" ht="57" x14ac:dyDescent="0.25">
      <c r="A167" s="63" t="s">
        <v>138</v>
      </c>
      <c r="B167" s="70">
        <v>164</v>
      </c>
      <c r="C167" s="75" t="s">
        <v>137</v>
      </c>
      <c r="D167" s="64" t="s">
        <v>58</v>
      </c>
      <c r="E167" s="75" t="s">
        <v>521</v>
      </c>
      <c r="F167" s="116" t="s">
        <v>413</v>
      </c>
      <c r="G167" s="117" t="s">
        <v>90</v>
      </c>
      <c r="H167" s="63"/>
      <c r="I167" s="63" t="s">
        <v>54</v>
      </c>
      <c r="J167" s="65"/>
      <c r="K167" s="63"/>
      <c r="L167" s="65"/>
    </row>
    <row r="168" spans="1:12" s="112" customFormat="1" ht="28.5" x14ac:dyDescent="0.25">
      <c r="A168" s="63" t="s">
        <v>187</v>
      </c>
      <c r="B168" s="70">
        <v>165</v>
      </c>
      <c r="C168" s="75" t="s">
        <v>137</v>
      </c>
      <c r="D168" s="64" t="s">
        <v>58</v>
      </c>
      <c r="E168" s="75" t="s">
        <v>522</v>
      </c>
      <c r="F168" s="116" t="s">
        <v>414</v>
      </c>
      <c r="G168" s="117" t="s">
        <v>89</v>
      </c>
      <c r="H168" s="63"/>
      <c r="I168" s="63" t="s">
        <v>54</v>
      </c>
      <c r="J168" s="65"/>
      <c r="K168" s="63"/>
      <c r="L168" s="65"/>
    </row>
    <row r="169" spans="1:12" s="112" customFormat="1" ht="57" x14ac:dyDescent="0.25">
      <c r="A169" s="63" t="s">
        <v>138</v>
      </c>
      <c r="B169" s="70">
        <v>166</v>
      </c>
      <c r="C169" s="75" t="s">
        <v>137</v>
      </c>
      <c r="D169" s="64" t="s">
        <v>58</v>
      </c>
      <c r="E169" s="75" t="s">
        <v>523</v>
      </c>
      <c r="F169" s="116" t="s">
        <v>415</v>
      </c>
      <c r="G169" s="117" t="s">
        <v>90</v>
      </c>
      <c r="H169" s="63"/>
      <c r="I169" s="63" t="s">
        <v>54</v>
      </c>
      <c r="J169" s="65"/>
      <c r="K169" s="63"/>
      <c r="L169" s="65"/>
    </row>
    <row r="170" spans="1:12" s="112" customFormat="1" ht="28.5" x14ac:dyDescent="0.25">
      <c r="A170" s="63" t="s">
        <v>138</v>
      </c>
      <c r="B170" s="70">
        <v>167</v>
      </c>
      <c r="C170" s="75" t="s">
        <v>137</v>
      </c>
      <c r="D170" s="64" t="s">
        <v>58</v>
      </c>
      <c r="E170" s="75" t="s">
        <v>524</v>
      </c>
      <c r="F170" s="116" t="s">
        <v>416</v>
      </c>
      <c r="G170" s="117" t="s">
        <v>89</v>
      </c>
      <c r="H170" s="63"/>
      <c r="I170" s="63" t="s">
        <v>54</v>
      </c>
      <c r="J170" s="65"/>
      <c r="K170" s="63"/>
      <c r="L170" s="65"/>
    </row>
    <row r="171" spans="1:12" s="112" customFormat="1" ht="57" x14ac:dyDescent="0.25">
      <c r="A171" s="63" t="s">
        <v>138</v>
      </c>
      <c r="B171" s="70">
        <v>168</v>
      </c>
      <c r="C171" s="75" t="s">
        <v>137</v>
      </c>
      <c r="D171" s="64" t="s">
        <v>58</v>
      </c>
      <c r="E171" s="75" t="s">
        <v>525</v>
      </c>
      <c r="F171" s="116" t="s">
        <v>417</v>
      </c>
      <c r="G171" s="117" t="s">
        <v>90</v>
      </c>
      <c r="H171" s="63"/>
      <c r="I171" s="63" t="s">
        <v>54</v>
      </c>
      <c r="J171" s="65"/>
      <c r="K171" s="63"/>
      <c r="L171" s="65"/>
    </row>
    <row r="172" spans="1:12" s="112" customFormat="1" ht="42.75" x14ac:dyDescent="0.25">
      <c r="A172" s="63" t="s">
        <v>138</v>
      </c>
      <c r="B172" s="70">
        <v>169</v>
      </c>
      <c r="C172" s="75" t="s">
        <v>137</v>
      </c>
      <c r="D172" s="64" t="s">
        <v>58</v>
      </c>
      <c r="E172" s="75" t="s">
        <v>526</v>
      </c>
      <c r="F172" s="116" t="s">
        <v>418</v>
      </c>
      <c r="G172" s="117" t="s">
        <v>89</v>
      </c>
      <c r="H172" s="63"/>
      <c r="I172" s="63" t="s">
        <v>54</v>
      </c>
      <c r="J172" s="65"/>
      <c r="K172" s="63"/>
      <c r="L172" s="65"/>
    </row>
    <row r="173" spans="1:12" s="112" customFormat="1" ht="57" x14ac:dyDescent="0.25">
      <c r="A173" s="63" t="s">
        <v>187</v>
      </c>
      <c r="B173" s="70">
        <v>170</v>
      </c>
      <c r="C173" s="75" t="s">
        <v>137</v>
      </c>
      <c r="D173" s="64" t="s">
        <v>58</v>
      </c>
      <c r="E173" s="75" t="s">
        <v>527</v>
      </c>
      <c r="F173" s="116" t="s">
        <v>419</v>
      </c>
      <c r="G173" s="117" t="s">
        <v>90</v>
      </c>
      <c r="H173" s="63"/>
      <c r="I173" s="63" t="s">
        <v>54</v>
      </c>
      <c r="J173" s="65"/>
      <c r="K173" s="63"/>
      <c r="L173" s="65"/>
    </row>
    <row r="174" spans="1:12" s="112" customFormat="1" ht="28.5" x14ac:dyDescent="0.25">
      <c r="A174" s="63" t="s">
        <v>138</v>
      </c>
      <c r="B174" s="70">
        <v>171</v>
      </c>
      <c r="C174" s="75" t="s">
        <v>137</v>
      </c>
      <c r="D174" s="64" t="s">
        <v>58</v>
      </c>
      <c r="E174" s="75" t="s">
        <v>528</v>
      </c>
      <c r="F174" s="116" t="s">
        <v>420</v>
      </c>
      <c r="G174" s="117" t="s">
        <v>89</v>
      </c>
      <c r="H174" s="63"/>
      <c r="I174" s="63" t="s">
        <v>54</v>
      </c>
      <c r="J174" s="65"/>
      <c r="K174" s="63"/>
      <c r="L174" s="65"/>
    </row>
    <row r="175" spans="1:12" s="112" customFormat="1" ht="57" x14ac:dyDescent="0.25">
      <c r="A175" s="63" t="s">
        <v>138</v>
      </c>
      <c r="B175" s="70">
        <v>172</v>
      </c>
      <c r="C175" s="75" t="s">
        <v>137</v>
      </c>
      <c r="D175" s="64" t="s">
        <v>58</v>
      </c>
      <c r="E175" s="75" t="s">
        <v>529</v>
      </c>
      <c r="F175" s="116" t="s">
        <v>421</v>
      </c>
      <c r="G175" s="117" t="s">
        <v>90</v>
      </c>
      <c r="H175" s="63"/>
      <c r="I175" s="63" t="s">
        <v>54</v>
      </c>
      <c r="J175" s="65"/>
      <c r="K175" s="63"/>
      <c r="L175" s="65"/>
    </row>
    <row r="176" spans="1:12" s="112" customFormat="1" ht="42.75" x14ac:dyDescent="0.25">
      <c r="A176" s="63" t="s">
        <v>138</v>
      </c>
      <c r="B176" s="70">
        <v>173</v>
      </c>
      <c r="C176" s="75" t="s">
        <v>137</v>
      </c>
      <c r="D176" s="64" t="s">
        <v>58</v>
      </c>
      <c r="E176" s="75" t="s">
        <v>530</v>
      </c>
      <c r="F176" s="116" t="s">
        <v>422</v>
      </c>
      <c r="G176" s="117" t="s">
        <v>89</v>
      </c>
      <c r="H176" s="63"/>
      <c r="I176" s="63" t="s">
        <v>54</v>
      </c>
      <c r="J176" s="65"/>
      <c r="K176" s="63"/>
      <c r="L176" s="65"/>
    </row>
    <row r="177" spans="1:12" s="112" customFormat="1" ht="57" x14ac:dyDescent="0.25">
      <c r="A177" s="63" t="s">
        <v>138</v>
      </c>
      <c r="B177" s="70">
        <v>174</v>
      </c>
      <c r="C177" s="75" t="s">
        <v>137</v>
      </c>
      <c r="D177" s="64" t="s">
        <v>58</v>
      </c>
      <c r="E177" s="75" t="s">
        <v>531</v>
      </c>
      <c r="F177" s="116" t="s">
        <v>423</v>
      </c>
      <c r="G177" s="117" t="s">
        <v>90</v>
      </c>
      <c r="H177" s="63"/>
      <c r="I177" s="63" t="s">
        <v>54</v>
      </c>
      <c r="J177" s="65"/>
      <c r="K177" s="63"/>
      <c r="L177" s="65"/>
    </row>
    <row r="178" spans="1:12" s="112" customFormat="1" ht="42.75" x14ac:dyDescent="0.25">
      <c r="A178" s="63" t="s">
        <v>187</v>
      </c>
      <c r="B178" s="70">
        <v>175</v>
      </c>
      <c r="C178" s="75" t="s">
        <v>137</v>
      </c>
      <c r="D178" s="64" t="s">
        <v>58</v>
      </c>
      <c r="E178" s="75" t="s">
        <v>532</v>
      </c>
      <c r="F178" s="116" t="s">
        <v>424</v>
      </c>
      <c r="G178" s="117" t="s">
        <v>89</v>
      </c>
      <c r="H178" s="63"/>
      <c r="I178" s="63" t="s">
        <v>54</v>
      </c>
      <c r="J178" s="65"/>
      <c r="K178" s="63"/>
      <c r="L178" s="65"/>
    </row>
    <row r="179" spans="1:12" s="112" customFormat="1" ht="57" x14ac:dyDescent="0.25">
      <c r="A179" s="63" t="s">
        <v>138</v>
      </c>
      <c r="B179" s="70">
        <v>176</v>
      </c>
      <c r="C179" s="75" t="s">
        <v>137</v>
      </c>
      <c r="D179" s="64" t="s">
        <v>58</v>
      </c>
      <c r="E179" s="75" t="s">
        <v>533</v>
      </c>
      <c r="F179" s="116" t="s">
        <v>425</v>
      </c>
      <c r="G179" s="117" t="s">
        <v>90</v>
      </c>
      <c r="H179" s="63"/>
      <c r="I179" s="63" t="s">
        <v>54</v>
      </c>
      <c r="J179" s="65"/>
      <c r="K179" s="63"/>
      <c r="L179" s="65"/>
    </row>
    <row r="180" spans="1:12" s="112" customFormat="1" ht="42.75" x14ac:dyDescent="0.25">
      <c r="A180" s="63" t="s">
        <v>138</v>
      </c>
      <c r="B180" s="70">
        <v>177</v>
      </c>
      <c r="C180" s="75" t="s">
        <v>137</v>
      </c>
      <c r="D180" s="64" t="s">
        <v>58</v>
      </c>
      <c r="E180" s="75" t="s">
        <v>534</v>
      </c>
      <c r="F180" s="116" t="s">
        <v>426</v>
      </c>
      <c r="G180" s="117" t="s">
        <v>89</v>
      </c>
      <c r="H180" s="63"/>
      <c r="I180" s="63" t="s">
        <v>54</v>
      </c>
      <c r="J180" s="65"/>
      <c r="K180" s="63"/>
      <c r="L180" s="65"/>
    </row>
    <row r="181" spans="1:12" s="112" customFormat="1" ht="57" x14ac:dyDescent="0.25">
      <c r="A181" s="63" t="s">
        <v>138</v>
      </c>
      <c r="B181" s="70">
        <v>178</v>
      </c>
      <c r="C181" s="75" t="s">
        <v>137</v>
      </c>
      <c r="D181" s="64" t="s">
        <v>58</v>
      </c>
      <c r="E181" s="75" t="s">
        <v>535</v>
      </c>
      <c r="F181" s="116" t="s">
        <v>427</v>
      </c>
      <c r="G181" s="117" t="s">
        <v>90</v>
      </c>
      <c r="H181" s="63"/>
      <c r="I181" s="63" t="s">
        <v>54</v>
      </c>
      <c r="J181" s="65"/>
      <c r="K181" s="63"/>
      <c r="L181" s="65"/>
    </row>
    <row r="182" spans="1:12" s="112" customFormat="1" ht="28.5" x14ac:dyDescent="0.25">
      <c r="A182" s="63" t="s">
        <v>138</v>
      </c>
      <c r="B182" s="70">
        <v>179</v>
      </c>
      <c r="C182" s="75" t="s">
        <v>137</v>
      </c>
      <c r="D182" s="64" t="s">
        <v>58</v>
      </c>
      <c r="E182" s="75" t="s">
        <v>536</v>
      </c>
      <c r="F182" s="116" t="s">
        <v>428</v>
      </c>
      <c r="G182" s="117" t="s">
        <v>89</v>
      </c>
      <c r="H182" s="63"/>
      <c r="I182" s="63" t="s">
        <v>54</v>
      </c>
      <c r="J182" s="65"/>
      <c r="K182" s="63"/>
      <c r="L182" s="65"/>
    </row>
    <row r="183" spans="1:12" s="112" customFormat="1" ht="57" x14ac:dyDescent="0.25">
      <c r="A183" s="63" t="s">
        <v>187</v>
      </c>
      <c r="B183" s="70">
        <v>180</v>
      </c>
      <c r="C183" s="75" t="s">
        <v>137</v>
      </c>
      <c r="D183" s="64" t="s">
        <v>58</v>
      </c>
      <c r="E183" s="75" t="s">
        <v>537</v>
      </c>
      <c r="F183" s="116" t="s">
        <v>429</v>
      </c>
      <c r="G183" s="117" t="s">
        <v>90</v>
      </c>
      <c r="H183" s="63"/>
      <c r="I183" s="63" t="s">
        <v>54</v>
      </c>
      <c r="J183" s="65"/>
      <c r="K183" s="63"/>
      <c r="L183" s="65"/>
    </row>
    <row r="184" spans="1:12" s="112" customFormat="1" ht="15" x14ac:dyDescent="0.25">
      <c r="A184" s="63" t="s">
        <v>138</v>
      </c>
      <c r="B184" s="70">
        <v>181</v>
      </c>
      <c r="C184" s="75" t="s">
        <v>137</v>
      </c>
      <c r="D184" s="64" t="s">
        <v>58</v>
      </c>
      <c r="E184" s="75" t="s">
        <v>538</v>
      </c>
      <c r="F184" s="116" t="s">
        <v>430</v>
      </c>
      <c r="G184" s="117" t="s">
        <v>89</v>
      </c>
      <c r="H184" s="63"/>
      <c r="I184" s="63" t="s">
        <v>54</v>
      </c>
      <c r="J184" s="65"/>
      <c r="K184" s="63"/>
      <c r="L184" s="65"/>
    </row>
    <row r="185" spans="1:12" s="112" customFormat="1" ht="57" x14ac:dyDescent="0.25">
      <c r="A185" s="63" t="s">
        <v>138</v>
      </c>
      <c r="B185" s="70">
        <v>182</v>
      </c>
      <c r="C185" s="75" t="s">
        <v>137</v>
      </c>
      <c r="D185" s="64" t="s">
        <v>58</v>
      </c>
      <c r="E185" s="75" t="s">
        <v>539</v>
      </c>
      <c r="F185" s="116" t="s">
        <v>431</v>
      </c>
      <c r="G185" s="117" t="s">
        <v>90</v>
      </c>
      <c r="H185" s="63"/>
      <c r="I185" s="63" t="s">
        <v>54</v>
      </c>
      <c r="J185" s="65"/>
      <c r="K185" s="63"/>
      <c r="L185" s="65"/>
    </row>
    <row r="186" spans="1:12" s="112" customFormat="1" ht="42.75" x14ac:dyDescent="0.25">
      <c r="A186" s="63" t="s">
        <v>138</v>
      </c>
      <c r="B186" s="70">
        <v>183</v>
      </c>
      <c r="C186" s="75" t="s">
        <v>137</v>
      </c>
      <c r="D186" s="64" t="s">
        <v>58</v>
      </c>
      <c r="E186" s="75" t="s">
        <v>540</v>
      </c>
      <c r="F186" s="116" t="s">
        <v>432</v>
      </c>
      <c r="G186" s="117" t="s">
        <v>89</v>
      </c>
      <c r="H186" s="63"/>
      <c r="I186" s="63" t="s">
        <v>54</v>
      </c>
      <c r="J186" s="65"/>
      <c r="K186" s="63"/>
      <c r="L186" s="65"/>
    </row>
    <row r="187" spans="1:12" s="112" customFormat="1" ht="57" x14ac:dyDescent="0.25">
      <c r="A187" s="63" t="s">
        <v>138</v>
      </c>
      <c r="B187" s="70">
        <v>184</v>
      </c>
      <c r="C187" s="75" t="s">
        <v>137</v>
      </c>
      <c r="D187" s="64" t="s">
        <v>58</v>
      </c>
      <c r="E187" s="75" t="s">
        <v>541</v>
      </c>
      <c r="F187" s="116" t="s">
        <v>433</v>
      </c>
      <c r="G187" s="117" t="s">
        <v>90</v>
      </c>
      <c r="H187" s="63"/>
      <c r="I187" s="63" t="s">
        <v>54</v>
      </c>
      <c r="J187" s="65"/>
      <c r="K187" s="63"/>
      <c r="L187" s="65"/>
    </row>
    <row r="188" spans="1:12" s="112" customFormat="1" ht="28.5" x14ac:dyDescent="0.25">
      <c r="A188" s="63" t="s">
        <v>187</v>
      </c>
      <c r="B188" s="70">
        <v>185</v>
      </c>
      <c r="C188" s="75" t="s">
        <v>137</v>
      </c>
      <c r="D188" s="64" t="s">
        <v>58</v>
      </c>
      <c r="E188" s="75" t="s">
        <v>542</v>
      </c>
      <c r="F188" s="116" t="s">
        <v>434</v>
      </c>
      <c r="G188" s="117" t="s">
        <v>89</v>
      </c>
      <c r="H188" s="63"/>
      <c r="I188" s="63" t="s">
        <v>54</v>
      </c>
      <c r="J188" s="65"/>
      <c r="K188" s="63"/>
      <c r="L188" s="65"/>
    </row>
    <row r="189" spans="1:12" s="112" customFormat="1" ht="57" x14ac:dyDescent="0.25">
      <c r="A189" s="63" t="s">
        <v>138</v>
      </c>
      <c r="B189" s="70">
        <v>186</v>
      </c>
      <c r="C189" s="75" t="s">
        <v>137</v>
      </c>
      <c r="D189" s="64" t="s">
        <v>58</v>
      </c>
      <c r="E189" s="75" t="s">
        <v>543</v>
      </c>
      <c r="F189" s="116" t="s">
        <v>435</v>
      </c>
      <c r="G189" s="117" t="s">
        <v>90</v>
      </c>
      <c r="H189" s="63"/>
      <c r="I189" s="63" t="s">
        <v>54</v>
      </c>
      <c r="J189" s="65"/>
      <c r="K189" s="63"/>
      <c r="L189" s="65"/>
    </row>
    <row r="190" spans="1:12" s="112" customFormat="1" ht="42.75" x14ac:dyDescent="0.25">
      <c r="A190" s="63" t="s">
        <v>138</v>
      </c>
      <c r="B190" s="70">
        <v>187</v>
      </c>
      <c r="C190" s="75" t="s">
        <v>137</v>
      </c>
      <c r="D190" s="64" t="s">
        <v>58</v>
      </c>
      <c r="E190" s="75" t="s">
        <v>544</v>
      </c>
      <c r="F190" s="116" t="s">
        <v>436</v>
      </c>
      <c r="G190" s="117" t="s">
        <v>89</v>
      </c>
      <c r="H190" s="63"/>
      <c r="I190" s="63" t="s">
        <v>54</v>
      </c>
      <c r="J190" s="65"/>
      <c r="K190" s="63"/>
      <c r="L190" s="65"/>
    </row>
    <row r="191" spans="1:12" s="112" customFormat="1" ht="57" x14ac:dyDescent="0.25">
      <c r="A191" s="63" t="s">
        <v>138</v>
      </c>
      <c r="B191" s="70">
        <v>188</v>
      </c>
      <c r="C191" s="75" t="s">
        <v>137</v>
      </c>
      <c r="D191" s="64" t="s">
        <v>58</v>
      </c>
      <c r="E191" s="75" t="s">
        <v>545</v>
      </c>
      <c r="F191" s="116" t="s">
        <v>437</v>
      </c>
      <c r="G191" s="117" t="s">
        <v>90</v>
      </c>
      <c r="H191" s="63"/>
      <c r="I191" s="63" t="s">
        <v>54</v>
      </c>
      <c r="J191" s="65"/>
      <c r="K191" s="63"/>
      <c r="L191" s="65"/>
    </row>
    <row r="192" spans="1:12" s="112" customFormat="1" ht="28.5" x14ac:dyDescent="0.25">
      <c r="A192" s="63" t="s">
        <v>138</v>
      </c>
      <c r="B192" s="70">
        <v>189</v>
      </c>
      <c r="C192" s="75" t="s">
        <v>137</v>
      </c>
      <c r="D192" s="64" t="s">
        <v>58</v>
      </c>
      <c r="E192" s="75" t="s">
        <v>546</v>
      </c>
      <c r="F192" s="116" t="s">
        <v>438</v>
      </c>
      <c r="G192" s="117" t="s">
        <v>89</v>
      </c>
      <c r="H192" s="63"/>
      <c r="I192" s="63" t="s">
        <v>54</v>
      </c>
      <c r="J192" s="65"/>
      <c r="K192" s="63"/>
      <c r="L192" s="65"/>
    </row>
    <row r="193" spans="1:12" s="112" customFormat="1" ht="57" x14ac:dyDescent="0.25">
      <c r="A193" s="63" t="s">
        <v>187</v>
      </c>
      <c r="B193" s="70">
        <v>190</v>
      </c>
      <c r="C193" s="75" t="s">
        <v>137</v>
      </c>
      <c r="D193" s="64" t="s">
        <v>58</v>
      </c>
      <c r="E193" s="75" t="s">
        <v>547</v>
      </c>
      <c r="F193" s="116" t="s">
        <v>439</v>
      </c>
      <c r="G193" s="117" t="s">
        <v>90</v>
      </c>
      <c r="H193" s="63"/>
      <c r="I193" s="63" t="s">
        <v>54</v>
      </c>
      <c r="J193" s="65"/>
      <c r="K193" s="63"/>
      <c r="L193" s="65"/>
    </row>
    <row r="194" spans="1:12" s="112" customFormat="1" ht="42.75" x14ac:dyDescent="0.25">
      <c r="A194" s="63" t="s">
        <v>138</v>
      </c>
      <c r="B194" s="70">
        <v>191</v>
      </c>
      <c r="C194" s="75" t="s">
        <v>137</v>
      </c>
      <c r="D194" s="64" t="s">
        <v>58</v>
      </c>
      <c r="E194" s="75" t="s">
        <v>548</v>
      </c>
      <c r="F194" s="116" t="s">
        <v>440</v>
      </c>
      <c r="G194" s="117" t="s">
        <v>89</v>
      </c>
      <c r="H194" s="63"/>
      <c r="I194" s="63" t="s">
        <v>54</v>
      </c>
      <c r="J194" s="65"/>
      <c r="K194" s="63"/>
      <c r="L194" s="65"/>
    </row>
    <row r="195" spans="1:12" s="112" customFormat="1" ht="57" x14ac:dyDescent="0.25">
      <c r="A195" s="63" t="s">
        <v>138</v>
      </c>
      <c r="B195" s="70">
        <v>192</v>
      </c>
      <c r="C195" s="75" t="s">
        <v>137</v>
      </c>
      <c r="D195" s="64" t="s">
        <v>58</v>
      </c>
      <c r="E195" s="75" t="s">
        <v>549</v>
      </c>
      <c r="F195" s="116" t="s">
        <v>441</v>
      </c>
      <c r="G195" s="117" t="s">
        <v>90</v>
      </c>
      <c r="H195" s="63"/>
      <c r="I195" s="63" t="s">
        <v>54</v>
      </c>
      <c r="J195" s="65"/>
      <c r="K195" s="63"/>
      <c r="L195" s="65"/>
    </row>
    <row r="196" spans="1:12" s="112" customFormat="1" ht="15" x14ac:dyDescent="0.25">
      <c r="A196" s="63" t="s">
        <v>138</v>
      </c>
      <c r="B196" s="70">
        <v>193</v>
      </c>
      <c r="C196" s="75" t="s">
        <v>137</v>
      </c>
      <c r="D196" s="64" t="s">
        <v>58</v>
      </c>
      <c r="E196" s="75" t="s">
        <v>550</v>
      </c>
      <c r="F196" s="116" t="s">
        <v>442</v>
      </c>
      <c r="G196" s="117" t="s">
        <v>89</v>
      </c>
      <c r="H196" s="63"/>
      <c r="I196" s="63" t="s">
        <v>54</v>
      </c>
      <c r="J196" s="65"/>
      <c r="K196" s="63"/>
      <c r="L196" s="65"/>
    </row>
    <row r="197" spans="1:12" s="112" customFormat="1" ht="57" x14ac:dyDescent="0.25">
      <c r="A197" s="63" t="s">
        <v>138</v>
      </c>
      <c r="B197" s="70">
        <v>194</v>
      </c>
      <c r="C197" s="75" t="s">
        <v>137</v>
      </c>
      <c r="D197" s="64" t="s">
        <v>58</v>
      </c>
      <c r="E197" s="75" t="s">
        <v>551</v>
      </c>
      <c r="F197" s="116" t="s">
        <v>443</v>
      </c>
      <c r="G197" s="117" t="s">
        <v>90</v>
      </c>
      <c r="H197" s="63"/>
      <c r="I197" s="63" t="s">
        <v>54</v>
      </c>
      <c r="J197" s="65"/>
      <c r="K197" s="63"/>
      <c r="L197" s="65"/>
    </row>
    <row r="198" spans="1:12" s="112" customFormat="1" ht="28.5" x14ac:dyDescent="0.25">
      <c r="A198" s="63" t="s">
        <v>187</v>
      </c>
      <c r="B198" s="70">
        <v>195</v>
      </c>
      <c r="C198" s="75" t="s">
        <v>137</v>
      </c>
      <c r="D198" s="64" t="s">
        <v>58</v>
      </c>
      <c r="E198" s="75" t="s">
        <v>552</v>
      </c>
      <c r="F198" s="116" t="s">
        <v>444</v>
      </c>
      <c r="G198" s="117" t="s">
        <v>89</v>
      </c>
      <c r="H198" s="63"/>
      <c r="I198" s="63" t="s">
        <v>54</v>
      </c>
      <c r="J198" s="65"/>
      <c r="K198" s="63"/>
      <c r="L198" s="65"/>
    </row>
    <row r="199" spans="1:12" s="112" customFormat="1" ht="57" x14ac:dyDescent="0.25">
      <c r="A199" s="63" t="s">
        <v>138</v>
      </c>
      <c r="B199" s="70">
        <v>196</v>
      </c>
      <c r="C199" s="75" t="s">
        <v>137</v>
      </c>
      <c r="D199" s="64" t="s">
        <v>58</v>
      </c>
      <c r="E199" s="75" t="s">
        <v>553</v>
      </c>
      <c r="F199" s="116" t="s">
        <v>445</v>
      </c>
      <c r="G199" s="117" t="s">
        <v>90</v>
      </c>
      <c r="H199" s="63"/>
      <c r="I199" s="63" t="s">
        <v>54</v>
      </c>
      <c r="J199" s="65"/>
      <c r="K199" s="63"/>
      <c r="L199" s="65"/>
    </row>
    <row r="200" spans="1:12" s="112" customFormat="1" ht="42.75" x14ac:dyDescent="0.25">
      <c r="A200" s="63" t="s">
        <v>138</v>
      </c>
      <c r="B200" s="70">
        <v>197</v>
      </c>
      <c r="C200" s="75" t="s">
        <v>137</v>
      </c>
      <c r="D200" s="64" t="s">
        <v>58</v>
      </c>
      <c r="E200" s="75" t="s">
        <v>554</v>
      </c>
      <c r="F200" s="116" t="s">
        <v>446</v>
      </c>
      <c r="G200" s="117" t="s">
        <v>89</v>
      </c>
      <c r="H200" s="63"/>
      <c r="I200" s="63" t="s">
        <v>54</v>
      </c>
      <c r="J200" s="65"/>
      <c r="K200" s="63"/>
      <c r="L200" s="65"/>
    </row>
    <row r="201" spans="1:12" s="112" customFormat="1" ht="57" x14ac:dyDescent="0.25">
      <c r="A201" s="63" t="s">
        <v>138</v>
      </c>
      <c r="B201" s="70">
        <v>198</v>
      </c>
      <c r="C201" s="75" t="s">
        <v>137</v>
      </c>
      <c r="D201" s="64" t="s">
        <v>58</v>
      </c>
      <c r="E201" s="75" t="s">
        <v>555</v>
      </c>
      <c r="F201" s="116" t="s">
        <v>447</v>
      </c>
      <c r="G201" s="117" t="s">
        <v>90</v>
      </c>
      <c r="H201" s="63"/>
      <c r="I201" s="63" t="s">
        <v>54</v>
      </c>
      <c r="J201" s="65"/>
      <c r="K201" s="63"/>
      <c r="L201" s="65"/>
    </row>
    <row r="202" spans="1:12" s="112" customFormat="1" ht="28.5" x14ac:dyDescent="0.25">
      <c r="A202" s="63" t="s">
        <v>138</v>
      </c>
      <c r="B202" s="70">
        <v>199</v>
      </c>
      <c r="C202" s="75" t="s">
        <v>137</v>
      </c>
      <c r="D202" s="64" t="s">
        <v>58</v>
      </c>
      <c r="E202" s="75" t="s">
        <v>556</v>
      </c>
      <c r="F202" s="116" t="s">
        <v>448</v>
      </c>
      <c r="G202" s="117" t="s">
        <v>89</v>
      </c>
      <c r="H202" s="63"/>
      <c r="I202" s="63" t="s">
        <v>54</v>
      </c>
      <c r="J202" s="65"/>
      <c r="K202" s="63"/>
      <c r="L202" s="65"/>
    </row>
    <row r="203" spans="1:12" s="112" customFormat="1" ht="57" x14ac:dyDescent="0.25">
      <c r="A203" s="63" t="s">
        <v>187</v>
      </c>
      <c r="B203" s="70">
        <v>200</v>
      </c>
      <c r="C203" s="75" t="s">
        <v>137</v>
      </c>
      <c r="D203" s="64" t="s">
        <v>58</v>
      </c>
      <c r="E203" s="75" t="s">
        <v>557</v>
      </c>
      <c r="F203" s="116" t="s">
        <v>449</v>
      </c>
      <c r="G203" s="117" t="s">
        <v>90</v>
      </c>
      <c r="H203" s="63"/>
      <c r="I203" s="63" t="s">
        <v>54</v>
      </c>
      <c r="J203" s="65"/>
      <c r="K203" s="63"/>
      <c r="L203" s="65"/>
    </row>
    <row r="204" spans="1:12" s="112" customFormat="1" ht="42.75" x14ac:dyDescent="0.25">
      <c r="A204" s="63" t="s">
        <v>138</v>
      </c>
      <c r="B204" s="70">
        <v>201</v>
      </c>
      <c r="C204" s="75" t="s">
        <v>137</v>
      </c>
      <c r="D204" s="64" t="s">
        <v>58</v>
      </c>
      <c r="E204" s="75" t="s">
        <v>558</v>
      </c>
      <c r="F204" s="116" t="s">
        <v>450</v>
      </c>
      <c r="G204" s="117" t="s">
        <v>89</v>
      </c>
      <c r="H204" s="63"/>
      <c r="I204" s="63" t="s">
        <v>54</v>
      </c>
      <c r="J204" s="65"/>
      <c r="K204" s="63"/>
      <c r="L204" s="65"/>
    </row>
    <row r="205" spans="1:12" s="112" customFormat="1" ht="57" x14ac:dyDescent="0.25">
      <c r="A205" s="63" t="s">
        <v>138</v>
      </c>
      <c r="B205" s="70">
        <v>202</v>
      </c>
      <c r="C205" s="75" t="s">
        <v>137</v>
      </c>
      <c r="D205" s="64" t="s">
        <v>58</v>
      </c>
      <c r="E205" s="75" t="s">
        <v>559</v>
      </c>
      <c r="F205" s="116" t="s">
        <v>451</v>
      </c>
      <c r="G205" s="117" t="s">
        <v>90</v>
      </c>
      <c r="H205" s="63"/>
      <c r="I205" s="63" t="s">
        <v>54</v>
      </c>
      <c r="J205" s="65"/>
      <c r="K205" s="63"/>
      <c r="L205" s="65"/>
    </row>
    <row r="206" spans="1:12" s="112" customFormat="1" ht="28.5" x14ac:dyDescent="0.25">
      <c r="A206" s="63" t="s">
        <v>138</v>
      </c>
      <c r="B206" s="70">
        <v>203</v>
      </c>
      <c r="C206" s="75" t="s">
        <v>137</v>
      </c>
      <c r="D206" s="64" t="s">
        <v>58</v>
      </c>
      <c r="E206" s="75" t="s">
        <v>560</v>
      </c>
      <c r="F206" s="116" t="s">
        <v>452</v>
      </c>
      <c r="G206" s="117" t="s">
        <v>89</v>
      </c>
      <c r="H206" s="63"/>
      <c r="I206" s="63" t="s">
        <v>54</v>
      </c>
      <c r="J206" s="65"/>
      <c r="K206" s="63"/>
      <c r="L206" s="65"/>
    </row>
    <row r="207" spans="1:12" s="112" customFormat="1" ht="57" x14ac:dyDescent="0.25">
      <c r="A207" s="63" t="s">
        <v>138</v>
      </c>
      <c r="B207" s="70">
        <v>204</v>
      </c>
      <c r="C207" s="75" t="s">
        <v>137</v>
      </c>
      <c r="D207" s="64" t="s">
        <v>58</v>
      </c>
      <c r="E207" s="75" t="s">
        <v>561</v>
      </c>
      <c r="F207" s="116" t="s">
        <v>453</v>
      </c>
      <c r="G207" s="117" t="s">
        <v>90</v>
      </c>
      <c r="H207" s="63"/>
      <c r="I207" s="63" t="s">
        <v>54</v>
      </c>
      <c r="J207" s="65"/>
      <c r="K207" s="63"/>
      <c r="L207" s="65"/>
    </row>
    <row r="208" spans="1:12" s="112" customFormat="1" ht="15" x14ac:dyDescent="0.25">
      <c r="A208" s="63" t="s">
        <v>187</v>
      </c>
      <c r="B208" s="70">
        <v>205</v>
      </c>
      <c r="C208" s="75" t="s">
        <v>137</v>
      </c>
      <c r="D208" s="64" t="s">
        <v>58</v>
      </c>
      <c r="E208" s="75" t="s">
        <v>562</v>
      </c>
      <c r="F208" s="116" t="s">
        <v>454</v>
      </c>
      <c r="G208" s="117" t="s">
        <v>89</v>
      </c>
      <c r="H208" s="63"/>
      <c r="I208" s="63" t="s">
        <v>54</v>
      </c>
      <c r="J208" s="65"/>
      <c r="K208" s="63"/>
      <c r="L208" s="65"/>
    </row>
    <row r="209" spans="1:12" s="112" customFormat="1" ht="57" x14ac:dyDescent="0.25">
      <c r="A209" s="63" t="s">
        <v>138</v>
      </c>
      <c r="B209" s="70">
        <v>206</v>
      </c>
      <c r="C209" s="75" t="s">
        <v>137</v>
      </c>
      <c r="D209" s="64" t="s">
        <v>58</v>
      </c>
      <c r="E209" s="75" t="s">
        <v>563</v>
      </c>
      <c r="F209" s="116" t="s">
        <v>455</v>
      </c>
      <c r="G209" s="117" t="s">
        <v>90</v>
      </c>
      <c r="H209" s="63"/>
      <c r="I209" s="63" t="s">
        <v>54</v>
      </c>
      <c r="J209" s="65"/>
      <c r="K209" s="63"/>
      <c r="L209" s="65"/>
    </row>
    <row r="210" spans="1:12" s="68" customFormat="1" ht="25.5" x14ac:dyDescent="0.25">
      <c r="A210" s="63" t="s">
        <v>138</v>
      </c>
      <c r="B210" s="70">
        <v>207</v>
      </c>
      <c r="C210" s="75" t="s">
        <v>137</v>
      </c>
      <c r="D210" s="64" t="s">
        <v>58</v>
      </c>
      <c r="E210" s="75" t="s">
        <v>165</v>
      </c>
      <c r="F210" s="64" t="s">
        <v>78</v>
      </c>
      <c r="G210" s="71" t="s">
        <v>89</v>
      </c>
      <c r="H210" s="63"/>
      <c r="I210" s="72" t="s">
        <v>37</v>
      </c>
      <c r="J210" s="65"/>
      <c r="K210" s="63"/>
      <c r="L210" s="65"/>
    </row>
    <row r="211" spans="1:12" s="68" customFormat="1" ht="25.5" x14ac:dyDescent="0.25">
      <c r="A211" s="63" t="s">
        <v>138</v>
      </c>
      <c r="B211" s="70">
        <v>208</v>
      </c>
      <c r="C211" s="75" t="s">
        <v>137</v>
      </c>
      <c r="D211" s="64" t="s">
        <v>58</v>
      </c>
      <c r="E211" s="75" t="s">
        <v>166</v>
      </c>
      <c r="F211" s="64" t="s">
        <v>79</v>
      </c>
      <c r="G211" s="71" t="s">
        <v>90</v>
      </c>
      <c r="H211" s="63"/>
      <c r="I211" s="72" t="s">
        <v>37</v>
      </c>
      <c r="J211" s="65"/>
      <c r="K211" s="63"/>
      <c r="L211" s="65"/>
    </row>
    <row r="212" spans="1:12" s="68" customFormat="1" ht="25.5" x14ac:dyDescent="0.25">
      <c r="A212" s="63" t="s">
        <v>138</v>
      </c>
      <c r="B212" s="70">
        <v>209</v>
      </c>
      <c r="C212" s="75" t="s">
        <v>137</v>
      </c>
      <c r="D212" s="64" t="s">
        <v>58</v>
      </c>
      <c r="E212" s="75" t="s">
        <v>167</v>
      </c>
      <c r="F212" s="64" t="s">
        <v>80</v>
      </c>
      <c r="G212" s="71" t="s">
        <v>89</v>
      </c>
      <c r="H212" s="63"/>
      <c r="I212" s="72" t="s">
        <v>37</v>
      </c>
      <c r="J212" s="65"/>
      <c r="K212" s="63"/>
      <c r="L212" s="65"/>
    </row>
    <row r="213" spans="1:12" s="68" customFormat="1" ht="25.5" x14ac:dyDescent="0.25">
      <c r="A213" s="63" t="s">
        <v>187</v>
      </c>
      <c r="B213" s="70">
        <v>210</v>
      </c>
      <c r="C213" s="75" t="s">
        <v>137</v>
      </c>
      <c r="D213" s="64" t="s">
        <v>58</v>
      </c>
      <c r="E213" s="75" t="s">
        <v>168</v>
      </c>
      <c r="F213" s="64" t="s">
        <v>81</v>
      </c>
      <c r="G213" s="71" t="s">
        <v>90</v>
      </c>
      <c r="H213" s="63"/>
      <c r="I213" s="72" t="s">
        <v>37</v>
      </c>
      <c r="J213" s="65"/>
      <c r="K213" s="63"/>
      <c r="L213" s="65"/>
    </row>
    <row r="214" spans="1:12" s="114" customFormat="1" ht="25.5" x14ac:dyDescent="0.25">
      <c r="A214" s="63" t="s">
        <v>138</v>
      </c>
      <c r="B214" s="70">
        <v>211</v>
      </c>
      <c r="C214" s="75" t="s">
        <v>137</v>
      </c>
      <c r="D214" s="64" t="s">
        <v>58</v>
      </c>
      <c r="E214" s="75" t="s">
        <v>233</v>
      </c>
      <c r="F214" s="64" t="s">
        <v>231</v>
      </c>
      <c r="G214" s="113" t="s">
        <v>89</v>
      </c>
      <c r="H214" s="63"/>
      <c r="I214" s="63" t="s">
        <v>54</v>
      </c>
      <c r="J214" s="65"/>
      <c r="K214" s="63"/>
      <c r="L214" s="65"/>
    </row>
    <row r="215" spans="1:12" s="114" customFormat="1" ht="25.5" x14ac:dyDescent="0.25">
      <c r="A215" s="63" t="s">
        <v>138</v>
      </c>
      <c r="B215" s="70">
        <v>212</v>
      </c>
      <c r="C215" s="75" t="s">
        <v>137</v>
      </c>
      <c r="D215" s="64" t="s">
        <v>58</v>
      </c>
      <c r="E215" s="75" t="s">
        <v>234</v>
      </c>
      <c r="F215" s="64" t="s">
        <v>232</v>
      </c>
      <c r="G215" s="113" t="s">
        <v>90</v>
      </c>
      <c r="H215" s="63"/>
      <c r="I215" s="63" t="s">
        <v>54</v>
      </c>
      <c r="J215" s="65"/>
      <c r="K215" s="63"/>
      <c r="L215" s="65"/>
    </row>
    <row r="216" spans="1:12" s="114" customFormat="1" ht="38.25" x14ac:dyDescent="0.25">
      <c r="A216" s="63" t="s">
        <v>138</v>
      </c>
      <c r="B216" s="70">
        <v>213</v>
      </c>
      <c r="C216" s="75" t="s">
        <v>137</v>
      </c>
      <c r="D216" s="64" t="s">
        <v>58</v>
      </c>
      <c r="E216" s="75" t="s">
        <v>243</v>
      </c>
      <c r="F216" s="64" t="s">
        <v>235</v>
      </c>
      <c r="G216" s="113" t="s">
        <v>89</v>
      </c>
      <c r="H216" s="63"/>
      <c r="I216" s="63" t="s">
        <v>54</v>
      </c>
      <c r="J216" s="65"/>
      <c r="K216" s="63"/>
      <c r="L216" s="65"/>
    </row>
    <row r="217" spans="1:12" s="114" customFormat="1" ht="51" x14ac:dyDescent="0.25">
      <c r="A217" s="63" t="s">
        <v>138</v>
      </c>
      <c r="B217" s="70">
        <v>214</v>
      </c>
      <c r="C217" s="75" t="s">
        <v>137</v>
      </c>
      <c r="D217" s="64" t="s">
        <v>58</v>
      </c>
      <c r="E217" s="75" t="s">
        <v>244</v>
      </c>
      <c r="F217" s="64" t="s">
        <v>236</v>
      </c>
      <c r="G217" s="113" t="s">
        <v>90</v>
      </c>
      <c r="H217" s="63"/>
      <c r="I217" s="63" t="s">
        <v>54</v>
      </c>
      <c r="J217" s="65"/>
      <c r="K217" s="63"/>
      <c r="L217" s="65"/>
    </row>
    <row r="218" spans="1:12" s="114" customFormat="1" ht="38.25" x14ac:dyDescent="0.25">
      <c r="A218" s="63" t="s">
        <v>187</v>
      </c>
      <c r="B218" s="70">
        <v>215</v>
      </c>
      <c r="C218" s="75" t="s">
        <v>137</v>
      </c>
      <c r="D218" s="64" t="s">
        <v>58</v>
      </c>
      <c r="E218" s="75" t="s">
        <v>245</v>
      </c>
      <c r="F218" s="64" t="s">
        <v>237</v>
      </c>
      <c r="G218" s="113" t="s">
        <v>89</v>
      </c>
      <c r="H218" s="63"/>
      <c r="I218" s="63" t="s">
        <v>54</v>
      </c>
      <c r="J218" s="65"/>
      <c r="K218" s="63"/>
      <c r="L218" s="65"/>
    </row>
    <row r="219" spans="1:12" s="114" customFormat="1" ht="51" x14ac:dyDescent="0.25">
      <c r="A219" s="63" t="s">
        <v>138</v>
      </c>
      <c r="B219" s="70">
        <v>216</v>
      </c>
      <c r="C219" s="75" t="s">
        <v>137</v>
      </c>
      <c r="D219" s="64" t="s">
        <v>58</v>
      </c>
      <c r="E219" s="75" t="s">
        <v>246</v>
      </c>
      <c r="F219" s="64" t="s">
        <v>238</v>
      </c>
      <c r="G219" s="113" t="s">
        <v>90</v>
      </c>
      <c r="H219" s="63"/>
      <c r="I219" s="63" t="s">
        <v>54</v>
      </c>
      <c r="J219" s="65"/>
      <c r="K219" s="63"/>
      <c r="L219" s="65"/>
    </row>
    <row r="220" spans="1:12" s="114" customFormat="1" ht="38.25" x14ac:dyDescent="0.25">
      <c r="A220" s="63" t="s">
        <v>138</v>
      </c>
      <c r="B220" s="70">
        <v>217</v>
      </c>
      <c r="C220" s="75" t="s">
        <v>137</v>
      </c>
      <c r="D220" s="64" t="s">
        <v>58</v>
      </c>
      <c r="E220" s="75" t="s">
        <v>247</v>
      </c>
      <c r="F220" s="64" t="s">
        <v>239</v>
      </c>
      <c r="G220" s="113" t="s">
        <v>89</v>
      </c>
      <c r="H220" s="63"/>
      <c r="I220" s="63" t="s">
        <v>54</v>
      </c>
      <c r="J220" s="65"/>
      <c r="K220" s="63"/>
      <c r="L220" s="65"/>
    </row>
    <row r="221" spans="1:12" s="114" customFormat="1" ht="51" x14ac:dyDescent="0.25">
      <c r="A221" s="63" t="s">
        <v>138</v>
      </c>
      <c r="B221" s="70">
        <v>218</v>
      </c>
      <c r="C221" s="75" t="s">
        <v>137</v>
      </c>
      <c r="D221" s="64" t="s">
        <v>58</v>
      </c>
      <c r="E221" s="75" t="s">
        <v>248</v>
      </c>
      <c r="F221" s="64" t="s">
        <v>240</v>
      </c>
      <c r="G221" s="113" t="s">
        <v>90</v>
      </c>
      <c r="H221" s="63"/>
      <c r="I221" s="63" t="s">
        <v>54</v>
      </c>
      <c r="J221" s="65"/>
      <c r="K221" s="63"/>
      <c r="L221" s="65"/>
    </row>
    <row r="222" spans="1:12" s="114" customFormat="1" ht="38.25" x14ac:dyDescent="0.25">
      <c r="A222" s="63" t="s">
        <v>138</v>
      </c>
      <c r="B222" s="70">
        <v>219</v>
      </c>
      <c r="C222" s="75" t="s">
        <v>137</v>
      </c>
      <c r="D222" s="64" t="s">
        <v>58</v>
      </c>
      <c r="E222" s="75" t="s">
        <v>249</v>
      </c>
      <c r="F222" s="64" t="s">
        <v>241</v>
      </c>
      <c r="G222" s="113" t="s">
        <v>89</v>
      </c>
      <c r="H222" s="63"/>
      <c r="I222" s="63" t="s">
        <v>54</v>
      </c>
      <c r="J222" s="65"/>
      <c r="K222" s="63"/>
      <c r="L222" s="65"/>
    </row>
    <row r="223" spans="1:12" s="114" customFormat="1" ht="63.75" x14ac:dyDescent="0.25">
      <c r="A223" s="63" t="s">
        <v>187</v>
      </c>
      <c r="B223" s="70">
        <v>220</v>
      </c>
      <c r="C223" s="75" t="s">
        <v>137</v>
      </c>
      <c r="D223" s="64" t="s">
        <v>58</v>
      </c>
      <c r="E223" s="75" t="s">
        <v>250</v>
      </c>
      <c r="F223" s="64" t="s">
        <v>242</v>
      </c>
      <c r="G223" s="113" t="s">
        <v>90</v>
      </c>
      <c r="H223" s="63"/>
      <c r="I223" s="63" t="s">
        <v>54</v>
      </c>
      <c r="J223" s="65"/>
      <c r="K223" s="63"/>
      <c r="L223" s="65"/>
    </row>
    <row r="224" spans="1:12" s="68" customFormat="1" ht="25.5" x14ac:dyDescent="0.25">
      <c r="A224" s="63" t="s">
        <v>138</v>
      </c>
      <c r="B224" s="70">
        <v>221</v>
      </c>
      <c r="C224" s="75" t="s">
        <v>137</v>
      </c>
      <c r="D224" s="64" t="s">
        <v>58</v>
      </c>
      <c r="E224" s="75" t="s">
        <v>169</v>
      </c>
      <c r="F224" s="64" t="s">
        <v>82</v>
      </c>
      <c r="G224" s="71" t="s">
        <v>89</v>
      </c>
      <c r="H224" s="63"/>
      <c r="I224" s="72" t="s">
        <v>37</v>
      </c>
      <c r="J224" s="65"/>
      <c r="K224" s="63" t="s">
        <v>37</v>
      </c>
      <c r="L224" s="65"/>
    </row>
    <row r="225" spans="1:12" s="68" customFormat="1" ht="63.75" x14ac:dyDescent="0.25">
      <c r="A225" s="63" t="s">
        <v>138</v>
      </c>
      <c r="B225" s="70">
        <v>222</v>
      </c>
      <c r="C225" s="75" t="s">
        <v>137</v>
      </c>
      <c r="D225" s="64" t="s">
        <v>58</v>
      </c>
      <c r="E225" s="75" t="s">
        <v>170</v>
      </c>
      <c r="F225" s="64" t="s">
        <v>83</v>
      </c>
      <c r="G225" s="71" t="s">
        <v>90</v>
      </c>
      <c r="H225" s="63"/>
      <c r="I225" s="72" t="s">
        <v>37</v>
      </c>
      <c r="J225" s="65"/>
      <c r="K225" s="63"/>
      <c r="L225" s="65"/>
    </row>
    <row r="226" spans="1:12" s="112" customFormat="1" ht="28.5" x14ac:dyDescent="0.25">
      <c r="A226" s="63" t="s">
        <v>138</v>
      </c>
      <c r="B226" s="70">
        <v>223</v>
      </c>
      <c r="C226" s="75" t="s">
        <v>137</v>
      </c>
      <c r="D226" s="64" t="s">
        <v>58</v>
      </c>
      <c r="E226" s="75" t="s">
        <v>566</v>
      </c>
      <c r="F226" s="116" t="s">
        <v>564</v>
      </c>
      <c r="G226" s="117" t="s">
        <v>89</v>
      </c>
      <c r="H226" s="63"/>
      <c r="I226" s="72" t="s">
        <v>37</v>
      </c>
      <c r="J226" s="65"/>
      <c r="K226" s="63"/>
      <c r="L226" s="65"/>
    </row>
    <row r="227" spans="1:12" s="112" customFormat="1" ht="71.25" x14ac:dyDescent="0.25">
      <c r="A227" s="63" t="s">
        <v>138</v>
      </c>
      <c r="B227" s="70">
        <v>224</v>
      </c>
      <c r="C227" s="75" t="s">
        <v>137</v>
      </c>
      <c r="D227" s="64" t="s">
        <v>58</v>
      </c>
      <c r="E227" s="75" t="s">
        <v>567</v>
      </c>
      <c r="F227" s="116" t="s">
        <v>565</v>
      </c>
      <c r="G227" s="117" t="s">
        <v>90</v>
      </c>
      <c r="H227" s="63"/>
      <c r="I227" s="72" t="s">
        <v>37</v>
      </c>
      <c r="J227" s="65"/>
      <c r="K227" s="63"/>
      <c r="L227" s="65"/>
    </row>
    <row r="228" spans="1:12" s="114" customFormat="1" ht="15" x14ac:dyDescent="0.25">
      <c r="A228" s="63" t="s">
        <v>187</v>
      </c>
      <c r="B228" s="70">
        <v>225</v>
      </c>
      <c r="C228" s="75" t="s">
        <v>137</v>
      </c>
      <c r="D228" s="64" t="s">
        <v>58</v>
      </c>
      <c r="E228" s="75" t="s">
        <v>325</v>
      </c>
      <c r="F228" s="64" t="s">
        <v>319</v>
      </c>
      <c r="G228" s="113" t="s">
        <v>89</v>
      </c>
      <c r="H228" s="63"/>
      <c r="I228" s="63" t="s">
        <v>54</v>
      </c>
      <c r="J228" s="65"/>
      <c r="K228" s="63"/>
      <c r="L228" s="65"/>
    </row>
    <row r="229" spans="1:12" s="114" customFormat="1" ht="25.5" x14ac:dyDescent="0.25">
      <c r="A229" s="63" t="s">
        <v>138</v>
      </c>
      <c r="B229" s="70">
        <v>226</v>
      </c>
      <c r="C229" s="75" t="s">
        <v>137</v>
      </c>
      <c r="D229" s="64" t="s">
        <v>58</v>
      </c>
      <c r="E229" s="75" t="s">
        <v>326</v>
      </c>
      <c r="F229" s="64" t="s">
        <v>320</v>
      </c>
      <c r="G229" s="113" t="s">
        <v>90</v>
      </c>
      <c r="H229" s="63"/>
      <c r="I229" s="63" t="s">
        <v>54</v>
      </c>
      <c r="J229" s="65"/>
      <c r="K229" s="63"/>
      <c r="L229" s="65"/>
    </row>
    <row r="230" spans="1:12" s="114" customFormat="1" ht="15" x14ac:dyDescent="0.25">
      <c r="A230" s="63" t="s">
        <v>138</v>
      </c>
      <c r="B230" s="70">
        <v>227</v>
      </c>
      <c r="C230" s="75" t="s">
        <v>137</v>
      </c>
      <c r="D230" s="64" t="s">
        <v>58</v>
      </c>
      <c r="E230" s="75" t="s">
        <v>327</v>
      </c>
      <c r="F230" s="64" t="s">
        <v>321</v>
      </c>
      <c r="G230" s="113" t="s">
        <v>89</v>
      </c>
      <c r="H230" s="63"/>
      <c r="I230" s="63" t="s">
        <v>54</v>
      </c>
      <c r="J230" s="65"/>
      <c r="K230" s="63"/>
      <c r="L230" s="65"/>
    </row>
    <row r="231" spans="1:12" s="114" customFormat="1" ht="25.5" x14ac:dyDescent="0.25">
      <c r="A231" s="63" t="s">
        <v>138</v>
      </c>
      <c r="B231" s="70">
        <v>228</v>
      </c>
      <c r="C231" s="75" t="s">
        <v>137</v>
      </c>
      <c r="D231" s="64" t="s">
        <v>58</v>
      </c>
      <c r="E231" s="75" t="s">
        <v>328</v>
      </c>
      <c r="F231" s="64" t="s">
        <v>322</v>
      </c>
      <c r="G231" s="113" t="s">
        <v>90</v>
      </c>
      <c r="H231" s="63"/>
      <c r="I231" s="63" t="s">
        <v>54</v>
      </c>
      <c r="J231" s="65"/>
      <c r="K231" s="63"/>
      <c r="L231" s="65"/>
    </row>
    <row r="232" spans="1:12" s="114" customFormat="1" ht="15" x14ac:dyDescent="0.25">
      <c r="A232" s="63" t="s">
        <v>138</v>
      </c>
      <c r="B232" s="70">
        <v>229</v>
      </c>
      <c r="C232" s="75" t="s">
        <v>137</v>
      </c>
      <c r="D232" s="64" t="s">
        <v>58</v>
      </c>
      <c r="E232" s="75" t="s">
        <v>329</v>
      </c>
      <c r="F232" s="64" t="s">
        <v>323</v>
      </c>
      <c r="G232" s="113" t="s">
        <v>89</v>
      </c>
      <c r="H232" s="63"/>
      <c r="I232" s="63" t="s">
        <v>54</v>
      </c>
      <c r="J232" s="65"/>
      <c r="K232" s="63"/>
      <c r="L232" s="65"/>
    </row>
    <row r="233" spans="1:12" s="114" customFormat="1" ht="25.5" x14ac:dyDescent="0.25">
      <c r="A233" s="63" t="s">
        <v>187</v>
      </c>
      <c r="B233" s="70">
        <v>230</v>
      </c>
      <c r="C233" s="75" t="s">
        <v>137</v>
      </c>
      <c r="D233" s="64" t="s">
        <v>58</v>
      </c>
      <c r="E233" s="75" t="s">
        <v>330</v>
      </c>
      <c r="F233" s="64" t="s">
        <v>324</v>
      </c>
      <c r="G233" s="113" t="s">
        <v>90</v>
      </c>
      <c r="H233" s="63"/>
      <c r="I233" s="63" t="s">
        <v>54</v>
      </c>
      <c r="J233" s="65"/>
      <c r="K233" s="63"/>
      <c r="L233" s="65"/>
    </row>
    <row r="234" spans="1:12" s="68" customFormat="1" ht="15" x14ac:dyDescent="0.25">
      <c r="A234" s="63" t="s">
        <v>138</v>
      </c>
      <c r="B234" s="70">
        <v>231</v>
      </c>
      <c r="C234" s="75" t="s">
        <v>137</v>
      </c>
      <c r="D234" s="64" t="s">
        <v>58</v>
      </c>
      <c r="E234" s="75" t="s">
        <v>171</v>
      </c>
      <c r="F234" s="64" t="s">
        <v>84</v>
      </c>
      <c r="G234" s="71" t="s">
        <v>89</v>
      </c>
      <c r="H234" s="63"/>
      <c r="I234" s="72" t="s">
        <v>37</v>
      </c>
      <c r="J234" s="65"/>
      <c r="K234" s="63"/>
      <c r="L234" s="65"/>
    </row>
    <row r="235" spans="1:12" s="68" customFormat="1" ht="25.5" x14ac:dyDescent="0.25">
      <c r="A235" s="63" t="s">
        <v>138</v>
      </c>
      <c r="B235" s="70">
        <v>232</v>
      </c>
      <c r="C235" s="75" t="s">
        <v>137</v>
      </c>
      <c r="D235" s="64" t="s">
        <v>58</v>
      </c>
      <c r="E235" s="75" t="s">
        <v>172</v>
      </c>
      <c r="F235" s="64" t="s">
        <v>85</v>
      </c>
      <c r="G235" s="71" t="s">
        <v>90</v>
      </c>
      <c r="H235" s="63"/>
      <c r="I235" s="72" t="s">
        <v>37</v>
      </c>
      <c r="J235" s="65"/>
      <c r="K235" s="63"/>
      <c r="L235" s="65"/>
    </row>
    <row r="236" spans="1:12" s="114" customFormat="1" ht="15" x14ac:dyDescent="0.25">
      <c r="A236" s="63" t="s">
        <v>138</v>
      </c>
      <c r="B236" s="70">
        <v>233</v>
      </c>
      <c r="C236" s="75" t="s">
        <v>137</v>
      </c>
      <c r="D236" s="64" t="s">
        <v>58</v>
      </c>
      <c r="E236" s="75" t="s">
        <v>257</v>
      </c>
      <c r="F236" s="64" t="s">
        <v>251</v>
      </c>
      <c r="G236" s="113" t="s">
        <v>89</v>
      </c>
      <c r="H236" s="63"/>
      <c r="I236" s="63" t="s">
        <v>54</v>
      </c>
      <c r="J236" s="65"/>
      <c r="K236" s="63"/>
      <c r="L236" s="65"/>
    </row>
    <row r="237" spans="1:12" s="114" customFormat="1" ht="25.5" x14ac:dyDescent="0.25">
      <c r="A237" s="63" t="s">
        <v>138</v>
      </c>
      <c r="B237" s="70">
        <v>234</v>
      </c>
      <c r="C237" s="75" t="s">
        <v>137</v>
      </c>
      <c r="D237" s="64" t="s">
        <v>58</v>
      </c>
      <c r="E237" s="75" t="s">
        <v>258</v>
      </c>
      <c r="F237" s="64" t="s">
        <v>252</v>
      </c>
      <c r="G237" s="113" t="s">
        <v>90</v>
      </c>
      <c r="H237" s="63"/>
      <c r="I237" s="63" t="s">
        <v>54</v>
      </c>
      <c r="J237" s="65"/>
      <c r="K237" s="63"/>
      <c r="L237" s="65"/>
    </row>
    <row r="238" spans="1:12" s="114" customFormat="1" ht="15" x14ac:dyDescent="0.25">
      <c r="A238" s="63" t="s">
        <v>187</v>
      </c>
      <c r="B238" s="70">
        <v>235</v>
      </c>
      <c r="C238" s="75" t="s">
        <v>137</v>
      </c>
      <c r="D238" s="64" t="s">
        <v>58</v>
      </c>
      <c r="E238" s="75" t="s">
        <v>259</v>
      </c>
      <c r="F238" s="64" t="s">
        <v>253</v>
      </c>
      <c r="G238" s="113" t="s">
        <v>89</v>
      </c>
      <c r="H238" s="63"/>
      <c r="I238" s="63" t="s">
        <v>54</v>
      </c>
      <c r="J238" s="65"/>
      <c r="K238" s="63"/>
      <c r="L238" s="65"/>
    </row>
    <row r="239" spans="1:12" s="114" customFormat="1" ht="25.5" x14ac:dyDescent="0.25">
      <c r="A239" s="63" t="s">
        <v>138</v>
      </c>
      <c r="B239" s="70">
        <v>236</v>
      </c>
      <c r="C239" s="75" t="s">
        <v>137</v>
      </c>
      <c r="D239" s="64" t="s">
        <v>58</v>
      </c>
      <c r="E239" s="75" t="s">
        <v>260</v>
      </c>
      <c r="F239" s="64" t="s">
        <v>254</v>
      </c>
      <c r="G239" s="113" t="s">
        <v>90</v>
      </c>
      <c r="H239" s="63"/>
      <c r="I239" s="63" t="s">
        <v>54</v>
      </c>
      <c r="J239" s="65"/>
      <c r="K239" s="63"/>
      <c r="L239" s="65"/>
    </row>
    <row r="240" spans="1:12" s="114" customFormat="1" ht="15" x14ac:dyDescent="0.25">
      <c r="A240" s="63" t="s">
        <v>138</v>
      </c>
      <c r="B240" s="70">
        <v>237</v>
      </c>
      <c r="C240" s="75" t="s">
        <v>137</v>
      </c>
      <c r="D240" s="64" t="s">
        <v>58</v>
      </c>
      <c r="E240" s="75" t="s">
        <v>261</v>
      </c>
      <c r="F240" s="64" t="s">
        <v>255</v>
      </c>
      <c r="G240" s="113" t="s">
        <v>89</v>
      </c>
      <c r="H240" s="63"/>
      <c r="I240" s="63" t="s">
        <v>54</v>
      </c>
      <c r="J240" s="65"/>
      <c r="K240" s="63"/>
      <c r="L240" s="65"/>
    </row>
    <row r="241" spans="1:12" s="114" customFormat="1" ht="25.5" x14ac:dyDescent="0.25">
      <c r="A241" s="63" t="s">
        <v>138</v>
      </c>
      <c r="B241" s="70">
        <v>238</v>
      </c>
      <c r="C241" s="75" t="s">
        <v>137</v>
      </c>
      <c r="D241" s="64" t="s">
        <v>58</v>
      </c>
      <c r="E241" s="75" t="s">
        <v>262</v>
      </c>
      <c r="F241" s="64" t="s">
        <v>256</v>
      </c>
      <c r="G241" s="113" t="s">
        <v>90</v>
      </c>
      <c r="H241" s="63"/>
      <c r="I241" s="63" t="s">
        <v>54</v>
      </c>
      <c r="J241" s="65"/>
      <c r="K241" s="63"/>
      <c r="L241" s="65"/>
    </row>
    <row r="242" spans="1:12" s="114" customFormat="1" ht="15" x14ac:dyDescent="0.25">
      <c r="A242" s="63" t="s">
        <v>138</v>
      </c>
      <c r="B242" s="70">
        <v>239</v>
      </c>
      <c r="C242" s="75" t="s">
        <v>137</v>
      </c>
      <c r="D242" s="64" t="s">
        <v>58</v>
      </c>
      <c r="E242" s="75" t="s">
        <v>265</v>
      </c>
      <c r="F242" s="64" t="s">
        <v>263</v>
      </c>
      <c r="G242" s="113" t="s">
        <v>89</v>
      </c>
      <c r="H242" s="63"/>
      <c r="I242" s="63" t="s">
        <v>54</v>
      </c>
      <c r="J242" s="65"/>
      <c r="K242" s="63"/>
      <c r="L242" s="65"/>
    </row>
    <row r="243" spans="1:12" s="114" customFormat="1" ht="51" x14ac:dyDescent="0.25">
      <c r="A243" s="63" t="s">
        <v>187</v>
      </c>
      <c r="B243" s="70">
        <v>240</v>
      </c>
      <c r="C243" s="75" t="s">
        <v>137</v>
      </c>
      <c r="D243" s="64" t="s">
        <v>58</v>
      </c>
      <c r="E243" s="75" t="s">
        <v>266</v>
      </c>
      <c r="F243" s="64" t="s">
        <v>264</v>
      </c>
      <c r="G243" s="113" t="s">
        <v>90</v>
      </c>
      <c r="H243" s="63"/>
      <c r="I243" s="63" t="s">
        <v>54</v>
      </c>
      <c r="J243" s="65"/>
      <c r="K243" s="63"/>
      <c r="L243" s="65"/>
    </row>
    <row r="244" spans="1:12" s="114" customFormat="1" ht="25.5" x14ac:dyDescent="0.25">
      <c r="A244" s="63" t="s">
        <v>138</v>
      </c>
      <c r="B244" s="70">
        <v>241</v>
      </c>
      <c r="C244" s="75" t="s">
        <v>137</v>
      </c>
      <c r="D244" s="64" t="s">
        <v>58</v>
      </c>
      <c r="E244" s="75" t="s">
        <v>272</v>
      </c>
      <c r="F244" s="64" t="s">
        <v>331</v>
      </c>
      <c r="G244" s="113" t="s">
        <v>89</v>
      </c>
      <c r="H244" s="63"/>
      <c r="I244" s="63" t="s">
        <v>54</v>
      </c>
      <c r="J244" s="65"/>
      <c r="K244" s="63"/>
      <c r="L244" s="65"/>
    </row>
    <row r="245" spans="1:12" s="114" customFormat="1" ht="25.5" x14ac:dyDescent="0.25">
      <c r="A245" s="63" t="s">
        <v>138</v>
      </c>
      <c r="B245" s="70">
        <v>242</v>
      </c>
      <c r="C245" s="75" t="s">
        <v>137</v>
      </c>
      <c r="D245" s="64" t="s">
        <v>58</v>
      </c>
      <c r="E245" s="75" t="s">
        <v>273</v>
      </c>
      <c r="F245" s="64" t="s">
        <v>332</v>
      </c>
      <c r="G245" s="113" t="s">
        <v>90</v>
      </c>
      <c r="H245" s="63"/>
      <c r="I245" s="63" t="s">
        <v>54</v>
      </c>
      <c r="J245" s="65"/>
      <c r="K245" s="63"/>
      <c r="L245" s="65"/>
    </row>
    <row r="246" spans="1:12" s="114" customFormat="1" ht="38.25" x14ac:dyDescent="0.25">
      <c r="A246" s="63" t="s">
        <v>138</v>
      </c>
      <c r="B246" s="70">
        <v>243</v>
      </c>
      <c r="C246" s="75" t="s">
        <v>137</v>
      </c>
      <c r="D246" s="64" t="s">
        <v>58</v>
      </c>
      <c r="E246" s="75" t="s">
        <v>274</v>
      </c>
      <c r="F246" s="64" t="s">
        <v>333</v>
      </c>
      <c r="G246" s="113" t="s">
        <v>89</v>
      </c>
      <c r="H246" s="63"/>
      <c r="I246" s="63" t="s">
        <v>54</v>
      </c>
      <c r="J246" s="65"/>
      <c r="K246" s="63"/>
      <c r="L246" s="65"/>
    </row>
    <row r="247" spans="1:12" s="114" customFormat="1" ht="25.5" x14ac:dyDescent="0.25">
      <c r="A247" s="63" t="s">
        <v>138</v>
      </c>
      <c r="B247" s="70">
        <v>244</v>
      </c>
      <c r="C247" s="75" t="s">
        <v>137</v>
      </c>
      <c r="D247" s="64" t="s">
        <v>58</v>
      </c>
      <c r="E247" s="75" t="s">
        <v>337</v>
      </c>
      <c r="F247" s="64" t="s">
        <v>334</v>
      </c>
      <c r="G247" s="113" t="s">
        <v>90</v>
      </c>
      <c r="H247" s="63"/>
      <c r="I247" s="63" t="s">
        <v>54</v>
      </c>
      <c r="J247" s="65"/>
      <c r="K247" s="63"/>
      <c r="L247" s="65"/>
    </row>
    <row r="248" spans="1:12" s="114" customFormat="1" ht="38.25" x14ac:dyDescent="0.25">
      <c r="A248" s="63" t="s">
        <v>187</v>
      </c>
      <c r="B248" s="70">
        <v>245</v>
      </c>
      <c r="C248" s="75" t="s">
        <v>137</v>
      </c>
      <c r="D248" s="64" t="s">
        <v>58</v>
      </c>
      <c r="E248" s="75" t="s">
        <v>338</v>
      </c>
      <c r="F248" s="64" t="s">
        <v>335</v>
      </c>
      <c r="G248" s="113" t="s">
        <v>89</v>
      </c>
      <c r="H248" s="63"/>
      <c r="I248" s="63" t="s">
        <v>54</v>
      </c>
      <c r="J248" s="65"/>
      <c r="K248" s="63"/>
      <c r="L248" s="65"/>
    </row>
    <row r="249" spans="1:12" s="114" customFormat="1" ht="25.5" x14ac:dyDescent="0.25">
      <c r="A249" s="63" t="s">
        <v>138</v>
      </c>
      <c r="B249" s="70">
        <v>246</v>
      </c>
      <c r="C249" s="75" t="s">
        <v>137</v>
      </c>
      <c r="D249" s="64" t="s">
        <v>58</v>
      </c>
      <c r="E249" s="75" t="s">
        <v>339</v>
      </c>
      <c r="F249" s="64" t="s">
        <v>336</v>
      </c>
      <c r="G249" s="113" t="s">
        <v>90</v>
      </c>
      <c r="H249" s="63"/>
      <c r="I249" s="63" t="s">
        <v>54</v>
      </c>
      <c r="J249" s="65"/>
      <c r="K249" s="63"/>
      <c r="L249" s="65"/>
    </row>
    <row r="250" spans="1:12" s="114" customFormat="1" ht="15" x14ac:dyDescent="0.25">
      <c r="A250" s="63" t="s">
        <v>138</v>
      </c>
      <c r="B250" s="70">
        <v>247</v>
      </c>
      <c r="C250" s="75" t="s">
        <v>137</v>
      </c>
      <c r="D250" s="64" t="s">
        <v>58</v>
      </c>
      <c r="E250" s="75" t="s">
        <v>275</v>
      </c>
      <c r="F250" s="64" t="s">
        <v>267</v>
      </c>
      <c r="G250" s="113" t="s">
        <v>89</v>
      </c>
      <c r="H250" s="63"/>
      <c r="I250" s="63" t="s">
        <v>54</v>
      </c>
      <c r="J250" s="65"/>
      <c r="K250" s="63"/>
      <c r="L250" s="65"/>
    </row>
    <row r="251" spans="1:12" s="114" customFormat="1" ht="25.5" x14ac:dyDescent="0.25">
      <c r="A251" s="63" t="s">
        <v>138</v>
      </c>
      <c r="B251" s="70">
        <v>248</v>
      </c>
      <c r="C251" s="75" t="s">
        <v>137</v>
      </c>
      <c r="D251" s="64" t="s">
        <v>58</v>
      </c>
      <c r="E251" s="75" t="s">
        <v>276</v>
      </c>
      <c r="F251" s="64" t="s">
        <v>268</v>
      </c>
      <c r="G251" s="113" t="s">
        <v>90</v>
      </c>
      <c r="H251" s="63"/>
      <c r="I251" s="63" t="s">
        <v>54</v>
      </c>
      <c r="J251" s="65"/>
      <c r="K251" s="63"/>
      <c r="L251" s="65"/>
    </row>
    <row r="252" spans="1:12" s="114" customFormat="1" ht="15" x14ac:dyDescent="0.25">
      <c r="A252" s="63" t="s">
        <v>138</v>
      </c>
      <c r="B252" s="70">
        <v>249</v>
      </c>
      <c r="C252" s="75" t="s">
        <v>137</v>
      </c>
      <c r="D252" s="64" t="s">
        <v>58</v>
      </c>
      <c r="E252" s="75" t="s">
        <v>277</v>
      </c>
      <c r="F252" s="64" t="s">
        <v>269</v>
      </c>
      <c r="G252" s="113" t="s">
        <v>89</v>
      </c>
      <c r="H252" s="63"/>
      <c r="I252" s="63" t="s">
        <v>54</v>
      </c>
      <c r="J252" s="65"/>
      <c r="K252" s="63"/>
      <c r="L252" s="65"/>
    </row>
    <row r="253" spans="1:12" s="114" customFormat="1" ht="38.25" x14ac:dyDescent="0.25">
      <c r="A253" s="63" t="s">
        <v>187</v>
      </c>
      <c r="B253" s="70">
        <v>250</v>
      </c>
      <c r="C253" s="75" t="s">
        <v>137</v>
      </c>
      <c r="D253" s="64" t="s">
        <v>58</v>
      </c>
      <c r="E253" s="75" t="s">
        <v>278</v>
      </c>
      <c r="F253" s="64" t="s">
        <v>270</v>
      </c>
      <c r="G253" s="113" t="s">
        <v>90</v>
      </c>
      <c r="H253" s="63"/>
      <c r="I253" s="63" t="s">
        <v>54</v>
      </c>
      <c r="J253" s="65"/>
      <c r="K253" s="63"/>
      <c r="L253" s="65"/>
    </row>
    <row r="254" spans="1:12" s="114" customFormat="1" ht="15" x14ac:dyDescent="0.25">
      <c r="A254" s="63" t="s">
        <v>138</v>
      </c>
      <c r="B254" s="70">
        <v>251</v>
      </c>
      <c r="C254" s="75" t="s">
        <v>137</v>
      </c>
      <c r="D254" s="63"/>
      <c r="E254" s="75" t="s">
        <v>277</v>
      </c>
      <c r="F254" s="64" t="s">
        <v>271</v>
      </c>
      <c r="G254" s="113" t="s">
        <v>90</v>
      </c>
      <c r="H254" s="63"/>
      <c r="I254" s="63" t="s">
        <v>54</v>
      </c>
      <c r="J254" s="65"/>
      <c r="K254" s="63"/>
      <c r="L254" s="65"/>
    </row>
    <row r="255" spans="1:12" s="68" customFormat="1" ht="15" x14ac:dyDescent="0.25">
      <c r="A255" s="63" t="s">
        <v>138</v>
      </c>
      <c r="B255" s="70">
        <v>252</v>
      </c>
      <c r="C255" s="75" t="s">
        <v>137</v>
      </c>
      <c r="D255" s="64" t="s">
        <v>58</v>
      </c>
      <c r="E255" s="75" t="s">
        <v>173</v>
      </c>
      <c r="F255" s="64" t="s">
        <v>86</v>
      </c>
      <c r="G255" s="71" t="s">
        <v>89</v>
      </c>
      <c r="H255" s="63"/>
      <c r="I255" s="72" t="s">
        <v>37</v>
      </c>
      <c r="J255" s="65"/>
      <c r="K255" s="63"/>
      <c r="L255" s="65"/>
    </row>
    <row r="256" spans="1:12" s="68" customFormat="1" ht="25.5" x14ac:dyDescent="0.25">
      <c r="A256" s="63" t="s">
        <v>138</v>
      </c>
      <c r="B256" s="70">
        <v>253</v>
      </c>
      <c r="C256" s="75" t="s">
        <v>137</v>
      </c>
      <c r="D256" s="64" t="s">
        <v>58</v>
      </c>
      <c r="E256" s="75" t="s">
        <v>174</v>
      </c>
      <c r="F256" s="64" t="s">
        <v>87</v>
      </c>
      <c r="G256" s="71" t="s">
        <v>90</v>
      </c>
      <c r="H256" s="63"/>
      <c r="I256" s="72" t="s">
        <v>37</v>
      </c>
      <c r="J256" s="65"/>
      <c r="K256" s="63"/>
      <c r="L256" s="65"/>
    </row>
    <row r="257" spans="1:12" s="68" customFormat="1" ht="15" x14ac:dyDescent="0.25">
      <c r="A257" s="63" t="s">
        <v>138</v>
      </c>
      <c r="B257" s="70">
        <v>254</v>
      </c>
      <c r="C257" s="75" t="s">
        <v>137</v>
      </c>
      <c r="D257" s="64" t="s">
        <v>58</v>
      </c>
      <c r="E257" s="75" t="s">
        <v>174</v>
      </c>
      <c r="F257" s="64" t="s">
        <v>88</v>
      </c>
      <c r="G257" s="71" t="s">
        <v>90</v>
      </c>
      <c r="H257" s="63"/>
      <c r="I257" s="72" t="s">
        <v>37</v>
      </c>
      <c r="J257" s="65"/>
      <c r="K257" s="63"/>
      <c r="L257" s="65"/>
    </row>
    <row r="258" spans="1:12" s="112" customFormat="1" ht="28.5" x14ac:dyDescent="0.25">
      <c r="A258" s="63" t="s">
        <v>187</v>
      </c>
      <c r="B258" s="70">
        <v>255</v>
      </c>
      <c r="C258" s="75" t="s">
        <v>137</v>
      </c>
      <c r="D258" s="64" t="s">
        <v>58</v>
      </c>
      <c r="E258" s="75" t="s">
        <v>579</v>
      </c>
      <c r="F258" s="116" t="s">
        <v>568</v>
      </c>
      <c r="G258" s="117" t="s">
        <v>89</v>
      </c>
      <c r="H258" s="63"/>
      <c r="I258" s="72" t="s">
        <v>37</v>
      </c>
      <c r="J258" s="65"/>
      <c r="K258" s="63"/>
      <c r="L258" s="65"/>
    </row>
    <row r="259" spans="1:12" s="112" customFormat="1" ht="42.75" x14ac:dyDescent="0.25">
      <c r="A259" s="63" t="s">
        <v>138</v>
      </c>
      <c r="B259" s="70">
        <v>256</v>
      </c>
      <c r="C259" s="75" t="s">
        <v>137</v>
      </c>
      <c r="D259" s="64" t="s">
        <v>58</v>
      </c>
      <c r="E259" s="75" t="s">
        <v>580</v>
      </c>
      <c r="F259" s="116" t="s">
        <v>569</v>
      </c>
      <c r="G259" s="117" t="s">
        <v>90</v>
      </c>
      <c r="H259" s="63"/>
      <c r="I259" s="72" t="s">
        <v>37</v>
      </c>
      <c r="J259" s="65"/>
      <c r="K259" s="63"/>
      <c r="L259" s="65"/>
    </row>
    <row r="260" spans="1:12" s="112" customFormat="1" ht="28.5" x14ac:dyDescent="0.25">
      <c r="A260" s="63" t="s">
        <v>138</v>
      </c>
      <c r="B260" s="70">
        <v>257</v>
      </c>
      <c r="C260" s="75" t="s">
        <v>137</v>
      </c>
      <c r="D260" s="64" t="s">
        <v>58</v>
      </c>
      <c r="E260" s="75" t="s">
        <v>581</v>
      </c>
      <c r="F260" s="116" t="s">
        <v>570</v>
      </c>
      <c r="G260" s="117" t="s">
        <v>89</v>
      </c>
      <c r="H260" s="63"/>
      <c r="I260" s="72" t="s">
        <v>37</v>
      </c>
      <c r="J260" s="65"/>
      <c r="K260" s="63"/>
      <c r="L260" s="65"/>
    </row>
    <row r="261" spans="1:12" s="112" customFormat="1" ht="42.75" x14ac:dyDescent="0.25">
      <c r="A261" s="63" t="s">
        <v>138</v>
      </c>
      <c r="B261" s="70">
        <v>258</v>
      </c>
      <c r="C261" s="75" t="s">
        <v>137</v>
      </c>
      <c r="D261" s="64" t="s">
        <v>58</v>
      </c>
      <c r="E261" s="75" t="s">
        <v>582</v>
      </c>
      <c r="F261" s="116" t="s">
        <v>571</v>
      </c>
      <c r="G261" s="117" t="s">
        <v>90</v>
      </c>
      <c r="H261" s="63"/>
      <c r="I261" s="72" t="s">
        <v>37</v>
      </c>
      <c r="J261" s="65"/>
      <c r="K261" s="63"/>
      <c r="L261" s="65"/>
    </row>
    <row r="262" spans="1:12" s="112" customFormat="1" ht="28.5" x14ac:dyDescent="0.25">
      <c r="A262" s="63" t="s">
        <v>138</v>
      </c>
      <c r="B262" s="70">
        <v>259</v>
      </c>
      <c r="C262" s="75" t="s">
        <v>137</v>
      </c>
      <c r="D262" s="64" t="s">
        <v>58</v>
      </c>
      <c r="E262" s="75" t="s">
        <v>583</v>
      </c>
      <c r="F262" s="116" t="s">
        <v>572</v>
      </c>
      <c r="G262" s="117" t="s">
        <v>89</v>
      </c>
      <c r="H262" s="63"/>
      <c r="I262" s="72" t="s">
        <v>37</v>
      </c>
      <c r="J262" s="65"/>
      <c r="K262" s="63"/>
      <c r="L262" s="65"/>
    </row>
    <row r="263" spans="1:12" s="112" customFormat="1" ht="42.75" x14ac:dyDescent="0.25">
      <c r="A263" s="63" t="s">
        <v>187</v>
      </c>
      <c r="B263" s="70">
        <v>260</v>
      </c>
      <c r="C263" s="75" t="s">
        <v>137</v>
      </c>
      <c r="D263" s="64" t="s">
        <v>58</v>
      </c>
      <c r="E263" s="75" t="s">
        <v>584</v>
      </c>
      <c r="F263" s="116" t="s">
        <v>573</v>
      </c>
      <c r="G263" s="117" t="s">
        <v>90</v>
      </c>
      <c r="H263" s="63"/>
      <c r="I263" s="72" t="s">
        <v>37</v>
      </c>
      <c r="J263" s="65"/>
      <c r="K263" s="63"/>
      <c r="L263" s="65"/>
    </row>
    <row r="264" spans="1:12" s="112" customFormat="1" ht="28.5" x14ac:dyDescent="0.25">
      <c r="A264" s="63" t="s">
        <v>138</v>
      </c>
      <c r="B264" s="70">
        <v>261</v>
      </c>
      <c r="C264" s="75" t="s">
        <v>137</v>
      </c>
      <c r="D264" s="64" t="s">
        <v>58</v>
      </c>
      <c r="E264" s="75" t="s">
        <v>584</v>
      </c>
      <c r="F264" s="116" t="s">
        <v>574</v>
      </c>
      <c r="G264" s="117" t="s">
        <v>90</v>
      </c>
      <c r="H264" s="63"/>
      <c r="I264" s="72" t="s">
        <v>37</v>
      </c>
      <c r="J264" s="65"/>
      <c r="K264" s="63"/>
      <c r="L264" s="65"/>
    </row>
    <row r="265" spans="1:12" s="112" customFormat="1" ht="28.5" x14ac:dyDescent="0.25">
      <c r="A265" s="63" t="s">
        <v>138</v>
      </c>
      <c r="B265" s="70">
        <v>262</v>
      </c>
      <c r="C265" s="75" t="s">
        <v>137</v>
      </c>
      <c r="D265" s="64" t="s">
        <v>58</v>
      </c>
      <c r="E265" s="75" t="s">
        <v>585</v>
      </c>
      <c r="F265" s="116" t="s">
        <v>575</v>
      </c>
      <c r="G265" s="117" t="s">
        <v>89</v>
      </c>
      <c r="H265" s="63"/>
      <c r="I265" s="72" t="s">
        <v>37</v>
      </c>
      <c r="J265" s="65"/>
      <c r="K265" s="63"/>
      <c r="L265" s="65"/>
    </row>
    <row r="266" spans="1:12" s="112" customFormat="1" ht="28.5" x14ac:dyDescent="0.25">
      <c r="A266" s="63" t="s">
        <v>138</v>
      </c>
      <c r="B266" s="70">
        <v>263</v>
      </c>
      <c r="C266" s="75" t="s">
        <v>137</v>
      </c>
      <c r="D266" s="64" t="s">
        <v>58</v>
      </c>
      <c r="E266" s="75" t="s">
        <v>586</v>
      </c>
      <c r="F266" s="116" t="s">
        <v>576</v>
      </c>
      <c r="G266" s="117" t="s">
        <v>90</v>
      </c>
      <c r="H266" s="63"/>
      <c r="I266" s="72" t="s">
        <v>37</v>
      </c>
      <c r="J266" s="65"/>
      <c r="K266" s="63"/>
      <c r="L266" s="65"/>
    </row>
    <row r="267" spans="1:12" s="112" customFormat="1" ht="28.5" x14ac:dyDescent="0.25">
      <c r="A267" s="63" t="s">
        <v>138</v>
      </c>
      <c r="B267" s="70">
        <v>264</v>
      </c>
      <c r="C267" s="75" t="s">
        <v>137</v>
      </c>
      <c r="D267" s="64" t="s">
        <v>58</v>
      </c>
      <c r="E267" s="75" t="s">
        <v>587</v>
      </c>
      <c r="F267" s="116" t="s">
        <v>577</v>
      </c>
      <c r="G267" s="117" t="s">
        <v>89</v>
      </c>
      <c r="H267" s="63"/>
      <c r="I267" s="72" t="s">
        <v>37</v>
      </c>
      <c r="J267" s="65"/>
      <c r="K267" s="63"/>
      <c r="L267" s="65"/>
    </row>
    <row r="268" spans="1:12" s="112" customFormat="1" ht="42.75" x14ac:dyDescent="0.25">
      <c r="A268" s="63" t="s">
        <v>187</v>
      </c>
      <c r="B268" s="70">
        <v>265</v>
      </c>
      <c r="C268" s="75" t="s">
        <v>137</v>
      </c>
      <c r="D268" s="64" t="s">
        <v>58</v>
      </c>
      <c r="E268" s="75" t="s">
        <v>588</v>
      </c>
      <c r="F268" s="116" t="s">
        <v>578</v>
      </c>
      <c r="G268" s="117" t="s">
        <v>90</v>
      </c>
      <c r="H268" s="63"/>
      <c r="I268" s="72" t="s">
        <v>37</v>
      </c>
      <c r="J268" s="65"/>
      <c r="K268" s="63"/>
      <c r="L268" s="65"/>
    </row>
    <row r="269" spans="1:12" s="68" customFormat="1" ht="15" x14ac:dyDescent="0.25">
      <c r="A269" s="63" t="s">
        <v>138</v>
      </c>
      <c r="B269" s="70">
        <v>266</v>
      </c>
      <c r="C269" s="75" t="s">
        <v>137</v>
      </c>
      <c r="D269" s="64" t="s">
        <v>58</v>
      </c>
      <c r="E269" s="75" t="s">
        <v>175</v>
      </c>
      <c r="F269" s="64" t="s">
        <v>106</v>
      </c>
      <c r="G269" s="71" t="s">
        <v>89</v>
      </c>
      <c r="H269" s="63"/>
      <c r="I269" s="72" t="s">
        <v>37</v>
      </c>
      <c r="J269" s="65"/>
      <c r="K269" s="63"/>
      <c r="L269" s="65"/>
    </row>
    <row r="270" spans="1:12" s="68" customFormat="1" ht="25.5" x14ac:dyDescent="0.25">
      <c r="A270" s="63" t="s">
        <v>138</v>
      </c>
      <c r="B270" s="70">
        <v>267</v>
      </c>
      <c r="C270" s="75" t="s">
        <v>137</v>
      </c>
      <c r="D270" s="64" t="s">
        <v>58</v>
      </c>
      <c r="E270" s="75" t="s">
        <v>176</v>
      </c>
      <c r="F270" s="64" t="s">
        <v>107</v>
      </c>
      <c r="G270" s="71" t="s">
        <v>90</v>
      </c>
      <c r="H270" s="63"/>
      <c r="I270" s="72" t="s">
        <v>37</v>
      </c>
      <c r="J270" s="65"/>
      <c r="K270" s="63"/>
      <c r="L270" s="65"/>
    </row>
    <row r="271" spans="1:12" s="114" customFormat="1" ht="15" x14ac:dyDescent="0.25">
      <c r="A271" s="63" t="s">
        <v>138</v>
      </c>
      <c r="B271" s="70">
        <v>268</v>
      </c>
      <c r="C271" s="75" t="s">
        <v>137</v>
      </c>
      <c r="D271" s="64" t="s">
        <v>58</v>
      </c>
      <c r="E271" s="75" t="s">
        <v>289</v>
      </c>
      <c r="F271" s="64" t="s">
        <v>340</v>
      </c>
      <c r="G271" s="113" t="s">
        <v>89</v>
      </c>
      <c r="H271" s="63"/>
      <c r="I271" s="63" t="s">
        <v>54</v>
      </c>
      <c r="J271" s="65"/>
      <c r="K271" s="63"/>
      <c r="L271" s="65"/>
    </row>
    <row r="272" spans="1:12" s="114" customFormat="1" ht="25.5" x14ac:dyDescent="0.25">
      <c r="A272" s="63" t="s">
        <v>138</v>
      </c>
      <c r="B272" s="70">
        <v>269</v>
      </c>
      <c r="C272" s="75" t="s">
        <v>137</v>
      </c>
      <c r="D272" s="64" t="s">
        <v>58</v>
      </c>
      <c r="E272" s="75" t="s">
        <v>290</v>
      </c>
      <c r="F272" s="64" t="s">
        <v>341</v>
      </c>
      <c r="G272" s="113" t="s">
        <v>90</v>
      </c>
      <c r="H272" s="63"/>
      <c r="I272" s="63" t="s">
        <v>54</v>
      </c>
      <c r="J272" s="65"/>
      <c r="K272" s="63"/>
      <c r="L272" s="65"/>
    </row>
    <row r="273" spans="1:12" s="114" customFormat="1" ht="25.5" x14ac:dyDescent="0.25">
      <c r="A273" s="63" t="s">
        <v>138</v>
      </c>
      <c r="B273" s="70">
        <v>270</v>
      </c>
      <c r="C273" s="75" t="s">
        <v>137</v>
      </c>
      <c r="D273" s="64" t="s">
        <v>58</v>
      </c>
      <c r="E273" s="75" t="s">
        <v>291</v>
      </c>
      <c r="F273" s="64" t="s">
        <v>279</v>
      </c>
      <c r="G273" s="113"/>
      <c r="H273" s="63"/>
      <c r="I273" s="63"/>
      <c r="J273" s="65"/>
      <c r="K273" s="63"/>
      <c r="L273" s="65"/>
    </row>
    <row r="274" spans="1:12" s="114" customFormat="1" ht="15" x14ac:dyDescent="0.25">
      <c r="A274" s="63" t="s">
        <v>138</v>
      </c>
      <c r="B274" s="70">
        <v>271</v>
      </c>
      <c r="C274" s="75" t="s">
        <v>137</v>
      </c>
      <c r="D274" s="64" t="s">
        <v>58</v>
      </c>
      <c r="E274" s="75" t="s">
        <v>292</v>
      </c>
      <c r="F274" s="64" t="s">
        <v>280</v>
      </c>
      <c r="G274" s="113" t="s">
        <v>90</v>
      </c>
      <c r="H274" s="63"/>
      <c r="I274" s="63" t="s">
        <v>54</v>
      </c>
      <c r="J274" s="65"/>
      <c r="K274" s="63"/>
      <c r="L274" s="65"/>
    </row>
    <row r="275" spans="1:12" s="114" customFormat="1" ht="25.5" x14ac:dyDescent="0.25">
      <c r="A275" s="63" t="s">
        <v>138</v>
      </c>
      <c r="B275" s="70">
        <v>272</v>
      </c>
      <c r="C275" s="75" t="s">
        <v>137</v>
      </c>
      <c r="D275" s="64" t="s">
        <v>58</v>
      </c>
      <c r="E275" s="75" t="s">
        <v>293</v>
      </c>
      <c r="F275" s="64" t="s">
        <v>281</v>
      </c>
      <c r="G275" s="113"/>
      <c r="H275" s="63"/>
      <c r="I275" s="63"/>
      <c r="J275" s="65"/>
      <c r="K275" s="63"/>
      <c r="L275" s="65"/>
    </row>
    <row r="276" spans="1:12" s="114" customFormat="1" ht="15" x14ac:dyDescent="0.25">
      <c r="A276" s="63" t="s">
        <v>138</v>
      </c>
      <c r="B276" s="70">
        <v>273</v>
      </c>
      <c r="C276" s="75" t="s">
        <v>137</v>
      </c>
      <c r="D276" s="64" t="s">
        <v>58</v>
      </c>
      <c r="E276" s="75" t="s">
        <v>294</v>
      </c>
      <c r="F276" s="64" t="s">
        <v>282</v>
      </c>
      <c r="G276" s="113" t="s">
        <v>90</v>
      </c>
      <c r="H276" s="63"/>
      <c r="I276" s="63" t="s">
        <v>54</v>
      </c>
      <c r="J276" s="65"/>
      <c r="K276" s="63"/>
      <c r="L276" s="65"/>
    </row>
    <row r="277" spans="1:12" s="114" customFormat="1" ht="25.5" x14ac:dyDescent="0.25">
      <c r="A277" s="63" t="s">
        <v>138</v>
      </c>
      <c r="B277" s="70">
        <v>274</v>
      </c>
      <c r="C277" s="75" t="s">
        <v>137</v>
      </c>
      <c r="D277" s="64" t="s">
        <v>58</v>
      </c>
      <c r="E277" s="75" t="s">
        <v>295</v>
      </c>
      <c r="F277" s="64" t="s">
        <v>283</v>
      </c>
      <c r="G277" s="113"/>
      <c r="H277" s="63"/>
      <c r="I277" s="63"/>
      <c r="J277" s="65"/>
      <c r="K277" s="63"/>
      <c r="L277" s="65"/>
    </row>
    <row r="278" spans="1:12" s="114" customFormat="1" ht="15" x14ac:dyDescent="0.25">
      <c r="A278" s="63" t="s">
        <v>138</v>
      </c>
      <c r="B278" s="70">
        <v>275</v>
      </c>
      <c r="C278" s="75" t="s">
        <v>137</v>
      </c>
      <c r="D278" s="64" t="s">
        <v>58</v>
      </c>
      <c r="E278" s="75" t="s">
        <v>296</v>
      </c>
      <c r="F278" s="64" t="s">
        <v>284</v>
      </c>
      <c r="G278" s="113" t="s">
        <v>90</v>
      </c>
      <c r="H278" s="63"/>
      <c r="I278" s="63" t="s">
        <v>54</v>
      </c>
      <c r="J278" s="65"/>
      <c r="K278" s="63"/>
      <c r="L278" s="65"/>
    </row>
    <row r="279" spans="1:12" s="114" customFormat="1" ht="63.75" x14ac:dyDescent="0.25">
      <c r="A279" s="63" t="s">
        <v>138</v>
      </c>
      <c r="B279" s="70">
        <v>276</v>
      </c>
      <c r="C279" s="75" t="s">
        <v>137</v>
      </c>
      <c r="D279" s="64" t="s">
        <v>58</v>
      </c>
      <c r="E279" s="75" t="s">
        <v>297</v>
      </c>
      <c r="F279" s="64" t="s">
        <v>285</v>
      </c>
      <c r="G279" s="113"/>
      <c r="H279" s="63"/>
      <c r="I279" s="63"/>
      <c r="J279" s="65"/>
      <c r="K279" s="63"/>
      <c r="L279" s="65"/>
    </row>
    <row r="280" spans="1:12" s="114" customFormat="1" ht="15" x14ac:dyDescent="0.25">
      <c r="A280" s="63" t="s">
        <v>138</v>
      </c>
      <c r="B280" s="70">
        <v>277</v>
      </c>
      <c r="C280" s="75" t="s">
        <v>137</v>
      </c>
      <c r="D280" s="64" t="s">
        <v>58</v>
      </c>
      <c r="E280" s="75" t="s">
        <v>298</v>
      </c>
      <c r="F280" s="64" t="s">
        <v>286</v>
      </c>
      <c r="G280" s="113" t="s">
        <v>90</v>
      </c>
      <c r="H280" s="63"/>
      <c r="I280" s="63" t="s">
        <v>54</v>
      </c>
      <c r="J280" s="65"/>
      <c r="K280" s="63"/>
      <c r="L280" s="65"/>
    </row>
    <row r="281" spans="1:12" s="114" customFormat="1" ht="25.5" x14ac:dyDescent="0.25">
      <c r="A281" s="63" t="s">
        <v>138</v>
      </c>
      <c r="B281" s="70">
        <v>278</v>
      </c>
      <c r="C281" s="75" t="s">
        <v>137</v>
      </c>
      <c r="D281" s="64" t="s">
        <v>58</v>
      </c>
      <c r="E281" s="75" t="s">
        <v>299</v>
      </c>
      <c r="F281" s="64" t="s">
        <v>287</v>
      </c>
      <c r="G281" s="113"/>
      <c r="H281" s="63"/>
      <c r="I281" s="63"/>
      <c r="J281" s="65"/>
      <c r="K281" s="63"/>
      <c r="L281" s="65"/>
    </row>
    <row r="282" spans="1:12" s="114" customFormat="1" ht="15" x14ac:dyDescent="0.25">
      <c r="A282" s="63" t="s">
        <v>138</v>
      </c>
      <c r="B282" s="70">
        <v>279</v>
      </c>
      <c r="C282" s="75" t="s">
        <v>137</v>
      </c>
      <c r="D282" s="64" t="s">
        <v>58</v>
      </c>
      <c r="E282" s="75" t="s">
        <v>300</v>
      </c>
      <c r="F282" s="64" t="s">
        <v>288</v>
      </c>
      <c r="G282" s="113" t="s">
        <v>90</v>
      </c>
      <c r="H282" s="63"/>
      <c r="I282" s="63" t="s">
        <v>54</v>
      </c>
      <c r="J282" s="65"/>
      <c r="K282" s="63"/>
      <c r="L282" s="65"/>
    </row>
    <row r="283" spans="1:12" s="66" customFormat="1" ht="15" x14ac:dyDescent="0.25">
      <c r="A283" s="63" t="s">
        <v>138</v>
      </c>
      <c r="B283" s="70">
        <v>280</v>
      </c>
      <c r="C283" s="75" t="s">
        <v>659</v>
      </c>
      <c r="D283" s="72" t="s">
        <v>92</v>
      </c>
      <c r="E283" s="72" t="s">
        <v>177</v>
      </c>
      <c r="F283" s="115" t="s">
        <v>127</v>
      </c>
      <c r="G283" s="73" t="s">
        <v>117</v>
      </c>
      <c r="H283" s="72"/>
      <c r="I283" s="72" t="s">
        <v>37</v>
      </c>
      <c r="J283" s="74"/>
      <c r="K283" s="63"/>
      <c r="L283" s="74"/>
    </row>
    <row r="284" spans="1:12" s="66" customFormat="1" ht="15" x14ac:dyDescent="0.25">
      <c r="A284" s="63" t="s">
        <v>138</v>
      </c>
      <c r="B284" s="70">
        <v>281</v>
      </c>
      <c r="C284" s="75" t="s">
        <v>659</v>
      </c>
      <c r="D284" s="72" t="s">
        <v>108</v>
      </c>
      <c r="E284" s="72" t="s">
        <v>178</v>
      </c>
      <c r="F284" s="115" t="s">
        <v>128</v>
      </c>
      <c r="G284" s="73" t="s">
        <v>118</v>
      </c>
      <c r="H284" s="72"/>
      <c r="I284" s="72" t="s">
        <v>37</v>
      </c>
      <c r="J284" s="74"/>
      <c r="K284" s="63"/>
      <c r="L284" s="74"/>
    </row>
    <row r="285" spans="1:12" s="66" customFormat="1" ht="15" x14ac:dyDescent="0.25">
      <c r="A285" s="63" t="s">
        <v>138</v>
      </c>
      <c r="B285" s="70">
        <v>283</v>
      </c>
      <c r="C285" s="75" t="s">
        <v>659</v>
      </c>
      <c r="D285" s="72" t="s">
        <v>109</v>
      </c>
      <c r="E285" s="72" t="s">
        <v>179</v>
      </c>
      <c r="F285" s="115" t="s">
        <v>129</v>
      </c>
      <c r="G285" s="73" t="s">
        <v>119</v>
      </c>
      <c r="H285" s="72"/>
      <c r="I285" s="72" t="s">
        <v>37</v>
      </c>
      <c r="J285" s="74"/>
      <c r="K285" s="63"/>
      <c r="L285" s="74"/>
    </row>
    <row r="286" spans="1:12" s="66" customFormat="1" ht="15" x14ac:dyDescent="0.25">
      <c r="A286" s="63" t="s">
        <v>138</v>
      </c>
      <c r="B286" s="70">
        <v>284</v>
      </c>
      <c r="C286" s="75" t="s">
        <v>659</v>
      </c>
      <c r="D286" s="72" t="s">
        <v>110</v>
      </c>
      <c r="E286" s="72" t="s">
        <v>180</v>
      </c>
      <c r="F286" s="115" t="s">
        <v>130</v>
      </c>
      <c r="G286" s="73" t="s">
        <v>120</v>
      </c>
      <c r="H286" s="72"/>
      <c r="I286" s="72" t="s">
        <v>37</v>
      </c>
      <c r="J286" s="74"/>
      <c r="K286" s="63"/>
      <c r="L286" s="74"/>
    </row>
    <row r="287" spans="1:12" ht="15" x14ac:dyDescent="0.25">
      <c r="A287" s="63" t="s">
        <v>138</v>
      </c>
      <c r="B287" s="70">
        <v>285</v>
      </c>
      <c r="C287" s="75" t="s">
        <v>659</v>
      </c>
      <c r="D287" s="72" t="s">
        <v>111</v>
      </c>
      <c r="E287" s="72" t="s">
        <v>181</v>
      </c>
      <c r="F287" s="115" t="s">
        <v>131</v>
      </c>
      <c r="G287" s="73" t="s">
        <v>121</v>
      </c>
      <c r="H287" s="72"/>
      <c r="I287" s="72" t="s">
        <v>37</v>
      </c>
      <c r="J287" s="74"/>
      <c r="K287" s="63"/>
      <c r="L287" s="74"/>
    </row>
    <row r="288" spans="1:12" ht="15" x14ac:dyDescent="0.25">
      <c r="A288" s="63" t="s">
        <v>138</v>
      </c>
      <c r="B288" s="70">
        <v>287</v>
      </c>
      <c r="C288" s="75" t="s">
        <v>659</v>
      </c>
      <c r="D288" s="72" t="s">
        <v>93</v>
      </c>
      <c r="E288" s="72" t="s">
        <v>182</v>
      </c>
      <c r="F288" s="115" t="s">
        <v>132</v>
      </c>
      <c r="G288" s="73" t="s">
        <v>122</v>
      </c>
      <c r="H288" s="72"/>
      <c r="I288" s="72" t="s">
        <v>37</v>
      </c>
      <c r="J288" s="74"/>
      <c r="K288" s="63"/>
      <c r="L288" s="74"/>
    </row>
    <row r="289" spans="1:12" ht="15" x14ac:dyDescent="0.25">
      <c r="A289" s="63" t="s">
        <v>138</v>
      </c>
      <c r="B289" s="70">
        <v>288</v>
      </c>
      <c r="C289" s="75" t="s">
        <v>659</v>
      </c>
      <c r="D289" s="72" t="s">
        <v>112</v>
      </c>
      <c r="E289" s="72" t="s">
        <v>183</v>
      </c>
      <c r="F289" s="115" t="s">
        <v>133</v>
      </c>
      <c r="G289" s="73" t="s">
        <v>123</v>
      </c>
      <c r="H289" s="72"/>
      <c r="I289" s="72" t="s">
        <v>37</v>
      </c>
      <c r="J289" s="74"/>
      <c r="K289" s="63"/>
      <c r="L289" s="74"/>
    </row>
    <row r="290" spans="1:12" ht="15" x14ac:dyDescent="0.25">
      <c r="A290" s="63" t="s">
        <v>138</v>
      </c>
      <c r="B290" s="70">
        <v>293</v>
      </c>
      <c r="C290" s="75" t="s">
        <v>659</v>
      </c>
      <c r="D290" s="72" t="s">
        <v>113</v>
      </c>
      <c r="E290" s="72" t="s">
        <v>184</v>
      </c>
      <c r="F290" s="115" t="s">
        <v>134</v>
      </c>
      <c r="G290" s="73" t="s">
        <v>124</v>
      </c>
      <c r="H290" s="72"/>
      <c r="I290" s="72" t="s">
        <v>37</v>
      </c>
      <c r="J290" s="74"/>
      <c r="K290" s="63"/>
      <c r="L290" s="74"/>
    </row>
    <row r="291" spans="1:12" ht="15" x14ac:dyDescent="0.25">
      <c r="A291" s="63" t="s">
        <v>138</v>
      </c>
      <c r="B291" s="70">
        <v>294</v>
      </c>
      <c r="C291" s="75" t="s">
        <v>659</v>
      </c>
      <c r="D291" s="72" t="s">
        <v>94</v>
      </c>
      <c r="E291" s="72" t="s">
        <v>185</v>
      </c>
      <c r="F291" s="115" t="s">
        <v>135</v>
      </c>
      <c r="G291" s="73" t="s">
        <v>125</v>
      </c>
      <c r="H291" s="72"/>
      <c r="I291" s="72" t="s">
        <v>37</v>
      </c>
      <c r="J291" s="74"/>
      <c r="K291" s="63"/>
      <c r="L291" s="74"/>
    </row>
    <row r="292" spans="1:12" ht="15" x14ac:dyDescent="0.25">
      <c r="A292" s="63" t="s">
        <v>138</v>
      </c>
      <c r="B292" s="70">
        <v>295</v>
      </c>
      <c r="C292" s="75" t="s">
        <v>659</v>
      </c>
      <c r="D292" s="72" t="s">
        <v>95</v>
      </c>
      <c r="E292" s="72" t="s">
        <v>186</v>
      </c>
      <c r="F292" s="115" t="s">
        <v>136</v>
      </c>
      <c r="G292" s="73" t="s">
        <v>126</v>
      </c>
      <c r="H292" s="72"/>
      <c r="I292" s="72" t="s">
        <v>37</v>
      </c>
      <c r="J292" s="74"/>
      <c r="K292" s="63"/>
      <c r="L292" s="74"/>
    </row>
    <row r="293" spans="1:12" ht="15" x14ac:dyDescent="0.25">
      <c r="A293" s="63" t="s">
        <v>138</v>
      </c>
      <c r="B293" s="70">
        <v>298</v>
      </c>
      <c r="C293" s="75" t="s">
        <v>659</v>
      </c>
      <c r="D293" s="72" t="s">
        <v>660</v>
      </c>
      <c r="E293" s="72" t="s">
        <v>662</v>
      </c>
      <c r="F293" s="115" t="s">
        <v>664</v>
      </c>
      <c r="G293" s="73" t="s">
        <v>666</v>
      </c>
      <c r="H293" s="72"/>
      <c r="I293" s="72" t="s">
        <v>37</v>
      </c>
      <c r="J293" s="74"/>
      <c r="K293" s="63"/>
      <c r="L293" s="74"/>
    </row>
    <row r="294" spans="1:12" ht="15" x14ac:dyDescent="0.25">
      <c r="A294" s="63" t="s">
        <v>138</v>
      </c>
      <c r="B294" s="70">
        <v>300.2</v>
      </c>
      <c r="C294" s="75" t="s">
        <v>659</v>
      </c>
      <c r="D294" s="72" t="s">
        <v>661</v>
      </c>
      <c r="E294" s="72" t="s">
        <v>663</v>
      </c>
      <c r="F294" s="115" t="s">
        <v>665</v>
      </c>
      <c r="G294" s="73" t="s">
        <v>667</v>
      </c>
      <c r="H294" s="72"/>
      <c r="I294" s="72" t="s">
        <v>37</v>
      </c>
      <c r="J294" s="74"/>
      <c r="K294" s="63"/>
      <c r="L294" s="74"/>
    </row>
    <row r="295" spans="1:12" ht="15" x14ac:dyDescent="0.25">
      <c r="A295" s="63" t="s">
        <v>138</v>
      </c>
      <c r="B295" s="70">
        <v>296</v>
      </c>
      <c r="C295" s="75" t="s">
        <v>137</v>
      </c>
      <c r="D295" s="72" t="s">
        <v>114</v>
      </c>
      <c r="E295" s="72" t="s">
        <v>114</v>
      </c>
      <c r="F295" s="115" t="s">
        <v>670</v>
      </c>
      <c r="G295" s="73" t="str">
        <f>"Corretta accensione della "&amp;E295</f>
        <v>Corretta accensione della Exception1</v>
      </c>
      <c r="H295" s="72" t="s">
        <v>668</v>
      </c>
      <c r="I295" s="72" t="s">
        <v>37</v>
      </c>
      <c r="J295" s="74"/>
      <c r="K295" s="63"/>
      <c r="L295" s="74"/>
    </row>
    <row r="296" spans="1:12" ht="15" x14ac:dyDescent="0.25">
      <c r="A296" s="63"/>
      <c r="B296" s="70"/>
      <c r="C296" s="75"/>
      <c r="D296" s="72"/>
      <c r="E296" s="72" t="s">
        <v>115</v>
      </c>
      <c r="F296" s="115" t="s">
        <v>671</v>
      </c>
      <c r="G296" s="73" t="str">
        <f t="shared" ref="G296:G297" si="0">"Corretta accensione della "&amp;E296</f>
        <v>Corretta accensione della Exception2</v>
      </c>
      <c r="H296" s="72"/>
      <c r="I296" s="72"/>
      <c r="J296" s="74"/>
      <c r="K296" s="63"/>
      <c r="L296" s="74"/>
    </row>
    <row r="297" spans="1:12" ht="15" x14ac:dyDescent="0.25">
      <c r="A297" s="63"/>
      <c r="B297" s="70"/>
      <c r="C297" s="75"/>
      <c r="D297" s="72"/>
      <c r="E297" s="72" t="s">
        <v>116</v>
      </c>
      <c r="F297" s="115" t="s">
        <v>672</v>
      </c>
      <c r="G297" s="73" t="str">
        <f t="shared" si="0"/>
        <v>Corretta accensione della Exception3</v>
      </c>
      <c r="H297" s="72"/>
      <c r="I297" s="72"/>
      <c r="J297" s="74"/>
      <c r="K297" s="63"/>
      <c r="L297" s="74"/>
    </row>
    <row r="298" spans="1:12" ht="15" x14ac:dyDescent="0.25">
      <c r="A298" s="63" t="s">
        <v>138</v>
      </c>
      <c r="B298" s="70">
        <v>298</v>
      </c>
      <c r="C298" s="75" t="s">
        <v>137</v>
      </c>
      <c r="D298" s="72" t="s">
        <v>116</v>
      </c>
      <c r="E298" s="72" t="s">
        <v>669</v>
      </c>
      <c r="F298" s="115" t="s">
        <v>673</v>
      </c>
      <c r="G298" s="73" t="str">
        <f t="shared" ref="G298" si="1">"Corretta accensione della "&amp;E298</f>
        <v>Corretta accensione della Exception4</v>
      </c>
      <c r="H298" s="72" t="s">
        <v>668</v>
      </c>
      <c r="I298" s="72" t="s">
        <v>37</v>
      </c>
      <c r="J298" s="74"/>
      <c r="K298" s="63"/>
      <c r="L298" s="74"/>
    </row>
  </sheetData>
  <mergeCells count="3">
    <mergeCell ref="A2:K2"/>
    <mergeCell ref="A1:K1"/>
    <mergeCell ref="L1:L2"/>
  </mergeCells>
  <dataValidations count="5">
    <dataValidation type="list" allowBlank="1" showInputMessage="1" showErrorMessage="1" sqref="I299:I1048576">
      <formula1>$P$3:$P$6</formula1>
    </dataValidation>
    <dataValidation type="list" allowBlank="1" showInputMessage="1" showErrorMessage="1" sqref="WLP92:WLP209 WVL226:WVL227 WVL48:WVL49 IZ48:IZ49 SV48:SV49 ACR48:ACR49 AMN48:AMN49 AWJ48:AWJ49 BGF48:BGF49 BQB48:BQB49 BZX48:BZX49 CJT48:CJT49 CTP48:CTP49 DDL48:DDL49 DNH48:DNH49 DXD48:DXD49 EGZ48:EGZ49 EQV48:EQV49 FAR48:FAR49 FKN48:FKN49 FUJ48:FUJ49 GEF48:GEF49 GOB48:GOB49 GXX48:GXX49 HHT48:HHT49 HRP48:HRP49 IBL48:IBL49 ILH48:ILH49 IVD48:IVD49 JEZ48:JEZ49 JOV48:JOV49 JYR48:JYR49 KIN48:KIN49 KSJ48:KSJ49 LCF48:LCF49 LMB48:LMB49 LVX48:LVX49 MFT48:MFT49 MPP48:MPP49 MZL48:MZL49 NJH48:NJH49 NTD48:NTD49 OCZ48:OCZ49 OMV48:OMV49 OWR48:OWR49 PGN48:PGN49 PQJ48:PQJ49 QAF48:QAF49 QKB48:QKB49 QTX48:QTX49 RDT48:RDT49 RNP48:RNP49 RXL48:RXL49 SHH48:SHH49 SRD48:SRD49 TAZ48:TAZ49 TKV48:TKV49 TUR48:TUR49 UEN48:UEN49 UOJ48:UOJ49 UYF48:UYF49 VIB48:VIB49 VRX48:VRX49 WBT48:WBT49 WLP48:WLP49 WVL258:WVL268 IZ226:IZ227 SV226:SV227 ACR226:ACR227 AMN226:AMN227 AWJ226:AWJ227 BGF226:BGF227 BQB226:BQB227 BZX226:BZX227 CJT226:CJT227 CTP226:CTP227 DDL226:DDL227 DNH226:DNH227 DXD226:DXD227 EGZ226:EGZ227 EQV226:EQV227 FAR226:FAR227 FKN226:FKN227 FUJ226:FUJ227 GEF226:GEF227 GOB226:GOB227 GXX226:GXX227 HHT226:HHT227 HRP226:HRP227 IBL226:IBL227 ILH226:ILH227 IVD226:IVD227 JEZ226:JEZ227 JOV226:JOV227 JYR226:JYR227 KIN226:KIN227 KSJ226:KSJ227 LCF226:LCF227 LMB226:LMB227 LVX226:LVX227 MFT226:MFT227 MPP226:MPP227 MZL226:MZL227 NJH226:NJH227 NTD226:NTD227 OCZ226:OCZ227 OMV226:OMV227 OWR226:OWR227 PGN226:PGN227 PQJ226:PQJ227 QAF226:QAF227 QKB226:QKB227 QTX226:QTX227 RDT226:RDT227 RNP226:RNP227 RXL226:RXL227 SHH226:SHH227 SRD226:SRD227 TAZ226:TAZ227 TKV226:TKV227 TUR226:TUR227 UEN226:UEN227 UOJ226:UOJ227 UYF226:UYF227 VIB226:VIB227 VRX226:VRX227 WBT226:WBT227 WLP226:WLP227 D255:D282 IZ258:IZ268 SV258:SV268 ACR258:ACR268 AMN258:AMN268 AWJ258:AWJ268 BGF258:BGF268 BQB258:BQB268 BZX258:BZX268 CJT258:CJT268 CTP258:CTP268 DDL258:DDL268 DNH258:DNH268 DXD258:DXD268 EGZ258:EGZ268 EQV258:EQV268 FAR258:FAR268 FKN258:FKN268 FUJ258:FUJ268 GEF258:GEF268 GOB258:GOB268 GXX258:GXX268 HHT258:HHT268 HRP258:HRP268 IBL258:IBL268 ILH258:ILH268 IVD258:IVD268 JEZ258:JEZ268 JOV258:JOV268 JYR258:JYR268 KIN258:KIN268 KSJ258:KSJ268 LCF258:LCF268 LMB258:LMB268 LVX258:LVX268 MFT258:MFT268 MPP258:MPP268 MZL258:MZL268 NJH258:NJH268 NTD258:NTD268 OCZ258:OCZ268 OMV258:OMV268 OWR258:OWR268 PGN258:PGN268 PQJ258:PQJ268 QAF258:QAF268 QKB258:QKB268 QTX258:QTX268 RDT258:RDT268 RNP258:RNP268 RXL258:RXL268 SHH258:SHH268 SRD258:SRD268 TAZ258:TAZ268 TKV258:TKV268 TUR258:TUR268 UEN258:UEN268 UOJ258:UOJ268 UYF258:UYF268 VIB258:VIB268 VRX258:VRX268 WBT258:WBT268 WLP258:WLP268 WVL92:WVL209 IZ92:IZ209 SV92:SV209 ACR92:ACR209 AMN92:AMN209 AWJ92:AWJ209 BGF92:BGF209 BQB92:BQB209 BZX92:BZX209 CJT92:CJT209 CTP92:CTP209 DDL92:DDL209 DNH92:DNH209 DXD92:DXD209 EGZ92:EGZ209 EQV92:EQV209 FAR92:FAR209 FKN92:FKN209 FUJ92:FUJ209 GEF92:GEF209 GOB92:GOB209 GXX92:GXX209 HHT92:HHT209 HRP92:HRP209 IBL92:IBL209 ILH92:ILH209 IVD92:IVD209 JEZ92:JEZ209 JOV92:JOV209 JYR92:JYR209 KIN92:KIN209 KSJ92:KSJ209 LCF92:LCF209 LMB92:LMB209 LVX92:LVX209 MFT92:MFT209 MPP92:MPP209 MZL92:MZL209 NJH92:NJH209 NTD92:NTD209 OCZ92:OCZ209 OMV92:OMV209 OWR92:OWR209 PGN92:PGN209 PQJ92:PQJ209 QAF92:QAF209 QKB92:QKB209 QTX92:QTX209 RDT92:RDT209 RNP92:RNP209 RXL92:RXL209 SHH92:SHH209 SRD92:SRD209 TAZ92:TAZ209 TKV92:TKV209 TUR92:TUR209 UEN92:UEN209 UOJ92:UOJ209 UYF92:UYF209 VIB92:VIB209 VRX92:VRX209 WBT92:WBT209 D4:D253">
      <formula1>#REF!</formula1>
    </dataValidation>
    <dataValidation type="list" allowBlank="1" showInputMessage="1" showErrorMessage="1" sqref="K4:K18 K23:K47 K50:K1048576">
      <formula1>$Q$3:$Q$5</formula1>
    </dataValidation>
    <dataValidation type="list" allowBlank="1" showInputMessage="1" showErrorMessage="1" sqref="IY19:IY22 SU19:SU22 ACQ19:ACQ22 AMM19:AMM22 AWI19:AWI22 BGE19:BGE22 BQA19:BQA22 BZW19:BZW22 CJS19:CJS22 CTO19:CTO22 DDK19:DDK22 DNG19:DNG22 DXC19:DXC22 EGY19:EGY22 EQU19:EQU22 FAQ19:FAQ22 FKM19:FKM22 FUI19:FUI22 GEE19:GEE22 GOA19:GOA22 GXW19:GXW22 HHS19:HHS22 HRO19:HRO22 IBK19:IBK22 ILG19:ILG22 IVC19:IVC22 JEY19:JEY22 JOU19:JOU22 JYQ19:JYQ22 KIM19:KIM22 KSI19:KSI22 LCE19:LCE22 LMA19:LMA22 LVW19:LVW22 MFS19:MFS22 MPO19:MPO22 MZK19:MZK22 NJG19:NJG22 NTC19:NTC22 OCY19:OCY22 OMU19:OMU22 OWQ19:OWQ22 PGM19:PGM22 PQI19:PQI22 QAE19:QAE22 QKA19:QKA22 QTW19:QTW22 RDS19:RDS22 RNO19:RNO22 RXK19:RXK22 SHG19:SHG22 SRC19:SRC22 TAY19:TAY22 TKU19:TKU22 TUQ19:TUQ22 UEM19:UEM22 UOI19:UOI22 UYE19:UYE22 VIA19:VIA22 VRW19:VRW22 WBS19:WBS22 WLO19:WLO22 WVK19:WVK22 WVK258:WVK268 VIA92:VIA209 IY48:IY49 SU48:SU49 ACQ48:ACQ49 AMM48:AMM49 AWI48:AWI49 BGE48:BGE49 BQA48:BQA49 BZW48:BZW49 CJS48:CJS49 CTO48:CTO49 DDK48:DDK49 DNG48:DNG49 DXC48:DXC49 EGY48:EGY49 EQU48:EQU49 FAQ48:FAQ49 FKM48:FKM49 FUI48:FUI49 GEE48:GEE49 GOA48:GOA49 GXW48:GXW49 HHS48:HHS49 HRO48:HRO49 IBK48:IBK49 ILG48:ILG49 IVC48:IVC49 JEY48:JEY49 JOU48:JOU49 JYQ48:JYQ49 KIM48:KIM49 KSI48:KSI49 LCE48:LCE49 LMA48:LMA49 LVW48:LVW49 MFS48:MFS49 MPO48:MPO49 MZK48:MZK49 NJG48:NJG49 NTC48:NTC49 OCY48:OCY49 OMU48:OMU49 OWQ48:OWQ49 PGM48:PGM49 PQI48:PQI49 QAE48:QAE49 QKA48:QKA49 QTW48:QTW49 RDS48:RDS49 RNO48:RNO49 RXK48:RXK49 SHG48:SHG49 SRC48:SRC49 TAY48:TAY49 TKU48:TKU49 TUQ48:TUQ49 UEM48:UEM49 UOI48:UOI49 UYE48:UYE49 VIA48:VIA49 VRW48:VRW49 WBS48:WBS49 WLO48:WLO49 WVK48:WVK49 VRW92:VRW209 WBS92:WBS209 IY226:IY227 SU226:SU227 ACQ226:ACQ227 AMM226:AMM227 AWI226:AWI227 BGE226:BGE227 BQA226:BQA227 BZW226:BZW227 CJS226:CJS227 CTO226:CTO227 DDK226:DDK227 DNG226:DNG227 DXC226:DXC227 EGY226:EGY227 EQU226:EQU227 FAQ226:FAQ227 FKM226:FKM227 FUI226:FUI227 GEE226:GEE227 GOA226:GOA227 GXW226:GXW227 HHS226:HHS227 HRO226:HRO227 IBK226:IBK227 ILG226:ILG227 IVC226:IVC227 JEY226:JEY227 JOU226:JOU227 JYQ226:JYQ227 KIM226:KIM227 KSI226:KSI227 LCE226:LCE227 LMA226:LMA227 LVW226:LVW227 MFS226:MFS227 MPO226:MPO227 MZK226:MZK227 NJG226:NJG227 NTC226:NTC227 OCY226:OCY227 OMU226:OMU227 OWQ226:OWQ227 PGM226:PGM227 PQI226:PQI227 QAE226:QAE227 QKA226:QKA227 QTW226:QTW227 RDS226:RDS227 RNO226:RNO227 RXK226:RXK227 SHG226:SHG227 SRC226:SRC227 TAY226:TAY227 TKU226:TKU227 TUQ226:TUQ227 UEM226:UEM227 UOI226:UOI227 UYE226:UYE227 VIA226:VIA227 VRW226:VRW227 WBS226:WBS227 WLO226:WLO227 WVK226:WVK227 WLO92:WLO209 IY258:IY268 SU258:SU268 ACQ258:ACQ268 AMM258:AMM268 AWI258:AWI268 BGE258:BGE268 BQA258:BQA268 BZW258:BZW268 CJS258:CJS268 CTO258:CTO268 DDK258:DDK268 DNG258:DNG268 DXC258:DXC268 EGY258:EGY268 EQU258:EQU268 FAQ258:FAQ268 FKM258:FKM268 FUI258:FUI268 GEE258:GEE268 GOA258:GOA268 GXW258:GXW268 HHS258:HHS268 HRO258:HRO268 IBK258:IBK268 ILG258:ILG268 IVC258:IVC268 JEY258:JEY268 JOU258:JOU268 JYQ258:JYQ268 KIM258:KIM268 KSI258:KSI268 LCE258:LCE268 LMA258:LMA268 LVW258:LVW268 MFS258:MFS268 MPO258:MPO268 MZK258:MZK268 NJG258:NJG268 NTC258:NTC268 OCY258:OCY268 OMU258:OMU268 OWQ258:OWQ268 PGM258:PGM268 PQI258:PQI268 QAE258:QAE268 QKA258:QKA268 QTW258:QTW268 RDS258:RDS268 RNO258:RNO268 RXK258:RXK268 SHG258:SHG268 SRC258:SRC268 TAY258:TAY268 TKU258:TKU268 TUQ258:TUQ268 UEM258:UEM268 UOI258:UOI268 UYE258:UYE268 VIA258:VIA268 VRW258:VRW268 WBS258:WBS268 WLO258:WLO268 WVK92:WVK209 IY92:IY209 SU92:SU209 ACQ92:ACQ209 AMM92:AMM209 AWI92:AWI209 BGE92:BGE209 BQA92:BQA209 BZW92:BZW209 CJS92:CJS209 CTO92:CTO209 DDK92:DDK209 DNG92:DNG209 DXC92:DXC209 EGY92:EGY209 EQU92:EQU209 FAQ92:FAQ209 FKM92:FKM209 FUI92:FUI209 GEE92:GEE209 GOA92:GOA209 GXW92:GXW209 HHS92:HHS209 HRO92:HRO209 IBK92:IBK209 ILG92:ILG209 IVC92:IVC209 JEY92:JEY209 JOU92:JOU209 JYQ92:JYQ209 KIM92:KIM209 KSI92:KSI209 LCE92:LCE209 LMA92:LMA209 LVW92:LVW209 MFS92:MFS209 MPO92:MPO209 MZK92:MZK209 NJG92:NJG209 NTC92:NTC209 OCY92:OCY209 OMU92:OMU209 OWQ92:OWQ209 PGM92:PGM209 PQI92:PQI209 QAE92:QAE209 QKA92:QKA209 QTW92:QTW209 RDS92:RDS209 RNO92:RNO209 RXK92:RXK209 SHG92:SHG209 SRC92:SRC209 TAY92:TAY209 TKU92:TKU209 TUQ92:TUQ209 UEM92:UEM209 UOI92:UOI209 UYE92:UYE209">
      <formula1>#REF!</formula1>
    </dataValidation>
    <dataValidation type="list" allowBlank="1" showInputMessage="1" showErrorMessage="1" sqref="I4:I298">
      <formula1>$P$3:$P$4</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3"/>
  <dimension ref="A1:O37"/>
  <sheetViews>
    <sheetView zoomScaleNormal="100" workbookViewId="0">
      <selection activeCell="D14" sqref="D14"/>
    </sheetView>
  </sheetViews>
  <sheetFormatPr defaultColWidth="9.140625" defaultRowHeight="15" x14ac:dyDescent="0.25"/>
  <cols>
    <col min="1" max="1" width="8.7109375" style="13" customWidth="1"/>
    <col min="2" max="2" width="18.42578125" style="13" customWidth="1"/>
    <col min="3" max="3" width="10" style="13" customWidth="1"/>
    <col min="4" max="4" width="12.28515625" style="13" customWidth="1"/>
    <col min="5" max="5" width="7.140625" style="13" customWidth="1"/>
    <col min="6" max="6" width="1.42578125" style="14" customWidth="1"/>
    <col min="7" max="7" width="7.42578125" style="13" customWidth="1"/>
    <col min="8" max="8" width="15.42578125" style="13" customWidth="1"/>
    <col min="9" max="9" width="10" style="13" customWidth="1"/>
    <col min="10" max="10" width="14.5703125" style="13" customWidth="1"/>
    <col min="11" max="11" width="3.28515625" style="13" customWidth="1"/>
    <col min="12" max="12" width="15.42578125" style="13" customWidth="1"/>
    <col min="13" max="13" width="10" style="13" customWidth="1"/>
    <col min="14" max="14" width="11.42578125" style="13" customWidth="1"/>
    <col min="15" max="15" width="6.28515625" style="13" customWidth="1"/>
    <col min="16" max="16" width="18.28515625" style="13" bestFit="1" customWidth="1"/>
    <col min="17" max="16384" width="9.140625" style="13"/>
  </cols>
  <sheetData>
    <row r="1" spans="1:15" ht="15" customHeight="1" x14ac:dyDescent="0.25">
      <c r="A1" s="103" t="s">
        <v>40</v>
      </c>
      <c r="B1" s="104"/>
      <c r="C1" s="104"/>
      <c r="D1" s="104"/>
      <c r="E1" s="105"/>
      <c r="G1" s="103" t="s">
        <v>41</v>
      </c>
      <c r="H1" s="104"/>
      <c r="I1" s="104"/>
      <c r="J1" s="104"/>
      <c r="K1" s="104"/>
      <c r="L1" s="104"/>
      <c r="M1" s="104"/>
      <c r="N1" s="104"/>
      <c r="O1" s="105"/>
    </row>
    <row r="2" spans="1:15" ht="15.75" thickBot="1" x14ac:dyDescent="0.3">
      <c r="A2" s="106"/>
      <c r="B2" s="107"/>
      <c r="C2" s="107"/>
      <c r="D2" s="107"/>
      <c r="E2" s="108"/>
      <c r="G2" s="106"/>
      <c r="H2" s="107"/>
      <c r="I2" s="107"/>
      <c r="J2" s="107"/>
      <c r="K2" s="107"/>
      <c r="L2" s="107"/>
      <c r="M2" s="107"/>
      <c r="N2" s="107"/>
      <c r="O2" s="108"/>
    </row>
    <row r="3" spans="1:15" ht="15.75" thickBot="1" x14ac:dyDescent="0.3">
      <c r="A3" s="30"/>
      <c r="B3" s="31"/>
      <c r="C3" s="31"/>
      <c r="D3" s="32"/>
      <c r="E3" s="28"/>
      <c r="G3" s="20"/>
      <c r="H3" s="24"/>
      <c r="I3" s="24"/>
      <c r="J3" s="24"/>
      <c r="K3" s="24"/>
      <c r="L3" s="24"/>
      <c r="M3" s="24"/>
      <c r="N3" s="16"/>
      <c r="O3" s="18"/>
    </row>
    <row r="4" spans="1:15" ht="60.75" thickBot="1" x14ac:dyDescent="0.3">
      <c r="A4" s="20"/>
      <c r="B4" s="17"/>
      <c r="C4" s="17"/>
      <c r="D4" s="16"/>
      <c r="E4" s="18"/>
      <c r="G4" s="20"/>
      <c r="H4" s="44" t="s">
        <v>55</v>
      </c>
      <c r="I4" s="45" t="s">
        <v>50</v>
      </c>
      <c r="J4" s="46" t="s">
        <v>51</v>
      </c>
      <c r="K4" s="24"/>
      <c r="L4" s="24"/>
      <c r="M4" s="24"/>
      <c r="N4" s="16"/>
      <c r="O4" s="18"/>
    </row>
    <row r="5" spans="1:15" ht="30.75" customHeight="1" thickBot="1" x14ac:dyDescent="0.3">
      <c r="A5" s="20"/>
      <c r="B5" s="97" t="s">
        <v>53</v>
      </c>
      <c r="C5" s="98"/>
      <c r="D5" s="99"/>
      <c r="E5" s="18"/>
      <c r="G5" s="20"/>
      <c r="H5" s="47">
        <f>GETPIVOTDATA("ID",$B$7)</f>
        <v>65</v>
      </c>
      <c r="I5" s="48">
        <f>COUNTIF('Lista dei casi di test'!L:L,"Coerente")+COUNTIF('Lista dei casi di test'!L:L,"Non coerente")</f>
        <v>0</v>
      </c>
      <c r="J5" s="61">
        <f>I5/H5</f>
        <v>0</v>
      </c>
      <c r="K5" s="24"/>
      <c r="L5" s="24"/>
      <c r="M5" s="24"/>
      <c r="N5" s="16"/>
      <c r="O5" s="18"/>
    </row>
    <row r="6" spans="1:15" ht="5.25" customHeight="1" thickBot="1" x14ac:dyDescent="0.3">
      <c r="A6" s="20"/>
      <c r="B6" s="100"/>
      <c r="C6" s="101"/>
      <c r="D6" s="102"/>
      <c r="E6" s="18"/>
      <c r="G6" s="20"/>
      <c r="H6" s="42"/>
      <c r="I6" s="42"/>
      <c r="J6" s="43"/>
      <c r="K6" s="24"/>
      <c r="L6" s="24"/>
      <c r="M6" s="24"/>
      <c r="N6" s="16"/>
      <c r="O6" s="18"/>
    </row>
    <row r="7" spans="1:15" ht="18.75" customHeight="1" thickBot="1" x14ac:dyDescent="0.3">
      <c r="A7" s="20"/>
      <c r="B7" s="49" t="s">
        <v>47</v>
      </c>
      <c r="C7" s="40" t="s">
        <v>48</v>
      </c>
      <c r="D7" s="41" t="s">
        <v>46</v>
      </c>
      <c r="E7" s="18"/>
      <c r="G7" s="20"/>
      <c r="H7" s="42"/>
      <c r="I7" s="42"/>
      <c r="J7" s="43"/>
      <c r="K7" s="24"/>
      <c r="L7" s="24"/>
      <c r="M7" s="24"/>
      <c r="N7" s="16"/>
      <c r="O7" s="18"/>
    </row>
    <row r="8" spans="1:15" ht="18.75" customHeight="1" x14ac:dyDescent="0.25">
      <c r="A8" s="19"/>
      <c r="B8" s="50" t="s">
        <v>91</v>
      </c>
      <c r="C8" s="37"/>
      <c r="D8" s="29">
        <f>GETPIVOTDATA("ID",$B$7,"Stato test","Ko")/GETPIVOTDATA("ID",$B$7)</f>
        <v>0</v>
      </c>
      <c r="E8" s="18"/>
      <c r="G8" s="19"/>
      <c r="H8" s="97" t="s">
        <v>53</v>
      </c>
      <c r="I8" s="98"/>
      <c r="J8" s="99"/>
      <c r="K8" s="24"/>
      <c r="L8" s="97" t="s">
        <v>49</v>
      </c>
      <c r="M8" s="98"/>
      <c r="N8" s="99"/>
      <c r="O8" s="18"/>
    </row>
    <row r="9" spans="1:15" ht="15.75" thickBot="1" x14ac:dyDescent="0.3">
      <c r="A9" s="33"/>
      <c r="B9" s="51" t="s">
        <v>37</v>
      </c>
      <c r="C9" s="38">
        <v>65</v>
      </c>
      <c r="D9" s="29">
        <f>GETPIVOTDATA("ID",$B$7,"Stato test","Ok")/GETPIVOTDATA("ID",$B$7)</f>
        <v>1</v>
      </c>
      <c r="E9" s="18"/>
      <c r="G9" s="33"/>
      <c r="H9" s="109"/>
      <c r="I9" s="110"/>
      <c r="J9" s="111"/>
      <c r="K9" s="24"/>
      <c r="L9" s="109"/>
      <c r="M9" s="110"/>
      <c r="N9" s="111"/>
      <c r="O9" s="18"/>
    </row>
    <row r="10" spans="1:15" ht="15.75" thickBot="1" x14ac:dyDescent="0.3">
      <c r="A10" s="33"/>
      <c r="B10" s="52" t="s">
        <v>57</v>
      </c>
      <c r="C10" s="39">
        <v>65</v>
      </c>
      <c r="D10" s="26"/>
      <c r="E10" s="18"/>
      <c r="G10" s="33"/>
      <c r="H10" s="58" t="s">
        <v>56</v>
      </c>
      <c r="I10" s="59" t="s">
        <v>48</v>
      </c>
      <c r="J10" s="53" t="s">
        <v>46</v>
      </c>
      <c r="K10" s="17"/>
      <c r="L10" s="57" t="s">
        <v>56</v>
      </c>
      <c r="M10" s="60" t="s">
        <v>48</v>
      </c>
      <c r="N10" s="41" t="s">
        <v>46</v>
      </c>
      <c r="O10" s="18"/>
    </row>
    <row r="11" spans="1:15" x14ac:dyDescent="0.25">
      <c r="A11" s="33"/>
      <c r="B11" s="15"/>
      <c r="C11" s="15"/>
      <c r="D11" s="16"/>
      <c r="E11" s="18"/>
      <c r="G11" s="33"/>
      <c r="H11" s="55" t="s">
        <v>39</v>
      </c>
      <c r="I11" s="34"/>
      <c r="J11" s="29">
        <f>GETPIVOTDATA("ID",$H$10,"Verifica DSI","Non verificato")/GETPIVOTDATA("ID",$H$10)</f>
        <v>0</v>
      </c>
      <c r="K11" s="17"/>
      <c r="L11" s="54" t="s">
        <v>45</v>
      </c>
      <c r="M11" s="35"/>
      <c r="N11" s="29" t="e">
        <f>GETPIVOTDATA("ID",$L$10,"Incorenza stati","Coerente")/GETPIVOTDATA("ID",$L$10)</f>
        <v>#DIV/0!</v>
      </c>
      <c r="O11" s="18"/>
    </row>
    <row r="12" spans="1:15" ht="15.75" thickBot="1" x14ac:dyDescent="0.3">
      <c r="A12" s="33"/>
      <c r="B12" s="14"/>
      <c r="C12" s="14"/>
      <c r="D12" s="14"/>
      <c r="E12" s="18"/>
      <c r="G12" s="33"/>
      <c r="H12" s="54" t="s">
        <v>37</v>
      </c>
      <c r="I12" s="35">
        <v>65</v>
      </c>
      <c r="J12" s="29">
        <f>GETPIVOTDATA("ID",$H$10,"Verifica DSI","Ok")/GETPIVOTDATA("ID",$H$10)</f>
        <v>1</v>
      </c>
      <c r="K12" s="17"/>
      <c r="L12" s="56" t="s">
        <v>44</v>
      </c>
      <c r="M12" s="35"/>
      <c r="N12" s="29" t="e">
        <f>GETPIVOTDATA("ID",$L$10,"Incorenza stati","Non coerente")/GETPIVOTDATA("ID",$L$10)</f>
        <v>#DIV/0!</v>
      </c>
      <c r="O12" s="18"/>
    </row>
    <row r="13" spans="1:15" ht="15.75" thickBot="1" x14ac:dyDescent="0.3">
      <c r="A13" s="33"/>
      <c r="B13" s="14"/>
      <c r="C13" s="14"/>
      <c r="D13" s="14"/>
      <c r="E13" s="18"/>
      <c r="G13" s="33"/>
      <c r="H13" s="56" t="s">
        <v>38</v>
      </c>
      <c r="I13" s="35"/>
      <c r="J13" s="29">
        <f>GETPIVOTDATA("ID",$H$10,"Verifica DSI","Ko")/GETPIVOTDATA("ID",$H$10)</f>
        <v>0</v>
      </c>
      <c r="K13" s="17"/>
      <c r="L13" s="56" t="s">
        <v>57</v>
      </c>
      <c r="M13" s="36"/>
      <c r="N13" s="26"/>
      <c r="O13" s="18"/>
    </row>
    <row r="14" spans="1:15" ht="15.75" thickBot="1" x14ac:dyDescent="0.3">
      <c r="A14" s="20"/>
      <c r="B14" s="14"/>
      <c r="C14" s="14"/>
      <c r="D14" s="14"/>
      <c r="E14" s="18"/>
      <c r="G14" s="20"/>
      <c r="H14" s="59" t="s">
        <v>57</v>
      </c>
      <c r="I14" s="36">
        <v>65</v>
      </c>
      <c r="J14" s="26"/>
      <c r="K14" s="27"/>
      <c r="L14" s="17"/>
      <c r="M14" s="17"/>
      <c r="N14" s="17"/>
      <c r="O14" s="18"/>
    </row>
    <row r="15" spans="1:15" ht="15.75" thickBot="1" x14ac:dyDescent="0.3">
      <c r="A15" s="25"/>
      <c r="B15" s="21"/>
      <c r="C15" s="21"/>
      <c r="D15" s="22"/>
      <c r="E15" s="23"/>
      <c r="G15" s="25"/>
      <c r="H15" s="21"/>
      <c r="I15" s="21"/>
      <c r="J15" s="21"/>
      <c r="K15" s="21"/>
      <c r="L15" s="21"/>
      <c r="M15" s="21"/>
      <c r="N15" s="21"/>
      <c r="O15" s="23"/>
    </row>
    <row r="16" spans="1:15" x14ac:dyDescent="0.25">
      <c r="A16"/>
      <c r="B16"/>
      <c r="C16"/>
      <c r="H16"/>
      <c r="I16"/>
      <c r="J16"/>
      <c r="L16"/>
      <c r="M16"/>
      <c r="N16"/>
    </row>
    <row r="17" spans="1:14" x14ac:dyDescent="0.25">
      <c r="A17"/>
      <c r="B17"/>
      <c r="C17"/>
      <c r="H17"/>
      <c r="I17"/>
      <c r="J17"/>
      <c r="L17"/>
      <c r="M17"/>
      <c r="N17"/>
    </row>
    <row r="18" spans="1:14" x14ac:dyDescent="0.25">
      <c r="A18"/>
      <c r="B18"/>
      <c r="C18"/>
      <c r="H18"/>
      <c r="I18"/>
      <c r="J18"/>
      <c r="L18"/>
      <c r="M18"/>
      <c r="N18"/>
    </row>
    <row r="19" spans="1:14" x14ac:dyDescent="0.25">
      <c r="A19"/>
      <c r="B19"/>
      <c r="C19"/>
      <c r="H19"/>
      <c r="I19"/>
      <c r="J19"/>
      <c r="L19"/>
      <c r="M19"/>
      <c r="N19"/>
    </row>
    <row r="20" spans="1:14" x14ac:dyDescent="0.25">
      <c r="A20"/>
      <c r="B20"/>
      <c r="C20"/>
      <c r="H20"/>
      <c r="I20"/>
      <c r="J20"/>
      <c r="L20"/>
      <c r="M20"/>
      <c r="N20"/>
    </row>
    <row r="21" spans="1:14" x14ac:dyDescent="0.25">
      <c r="A21"/>
      <c r="B21"/>
      <c r="C21"/>
      <c r="H21"/>
      <c r="I21"/>
      <c r="J21"/>
      <c r="L21"/>
      <c r="M21"/>
      <c r="N21"/>
    </row>
    <row r="22" spans="1:14" x14ac:dyDescent="0.25">
      <c r="A22"/>
      <c r="B22"/>
      <c r="C22"/>
      <c r="H22"/>
      <c r="I22"/>
      <c r="J22"/>
      <c r="L22"/>
      <c r="M22"/>
      <c r="N22"/>
    </row>
    <row r="23" spans="1:14" x14ac:dyDescent="0.25">
      <c r="A23"/>
      <c r="B23"/>
      <c r="C23"/>
      <c r="G23"/>
      <c r="H23"/>
      <c r="I23"/>
      <c r="J23"/>
      <c r="K23"/>
      <c r="L23"/>
      <c r="M23"/>
      <c r="N23"/>
    </row>
    <row r="24" spans="1:14" x14ac:dyDescent="0.25">
      <c r="A24"/>
      <c r="B24"/>
      <c r="C24"/>
      <c r="G24"/>
      <c r="H24"/>
      <c r="I24"/>
      <c r="J24"/>
      <c r="K24"/>
      <c r="L24"/>
      <c r="M24"/>
      <c r="N24"/>
    </row>
    <row r="25" spans="1:14" x14ac:dyDescent="0.25">
      <c r="A25"/>
      <c r="B25"/>
      <c r="C25"/>
      <c r="G25"/>
      <c r="H25"/>
      <c r="I25"/>
      <c r="J25"/>
      <c r="K25"/>
      <c r="L25"/>
      <c r="M25"/>
      <c r="N25"/>
    </row>
    <row r="26" spans="1:14" x14ac:dyDescent="0.25">
      <c r="G26"/>
      <c r="H26"/>
      <c r="I26"/>
      <c r="J26"/>
      <c r="K26"/>
      <c r="L26"/>
      <c r="M26"/>
    </row>
    <row r="27" spans="1:14" x14ac:dyDescent="0.25">
      <c r="G27"/>
      <c r="H27"/>
      <c r="I27"/>
      <c r="J27"/>
      <c r="K27"/>
      <c r="L27"/>
      <c r="M27"/>
    </row>
    <row r="28" spans="1:14" x14ac:dyDescent="0.25">
      <c r="G28"/>
      <c r="H28"/>
      <c r="I28"/>
      <c r="J28"/>
      <c r="K28"/>
      <c r="L28"/>
      <c r="M28"/>
    </row>
    <row r="29" spans="1:14" x14ac:dyDescent="0.25">
      <c r="G29"/>
      <c r="H29"/>
      <c r="I29"/>
      <c r="J29"/>
      <c r="K29"/>
      <c r="L29"/>
      <c r="M29"/>
    </row>
    <row r="30" spans="1:14" x14ac:dyDescent="0.25">
      <c r="G30"/>
      <c r="H30"/>
      <c r="I30"/>
      <c r="J30"/>
      <c r="K30"/>
      <c r="L30"/>
      <c r="M30"/>
    </row>
    <row r="31" spans="1:14" x14ac:dyDescent="0.25">
      <c r="G31"/>
      <c r="H31"/>
      <c r="I31"/>
      <c r="J31"/>
      <c r="K31"/>
      <c r="L31"/>
      <c r="M31"/>
    </row>
    <row r="32" spans="1:14" x14ac:dyDescent="0.25">
      <c r="G32"/>
      <c r="H32"/>
      <c r="I32"/>
      <c r="J32"/>
      <c r="K32"/>
      <c r="L32"/>
      <c r="M32"/>
    </row>
    <row r="33" spans="7:13" x14ac:dyDescent="0.25">
      <c r="G33"/>
      <c r="H33"/>
      <c r="I33"/>
      <c r="J33"/>
      <c r="K33"/>
      <c r="L33"/>
      <c r="M33"/>
    </row>
    <row r="34" spans="7:13" x14ac:dyDescent="0.25">
      <c r="G34"/>
      <c r="H34"/>
      <c r="I34"/>
      <c r="J34"/>
      <c r="K34"/>
      <c r="L34"/>
      <c r="M34"/>
    </row>
    <row r="35" spans="7:13" x14ac:dyDescent="0.25">
      <c r="G35"/>
      <c r="H35"/>
      <c r="I35"/>
      <c r="J35"/>
      <c r="K35"/>
      <c r="L35"/>
      <c r="M35"/>
    </row>
    <row r="36" spans="7:13" x14ac:dyDescent="0.25">
      <c r="H36"/>
      <c r="I36"/>
      <c r="J36"/>
      <c r="L36"/>
      <c r="M36"/>
    </row>
    <row r="37" spans="7:13" x14ac:dyDescent="0.25">
      <c r="H37"/>
      <c r="I37"/>
      <c r="J37"/>
      <c r="L37"/>
      <c r="M37"/>
    </row>
  </sheetData>
  <mergeCells count="5">
    <mergeCell ref="B5:D6"/>
    <mergeCell ref="A1:E2"/>
    <mergeCell ref="G1:O2"/>
    <mergeCell ref="L8:N9"/>
    <mergeCell ref="H8:J9"/>
  </mergeCells>
  <conditionalFormatting sqref="J5">
    <cfRule type="expression" dxfId="0" priority="1">
      <formula>"&lt;25"</formula>
    </cfRule>
  </conditionalFormatting>
  <pageMargins left="0.7" right="0.7" top="0.75" bottom="0.75" header="0.3" footer="0.3"/>
  <pageSetup paperSize="9" orientation="portrait"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02E80F-5264-4B4D-ABB5-B564D1D5A2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C3A56FCF-C5F4-4BE8-A3D4-155BB73757FB}">
  <ds:schemaRefs>
    <ds:schemaRef ds:uri="http://schemas.microsoft.com/sharepoint/v3/contenttype/forms"/>
  </ds:schemaRefs>
</ds:datastoreItem>
</file>

<file path=customXml/itemProps3.xml><?xml version="1.0" encoding="utf-8"?>
<ds:datastoreItem xmlns:ds="http://schemas.openxmlformats.org/officeDocument/2006/customXml" ds:itemID="{4C5EE125-43E6-46CF-BE7E-DF899F9AE08F}">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Copertina</vt:lpstr>
      <vt:lpstr>Lista dei casi di test</vt:lpstr>
      <vt:lpstr>Sintesi</vt:lpstr>
      <vt:lpstr>Sintesi!Print_Area</vt:lpstr>
    </vt:vector>
  </TitlesOfParts>
  <Company>Intesa-Sanpaolo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Savegnago Stefano</dc:creator>
  <cp:lastModifiedBy>Dessi, Michele</cp:lastModifiedBy>
  <dcterms:created xsi:type="dcterms:W3CDTF">2016-05-16T12:39:54Z</dcterms:created>
  <dcterms:modified xsi:type="dcterms:W3CDTF">2017-04-07T10:49:02Z</dcterms:modified>
</cp:coreProperties>
</file>